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7" activeTab="7"/>
  </bookViews>
  <sheets>
    <sheet name="2022市州表 (全部自动生成)" sheetId="6" state="hidden" r:id="rId1"/>
    <sheet name="2021年确权" sheetId="9" state="hidden" r:id="rId2"/>
    <sheet name="2022年确权" sheetId="7" state="hidden" r:id="rId3"/>
    <sheet name="2023年确权" sheetId="2" state="hidden" r:id="rId4"/>
    <sheet name="2021年颁证" sheetId="10" state="hidden" r:id="rId5"/>
    <sheet name="2022年颁证" sheetId="8" state="hidden" r:id="rId6"/>
    <sheet name="2023年颁证" sheetId="5" state="hidden" r:id="rId7"/>
    <sheet name="Sheet1" sheetId="1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3" hidden="1">'2023年确权'!$A$1:$W$205</definedName>
    <definedName name="_xlnm.Print_Titles" localSheetId="3">'2023年确权'!$1:$6</definedName>
    <definedName name="_xlnm._FilterDatabase" localSheetId="6" hidden="1">'2023年颁证'!$A$1:$P$201</definedName>
    <definedName name="_xlnm.Print_Titles" localSheetId="6">'2023年颁证'!$1:$6</definedName>
    <definedName name="_xlnm._FilterDatabase" localSheetId="2" hidden="1">'2022年确权'!$A$1:$W$204</definedName>
    <definedName name="_xlnm.Print_Titles" localSheetId="2">'2022年确权'!$1:$6</definedName>
    <definedName name="_xlnm._FilterDatabase" localSheetId="5" hidden="1">'2022年颁证'!$A$1:$P$204</definedName>
    <definedName name="_xlnm.Print_Titles" localSheetId="5">'2022年颁证'!$1:$6</definedName>
    <definedName name="_xlnm._FilterDatabase" localSheetId="1" hidden="1">'2021年确权'!$A$1:$W$114</definedName>
    <definedName name="_xlnm.Print_Titles" localSheetId="1">'2021年确权'!$1:$6</definedName>
    <definedName name="_xlnm._FilterDatabase" localSheetId="4" hidden="1">'2021年颁证'!$A$1:$P$114</definedName>
    <definedName name="_xlnm.Print_Titles" localSheetId="4">'2021年颁证'!$1:$6</definedName>
    <definedName name="____?">#REF!</definedName>
    <definedName name="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<sst xmlns="http://schemas.openxmlformats.org/spreadsheetml/2006/main" count="2218" uniqueCount="661">
  <si>
    <t>附件1</t>
  </si>
  <si>
    <t>甘肃省扶贫项目资产确权登簿情况统计表（2013年-2020年）</t>
  </si>
  <si>
    <t>单位：万元、%</t>
  </si>
  <si>
    <t>序号</t>
  </si>
  <si>
    <t>市州</t>
  </si>
  <si>
    <t>2013年-2020年
扶贫投入规模</t>
  </si>
  <si>
    <t>扶贫项目实际投入规模</t>
  </si>
  <si>
    <t>扶贫项目资产原值合计</t>
  </si>
  <si>
    <t>形成资产占比</t>
  </si>
  <si>
    <t>资产类别</t>
  </si>
  <si>
    <t>确权情况</t>
  </si>
  <si>
    <t>经营性资产</t>
  </si>
  <si>
    <t>公益性资产</t>
  </si>
  <si>
    <t>到户类资产</t>
  </si>
  <si>
    <t>已确权资产规模</t>
  </si>
  <si>
    <t>确权比例</t>
  </si>
  <si>
    <t>到户</t>
  </si>
  <si>
    <t>到村</t>
  </si>
  <si>
    <t>到乡镇</t>
  </si>
  <si>
    <t>到县（部门）</t>
  </si>
  <si>
    <t>原值</t>
  </si>
  <si>
    <t>占比</t>
  </si>
  <si>
    <t>甘肃省</t>
  </si>
  <si>
    <t>临夏州</t>
  </si>
  <si>
    <t>甘南州</t>
  </si>
  <si>
    <t>陇南市</t>
  </si>
  <si>
    <t>定西市</t>
  </si>
  <si>
    <t>天水市</t>
  </si>
  <si>
    <t>庆阳市</t>
  </si>
  <si>
    <t>平凉市</t>
  </si>
  <si>
    <t>白银市</t>
  </si>
  <si>
    <t>兰州市</t>
  </si>
  <si>
    <t>武威市</t>
  </si>
  <si>
    <t>张掖市</t>
  </si>
  <si>
    <t>酒泉市</t>
  </si>
  <si>
    <t>金昌市</t>
  </si>
  <si>
    <t>甘肃省2021年帮扶项目资产确权登簿情况统计表</t>
  </si>
  <si>
    <t xml:space="preserve">    单位：万元、%</t>
  </si>
  <si>
    <t>县（市、区）</t>
  </si>
  <si>
    <t>2021年资金投入</t>
  </si>
  <si>
    <t>资产原值
合计</t>
  </si>
  <si>
    <t>国家重点帮扶县</t>
  </si>
  <si>
    <t>省级重点帮扶县</t>
  </si>
  <si>
    <t>确权
比例</t>
  </si>
  <si>
    <t>规模</t>
  </si>
  <si>
    <t>兰州新区</t>
  </si>
  <si>
    <t>嘉峪关市</t>
  </si>
  <si>
    <t>甘肃省2022年帮扶项目资产确权登簿情况统计表</t>
  </si>
  <si>
    <t>2022年
项目实际投入</t>
  </si>
  <si>
    <t>临夏县</t>
  </si>
  <si>
    <t>是</t>
  </si>
  <si>
    <t>积石山县</t>
  </si>
  <si>
    <t>和政县</t>
  </si>
  <si>
    <t>广河县</t>
  </si>
  <si>
    <t>100%%</t>
  </si>
  <si>
    <t>康乐县</t>
  </si>
  <si>
    <t>东乡县</t>
  </si>
  <si>
    <t>永靖县</t>
  </si>
  <si>
    <t>临夏市</t>
  </si>
  <si>
    <t>舟曲县</t>
  </si>
  <si>
    <t>迭部县</t>
  </si>
  <si>
    <t>临潭县</t>
  </si>
  <si>
    <t>碌曲县</t>
  </si>
  <si>
    <t>玛曲县</t>
  </si>
  <si>
    <t>夏河县</t>
  </si>
  <si>
    <t>卓尼县</t>
  </si>
  <si>
    <t>合作市</t>
  </si>
  <si>
    <t>武都区</t>
  </si>
  <si>
    <t>宕昌县</t>
  </si>
  <si>
    <t>礼  县</t>
  </si>
  <si>
    <t>西和县</t>
  </si>
  <si>
    <t>文  县</t>
  </si>
  <si>
    <t>康  县</t>
  </si>
  <si>
    <t>两当县</t>
  </si>
  <si>
    <t>徽  县</t>
  </si>
  <si>
    <t>成  县</t>
  </si>
  <si>
    <t>安定区</t>
  </si>
  <si>
    <t>通渭县</t>
  </si>
  <si>
    <t>陇西县</t>
  </si>
  <si>
    <t>临洮县</t>
  </si>
  <si>
    <t>渭源县</t>
  </si>
  <si>
    <t>漳  县</t>
  </si>
  <si>
    <t>岷  县</t>
  </si>
  <si>
    <t>秦州区</t>
  </si>
  <si>
    <t>麦积区</t>
  </si>
  <si>
    <t>秦安县</t>
  </si>
  <si>
    <t>甘谷县</t>
  </si>
  <si>
    <t>武山县</t>
  </si>
  <si>
    <t>清水县</t>
  </si>
  <si>
    <t>张家川县</t>
  </si>
  <si>
    <t>合水县</t>
  </si>
  <si>
    <t>庆城县</t>
  </si>
  <si>
    <t>正宁县</t>
  </si>
  <si>
    <t>西峰区</t>
  </si>
  <si>
    <t>宁  县</t>
  </si>
  <si>
    <t>华池县</t>
  </si>
  <si>
    <t>镇原县</t>
  </si>
  <si>
    <t>环  县</t>
  </si>
  <si>
    <t>崆峒区</t>
  </si>
  <si>
    <t>泾川县</t>
  </si>
  <si>
    <t>灵台县</t>
  </si>
  <si>
    <t>崇信县</t>
  </si>
  <si>
    <t>华亭市</t>
  </si>
  <si>
    <t>庄浪县</t>
  </si>
  <si>
    <t>静宁县</t>
  </si>
  <si>
    <t>会宁县</t>
  </si>
  <si>
    <t>靖远县</t>
  </si>
  <si>
    <t>景泰县</t>
  </si>
  <si>
    <t>平川区</t>
  </si>
  <si>
    <t>白银区</t>
  </si>
  <si>
    <t>城关区</t>
  </si>
  <si>
    <t>西固区</t>
  </si>
  <si>
    <t>红古区</t>
  </si>
  <si>
    <t>七里河区</t>
  </si>
  <si>
    <t>皋兰县</t>
  </si>
  <si>
    <t>榆中县</t>
  </si>
  <si>
    <t>永登县</t>
  </si>
  <si>
    <t>天祝县</t>
  </si>
  <si>
    <t>古浪县</t>
  </si>
  <si>
    <t>民勤县</t>
  </si>
  <si>
    <t>凉州区</t>
  </si>
  <si>
    <t>甘州区</t>
  </si>
  <si>
    <t>山丹县</t>
  </si>
  <si>
    <t>民乐县</t>
  </si>
  <si>
    <t>临泽县</t>
  </si>
  <si>
    <t>肃南县</t>
  </si>
  <si>
    <t>高台县</t>
  </si>
  <si>
    <t>玉门市</t>
  </si>
  <si>
    <t>0</t>
  </si>
  <si>
    <t>0%</t>
  </si>
  <si>
    <t>瓜州县</t>
  </si>
  <si>
    <t>肃州区</t>
  </si>
  <si>
    <t>金塔县</t>
  </si>
  <si>
    <t>4%%</t>
  </si>
  <si>
    <t>敦煌市</t>
  </si>
  <si>
    <t>肃北县</t>
  </si>
  <si>
    <t>阿克塞县</t>
  </si>
  <si>
    <t>永昌县</t>
  </si>
  <si>
    <t>金川区</t>
  </si>
  <si>
    <t>甘肃省2023年帮扶项目资产确权登簿情况统计表</t>
  </si>
  <si>
    <t>2023年
项目实际投入</t>
  </si>
  <si>
    <t>12921‬.00</t>
  </si>
  <si>
    <t>安宁区</t>
  </si>
  <si>
    <t>甘肃省2021年帮扶项目资产确权颁证（告知书）统计表</t>
  </si>
  <si>
    <t xml:space="preserve">    单位：本、份</t>
  </si>
  <si>
    <t>应颁发证书（告知书）</t>
  </si>
  <si>
    <t>实际颁证合计</t>
  </si>
  <si>
    <t>分类颁证情况</t>
  </si>
  <si>
    <t>合计</t>
  </si>
  <si>
    <t>其中</t>
  </si>
  <si>
    <t>颁证到户</t>
  </si>
  <si>
    <t>颁证到村</t>
  </si>
  <si>
    <t>颁证到乡镇</t>
  </si>
  <si>
    <t>颁证到县（部门）</t>
  </si>
  <si>
    <t>颁发所有权
证书（本）</t>
  </si>
  <si>
    <t>发放所有权
告知书（份）</t>
  </si>
  <si>
    <t>颁发
所有权证</t>
  </si>
  <si>
    <t>发放
告知书</t>
  </si>
  <si>
    <t>甘肃省2022年帮扶项目资产确权颁证（告知书）统计表</t>
  </si>
  <si>
    <t>发放告知书</t>
  </si>
  <si>
    <t>甘肃省2023年帮扶项目资产确权颁证（告知书）统计表</t>
  </si>
  <si>
    <t>附件：5</t>
  </si>
  <si>
    <r>
      <rPr>
        <u/>
        <sz val="24"/>
        <rFont val="方正小标宋简体"/>
        <charset val="134"/>
      </rPr>
      <t xml:space="preserve">  张家川    </t>
    </r>
    <r>
      <rPr>
        <sz val="24"/>
        <rFont val="方正小标宋简体"/>
        <charset val="134"/>
      </rPr>
      <t>县</t>
    </r>
    <r>
      <rPr>
        <u/>
        <sz val="24"/>
        <rFont val="方正小标宋简体"/>
        <charset val="134"/>
      </rPr>
      <t xml:space="preserve">  农业农村   </t>
    </r>
    <r>
      <rPr>
        <sz val="24"/>
        <rFont val="方正小标宋简体"/>
        <charset val="134"/>
      </rPr>
      <t>局20</t>
    </r>
    <r>
      <rPr>
        <u/>
        <sz val="24"/>
        <rFont val="方正小标宋简体"/>
        <charset val="134"/>
      </rPr>
      <t xml:space="preserve"> 24 </t>
    </r>
    <r>
      <rPr>
        <sz val="24"/>
        <rFont val="方正小标宋简体"/>
        <charset val="134"/>
      </rPr>
      <t>年帮扶项目资产确权统计表</t>
    </r>
  </si>
  <si>
    <t>登记人：张家川县农业农村局</t>
  </si>
  <si>
    <t>资产名称</t>
  </si>
  <si>
    <t>形态（规格）</t>
  </si>
  <si>
    <t>坐  落</t>
  </si>
  <si>
    <t>属   性</t>
  </si>
  <si>
    <t>原值(万元)</t>
  </si>
  <si>
    <t>所有权人</t>
  </si>
  <si>
    <t>实际使用人</t>
  </si>
  <si>
    <t>审核机关</t>
  </si>
  <si>
    <t>备注</t>
  </si>
  <si>
    <t>张家川县刘堡镇乌龙头茶钢构茶厂加工车间</t>
  </si>
  <si>
    <t>钢结构茶厂加工车间136.07㎡。购置茶叶切段机1台、茶叶萎凋机2台、发酵机2台、揉捻机2台、炒干机1台、烘焙机1台、解块机1台。环氧地坪 145.2㎡，院面破损维修200㎡。</t>
  </si>
  <si>
    <t>刘堡镇刘堡村</t>
  </si>
  <si>
    <t>丰银村股份经济
合作社</t>
  </si>
  <si>
    <t>张家川县农业农村局</t>
  </si>
  <si>
    <t>张家川县果园防灾减灾
防霜炉</t>
  </si>
  <si>
    <t>720台防霜炉</t>
  </si>
  <si>
    <t>龙山镇北街村、韩川村、马河村</t>
  </si>
  <si>
    <t>西沟村股份经济
合作社</t>
  </si>
  <si>
    <t>150台防霜炉</t>
  </si>
  <si>
    <t>梁山镇阳洼村</t>
  </si>
  <si>
    <t>阳洼村股份经济
合作社</t>
  </si>
  <si>
    <t>马关镇马堡村</t>
  </si>
  <si>
    <t>马堡村股份经济
合作社</t>
  </si>
  <si>
    <t>100台防霜炉</t>
  </si>
  <si>
    <t>马关镇新义村</t>
  </si>
  <si>
    <t>新义村股份经济
合作社</t>
  </si>
  <si>
    <t>张家川县刘堡镇反季节特色农产品日光温室</t>
  </si>
  <si>
    <t>建设日光温室2座，每座跨度14m、开间4m、长度47m、总高度6m，总占地面积1316㎡。</t>
  </si>
  <si>
    <t>刘堡镇米家村</t>
  </si>
  <si>
    <t>米家村股份经济合作社</t>
  </si>
  <si>
    <t>西部蔬菜园区供电设施</t>
  </si>
  <si>
    <t>400KVA干式变压器及电缆</t>
  </si>
  <si>
    <t>马关镇石川村</t>
  </si>
  <si>
    <t>马关镇石川村股份经济合作社</t>
  </si>
  <si>
    <t>马关镇上豆村中药材产业基地供电设施</t>
  </si>
  <si>
    <t>马关镇上豆村</t>
  </si>
  <si>
    <t>马关镇上豆村股份经济合作社</t>
  </si>
  <si>
    <t>胡川镇蔬菜（食用菌）大棚建设项目</t>
  </si>
  <si>
    <t>胡川镇蔬菜（食用菌）大棚二期基础设施建设项目，主要包括建设取水井、自来水管、水池、排水渠、供电系统等基础设施。</t>
  </si>
  <si>
    <t>胡川镇胡川村</t>
  </si>
  <si>
    <t>胡川镇胡川村股份经济合作社</t>
  </si>
  <si>
    <t>马铃薯种植全程机械化生产机具</t>
  </si>
  <si>
    <r>
      <rPr>
        <sz val="12"/>
        <color rgb="FF000000"/>
        <rFont val="宋体"/>
        <charset val="134"/>
      </rPr>
      <t>马铃薯种植机、培土机、中耕机、杀秧机、收获机、打药机等机械</t>
    </r>
    <r>
      <rPr>
        <sz val="12"/>
        <color rgb="FF000000"/>
        <rFont val="Times New Roman"/>
        <charset val="134"/>
      </rPr>
      <t>1</t>
    </r>
    <r>
      <rPr>
        <sz val="12"/>
        <color rgb="FF000000"/>
        <rFont val="宋体"/>
        <charset val="134"/>
      </rPr>
      <t>套</t>
    </r>
    <r>
      <rPr>
        <sz val="12"/>
        <color rgb="FF000000"/>
        <rFont val="Times New Roman"/>
        <charset val="134"/>
      </rPr>
      <t>6</t>
    </r>
    <r>
      <rPr>
        <sz val="12"/>
        <color rgb="FF000000"/>
        <rFont val="宋体"/>
        <charset val="134"/>
      </rPr>
      <t>台</t>
    </r>
  </si>
  <si>
    <t>张川镇前山村</t>
  </si>
  <si>
    <t>前山村股份经济合作社</t>
  </si>
  <si>
    <t>张川镇孟寺村</t>
  </si>
  <si>
    <t>孟寺村股份经济合作社</t>
  </si>
  <si>
    <r>
      <rPr>
        <sz val="12"/>
        <color rgb="FF000000"/>
        <rFont val="宋体"/>
        <charset val="134"/>
      </rPr>
      <t>马铃薯种植机、培土机、中耕机、杀秧机、收获机、打药机等机械</t>
    </r>
    <r>
      <rPr>
        <sz val="12"/>
        <color rgb="FF000000"/>
        <rFont val="Times New Roman"/>
        <charset val="134"/>
      </rPr>
      <t>2</t>
    </r>
    <r>
      <rPr>
        <sz val="12"/>
        <color rgb="FF000000"/>
        <rFont val="宋体"/>
        <charset val="134"/>
      </rPr>
      <t>套</t>
    </r>
    <r>
      <rPr>
        <sz val="12"/>
        <color rgb="FF000000"/>
        <rFont val="Times New Roman"/>
        <charset val="134"/>
      </rPr>
      <t>12</t>
    </r>
    <r>
      <rPr>
        <sz val="12"/>
        <color rgb="FF000000"/>
        <rFont val="宋体"/>
        <charset val="134"/>
      </rPr>
      <t>台</t>
    </r>
  </si>
  <si>
    <t>张川镇刘家村</t>
  </si>
  <si>
    <t>刘家村股份经济合作社</t>
  </si>
  <si>
    <t>张川镇东关村</t>
  </si>
  <si>
    <t>东关村股份经济合作社</t>
  </si>
  <si>
    <t>张川镇崔家村</t>
  </si>
  <si>
    <t>崔家村股份经济合作社</t>
  </si>
  <si>
    <t>张川镇查湾村</t>
  </si>
  <si>
    <t>查湾村股份经济合作社</t>
  </si>
  <si>
    <t>张川镇峡口村</t>
  </si>
  <si>
    <t>峡口村股份经济合作社</t>
  </si>
  <si>
    <t>张川镇上磨村</t>
  </si>
  <si>
    <t>上磨村股份经济合作社</t>
  </si>
  <si>
    <t>张川镇下仁村</t>
  </si>
  <si>
    <t>下仁村股份经济合作社</t>
  </si>
  <si>
    <t>胡川镇深珂村</t>
  </si>
  <si>
    <t>深珂村股份经济合作社</t>
  </si>
  <si>
    <t>胡川镇仓下村</t>
  </si>
  <si>
    <t>仓下村股份经济合作社</t>
  </si>
  <si>
    <t>胡川镇祁沟村</t>
  </si>
  <si>
    <t>祁沟村股份经济合作社</t>
  </si>
  <si>
    <t>胡川镇阳山村</t>
  </si>
  <si>
    <t>阳山村股份经济合作社</t>
  </si>
  <si>
    <t>胡川镇刘塬村</t>
  </si>
  <si>
    <t>刘塬村股份经济合作社</t>
  </si>
  <si>
    <t>胡川镇张堡村</t>
  </si>
  <si>
    <t>张堡村股份经济合作社</t>
  </si>
  <si>
    <t>刘堡镇五星村</t>
  </si>
  <si>
    <t>五星村股份经济合作社</t>
  </si>
  <si>
    <t>刘堡镇芦科村</t>
  </si>
  <si>
    <t>芦科村股份经济合作社</t>
  </si>
  <si>
    <t>刘堡镇郑沟村</t>
  </si>
  <si>
    <t>郑沟村股份经济合作社</t>
  </si>
  <si>
    <t>刘堡镇罗湾村</t>
  </si>
  <si>
    <t>罗湾村股份经济合作社</t>
  </si>
  <si>
    <t>刘堡镇赵湾村</t>
  </si>
  <si>
    <t>赵湾村股份经济合作社</t>
  </si>
  <si>
    <t>张棉乡庙川村</t>
  </si>
  <si>
    <t>庙川村股份经济合作社</t>
  </si>
  <si>
    <t>张棉乡上蒋村</t>
  </si>
  <si>
    <t>上蒋村股份经济合作社</t>
  </si>
  <si>
    <t>张棉乡田湾村</t>
  </si>
  <si>
    <t>田湾村股份经济合作社</t>
  </si>
  <si>
    <t>张棉乡和平村</t>
  </si>
  <si>
    <t>和平村股份经济合作社</t>
  </si>
  <si>
    <t>恭门镇梁湾村</t>
  </si>
  <si>
    <t>梁湾村股份经济合作社</t>
  </si>
  <si>
    <t>恭门镇毛山村</t>
  </si>
  <si>
    <t>毛山村股份经济合作社</t>
  </si>
  <si>
    <t>恭门镇西坡村</t>
  </si>
  <si>
    <t>西坡村股份经济合作社</t>
  </si>
  <si>
    <t>平安乡磨马村</t>
  </si>
  <si>
    <t>磨马村股份经济合作社</t>
  </si>
  <si>
    <t>闫家乡车古村</t>
  </si>
  <si>
    <t>车古村股份经济合作社</t>
  </si>
  <si>
    <t>马鹿镇龙口村</t>
  </si>
  <si>
    <t>龙口村股份经济合作社</t>
  </si>
  <si>
    <t>马鹿镇堡梁村</t>
  </si>
  <si>
    <t>堡梁村股份经济合作社</t>
  </si>
  <si>
    <t>马鹿镇宝瓶村</t>
  </si>
  <si>
    <t>宝瓶村股份经济合作社</t>
  </si>
  <si>
    <t>木河乡楸木村</t>
  </si>
  <si>
    <t>楸木村股份经济合作社</t>
  </si>
  <si>
    <t>木河乡下庞村</t>
  </si>
  <si>
    <t>下庞村股份经济合作社</t>
  </si>
  <si>
    <t>木河乡马坪村</t>
  </si>
  <si>
    <t>马坪村股份经济合作社</t>
  </si>
  <si>
    <t>木河乡高山村</t>
  </si>
  <si>
    <t>高山村股份经济合作社</t>
  </si>
  <si>
    <t>龙山镇郑家村</t>
  </si>
  <si>
    <t>郑家村股份经济合作社</t>
  </si>
  <si>
    <t>连五乡中心村</t>
  </si>
  <si>
    <t>中心村股份经济合作社</t>
  </si>
  <si>
    <t>连五乡陈家村</t>
  </si>
  <si>
    <t>陈家村股份经济合作社</t>
  </si>
  <si>
    <t>连五乡中渠村</t>
  </si>
  <si>
    <t>中渠村股份经济合作社</t>
  </si>
  <si>
    <t>川王镇关河村</t>
  </si>
  <si>
    <t>关河村股份经济合作社</t>
  </si>
  <si>
    <t>川王镇海湾村</t>
  </si>
  <si>
    <t>海湾村股份经济合作社</t>
  </si>
  <si>
    <t>川王镇铁洼村</t>
  </si>
  <si>
    <t>铁洼村股份经济合作社</t>
  </si>
  <si>
    <t>川王镇峡口村</t>
  </si>
  <si>
    <t>大阳镇太原村</t>
  </si>
  <si>
    <t>太原村股份经济合作社</t>
  </si>
  <si>
    <t>大阳镇大阳村</t>
  </si>
  <si>
    <t>大阳村股份经济合作社</t>
  </si>
  <si>
    <t>大阳镇河李村</t>
  </si>
  <si>
    <t>河李村股份经济合作社</t>
  </si>
  <si>
    <t>马堡村股份经济合作社</t>
  </si>
  <si>
    <t>上豆村股份经济合作社</t>
  </si>
  <si>
    <t>马关镇上河村</t>
  </si>
  <si>
    <t>上河村股份经济合作社</t>
  </si>
  <si>
    <t>梁山镇丹麻村</t>
  </si>
  <si>
    <t>丹麻村股份经济合作社</t>
  </si>
  <si>
    <t>阳洼村股份经济合作社</t>
  </si>
  <si>
    <t>张家川县胡川镇仓下村农产品晾晒场建设项目</t>
  </si>
  <si>
    <t>晾晒场建设面积为600平方米，混凝土采用标号C25，浇筑厚度15cm，坡度10%，伸缩缝采用“井”字连通形式，缝宽6毫米，缝深5厘米，收缩面积6×6平方米，伸缩缝用沥青灌平。</t>
  </si>
  <si>
    <t>仓下村股份经济
合作社</t>
  </si>
  <si>
    <t>张家川县胡川镇祁沟村农产品晾晒场建设项目</t>
  </si>
  <si>
    <t>晾晒场建设面积为800平方米，混凝土采用标号C25，浇筑厚度15cm，坡度10%，伸缩缝采用“井”字连通形式，缝宽6毫米，缝深5厘米，收缩面积6×7平方米，伸缩缝用沥青灌平。</t>
  </si>
  <si>
    <t>祁沟村股份经济
合作社</t>
  </si>
  <si>
    <t>张家川县胡川镇夏堡村农产品晾晒场建设项目</t>
  </si>
  <si>
    <t>晾晒场建设面积为800平方米，混凝土采用标号C25，浇筑厚度15cm，坡度10%，伸缩缝采用“井”字连通形式，缝宽6毫米，缝深5厘米，收缩面积6×8平方米，伸缩缝用沥青灌平。</t>
  </si>
  <si>
    <t>胡川镇夏堡村</t>
  </si>
  <si>
    <t>夏堡村股份经济
合作社</t>
  </si>
  <si>
    <t>张家川县胡川镇窑上村农产品晾晒场建设项目</t>
  </si>
  <si>
    <t>晾晒场建设面积为600平方米，混凝土采用标号C25，浇筑厚度15cm，坡度10%，伸缩缝采用“井”字连通形式，缝宽6毫米，缝深5厘米，收缩面积6×9平方米，伸缩缝用沥青灌平。</t>
  </si>
  <si>
    <t>窑上村股份经济
合作社</t>
  </si>
  <si>
    <t>张家川县张家川镇东关村农产品晾晒场建设项目</t>
  </si>
  <si>
    <t>晾晒场建设面积为1597平方米，混凝土采用标号C25，浇筑厚度15cm，坡度10%，伸缩缝采用“井”字连通形式，缝宽6毫米，缝深5厘米，收缩面积6×10平方米，伸缩缝用沥青灌平。</t>
  </si>
  <si>
    <t>张家川镇东关村</t>
  </si>
  <si>
    <t>东关村股份经济
合作社</t>
  </si>
  <si>
    <t>张家川县张家川镇沟口村农产品晾晒场建设项目</t>
  </si>
  <si>
    <t>晾晒场建设面积为2170平方米，混凝土采用标号C25，浇筑厚度15cm，坡度10%，伸缩缝采用“井”字连通形式，缝宽6毫米，缝深5厘米，收缩面积6×11平方米，伸缩缝用沥青灌平。</t>
  </si>
  <si>
    <t>张家川镇沟口村</t>
  </si>
  <si>
    <t>沟口村股份经济
合作社</t>
  </si>
  <si>
    <t>张家川县大阳镇侯吴村农产品晾晒场建设项目</t>
  </si>
  <si>
    <t>晾晒场建设面积为2000平方米，混凝土采用标号C25，浇筑厚度15cm，坡度10%，伸缩缝采用“井”字连通形式，缝宽6毫米，缝深5厘米，收缩面积6×12平方米，伸缩缝用沥青灌平。</t>
  </si>
  <si>
    <t>大阳镇侯吴村</t>
  </si>
  <si>
    <t>侯吴村股份经济
合作社</t>
  </si>
  <si>
    <t>张家川县马关镇庙湾村农产品晾晒场建设项目</t>
  </si>
  <si>
    <t>晾晒场建设面积为7214平方米，混凝土采用标号C25，浇筑厚度15cm，坡度10%，伸缩缝采用“井”字连通形式，缝宽6毫米，缝深5厘米，收缩面积6×13平方米，伸缩缝用沥青灌平。</t>
  </si>
  <si>
    <t>马关镇庙湾村</t>
  </si>
  <si>
    <t>庙湾村股份经济
合作社</t>
  </si>
  <si>
    <t>张家川县马关镇石川村农产品晾晒场建设项目</t>
  </si>
  <si>
    <t>晾晒场建设面积为500平方米，混凝土采用标号C25，浇筑厚度15cm，坡度10%，伸缩缝采用“井”字连通形式，缝宽6毫米，缝深5厘米，收缩面积6×14平方米，伸缩缝用沥青灌平。</t>
  </si>
  <si>
    <t>石川村股份经济
合作社</t>
  </si>
  <si>
    <t>张家川县连五乡兰家村农产品晾晒场建设项目</t>
  </si>
  <si>
    <t>晾晒场建设面积为3125平方米，混凝土采用标号C25，浇筑厚度15cm，坡度10%，伸缩缝采用“井”字连通形式，缝宽6毫米，缝深5厘米，收缩面积6×15平方米，伸缩缝用沥青灌平。</t>
  </si>
  <si>
    <t>连五乡兰家村</t>
  </si>
  <si>
    <t>兰家村股份经济
合作社</t>
  </si>
  <si>
    <t>张家川县张棉驿乡喜湾村农产品晾晒场建设项目</t>
  </si>
  <si>
    <t>晾晒场建设面积为754平方米，混凝土采用标号C25，浇筑厚度15cm，坡度10%，伸缩缝采用“井”字连通形式，缝宽6毫米，缝深5厘米，收缩面积6×16平方米，伸缩缝用沥青灌平。</t>
  </si>
  <si>
    <t>张棉驿乡喜湾村</t>
  </si>
  <si>
    <t>喜湾村股份经济
合作社</t>
  </si>
  <si>
    <t>张家川县平安乡新庄村农产品晾晒场建设项目</t>
  </si>
  <si>
    <t>晾晒场建设面积为700平方米，混凝土采用标号C25，浇筑厚度15cm，坡度10%，伸缩缝采用“井”字连通形式，缝宽6毫米，缝深5厘米，收缩面积6×17平方米，伸缩缝用沥青灌平。</t>
  </si>
  <si>
    <t>平安乡新庄村</t>
  </si>
  <si>
    <t>新庄村股份经济
合作社</t>
  </si>
  <si>
    <t>张家川县闫家乡丁河村农产品晾晒场建设项目</t>
  </si>
  <si>
    <t>晾晒场建设面积为2000平方米，混凝土采用标号C25，浇筑厚度15cm，坡度10%，伸缩缝采用“井”字连通形式，缝宽6毫米，缝深5厘米，收缩面积6×18平方米，伸缩缝用沥青灌平。</t>
  </si>
  <si>
    <t>闫家乡丁河村</t>
  </si>
  <si>
    <t>丁河村股份经济
合作社</t>
  </si>
  <si>
    <t>梁山镇良种制种基地建设项目</t>
  </si>
  <si>
    <t>1、种子仓库</t>
  </si>
  <si>
    <t>梁山镇岳山村</t>
  </si>
  <si>
    <t>岳山村股份经济合作社</t>
  </si>
  <si>
    <t>2、400KWA变压器</t>
  </si>
  <si>
    <t>4、附属工程（场地硬化、棚布）</t>
  </si>
  <si>
    <t>1、烘干棚</t>
  </si>
  <si>
    <t>2、包衣机、种子精选机、自动分包机、输送带、叉车各1台</t>
  </si>
  <si>
    <t>张家川县张家川镇峡口村、下仁村、崔家村马铃薯种植基地建设项目</t>
  </si>
  <si>
    <t>种植马铃薯500亩，费用约84万元（包括土地流转、肥料、人工等费用），辐射带动周边农户自主种植600亩；购置运输车3辆、约40万元，马铃薯收挖机、覆土机等机械，约20万元；建设马铃薯窖一座，约32.5万元；建设500平方米的厂棚，约18.5万元；15万元作为流动资金。预计村集体经济年增收8万元以上，建成后的资产归峡口村村集体所有。</t>
  </si>
  <si>
    <t>张家川镇
峡口村</t>
  </si>
  <si>
    <t>峡口村股份经济合作社、崔家村股份经济合作社、下仁村股份经济合作社</t>
  </si>
  <si>
    <t>张家川县胡川镇张堡村、刘塬村大棚设施农业项目</t>
  </si>
  <si>
    <t>新建钢结构食用菌产业大棚 3600㎡，其中建筑总长 300m,宽 12m, 高 5.4m,建筑层数为单层。同时配套安装电动卷膜器、卷膜机等。</t>
  </si>
  <si>
    <t>张堡村股份经济合作社、刘塬村股份经济合作社</t>
  </si>
  <si>
    <t>张家川县马关镇草湾村农资综合服务中心项目</t>
  </si>
  <si>
    <t>投资20万元建设改造150m²的农资综合服务中心一处，投资30万元购买904拖拉机1台、旋耕机1台、播种机1台；留存20万元作为流动资金，预计为村集体经济年增收6.2万元以上，建成后的资产归村集体所有</t>
  </si>
  <si>
    <t>马关镇草湾村</t>
  </si>
  <si>
    <t>草湾村股份经济合作社</t>
  </si>
  <si>
    <t>张家川县大阳镇闫庄村基础母牛养殖项目</t>
  </si>
  <si>
    <t>计划将70万元扶持全部投入村级股份经济合作社，用于基础母牛养殖项目，新建长30米，10宽米的牛棚1座，购进基础母20头。预计为村集体经济年增收7万元，建成后的资产归村集体所有。</t>
  </si>
  <si>
    <t>大阳镇闫庄村</t>
  </si>
  <si>
    <t>闫庄村股份经济合作社</t>
  </si>
  <si>
    <t>张家川县平安乡食牛肉粉丝汤加工项目</t>
  </si>
  <si>
    <t>申请中央财政扶持项目衔接资金140万元，入股到“羊阿洋”食牛肉粉丝汤加工厂，采用“党支部+合作社+农户”的经营模式，带动群众增收致富和集体经济发展，预计年收益30万元以上，为每村集体经济年增收7.5万元以上。</t>
  </si>
  <si>
    <t>张家川镇南川村</t>
  </si>
  <si>
    <t>铁固村股份经济合作社
包梁村股份经济合作社</t>
  </si>
  <si>
    <t>张家川县闫家乡付堡村农机具租赁项目</t>
  </si>
  <si>
    <t>4QZ-2260(G4)青饲料收获机1台，M504-2A(G4)农用车轮式拖拉1台，M704-2X(4G)农用车轮式拖拉机1台，1GQN-160Z旋耕机1台，1LF-225液压翻转犁1台，4U-110D马铃薯收获机1台，1LF-325液压翻转犁1台，2MBFG-3玉米双垄沟全覆膜旋耕精量穴播联合作业机1台，2CM-2C马铃薯种植机1台，1GQN-180Z旋耕机1台。基础建设，包括修建农机棚147.4㎡，院落硬化1246㎡，改造大门1座，管涵4米。</t>
  </si>
  <si>
    <t>闫家乡付堡村</t>
  </si>
  <si>
    <t>付堡村股份经济合作社</t>
  </si>
  <si>
    <t>马铃薯种子贮藏库、恒温库</t>
  </si>
  <si>
    <t>建设马铃薯种子贮藏窖1座225㎡，为钢构结构，高6米，深入地下0.5米；改造原原种恒温库275㎡，为砖混结构，半地下。</t>
  </si>
  <si>
    <t>张家川镇刘家村</t>
  </si>
  <si>
    <t>建设马铃薯种子贮藏窖1座500㎡。</t>
  </si>
  <si>
    <t>川王镇村集体经济发展项目</t>
  </si>
  <si>
    <r>
      <rPr>
        <sz val="12"/>
        <color theme="1"/>
        <rFont val="宋体"/>
        <charset val="134"/>
      </rPr>
      <t>将铁洼村</t>
    </r>
    <r>
      <rPr>
        <sz val="12"/>
        <color theme="1"/>
        <rFont val="宋体"/>
        <charset val="0"/>
      </rPr>
      <t>50</t>
    </r>
    <r>
      <rPr>
        <sz val="12"/>
        <color theme="1"/>
        <rFont val="宋体"/>
        <charset val="134"/>
      </rPr>
      <t>万元村集体经济发展资金投入张家川县禾瑞生态农业有限公司，用于发展畜禽粪污有机化处理项目，使用主体与村集体签订投资协议，按协议约定比例给村集体分红。</t>
    </r>
  </si>
  <si>
    <t>川王镇川王村</t>
  </si>
  <si>
    <t>梁山镇村集体经济发展项目</t>
  </si>
  <si>
    <r>
      <rPr>
        <sz val="12"/>
        <color theme="1"/>
        <rFont val="宋体"/>
        <charset val="134"/>
      </rPr>
      <t>在高营村投入</t>
    </r>
    <r>
      <rPr>
        <sz val="12"/>
        <color rgb="FF000000"/>
        <rFont val="宋体"/>
        <charset val="134"/>
      </rPr>
      <t>70万元村集体经济发展资金，以资金形式投入到招商引资企业用于马铃薯产品加工销售，拓宽两个村的马铃薯种产销一体化产业链条，经营主体与村集体签订投资协议，按协议约定比例给村集体分红。</t>
    </r>
  </si>
  <si>
    <t>龙山镇西川村</t>
  </si>
  <si>
    <r>
      <rPr>
        <sz val="12"/>
        <color theme="1"/>
        <rFont val="宋体"/>
        <charset val="134"/>
      </rPr>
      <t>高营</t>
    </r>
    <r>
      <rPr>
        <sz val="12"/>
        <rFont val="宋体"/>
        <charset val="134"/>
      </rPr>
      <t>村股份经济合作社</t>
    </r>
  </si>
  <si>
    <t>在梁山村投入70万元建设光伏发电场1处,安装光伏82.84kw。其中安装单晶硅545W光伏组件152(块)片;110kw并网逆变器1台:100kw不锈钢并网箱一套:PVL-F4mm2光伏电缆1综(684m):3x90+1x50mm2铝芯电缆70m;Q235热镀锌支架组件1套:支座48个。</t>
  </si>
  <si>
    <t>梁山镇梁山村</t>
  </si>
  <si>
    <t>梁山村股份经济合作社</t>
  </si>
  <si>
    <t>胡川镇胡川村冷库建设项目</t>
  </si>
  <si>
    <t xml:space="preserve">新建一座恒温库及相应辅助设施，库容为100吨，该项目占地200平方米，总建筑面积130.41平方米，其中，冷库雨棚1座，地上1层。
</t>
  </si>
  <si>
    <t>夏堡村股份经济合作社</t>
  </si>
  <si>
    <t>张家川县龙山镇西门村股份经济合作社农资代购代销点</t>
  </si>
  <si>
    <t>购置龙山镇中商综合市场铺面2套，建筑面积分别为77.19平方米和66.98平方米，用作农资代购代销。项目建成后由村集体股份经济合作社经营，用以销售和代购各类农资。</t>
  </si>
  <si>
    <t>龙山镇西门村</t>
  </si>
  <si>
    <t>龙山镇西门村股份经济合作社</t>
  </si>
  <si>
    <t>张家川县大阳镇大阳村中药材种植项目</t>
  </si>
  <si>
    <t>申请市级衔接资金50万元，计划全部投入村级股份经济合作社，用于建设中药材育苗基地100亩，培育大黄、黄芪、丹参、党参等中药材幼苗。为周边合作和以及农户提供样式齐全、成活率高的优质幼苗，带动全镇中药材产业发展，增加村集体收入。</t>
  </si>
  <si>
    <t>张家川县川王镇马达村农机租赁服务项目</t>
  </si>
  <si>
    <r>
      <rPr>
        <sz val="12"/>
        <rFont val="宋体"/>
        <charset val="134"/>
      </rPr>
      <t>申请市级衔接资金</t>
    </r>
    <r>
      <rPr>
        <sz val="12"/>
        <rFont val="宋体"/>
        <charset val="0"/>
      </rPr>
      <t>50</t>
    </r>
    <r>
      <rPr>
        <sz val="12"/>
        <rFont val="宋体"/>
        <charset val="134"/>
      </rPr>
      <t>万元，依托鸿丰源农机租赁专业合作社购买行走式饲草压捆机</t>
    </r>
    <r>
      <rPr>
        <sz val="12"/>
        <rFont val="宋体"/>
        <charset val="0"/>
      </rPr>
      <t>1</t>
    </r>
    <r>
      <rPr>
        <sz val="12"/>
        <rFont val="宋体"/>
        <charset val="134"/>
      </rPr>
      <t>台</t>
    </r>
    <r>
      <rPr>
        <sz val="12"/>
        <rFont val="宋体"/>
        <charset val="0"/>
      </rPr>
      <t>10</t>
    </r>
    <r>
      <rPr>
        <sz val="12"/>
        <rFont val="宋体"/>
        <charset val="134"/>
      </rPr>
      <t>万元、玉米茎穗兼收机</t>
    </r>
    <r>
      <rPr>
        <sz val="12"/>
        <rFont val="宋体"/>
        <charset val="0"/>
      </rPr>
      <t>1</t>
    </r>
    <r>
      <rPr>
        <sz val="12"/>
        <rFont val="宋体"/>
        <charset val="134"/>
      </rPr>
      <t>台</t>
    </r>
    <r>
      <rPr>
        <sz val="12"/>
        <rFont val="宋体"/>
        <charset val="0"/>
      </rPr>
      <t>20</t>
    </r>
    <r>
      <rPr>
        <sz val="12"/>
        <rFont val="宋体"/>
        <charset val="134"/>
      </rPr>
      <t>万元、</t>
    </r>
    <r>
      <rPr>
        <sz val="12"/>
        <rFont val="宋体"/>
        <charset val="0"/>
      </rPr>
      <t>1404</t>
    </r>
    <r>
      <rPr>
        <sz val="12"/>
        <rFont val="宋体"/>
        <charset val="134"/>
      </rPr>
      <t>拖拉机各</t>
    </r>
    <r>
      <rPr>
        <sz val="12"/>
        <rFont val="宋体"/>
        <charset val="0"/>
      </rPr>
      <t>1</t>
    </r>
    <r>
      <rPr>
        <sz val="12"/>
        <rFont val="宋体"/>
        <charset val="134"/>
      </rPr>
      <t>台</t>
    </r>
    <r>
      <rPr>
        <sz val="12"/>
        <rFont val="宋体"/>
        <charset val="0"/>
      </rPr>
      <t>20</t>
    </r>
    <r>
      <rPr>
        <sz val="12"/>
        <rFont val="宋体"/>
        <charset val="134"/>
      </rPr>
      <t>万元。</t>
    </r>
  </si>
  <si>
    <t>川王镇马达村</t>
  </si>
  <si>
    <t>马达村股份经济合作社</t>
  </si>
  <si>
    <t>张家川县恭门镇西坡村、付川村连栋玻璃温室及冬暖棚建设项目</t>
  </si>
  <si>
    <t>整合付川、西坡两村衔接资金各50万元，共100万元，结合文旅综合产业观光园，在火车站前使用村集体土地35亩，建设连栋玻璃温室2000㎡，及冬暖棚4座（长50米，宽8米），配套保温设备及其他基础设施建设。总投资1000万元，其中，自筹资金900万元，衔接资金100万元，依托陇道水畔颐乐园游客，发展采摘休闲农业，培育花卉，种植新型葡萄、有机蔬菜、甜瓜、圣女果等经济采摘作物。建设集蔬菜水果采摘区、观光植物区、观景品茗区等为一体的产业观光园。</t>
  </si>
  <si>
    <r>
      <rPr>
        <sz val="12"/>
        <color theme="1"/>
        <rFont val="宋体"/>
        <charset val="134"/>
      </rPr>
      <t>西坡</t>
    </r>
    <r>
      <rPr>
        <sz val="12"/>
        <rFont val="宋体"/>
        <charset val="134"/>
      </rPr>
      <t>村股份经济合作社、付川村股份经济合作社</t>
    </r>
  </si>
  <si>
    <t>张家川县张家川镇杨川村苗木花卉种植项目</t>
  </si>
  <si>
    <t>采取以“党支部+村集体+企业”的模式，在杨川村王家坪新建苗木花卉种植基地一处。项目建成后，主要向镇域内及邻近乡镇出售或培育绿化的各类花卉种苗木。同时，计划购买旋耕机、拖拉机及运输车辆，实现苗木花卉种植、运输机械化。项目建成以后，还可以形成以花卉观赏、出售为一体的乡村特色旅游产业发展。</t>
  </si>
  <si>
    <t>张家川镇杨川村</t>
  </si>
  <si>
    <t>杨川村股份经济合作社</t>
  </si>
  <si>
    <t>大阳镇中药材产业园延链补链暨生物医药流通综合中心建设项目产业提档升级项目</t>
  </si>
  <si>
    <t>梁堡村、汪洋村、下渠村、太原村4村各50万元村集体发展资金，共计200万元，入股到天水圣慈药业大阳分公司带动村集体经济发展，主要用于中药材、中成药、中药饮片、化药、医疗器械、生物制品、大健康产品等流通配送保障，从而完善和规范产业链末端服务。</t>
  </si>
  <si>
    <t>梁堡村股份经济合作社、汪洋村股份经济合作社、下渠村股份经济合作社、太原村股份经济合作社</t>
  </si>
  <si>
    <t>大阳镇村集体资金发展项目</t>
  </si>
  <si>
    <t>在阳沟村、南山村2村各50万元村集体发展资金，共计100万元，投入张家川回族自治县星月食品有限公司，带动村集体经济发展。</t>
  </si>
  <si>
    <t>胡川镇王安村</t>
  </si>
  <si>
    <t>阳沟村股份经济合作社、南山村股份经济合作社</t>
  </si>
  <si>
    <t>平安乡村集体资金发展项目</t>
  </si>
  <si>
    <t>1、新建厕所26.23 ㎡；
2、场地硬化1372.00 ㎡；
3、厂区硬化782.00㎡；
4、陶瓷地砖60.00 ㎡；
5、水井1.00 座；
6、给水管网69.00 m；
7、排水管网81.50m；
8、块石护坡32.60 ㎡；
9、防护墙28.70 ㎡；
10、防护围挡12.00 ㎡；
11、土方700.00 m³。</t>
  </si>
  <si>
    <t>平安乡马原村</t>
  </si>
  <si>
    <t>马原村股份经济合作社</t>
  </si>
  <si>
    <t>胡川镇村集体经济发展项目（王安村食用菌产业大棚建设项目）</t>
  </si>
  <si>
    <t>新建钢结构食用菌产业大棚 1800 ㎡，其中建筑总长 150m,宽 12m, 高 5.4m,建筑层数为单层。</t>
  </si>
  <si>
    <t>王安村股份经济合作社、深坷村股份经济合作社、蒲家村股份经济合作社</t>
  </si>
  <si>
    <t>张棉驿乡村集体经济项目（东西协作资金）</t>
  </si>
  <si>
    <t>张棉乡盘山村、张棉村各50万元实施中草药种植、饲草料加工和梅花鹿养殖项目。财政资金形成的固定资产，产权归村集体所有，使用主体与村集体签订协议，按协议给村集体年分红。</t>
  </si>
  <si>
    <t>张棉驿乡盘山村</t>
  </si>
  <si>
    <r>
      <rPr>
        <sz val="12"/>
        <color theme="1"/>
        <rFont val="宋体"/>
        <charset val="134"/>
      </rPr>
      <t>盘山</t>
    </r>
    <r>
      <rPr>
        <sz val="12"/>
        <rFont val="宋体"/>
        <charset val="134"/>
      </rPr>
      <t>村股份经济合作社、张棉村股份经济合作</t>
    </r>
  </si>
  <si>
    <t>闫家乡村集体资金发展项目（东西协作资金）</t>
  </si>
  <si>
    <t>TB-11农用拖车1台，M504-E(G4) 农用车轮式拖拉机1台， 4U-110DL马铃薯收获机1台，4QZ-8青饲料收获机1台，9YFQ-1.9圆草捆打捆包膜一体机1台，9YKB-52圆草捆打捆包
膜一体机1台，1LF-225液压翻转犁1台，1LFC-325液压翻转犁1台，2MBFG-40/70A玉米双垄沟全覆膜旋耕精量穴播联合作业机1台，2CM-2C马铃薯种植机1台，M504-2A(G4)农用车轮式拖拉机1台，M1004-3X(G4)农用车轮式拖拉机1台，LG958F建筑工程机械*装载机（抓草机）1台。</t>
  </si>
  <si>
    <t>闫家乡朝阳村</t>
  </si>
  <si>
    <t>朝阳村股份经济合作社</t>
  </si>
  <si>
    <t>闫家乡朝阳村农机合作社巩固提升项目（东西协作资金）</t>
  </si>
  <si>
    <t>新建农机棚1座，地上1层，建筑高度5.4m，轻钢结构，总建设面积400 ㎡;农资展示厅面积82.5㎡，建筑高度4.3m(室外地面到檐口)，轻钢结构,1000㎡沙化路、机械修理维护室144㎡，排水管网 120m。</t>
  </si>
  <si>
    <t>刘堡镇马铃薯储藏库</t>
  </si>
  <si>
    <t>马铃薯储藏库2000平方米。本建筑为门式钢架结构，为农业设施库房，钢架柱、梁均采用Q355-B钢，建筑高度6米以上，外墙370mm厚，内墙喷涂50mm厚聚氨酯保温，彩钢夹心岩棉板屋面厚150mm，地面铺设200mm厚干蛭石保温，建设100吨地磅及磅房。</t>
  </si>
  <si>
    <t>龙山镇马铃薯储藏库</t>
  </si>
  <si>
    <t>龙山镇西沟村</t>
  </si>
  <si>
    <t>西沟村股份经济合作社</t>
  </si>
  <si>
    <t>张家川县龙山镇马铃薯淀粉加工厂附属设施建设项目</t>
  </si>
  <si>
    <t>安装6吨燃气锅炉1套，场地硬化4000平方米（18cm厚），铺设雨水排水管道DN400双壁波纹管66米，DN300双壁波纹管144米，集水井16座，检查井3座。</t>
  </si>
  <si>
    <t>张家川县西部产业园区配套设施建设项目（龙山镇马铃薯淀粉生产线建设项目）</t>
  </si>
  <si>
    <t>1、安装2000kva箱式变电站1台，安装YJLV22-10KV-3*150电力电缆28米。安装10kv户外真空开关1台、10kv隔离开关1组、10kv避雷器1组。2、迁移500kva箱式变电站一座不含土建，迁移10kv真空断路器1台、10kv隔离开关1组、10kv避雷器1组、组立16米钢杆2基，组立15米水泥杆1基，架设JKLYJ-10-95mm2型架空绝缘导线540米，敷设电缆30米。</t>
  </si>
  <si>
    <t>张家川县2023年胡川镇等三乡镇高标准农田建设项目</t>
  </si>
  <si>
    <t>生产路1285m，田间道1571m，排水边沟931m、进地盖板32个、农涵4座、消力池2座。</t>
  </si>
  <si>
    <t>生产路1705m，田间道5973m，排水边沟1845m、进地盖板39个、农涵14座、消力池11座，错车道掉头点3处。</t>
  </si>
  <si>
    <t>生产路914m，田间道3727m，排水边沟1071m、进地盖板29个、农涵5座，过水路面3座。</t>
  </si>
  <si>
    <t>胡川镇潘峪村</t>
  </si>
  <si>
    <t>潘峪村股份经济合作社</t>
  </si>
  <si>
    <t>生产路148m，田间道5967m，排水边沟552m、进地盖板13个、农涵2座、消力池1座，错车道掉头点3处。</t>
  </si>
  <si>
    <t>田间道2080m，排水边沟331m、进地盖板7个、农涵2座、消力池2座。</t>
  </si>
  <si>
    <t>王安村股份经济合作社</t>
  </si>
  <si>
    <t>生产路204m，田间道3268m，排水边沟1078m、进地盖板18个、农涵5座、消力池1座，错车道掉头点1处。</t>
  </si>
  <si>
    <t>胡川镇蒲家村</t>
  </si>
  <si>
    <t>蒲家村股份经济合作社</t>
  </si>
  <si>
    <t>田间道1567m，排水边沟685m、进地盖板6个、农涵5座、消力池3座，错车道掉头点1处。</t>
  </si>
  <si>
    <t>胡川村股份经济合作社</t>
  </si>
  <si>
    <t>生产路3117m，田间道7433m，排水边沟3110m、进地盖板58个、农涵29座、消力池7座，错车道掉头点1处。</t>
  </si>
  <si>
    <t>生产路4149m，田间道10375m，排水边沟1380m、进地盖板30个、农涵14座、消力池7座。</t>
  </si>
  <si>
    <t>胡川镇深柯村</t>
  </si>
  <si>
    <t>深柯村股份经济合作社</t>
  </si>
  <si>
    <t>田间道1073m，排水边沟348m、进地盖板15个、农涵2座、消力池2座，错车道掉头点1处。</t>
  </si>
  <si>
    <t>胡川镇前梁村</t>
  </si>
  <si>
    <t>前梁村股份经济合作社</t>
  </si>
  <si>
    <t>生产路854m。</t>
  </si>
  <si>
    <t>胡川镇窑上村</t>
  </si>
  <si>
    <t>窑上村股份经济合作社</t>
  </si>
  <si>
    <t>生产路1770m，田间道3833m，排水边沟1324m、进地盖板27个、农涵4座、消力池4座，错车道掉头点1处，过水路面3座。</t>
  </si>
  <si>
    <t>刘堡镇李山村</t>
  </si>
  <si>
    <t>李山村股份经济合作社</t>
  </si>
  <si>
    <t>田间道2729m，排水边沟1490m、进地盖板19个、农涵10座。</t>
  </si>
  <si>
    <t>刘堡镇梨园村</t>
  </si>
  <si>
    <t>梨园村股份经济合作社</t>
  </si>
  <si>
    <t>生产路1945m，田间道4429m，排水边沟1600m、进地盖板22个、出水口1个、农涵5座、消力池3座，错车道掉头点2处。</t>
  </si>
  <si>
    <t>刘堡镇高家村</t>
  </si>
  <si>
    <t>高家村股份经济合作社</t>
  </si>
  <si>
    <t>田间道7362m，排水边沟1284m、进地盖板33个、出水口1个、农涵8座、消力池3座，错车道掉头点2处，护坡40m，硬化路123m。</t>
  </si>
  <si>
    <t>刘堡村股份经济合作社</t>
  </si>
  <si>
    <t>生产路2486m，田间道766m，农涵5座。</t>
  </si>
  <si>
    <t>刘堡镇小湾村</t>
  </si>
  <si>
    <t>小湾村股份经济合作社</t>
  </si>
  <si>
    <t>田间道1236m，排水边沟269m、进地盖板3个、农涵3座、消力池2座。</t>
  </si>
  <si>
    <t>刘堡镇峡里村</t>
  </si>
  <si>
    <t>峡里村股份经济合作社</t>
  </si>
  <si>
    <t>田间道2190m，错车道掉头点2处。</t>
  </si>
  <si>
    <t>马鹿镇大滩村</t>
  </si>
  <si>
    <t>大滩村股份经济合作社</t>
  </si>
  <si>
    <t>张家川县2023年改造提升高标准农田建设项目</t>
  </si>
  <si>
    <t>生产路1589m，田间道3983m，排水边沟985m、进地盖板16个、出水口1个、农涵3座、消力池1座、错车点 掉头点4处。</t>
  </si>
  <si>
    <t>生产路6108m，田间道9844m，排水边沟1160m、进地盖板17个、农涵15座、消力池5座、错车点 掉头点1处、过水路面6座。</t>
  </si>
  <si>
    <t>生产路447m，田间道6408m，排水边沟1037m、进地盖板14个、农涵14座、消力池4座、错车点 掉头点6处。</t>
  </si>
  <si>
    <t>生产路1443m，田间道482m，农涵2座、消力池1座、错车点 掉头点1处。</t>
  </si>
  <si>
    <t>生产路862m，田间道880m。</t>
  </si>
  <si>
    <t>刘堡镇王山村</t>
  </si>
  <si>
    <t>王山村股份经济合作社</t>
  </si>
  <si>
    <t>生产路480m，田间道2357m，错车点 掉头点2处。</t>
  </si>
  <si>
    <t>刘堡镇窑儿村</t>
  </si>
  <si>
    <t>窑儿村股份经济合作社</t>
  </si>
  <si>
    <t>生产路3503m，田间道1485m，农涵9座、错车点 掉头点1处。</t>
  </si>
  <si>
    <t>刘堡镇王家村</t>
  </si>
  <si>
    <t>王家村股份经济合作社</t>
  </si>
  <si>
    <t>生产路4811m，田间道3869m，农涵1座、错车点 掉头点3处。</t>
  </si>
  <si>
    <t>生产路4157m，田间道2828m，排水边沟1366m、进地盖板37个、农涵16座、消力池2座、错车点 掉头点1处。</t>
  </si>
  <si>
    <t>生产路5981m，田间道12642m，排水边沟817m、进地盖板7个、农涵7座、消力池2座、错车点 掉头点6处。</t>
  </si>
  <si>
    <t>生产路853m，田间道1743m，农涵2座、错车点 掉头点2处。</t>
  </si>
  <si>
    <t>生产路1852m，田间道15985m，排水边沟3958m、进地盖板86个、出水口2个、农涵45座、消力池20座、错车点 掉头点8处。</t>
  </si>
  <si>
    <t>恭门镇水池村</t>
  </si>
  <si>
    <t>水池村股份经济合作社</t>
  </si>
  <si>
    <t>生产路3976m，田间道13115m，排水边沟3163m、进地盖板48个、出水口5个、农涵31座、消力池20座、错车点 掉头点17处。</t>
  </si>
  <si>
    <t>田间道2532m，排水边沟1076m、进地盖板24个、农涵8座、消力池5座、错车点 掉头点2处。</t>
  </si>
  <si>
    <t>恭门镇仁湾村</t>
  </si>
  <si>
    <t>仁湾村股份经济合作社</t>
  </si>
  <si>
    <t>田间道241m，排水边沟14m、出水口1个、农涵1座、消力池1座。</t>
  </si>
  <si>
    <t>张家川县2023年川王镇高标准农田建设项目</t>
  </si>
  <si>
    <t>生产路3856m，田间道3419m，排水边沟1780m、进地盖板26个、农涵13座、消力池11座、错车点 掉头点4处。</t>
  </si>
  <si>
    <t>生产路2681m、田间道5829m、排水边沟1124m、进地盖板14个、农涵8座、消力池4座、错车点 掉头点5处。</t>
  </si>
  <si>
    <t>田间道6796m，排水边沟1496m、进地盖板27个、出水口1个、农涵10座、消力池11座、错车点 掉头点4处。</t>
  </si>
  <si>
    <t>生产路972m，田间道3347m，排水边沟525m、进地盖板9个、农涵5座、消力池1座、错车点 掉头点2处。</t>
  </si>
  <si>
    <t>川王村股份经济合作社</t>
  </si>
  <si>
    <t>田间道2025m，排水边沟189m、进地盖板4个、消力池2座、错车点 掉头点3处。</t>
  </si>
  <si>
    <t>川王镇大庄村</t>
  </si>
  <si>
    <t>大庄村股份经济合作社</t>
  </si>
  <si>
    <t>田间道883m，排水边沟500m、农涵3座。</t>
  </si>
  <si>
    <t>川王镇小河村</t>
  </si>
  <si>
    <t>小河村股份经济合作社</t>
  </si>
  <si>
    <t>生产路3586m、田间道736m、错车点 掉头点1处。</t>
  </si>
  <si>
    <t>川王镇王沟村</t>
  </si>
  <si>
    <t>王沟村股份经济合作社</t>
  </si>
  <si>
    <t>田间道556m，排水边沟278m、进地盖板3个、出水口1个、农涵1座、消力池1个。</t>
  </si>
  <si>
    <t>川王镇范湾村</t>
  </si>
  <si>
    <t>范湾村股份经济合作社</t>
  </si>
  <si>
    <t>田间道1278m，错车点 掉头点1处。</t>
  </si>
  <si>
    <t>川王镇毛寨村</t>
  </si>
  <si>
    <t>毛寨村股份经济合作社</t>
  </si>
  <si>
    <t>生产路1568m，田间道1745m，排水边沟967m、进地盖板8个、农涵3座、消力池3座、错车点 掉头点1处。</t>
  </si>
  <si>
    <t>川王镇西崖村</t>
  </si>
  <si>
    <t>西崖村股份经济合作社</t>
  </si>
  <si>
    <t>生产路781m，田间道3221m，排水边沟1078m、进地盖板19个、农涵13座、消力池8座、错车点 掉头点2处、过水路面2座。</t>
  </si>
  <si>
    <t>张家川县2023年梁山镇连五乡高标准农田建设项目</t>
  </si>
  <si>
    <t>田间道2650m，排水边沟1182m、进地盖板13个、出水口2个、农涵12座、消力池4座、错车点 掉头点20处。</t>
  </si>
  <si>
    <t>生产路3472m、田间道6788m，排水边沟2812m、进地盖板65个、出水口2个、农涵10座、消力池13座、错车点 掉头点40处、过水路面1处。</t>
  </si>
  <si>
    <t>生产路3712m、田间道2583m，排水边沟2042m、进地盖板32个、出水口2个、农涵16座、消力池5座、错车点 掉头点30处、过水路面2处。</t>
  </si>
  <si>
    <t>生产路677m、田间道4417m，排水边沟2698m、进地盖板29个、出水口5个、农涵16座、消力池7座、错车点 掉头点20处。</t>
  </si>
  <si>
    <t>连五乡马咀村</t>
  </si>
  <si>
    <t>马咀村股份经济合作社</t>
  </si>
  <si>
    <t>张家川现代畜牧业全产业链项目</t>
  </si>
  <si>
    <t>建成牛待宰间建筑面积1113.25 ㎡；屠宰加工厂房建筑面积4724.25㎡；综合楼建筑面积1002.24㎡；电商中心建筑面积815.65㎡；消防水池地上建筑面积60.84㎡；地下建筑面积：383.40㎥；混凝土道路硬化 1359.25 ㎡；太阳能路灯20盏等附属设施。</t>
  </si>
  <si>
    <t>木河乡桃园村股份经济合作社</t>
  </si>
  <si>
    <t>天水顶乐伊禾食品有限公司</t>
  </si>
  <si>
    <t>木河乡上渠村股份经济合作社</t>
  </si>
  <si>
    <t>木河乡马坪村股份经济合作社</t>
  </si>
  <si>
    <t>木河乡坪王村股份经济合作社</t>
  </si>
  <si>
    <t>木河乡店子村股份经济合作社</t>
  </si>
  <si>
    <t>木河乡高山村股份经济合作社</t>
  </si>
  <si>
    <t>木河乡八卜村股份经济合作社</t>
  </si>
  <si>
    <t>连五乡张家村股份经济合作社</t>
  </si>
  <si>
    <t>大阳镇陈阳村股份经济合作社</t>
  </si>
  <si>
    <t>大阳镇刘沟村股份经济合作社</t>
  </si>
  <si>
    <t>大阳镇中庄村股份经济合作社</t>
  </si>
  <si>
    <t>大阳镇寨子村股份经济合作社</t>
  </si>
  <si>
    <t>大阳镇候吴村股份经济合作社</t>
  </si>
  <si>
    <t>大阳镇东沟村股份经济合作社</t>
  </si>
  <si>
    <t>大阳镇吴家村股份经济合作社</t>
  </si>
  <si>
    <t>乡村建设基础设施</t>
  </si>
  <si>
    <t>巷道硬化2800㎡新建防护矮墙642m、挡土墙342m³、栅栏围墙96.7m，敷设DN400排水管道171m,铺设缘石1835m、人行道255㎡，安装防护栏杆40m，同时配套路堤坡面防护1780m㎡等工程。</t>
  </si>
  <si>
    <t>大阳镇阳湾村</t>
  </si>
  <si>
    <t>阳湾村股份经济合作社</t>
  </si>
  <si>
    <t>巷道硬化3685㎡，新建U型盖板排水渠3791.85m（20mm水泥砂浆抹面+100mm厚混凝土渠壁土预制。150mm),盖板采用C30 细石混凝土。破损巷道拆除重新硬化850㎡,排水渠沿线设置成品雨水篦子325个。</t>
  </si>
  <si>
    <t>大阳镇小杨村</t>
  </si>
  <si>
    <t>大阳镇小杨村股份经济合作社</t>
  </si>
  <si>
    <t>巷道硬化3930㎡、新建1#安全挡墙15m(高度为0.7m)、污水管网1250m、给水管网1250m,2#安全挡墙43m(高度为2.2m),敷设检查井32座，同时配套安装波栏杆 345m 等工程。</t>
  </si>
  <si>
    <t>大阳镇闫庄村股份经济合作社</t>
  </si>
  <si>
    <t>恭门镇城子村主干路及巷道硬化4592㎡，新建三角形排水边沟243m，敷设DN400排水管道605m，DN500排水管道579m，DN225排水管道320m,设检查井43座、雨水口43座。同时配套场地清理4330㎡，路基防护与加固工程204m³等附属工程。</t>
  </si>
  <si>
    <t>恭门镇城子村</t>
  </si>
  <si>
    <t>恭门镇城子村股份经济合作社</t>
  </si>
  <si>
    <t>西坡村村庄主千道进行改建，改造道路全长1000m，路面宽度为5.5m,道路两侧铺设路缘石2000m。同时配套敷设 DN400排水管 945m、DN500排水管907m、DN600排水管119m、DN225排水管691m，挖出旧路面1968m，拆除道路边沟905m，设检查井60座、雨水口65座等附属工程。</t>
  </si>
  <si>
    <t>恭门镇西坡村股份经济合作社</t>
  </si>
  <si>
    <t>杨坡村村庄主千道及巷道进行改建，改造道路面积为4480㎡，路面宽度为4m,设计速度为15km/h。同时配套敷设DN400排水管1484m、DN500排水管312m、DN225排水管435m，挖除旧路面2675㎡，设检查井41座、雨水口56座等附属工程。</t>
  </si>
  <si>
    <t>恭门镇杨坡村</t>
  </si>
  <si>
    <t>恭门镇杨坡村股份经济合作社</t>
  </si>
  <si>
    <t>上河组新建生态护坡、路侧片石挡墙、二级路东侧环境治理、土方回填、路面硬化、村内环境综合治理、下河组砌筑砖墙、钢筋混凝土砌筑护坡、护栏、铺设混凝土路缘石、草皮、村西侧新建边沟、铺设路缘石、环境治理、素土回填、修建排水渠、零星硬化、村西到阳山段坡面治理、钢筋混凝土平台等工程。</t>
  </si>
  <si>
    <t>一组村内边沟、过路砼管涵、路面硬化、梯形水渠、边沟、边沟浆砌石挡墙、浆砌石挡墙、路面破碎及恢复、盖板渠、2#砼挡墙、路沿石 、3#砼护坡、拦水坝、钢筋砼护坡、生态护坡、厕所、拆除安装凉亭、水泥路缘石、安全防护栏、人居环境改善、、透水砖铺设、埋设DN25自来水管等。</t>
  </si>
  <si>
    <t>胡川镇祁沟村股份经济合作社</t>
  </si>
  <si>
    <t>新建盖板水渠 、钢筋混凝土排水渠、排水边沟 、洗澡间、安全挡墙、敷设DN300HDPE双壁波纹雨水管、铺设路缘石、设检查井、雨水篦子、集水井，安装波纹防护栏、路面破碎及恢复、路面硬化、配套环境治理、入口路侧环境治理、土方回填、挡墙维修 、生态护坡治理、健身器材拆建等工程。</t>
  </si>
  <si>
    <t>胡川镇前梁村股份经济合作社</t>
  </si>
  <si>
    <t>新建砖砌挡墙169m、生命防护栏169m、台阶65.4㎡、道路防滑条1089m、晾晒场 390 ㎡、生命防护墙168m、围栏88m、浆砌石挡墙319.04³，同时配套环境整治墙体加固维修 6283.81m,脏乱差治理场地硬化650㎡、新建砖砌挡墙 35m，购置固定式分类垃圾箱20个、塑料垃圾桶100个、垃圾清运手推车6辆等附属工程。</t>
  </si>
  <si>
    <t>梁山镇杨渠村</t>
  </si>
  <si>
    <t>梁山镇杨渠村股份经济合作社</t>
  </si>
  <si>
    <t>丰银村主干路及巷道硬化4612m，新建矩形边沟756m急流槽26m、防护墙165m、混凝土护坡堤防370m,铺设砖路290m',路面拦水带16m，设钢筋混凝土盖板涵1座，安装标志牌2块。</t>
  </si>
  <si>
    <t>刘堡镇丰银村</t>
  </si>
  <si>
    <t>刘堡镇丰银村股份经济合作社</t>
  </si>
  <si>
    <t>主干路及巷道硬化5790m，新建矩形边沟730m、净宽1m浆砌片石排洪渠270m、净宽2m浆砌片石排洪渠150m、排洪渠盖板100m、过路涵管6m。同时配套场地清理425m，河道治理 35m及冲刷防护35m3等附属工程</t>
  </si>
  <si>
    <t>刘堡镇米家村股份经济合作社</t>
  </si>
  <si>
    <t>巷道路面破拆恢复硬化11234.77㎡
DN300双壁波纹管127.5米
DN200双壁波纹管252.4米
雨水口13</t>
  </si>
  <si>
    <t>龙山镇韩川村</t>
  </si>
  <si>
    <t>龙山镇韩川村股份经济合作社</t>
  </si>
  <si>
    <t>新建块石护坡 1880m³、片石挡墙 450m³。同时配套场地硬化2800㎡(原(填)土夯实+16cm厚C25混凝土)等附属工程。</t>
  </si>
  <si>
    <t>龙山镇南街村</t>
  </si>
  <si>
    <t>龙山镇南街村股份经济合作社</t>
  </si>
  <si>
    <t>敷设雨水管网799.8米
雨水检查井28座
自来水检查井5座
单篦雨水口57座
敷设污水管网962.6米
污水检查井24座
巷道破拆及恢复硬化5667㎡</t>
  </si>
  <si>
    <t>龙山镇西川村股份经济合作社</t>
  </si>
  <si>
    <t>对西沟村道路破拆及硬化8392.5㎡，新建片石挡墙378m³，设检查井45个、水篦子90个。</t>
  </si>
  <si>
    <t>龙山镇西沟村股份经济合作社</t>
  </si>
  <si>
    <t>敷设DN500污水管235m、DN400污水管1282m、DN315污水支管346m、通信排管1550m，设污水检查井52座、污水检查井 14座、手孔井 32座、人孔井20座。同时配套拆除旧路面2850㎡、道路恢复硬化 760 ㎡、等附属工程。</t>
  </si>
  <si>
    <t>村主干路及巷道硬化 4370平方米，新建三角形排水边沟 80m、矩形非水边沟620m、浆砌片石挡土墙1085m3、敷设DN400排水管18m、DN800排水管道50m、同时配套拆除旧路面3460平方米、旧边沟 540m、边沟盖板 540米等附属工程。</t>
  </si>
  <si>
    <t>马关镇赵沟村</t>
  </si>
  <si>
    <t>马关镇赵沟村股份经济合作社</t>
  </si>
  <si>
    <t>新建及拆除新建巷道硬化总面积5342㎡，路面结构层为 15 厘米厚水泥混凝土面层+10 厘米厚天然砂砾垫层,地下排水设施包含 DN300双壁波纹管、DN500双壁波纹管、检查井、集水井，其中DN300双壁波纹管总长度为293m，DN500双壁波纹管总长度为737m，检查井23座集水井 19 座。</t>
  </si>
  <si>
    <t>马鹿镇宝坪村</t>
  </si>
  <si>
    <t>马鹿镇宝坪村股份经济合作社</t>
  </si>
  <si>
    <t>新建盖板渠118m、挡土墙31m、围墙及防护墙192m，敷设DN200污水管网446.8m、DN300污水管网241.84m、DN300雨水管网157.62m、DN400雨水管网166.8m。同时配套新建柴草堆放场1处，脏乱差治理1165㎡，路面拆除及恢复(压模)3937㎡,维修围墙96m，检查井34座、雨水口17座，环境整治150 ㎡等附属工程。</t>
  </si>
  <si>
    <t>马鹿镇韩河村</t>
  </si>
  <si>
    <t>马鹿镇韩河村股份经济合作社</t>
  </si>
  <si>
    <t>田家磨组:路面铺装560㎡、路口硬化116㎡、水渠盖板135m;阳洼沟组:安全挡墙100m、巷道硬化702㎡;花园组:拆除危旧日墙体 480m、新建安全围墙480m、混凝土板涵60㎡、排水渠220m;大庄组:安全栏杆100m;西沟组:挡土墙50m、安全挡墙100m、安全栏杆100m。</t>
  </si>
  <si>
    <t>马鹿镇花园村</t>
  </si>
  <si>
    <t>马鹿镇花园村股份经济合作社</t>
  </si>
  <si>
    <t>主干路及巷道硬化8118㎡(设计路面宽度为3.3-5.5m，18cm 厚水泥混凝土面层天然砂砾垫层)，新建矩形边沟 702m、村内地面铺设423.26 ㎡，C15 混凝石砌挡墙391.3m，路面加宽578.1㎡土墙身基础(垫层)150.2m³等。</t>
  </si>
  <si>
    <t>马鹿镇龙口村股份经济合作社</t>
  </si>
  <si>
    <t>路面硬化、新建盖板排水渠、混凝土路沿石、桥头土方工程、路面硬化、新建混凝土边沟、双壁波纹管、设雨水篦子、柴草场铺设透水砖、护栏、门口盖板渠、1#浆砌石挡墙、排洪渠 、、新建安全挡墙、DN300混凝土管涵、零星巷道硬化、土方工程、等建设内容。</t>
  </si>
  <si>
    <t>木河乡李沟村</t>
  </si>
  <si>
    <t>木河乡李沟村股份经济合作社</t>
  </si>
  <si>
    <t>1#主路硬化1714㎡，2#支路硬化 1620㎡，路侧配套排水边沟906m;新建1#急流槽40m、路面硬化200㎡、盖板渠230m,铺设过路钢筋混凝土管涵6m,路面铲除及恢复720㎡;新建2#急流槽10m，沟道下部新建浆砌石挡墙10m，坡面治理200㎡;新建过路混凝土管涵3m、沟道内混凝土挡墙8m、盖板渠20m、明渠30m;村内路下侧新建浆砌石挡墙8m、零星硬化240㎡、素土夯填50m³;新建砖砌矮墙31m、挡墙31m、挡墙维修300㎡及环境治理300㎡等工程。</t>
  </si>
  <si>
    <t>木河乡桃园村</t>
  </si>
  <si>
    <t>新庄村一组新建浆砌石护坡 18m(平均高 4m)、广场旁安全挡墙110m(有栅栏)、安全挡墙50m(1.5m高)、安全挡墙18m(2.2m 高)、浆砌石挡墙 46.4m(平均高 6m);二组新建浆砌石护坡63m(其中1#护坡地上高5m、长35m，2#护坡平均高6.5m、长 12m,3#护坡地上高 6m、长16m),浆砌石护坡 20m(平均高2m)，道路硬化3250m;三组新建波形护栏300m;四组环境综合治理.750㎡，土方平整750㎡等建设内容。</t>
  </si>
  <si>
    <t>平安乡新庄村股份经济合作社</t>
  </si>
  <si>
    <t>区域一包含柴草堆放场1处包含整理场地540㎡、新建安全防护栏270m。地面硬化533㎡；区域二包含新建60水渠160m（含4.4㎡承重盖板）、新建路沿石300m、植草砖铺设387㎡、桥面加宽1m（长20m，含护栏）、新建40排水渠74m、新建安全挡墙75m、栅栏36m，土方工程109㎡（两处），零星硬化61㎡，路面硬化1500㎡（含300m³路基夯填）、挡墙维修44㎡，生态护坡60㎡（含30m基础）；区域三包含路沿石450m、场地硬化107㎡、土方工程116㎡。安全挡墙48m、挡墙维修24m、植草砖铺设480㎡，挡土墙维修160㎡；区域四包含新建浆砌石护坡76m（均高1.5m）、新建散水90㎡、新建40盖板水渠180m（含破除原有路面）、HDPE双壁波纹管铺设151m（含破除原有路面）；区域五包含新建挡土墙68m（地面以上均高4m）、植草砖铺设240㎡、道路硬化60㎡、路沿石150m、土方工程410㎡,生态护坡14m(28㎡)。</t>
  </si>
  <si>
    <t>闫家乡朝阳村股份经济合作社</t>
  </si>
  <si>
    <t>场地硬化10138㎡，硬化破碎 3101.5㎡，同时配套敷设 DN400波纹管559m，设检查井19 个，水篦子 38 个，土方工程1582m³，新建护坡115.5㎡等附属工程</t>
  </si>
  <si>
    <t>张家川镇堡山村</t>
  </si>
  <si>
    <t>张家川镇堡山村股份经济合作社</t>
  </si>
  <si>
    <t>新建仰斜式块石营603m，DN1000混凝土排水管750m，设检护坡 86.6m³，敷设 DN800混凝土排水场地硬化 3168 ㎡，拆除旧土房一座查井 45个，收水口 90个，集水坑 4垃圾土方清运 420m³ 等。</t>
  </si>
  <si>
    <t>张家川镇东关村股份经济合作社</t>
  </si>
  <si>
    <t>铲除外运土方及垃圾 473m，新建护坡 337.5m场地破碎1292.8m，硬化3694.3m，铺设渗水砖240m,安装防护围挡13m;敷殳DN400排水管960m,DN300排水管1036m，检查井77个，收水井110个，PE110乡水管170m，PE50 给水管1036m。</t>
  </si>
  <si>
    <t>张家川镇上川村</t>
  </si>
  <si>
    <t>张家川镇上川村股份经济合作社</t>
  </si>
  <si>
    <t>新建排洪渠120m、排水渠315m,敷设DN400波纹管252m，DN30波纹管252m，设检查井17个，水子34个，场地硬化3698.5m，硬化破碎2520m'，土方工程 20m袁川村米山组敷设DN400波纹管274m，DN300波纹管774m，设水箅子42个，场地硬化3578.31m等建设工程</t>
  </si>
  <si>
    <t>张家川镇袁川村</t>
  </si>
  <si>
    <t>张家川镇袁川村股份经济合作社</t>
  </si>
  <si>
    <t>维修加固塌方1处，砌筑自然石挡土墙440m，安装安全防护围挡 940m，窑洞加固5处，张棉驿集市人行道改造870㎡(并安装混凝土预制道牙550m、土方换填300m³)等建设内容。</t>
  </si>
  <si>
    <t>张棉乡张棉村</t>
  </si>
  <si>
    <t>张棉乡张棉村股份经济合作社</t>
  </si>
  <si>
    <t>巷道硬化5899.34平方米，敷设DN400波纹排水管171.30米，敷设DN315波纹排水管864.40米，敷设DN160PVC出户管700米，中1000的检查井20座，雨水口100座，DN200双壁波纹管325米。</t>
  </si>
  <si>
    <t>大阳镇河李村股份经济合作社</t>
  </si>
  <si>
    <t>硬化巷道17条1502m，蔬菜大棚产业路硬化298m，硬化面积共8824㎡:巷道内敷设DN315波纹管排水主管道1305m,DN225波纹管排水支管378m，配套中700检查井27座，雨水口63 座。</t>
  </si>
  <si>
    <t>恭门镇天河村</t>
  </si>
  <si>
    <t>恭门镇天河村股份经济合作社</t>
  </si>
  <si>
    <t>DN300HDPE排水管645.8m，DN600HDPE排水管792m，新建矩形排水渠工程量为175m，，检查井工程量为15座，雨水篦子72座，破损拆除及路面硬化3100㎡，巷道硬化730㎡，土方工程3000立方米，三角边沟 62米，进户口41座，混凝土管涵12米</t>
  </si>
  <si>
    <t>川王镇小河村股份经济合作社</t>
  </si>
  <si>
    <t>硬化马咀村主干路及巷道4290m²（18cm厚水泥混凝土面层+15cm厚天然沙砾垫层，两侧设0.5m宽培土路肩），新建矩形边沟882m、浆砌片石排洪渠784m²、浆砌片石挡墙605m²，敷设DN400排水管道18m。同时配套拆除旧路面1320m²、旧边沟440m等附属工程</t>
  </si>
  <si>
    <t>连五乡马咀村股份经济合作社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</si>
</sst>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0_);[Red]\(0.00\)"/>
    <numFmt numFmtId="179" formatCode="0_ "/>
  </numFmts>
  <fonts count="82">
    <font>
      <sz val="11"/>
      <color indexed="8"/>
      <name val="宋体"/>
      <charset val="134"/>
      <scheme val="minor"/>
    </font>
    <font>
      <b/>
      <sz val="12"/>
      <name val="黑体"/>
      <charset val="134"/>
    </font>
    <font>
      <sz val="12"/>
      <name val="宋体"/>
      <charset val="134"/>
    </font>
    <font>
      <sz val="14"/>
      <color indexed="8"/>
      <name val="黑体"/>
      <charset val="134"/>
    </font>
    <font>
      <u/>
      <sz val="24"/>
      <name val="方正小标宋简体"/>
      <charset val="134"/>
    </font>
    <font>
      <sz val="24"/>
      <name val="方正小标宋简体"/>
      <charset val="134"/>
    </font>
    <font>
      <u/>
      <sz val="14"/>
      <name val="宋体"/>
      <charset val="134"/>
    </font>
    <font>
      <sz val="14"/>
      <name val="楷体_GB2312"/>
      <charset val="134"/>
    </font>
    <font>
      <sz val="14"/>
      <name val="宋体"/>
      <charset val="134"/>
    </font>
    <font>
      <sz val="16"/>
      <name val="黑体"/>
      <charset val="134"/>
    </font>
    <font>
      <sz val="12"/>
      <name val="Times New Roman"/>
      <charset val="134"/>
    </font>
    <font>
      <sz val="12"/>
      <color rgb="FF000000"/>
      <name val="宋体"/>
      <charset val="134"/>
    </font>
    <font>
      <sz val="12"/>
      <color indexed="8"/>
      <name val="宋体"/>
      <charset val="134"/>
    </font>
    <font>
      <sz val="12"/>
      <color rgb="FF000000"/>
      <name val="Times New Roman"/>
      <charset val="134"/>
    </font>
    <font>
      <sz val="12"/>
      <color theme="1"/>
      <name val="宋体"/>
      <charset val="134"/>
    </font>
    <font>
      <b/>
      <sz val="14"/>
      <name val="黑体"/>
      <charset val="134"/>
    </font>
    <font>
      <sz val="14"/>
      <name val="Times New Roman"/>
      <charset val="134"/>
    </font>
    <font>
      <sz val="11"/>
      <name val="宋体"/>
      <charset val="134"/>
      <scheme val="minor"/>
    </font>
    <font>
      <sz val="14"/>
      <name val="黑体"/>
      <charset val="134"/>
    </font>
    <font>
      <b/>
      <sz val="11"/>
      <name val="宋体"/>
      <charset val="134"/>
    </font>
    <font>
      <sz val="11"/>
      <name val="宋体"/>
      <charset val="134"/>
    </font>
    <font>
      <sz val="22"/>
      <name val="方正小标宋简体"/>
      <charset val="134"/>
    </font>
    <font>
      <b/>
      <sz val="22"/>
      <name val="方正小标宋简体"/>
      <charset val="134"/>
    </font>
    <font>
      <b/>
      <sz val="12"/>
      <name val="宋体"/>
      <charset val="134"/>
    </font>
    <font>
      <b/>
      <sz val="12"/>
      <name val="宋体"/>
      <charset val="134"/>
      <scheme val="minor"/>
    </font>
    <font>
      <sz val="12"/>
      <name val="黑体"/>
      <charset val="134"/>
    </font>
    <font>
      <sz val="12"/>
      <name val="宋体"/>
      <charset val="134"/>
      <scheme val="minor"/>
    </font>
    <font>
      <sz val="12"/>
      <name val="楷体_GB2312"/>
      <charset val="134"/>
    </font>
    <font>
      <sz val="12"/>
      <name val="SimSun"/>
      <charset val="134"/>
    </font>
    <font>
      <sz val="12"/>
      <name val="仿宋_GB2312"/>
      <charset val="134"/>
    </font>
    <font>
      <b/>
      <sz val="10"/>
      <name val="宋体"/>
      <charset val="134"/>
      <scheme val="minor"/>
    </font>
    <font>
      <sz val="10"/>
      <name val="宋体"/>
      <charset val="134"/>
      <scheme val="minor"/>
    </font>
    <font>
      <b/>
      <sz val="11"/>
      <color rgb="FFFF0000"/>
      <name val="宋体"/>
      <charset val="134"/>
      <scheme val="minor"/>
    </font>
    <font>
      <sz val="11"/>
      <color rgb="FFFF0000"/>
      <name val="宋体"/>
      <charset val="134"/>
      <scheme val="minor"/>
    </font>
    <font>
      <sz val="11"/>
      <name val="Times New Roman"/>
      <charset val="134"/>
    </font>
    <font>
      <b/>
      <sz val="11"/>
      <name val="宋体"/>
      <charset val="134"/>
      <scheme val="minor"/>
    </font>
    <font>
      <b/>
      <sz val="12"/>
      <color rgb="FFFF0000"/>
      <name val="宋体"/>
      <charset val="134"/>
      <scheme val="minor"/>
    </font>
    <font>
      <sz val="12"/>
      <color rgb="FFFF0000"/>
      <name val="宋体"/>
      <charset val="134"/>
    </font>
    <font>
      <sz val="12"/>
      <color rgb="FFFF0000"/>
      <name val="SimSun"/>
      <charset val="134"/>
    </font>
    <font>
      <sz val="11"/>
      <color rgb="FFFF0000"/>
      <name val="宋体"/>
      <charset val="134"/>
    </font>
    <font>
      <sz val="11"/>
      <name val="黑体"/>
      <charset val="134"/>
    </font>
    <font>
      <sz val="9"/>
      <name val="宋体"/>
      <charset val="134"/>
      <scheme val="minor"/>
    </font>
    <font>
      <sz val="11"/>
      <name val="楷体_GB2312"/>
      <charset val="134"/>
    </font>
    <font>
      <b/>
      <sz val="9"/>
      <name val="宋体"/>
      <charset val="134"/>
    </font>
    <font>
      <sz val="11"/>
      <name val="SimSun"/>
      <charset val="134"/>
    </font>
    <font>
      <sz val="11"/>
      <name val="仿宋_GB2312"/>
      <charset val="134"/>
    </font>
    <font>
      <sz val="9"/>
      <color rgb="FFFF0000"/>
      <name val="宋体"/>
      <charset val="134"/>
      <scheme val="minor"/>
    </font>
    <font>
      <b/>
      <sz val="12"/>
      <color theme="1"/>
      <name val="宋体"/>
      <charset val="134"/>
      <scheme val="minor"/>
    </font>
    <font>
      <sz val="11"/>
      <color theme="1"/>
      <name val="黑体"/>
      <charset val="134"/>
    </font>
    <font>
      <b/>
      <sz val="11"/>
      <name val="黑体"/>
      <charset val="134"/>
    </font>
    <font>
      <sz val="9"/>
      <name val="宋体"/>
      <charset val="134"/>
    </font>
    <font>
      <sz val="10"/>
      <name val="宋体"/>
      <charset val="134"/>
    </font>
    <font>
      <sz val="18"/>
      <name val="方正小标宋简体"/>
      <charset val="134"/>
    </font>
    <font>
      <b/>
      <sz val="12"/>
      <name val="Times New Roman"/>
      <charset val="134"/>
    </font>
    <font>
      <sz val="12"/>
      <color rgb="FF000000"/>
      <name val="楷体_GB2312"/>
      <charset val="134"/>
    </font>
    <font>
      <b/>
      <sz val="9"/>
      <name val="宋体"/>
      <charset val="134"/>
      <scheme val="minor"/>
    </font>
    <font>
      <b/>
      <sz val="11"/>
      <color theme="1"/>
      <name val="宋体"/>
      <charset val="134"/>
      <scheme val="minor"/>
    </font>
    <font>
      <sz val="10"/>
      <name val="仿宋_GB2312"/>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0"/>
    </font>
    <font>
      <sz val="12"/>
      <color theme="1"/>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9" fillId="0" borderId="0" applyFont="0" applyFill="0" applyBorder="0" applyAlignment="0" applyProtection="0">
      <alignment vertical="center"/>
    </xf>
    <xf numFmtId="44" fontId="59" fillId="0" borderId="0" applyFont="0" applyFill="0" applyBorder="0" applyAlignment="0" applyProtection="0">
      <alignment vertical="center"/>
    </xf>
    <xf numFmtId="9" fontId="59" fillId="0" borderId="0" applyFont="0" applyFill="0" applyBorder="0" applyAlignment="0" applyProtection="0">
      <alignment vertical="center"/>
    </xf>
    <xf numFmtId="41" fontId="59" fillId="0" borderId="0" applyFont="0" applyFill="0" applyBorder="0" applyAlignment="0" applyProtection="0">
      <alignment vertical="center"/>
    </xf>
    <xf numFmtId="42" fontId="59" fillId="0" borderId="0" applyFon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9" fillId="2" borderId="17" applyNumberFormat="0" applyFon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18" applyNumberFormat="0" applyFill="0" applyAlignment="0" applyProtection="0">
      <alignment vertical="center"/>
    </xf>
    <xf numFmtId="0" fontId="66" fillId="0" borderId="18" applyNumberFormat="0" applyFill="0" applyAlignment="0" applyProtection="0">
      <alignment vertical="center"/>
    </xf>
    <xf numFmtId="0" fontId="67" fillId="0" borderId="19" applyNumberFormat="0" applyFill="0" applyAlignment="0" applyProtection="0">
      <alignment vertical="center"/>
    </xf>
    <xf numFmtId="0" fontId="67" fillId="0" borderId="0" applyNumberFormat="0" applyFill="0" applyBorder="0" applyAlignment="0" applyProtection="0">
      <alignment vertical="center"/>
    </xf>
    <xf numFmtId="0" fontId="68" fillId="3" borderId="20" applyNumberFormat="0" applyAlignment="0" applyProtection="0">
      <alignment vertical="center"/>
    </xf>
    <xf numFmtId="0" fontId="69" fillId="4" borderId="21" applyNumberFormat="0" applyAlignment="0" applyProtection="0">
      <alignment vertical="center"/>
    </xf>
    <xf numFmtId="0" fontId="70" fillId="4" borderId="20" applyNumberFormat="0" applyAlignment="0" applyProtection="0">
      <alignment vertical="center"/>
    </xf>
    <xf numFmtId="0" fontId="71" fillId="5" borderId="22" applyNumberFormat="0" applyAlignment="0" applyProtection="0">
      <alignment vertical="center"/>
    </xf>
    <xf numFmtId="0" fontId="72" fillId="0" borderId="23" applyNumberFormat="0" applyFill="0" applyAlignment="0" applyProtection="0">
      <alignment vertical="center"/>
    </xf>
    <xf numFmtId="0" fontId="73" fillId="0" borderId="24" applyNumberFormat="0" applyFill="0" applyAlignment="0" applyProtection="0">
      <alignment vertical="center"/>
    </xf>
    <xf numFmtId="0" fontId="74" fillId="6" borderId="0" applyNumberFormat="0" applyBorder="0" applyAlignment="0" applyProtection="0">
      <alignment vertical="center"/>
    </xf>
    <xf numFmtId="0" fontId="75" fillId="7" borderId="0" applyNumberFormat="0" applyBorder="0" applyAlignment="0" applyProtection="0">
      <alignment vertical="center"/>
    </xf>
    <xf numFmtId="0" fontId="76" fillId="8" borderId="0" applyNumberFormat="0" applyBorder="0" applyAlignment="0" applyProtection="0">
      <alignment vertical="center"/>
    </xf>
    <xf numFmtId="0" fontId="77" fillId="9" borderId="0" applyNumberFormat="0" applyBorder="0" applyAlignment="0" applyProtection="0">
      <alignment vertical="center"/>
    </xf>
    <xf numFmtId="0" fontId="78" fillId="10" borderId="0" applyNumberFormat="0" applyBorder="0" applyAlignment="0" applyProtection="0">
      <alignment vertical="center"/>
    </xf>
    <xf numFmtId="0" fontId="78" fillId="11" borderId="0" applyNumberFormat="0" applyBorder="0" applyAlignment="0" applyProtection="0">
      <alignment vertical="center"/>
    </xf>
    <xf numFmtId="0" fontId="77" fillId="12" borderId="0" applyNumberFormat="0" applyBorder="0" applyAlignment="0" applyProtection="0">
      <alignment vertical="center"/>
    </xf>
    <xf numFmtId="0" fontId="77" fillId="13" borderId="0" applyNumberFormat="0" applyBorder="0" applyAlignment="0" applyProtection="0">
      <alignment vertical="center"/>
    </xf>
    <xf numFmtId="0" fontId="78" fillId="14" borderId="0" applyNumberFormat="0" applyBorder="0" applyAlignment="0" applyProtection="0">
      <alignment vertical="center"/>
    </xf>
    <xf numFmtId="0" fontId="78" fillId="15" borderId="0" applyNumberFormat="0" applyBorder="0" applyAlignment="0" applyProtection="0">
      <alignment vertical="center"/>
    </xf>
    <xf numFmtId="0" fontId="77" fillId="16" borderId="0" applyNumberFormat="0" applyBorder="0" applyAlignment="0" applyProtection="0">
      <alignment vertical="center"/>
    </xf>
    <xf numFmtId="0" fontId="77" fillId="17" borderId="0" applyNumberFormat="0" applyBorder="0" applyAlignment="0" applyProtection="0">
      <alignment vertical="center"/>
    </xf>
    <xf numFmtId="0" fontId="78" fillId="18" borderId="0" applyNumberFormat="0" applyBorder="0" applyAlignment="0" applyProtection="0">
      <alignment vertical="center"/>
    </xf>
    <xf numFmtId="0" fontId="78" fillId="19" borderId="0" applyNumberFormat="0" applyBorder="0" applyAlignment="0" applyProtection="0">
      <alignment vertical="center"/>
    </xf>
    <xf numFmtId="0" fontId="77" fillId="20" borderId="0" applyNumberFormat="0" applyBorder="0" applyAlignment="0" applyProtection="0">
      <alignment vertical="center"/>
    </xf>
    <xf numFmtId="0" fontId="77" fillId="21" borderId="0" applyNumberFormat="0" applyBorder="0" applyAlignment="0" applyProtection="0">
      <alignment vertical="center"/>
    </xf>
    <xf numFmtId="0" fontId="78" fillId="22" borderId="0" applyNumberFormat="0" applyBorder="0" applyAlignment="0" applyProtection="0">
      <alignment vertical="center"/>
    </xf>
    <xf numFmtId="0" fontId="78" fillId="23" borderId="0" applyNumberFormat="0" applyBorder="0" applyAlignment="0" applyProtection="0">
      <alignment vertical="center"/>
    </xf>
    <xf numFmtId="0" fontId="77" fillId="24" borderId="0" applyNumberFormat="0" applyBorder="0" applyAlignment="0" applyProtection="0">
      <alignment vertical="center"/>
    </xf>
    <xf numFmtId="0" fontId="77" fillId="25" borderId="0" applyNumberFormat="0" applyBorder="0" applyAlignment="0" applyProtection="0">
      <alignment vertical="center"/>
    </xf>
    <xf numFmtId="0" fontId="78" fillId="26" borderId="0" applyNumberFormat="0" applyBorder="0" applyAlignment="0" applyProtection="0">
      <alignment vertical="center"/>
    </xf>
    <xf numFmtId="0" fontId="78" fillId="27" borderId="0" applyNumberFormat="0" applyBorder="0" applyAlignment="0" applyProtection="0">
      <alignment vertical="center"/>
    </xf>
    <xf numFmtId="0" fontId="77" fillId="28" borderId="0" applyNumberFormat="0" applyBorder="0" applyAlignment="0" applyProtection="0">
      <alignment vertical="center"/>
    </xf>
    <xf numFmtId="0" fontId="77" fillId="29" borderId="0" applyNumberFormat="0" applyBorder="0" applyAlignment="0" applyProtection="0">
      <alignment vertical="center"/>
    </xf>
    <xf numFmtId="0" fontId="78" fillId="30" borderId="0" applyNumberFormat="0" applyBorder="0" applyAlignment="0" applyProtection="0">
      <alignment vertical="center"/>
    </xf>
    <xf numFmtId="0" fontId="78" fillId="31" borderId="0" applyNumberFormat="0" applyBorder="0" applyAlignment="0" applyProtection="0">
      <alignment vertical="center"/>
    </xf>
    <xf numFmtId="0" fontId="77" fillId="32" borderId="0" applyNumberFormat="0" applyBorder="0" applyAlignment="0" applyProtection="0">
      <alignment vertical="center"/>
    </xf>
    <xf numFmtId="0" fontId="79" fillId="0" borderId="0"/>
  </cellStyleXfs>
  <cellXfs count="228">
    <xf numFmtId="0" fontId="0" fillId="0" borderId="0" xfId="0" applyFont="1">
      <alignment vertical="center"/>
    </xf>
    <xf numFmtId="0" fontId="0" fillId="0" borderId="0" xfId="0" applyFont="1" applyAlignment="1">
      <alignmen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wrapText="1"/>
    </xf>
    <xf numFmtId="0" fontId="0" fillId="0" borderId="0" xfId="0" applyFont="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0"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NumberFormat="1" applyFont="1" applyFill="1" applyBorder="1" applyAlignment="1">
      <alignment vertical="center" wrapText="1"/>
    </xf>
    <xf numFmtId="176"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left" vertical="center" wrapText="1"/>
    </xf>
    <xf numFmtId="176" fontId="11"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7" fillId="0" borderId="0" xfId="0" applyFont="1" applyFill="1" applyAlignment="1">
      <alignment horizontal="center" vertical="center"/>
    </xf>
    <xf numFmtId="0" fontId="0" fillId="0" borderId="0" xfId="0" applyFont="1" applyFill="1">
      <alignment vertical="center"/>
    </xf>
    <xf numFmtId="0" fontId="18" fillId="0" borderId="0" xfId="0" applyNumberFormat="1" applyFont="1" applyFill="1" applyAlignment="1">
      <alignment horizontal="left" vertical="center"/>
    </xf>
    <xf numFmtId="0" fontId="19" fillId="0" borderId="0" xfId="0" applyNumberFormat="1" applyFont="1" applyFill="1" applyAlignment="1">
      <alignment horizontal="center" vertical="center"/>
    </xf>
    <xf numFmtId="0" fontId="20" fillId="0" borderId="0" xfId="0" applyNumberFormat="1" applyFont="1" applyFill="1" applyAlignment="1">
      <alignment horizontal="center" vertical="center" wrapText="1"/>
    </xf>
    <xf numFmtId="10" fontId="20" fillId="0" borderId="0" xfId="0" applyNumberFormat="1" applyFont="1" applyFill="1" applyAlignment="1">
      <alignment horizontal="center" vertical="center" wrapText="1"/>
    </xf>
    <xf numFmtId="0" fontId="21" fillId="0" borderId="0" xfId="0" applyNumberFormat="1" applyFont="1" applyFill="1" applyAlignment="1">
      <alignment horizontal="center" vertical="center"/>
    </xf>
    <xf numFmtId="0" fontId="22" fillId="0" borderId="0" xfId="0" applyNumberFormat="1" applyFont="1" applyFill="1" applyAlignment="1">
      <alignment horizontal="center" vertical="center"/>
    </xf>
    <xf numFmtId="0" fontId="20" fillId="0" borderId="0" xfId="0" applyNumberFormat="1" applyFont="1" applyFill="1" applyAlignment="1">
      <alignment horizontal="center" vertical="center"/>
    </xf>
    <xf numFmtId="177" fontId="19" fillId="0" borderId="0" xfId="0" applyNumberFormat="1" applyFont="1" applyFill="1" applyAlignment="1">
      <alignment horizontal="center" vertical="center"/>
    </xf>
    <xf numFmtId="10" fontId="19" fillId="0" borderId="0" xfId="0" applyNumberFormat="1" applyFont="1" applyFill="1" applyAlignment="1">
      <alignment horizontal="center" vertical="center" wrapText="1"/>
    </xf>
    <xf numFmtId="0" fontId="23" fillId="0" borderId="5" xfId="0" applyNumberFormat="1" applyFont="1" applyFill="1" applyBorder="1" applyAlignment="1">
      <alignment horizontal="center" vertical="center"/>
    </xf>
    <xf numFmtId="0" fontId="23" fillId="0" borderId="5" xfId="0" applyNumberFormat="1" applyFont="1" applyFill="1" applyBorder="1" applyAlignment="1">
      <alignment horizontal="center" vertical="center" wrapText="1"/>
    </xf>
    <xf numFmtId="178" fontId="24" fillId="0" borderId="2" xfId="0" applyNumberFormat="1" applyFont="1" applyFill="1" applyBorder="1" applyAlignment="1">
      <alignment horizontal="center" vertical="center" wrapText="1"/>
    </xf>
    <xf numFmtId="178" fontId="24" fillId="0" borderId="6" xfId="0" applyNumberFormat="1" applyFont="1" applyFill="1" applyBorder="1" applyAlignment="1">
      <alignment horizontal="center" vertical="center" wrapText="1"/>
    </xf>
    <xf numFmtId="178" fontId="24" fillId="0" borderId="7" xfId="0" applyNumberFormat="1" applyFont="1" applyFill="1" applyBorder="1" applyAlignment="1">
      <alignment horizontal="center" vertical="center" wrapText="1"/>
    </xf>
    <xf numFmtId="178" fontId="24" fillId="0" borderId="8" xfId="0" applyNumberFormat="1" applyFont="1" applyFill="1" applyBorder="1" applyAlignment="1">
      <alignment horizontal="center" vertical="center" wrapText="1"/>
    </xf>
    <xf numFmtId="177" fontId="23" fillId="0" borderId="5" xfId="0" applyNumberFormat="1" applyFont="1" applyFill="1" applyBorder="1" applyAlignment="1">
      <alignment horizontal="center" vertical="center" wrapText="1"/>
    </xf>
    <xf numFmtId="10" fontId="23" fillId="0" borderId="5" xfId="0" applyNumberFormat="1" applyFont="1" applyFill="1" applyBorder="1" applyAlignment="1">
      <alignment horizontal="center" vertical="center" wrapText="1"/>
    </xf>
    <xf numFmtId="178" fontId="24" fillId="0" borderId="3" xfId="0" applyNumberFormat="1" applyFont="1" applyFill="1" applyBorder="1" applyAlignment="1">
      <alignment horizontal="center" vertical="center" wrapText="1"/>
    </xf>
    <xf numFmtId="178" fontId="24" fillId="0" borderId="1" xfId="0" applyNumberFormat="1" applyFont="1" applyFill="1" applyBorder="1" applyAlignment="1">
      <alignment horizontal="center" vertical="center" wrapText="1"/>
    </xf>
    <xf numFmtId="177" fontId="23" fillId="0" borderId="9" xfId="0" applyNumberFormat="1" applyFont="1" applyFill="1" applyBorder="1" applyAlignment="1">
      <alignment horizontal="center" vertical="center" wrapText="1"/>
    </xf>
    <xf numFmtId="178" fontId="24" fillId="0" borderId="4" xfId="0" applyNumberFormat="1" applyFont="1" applyFill="1" applyBorder="1" applyAlignment="1">
      <alignment horizontal="center" vertical="center" wrapText="1"/>
    </xf>
    <xf numFmtId="0" fontId="25" fillId="0" borderId="10" xfId="0" applyNumberFormat="1" applyFont="1" applyFill="1" applyBorder="1" applyAlignment="1">
      <alignment horizontal="center" vertical="center" wrapText="1"/>
    </xf>
    <xf numFmtId="0" fontId="25" fillId="0" borderId="9" xfId="0" applyNumberFormat="1" applyFont="1" applyFill="1" applyBorder="1" applyAlignment="1">
      <alignment horizontal="center" vertical="center" wrapText="1"/>
    </xf>
    <xf numFmtId="179" fontId="26"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25" fillId="0" borderId="5" xfId="0" applyNumberFormat="1" applyFont="1" applyFill="1" applyBorder="1" applyAlignment="1">
      <alignment horizontal="center" vertical="center" wrapText="1"/>
    </xf>
    <xf numFmtId="179" fontId="26" fillId="0" borderId="11" xfId="0" applyNumberFormat="1" applyFont="1" applyFill="1" applyBorder="1" applyAlignment="1">
      <alignment horizontal="center" vertical="center"/>
    </xf>
    <xf numFmtId="0" fontId="27" fillId="0" borderId="5" xfId="0" applyNumberFormat="1" applyFont="1" applyFill="1" applyBorder="1" applyAlignment="1">
      <alignment horizontal="center" vertical="center" wrapText="1"/>
    </xf>
    <xf numFmtId="177" fontId="19" fillId="0" borderId="0" xfId="0" applyNumberFormat="1" applyFont="1" applyFill="1" applyAlignment="1">
      <alignment horizontal="center" vertical="center" wrapText="1"/>
    </xf>
    <xf numFmtId="0" fontId="27" fillId="0" borderId="0" xfId="0" applyNumberFormat="1" applyFont="1" applyFill="1" applyAlignment="1">
      <alignment horizontal="right" vertical="center" wrapText="1"/>
    </xf>
    <xf numFmtId="0" fontId="2" fillId="0" borderId="5" xfId="0" applyNumberFormat="1" applyFont="1" applyFill="1" applyBorder="1" applyAlignment="1">
      <alignment horizontal="center" vertical="center"/>
    </xf>
    <xf numFmtId="179" fontId="26" fillId="0" borderId="5" xfId="0" applyNumberFormat="1" applyFont="1" applyFill="1" applyBorder="1" applyAlignment="1">
      <alignment horizontal="center" vertical="center" wrapText="1"/>
    </xf>
    <xf numFmtId="0" fontId="28" fillId="0" borderId="5" xfId="0" applyNumberFormat="1" applyFont="1" applyFill="1" applyBorder="1" applyAlignment="1">
      <alignment horizontal="center" vertical="center"/>
    </xf>
    <xf numFmtId="0" fontId="29" fillId="0" borderId="5"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29" fillId="0" borderId="0" xfId="0" applyNumberFormat="1" applyFont="1" applyFill="1" applyAlignment="1">
      <alignment horizontal="center" vertical="center"/>
    </xf>
    <xf numFmtId="0" fontId="26" fillId="0" borderId="5" xfId="0" applyNumberFormat="1" applyFont="1" applyFill="1" applyBorder="1" applyAlignment="1">
      <alignment horizontal="center" vertical="center"/>
    </xf>
    <xf numFmtId="0" fontId="26" fillId="0" borderId="11" xfId="0" applyNumberFormat="1" applyFont="1" applyFill="1" applyBorder="1" applyAlignment="1">
      <alignment horizontal="center" vertical="center"/>
    </xf>
    <xf numFmtId="0" fontId="30" fillId="0" borderId="0" xfId="0" applyNumberFormat="1" applyFont="1" applyFill="1" applyAlignment="1">
      <alignment horizontal="center" vertical="center"/>
    </xf>
    <xf numFmtId="177" fontId="31" fillId="0" borderId="0" xfId="0" applyNumberFormat="1" applyFont="1" applyFill="1" applyAlignment="1">
      <alignment horizontal="center" vertical="center" wrapText="1"/>
    </xf>
    <xf numFmtId="10" fontId="31" fillId="0" borderId="0" xfId="0" applyNumberFormat="1" applyFont="1" applyFill="1" applyAlignment="1">
      <alignment horizontal="center" vertical="center" wrapText="1"/>
    </xf>
    <xf numFmtId="0" fontId="31" fillId="0" borderId="0" xfId="0" applyNumberFormat="1" applyFont="1" applyFill="1" applyAlignment="1">
      <alignment horizontal="center" vertical="center" wrapText="1"/>
    </xf>
    <xf numFmtId="0" fontId="2" fillId="0" borderId="12" xfId="0" applyNumberFormat="1" applyFont="1" applyFill="1" applyBorder="1" applyAlignment="1">
      <alignment horizontal="center" vertical="center"/>
    </xf>
    <xf numFmtId="0" fontId="2" fillId="0" borderId="10"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2" fillId="0" borderId="11" xfId="0" applyNumberFormat="1" applyFont="1" applyFill="1" applyBorder="1" applyAlignment="1">
      <alignment horizontal="center" vertical="center"/>
    </xf>
    <xf numFmtId="0" fontId="26" fillId="0" borderId="5" xfId="0" applyNumberFormat="1" applyFont="1" applyFill="1" applyBorder="1" applyAlignment="1">
      <alignment horizontal="center" vertical="center" wrapText="1"/>
    </xf>
    <xf numFmtId="0" fontId="32" fillId="0" borderId="0" xfId="0" applyFont="1" applyFill="1">
      <alignment vertical="center"/>
    </xf>
    <xf numFmtId="0" fontId="33" fillId="0" borderId="0" xfId="0" applyFont="1" applyFill="1">
      <alignment vertical="center"/>
    </xf>
    <xf numFmtId="0" fontId="23" fillId="0" borderId="12" xfId="0" applyNumberFormat="1" applyFont="1" applyFill="1" applyBorder="1" applyAlignment="1">
      <alignment horizontal="center" vertical="center"/>
    </xf>
    <xf numFmtId="0" fontId="23" fillId="0" borderId="12" xfId="0" applyNumberFormat="1" applyFont="1" applyFill="1" applyBorder="1" applyAlignment="1">
      <alignment horizontal="center" vertical="center" wrapText="1"/>
    </xf>
    <xf numFmtId="177" fontId="23" fillId="0" borderId="13" xfId="0" applyNumberFormat="1" applyFont="1" applyFill="1" applyBorder="1" applyAlignment="1">
      <alignment horizontal="center" vertical="center" wrapText="1"/>
    </xf>
    <xf numFmtId="10" fontId="23" fillId="0" borderId="12" xfId="0" applyNumberFormat="1" applyFont="1" applyFill="1" applyBorder="1" applyAlignment="1">
      <alignment horizontal="center" vertical="center" wrapText="1"/>
    </xf>
    <xf numFmtId="0" fontId="23" fillId="0" borderId="2" xfId="0" applyNumberFormat="1" applyFont="1" applyFill="1" applyBorder="1" applyAlignment="1">
      <alignment horizontal="center" vertical="center"/>
    </xf>
    <xf numFmtId="0" fontId="23" fillId="0" borderId="2" xfId="0" applyNumberFormat="1" applyFont="1" applyFill="1" applyBorder="1" applyAlignment="1">
      <alignment horizontal="center" vertical="center" wrapText="1"/>
    </xf>
    <xf numFmtId="176" fontId="24" fillId="0" borderId="3"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179" fontId="20"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177"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xf>
    <xf numFmtId="0" fontId="17" fillId="0" borderId="0" xfId="0" applyNumberFormat="1" applyFont="1" applyFill="1" applyAlignment="1">
      <alignment horizontal="center" vertical="center"/>
    </xf>
    <xf numFmtId="0" fontId="17" fillId="0" borderId="0" xfId="0" applyNumberFormat="1" applyFont="1" applyFill="1" applyAlignment="1">
      <alignment horizontal="center" vertical="center" wrapText="1"/>
    </xf>
    <xf numFmtId="10" fontId="17" fillId="0" borderId="0" xfId="0" applyNumberFormat="1" applyFont="1" applyFill="1" applyAlignment="1">
      <alignment horizontal="center" vertical="center" wrapText="1"/>
    </xf>
    <xf numFmtId="0" fontId="35" fillId="0" borderId="0" xfId="0" applyNumberFormat="1" applyFont="1" applyFill="1" applyAlignment="1">
      <alignment horizontal="center" vertical="center"/>
    </xf>
    <xf numFmtId="179" fontId="36" fillId="0" borderId="1" xfId="0" applyNumberFormat="1" applyFont="1" applyFill="1" applyBorder="1" applyAlignment="1">
      <alignment horizontal="center" vertical="center"/>
    </xf>
    <xf numFmtId="0" fontId="37" fillId="0" borderId="1" xfId="0" applyNumberFormat="1" applyFont="1" applyFill="1" applyBorder="1" applyAlignment="1">
      <alignment horizontal="center" vertical="center"/>
    </xf>
    <xf numFmtId="179" fontId="20"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xf>
    <xf numFmtId="0" fontId="39"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177" fontId="17" fillId="0" borderId="0" xfId="0" applyNumberFormat="1" applyFont="1" applyFill="1" applyAlignment="1">
      <alignment horizontal="center" vertical="center"/>
    </xf>
    <xf numFmtId="0" fontId="18" fillId="0" borderId="0" xfId="0" applyNumberFormat="1" applyFont="1" applyFill="1" applyAlignment="1">
      <alignment horizontal="center" vertical="center"/>
    </xf>
    <xf numFmtId="177" fontId="20" fillId="0" borderId="0" xfId="0" applyNumberFormat="1" applyFont="1" applyFill="1" applyAlignment="1">
      <alignment horizontal="center" vertical="center"/>
    </xf>
    <xf numFmtId="10" fontId="19" fillId="0" borderId="0" xfId="0" applyNumberFormat="1" applyFont="1" applyFill="1" applyAlignment="1">
      <alignment horizontal="center" vertical="center"/>
    </xf>
    <xf numFmtId="177" fontId="22" fillId="0" borderId="0" xfId="0" applyNumberFormat="1" applyFont="1" applyFill="1" applyAlignment="1">
      <alignment horizontal="center" vertical="center"/>
    </xf>
    <xf numFmtId="0" fontId="19" fillId="0" borderId="5" xfId="0" applyNumberFormat="1" applyFont="1" applyFill="1" applyBorder="1" applyAlignment="1">
      <alignment horizontal="center" vertical="center"/>
    </xf>
    <xf numFmtId="0" fontId="19" fillId="0" borderId="5" xfId="0" applyNumberFormat="1" applyFont="1" applyFill="1" applyBorder="1" applyAlignment="1">
      <alignment horizontal="center" vertical="center" wrapText="1"/>
    </xf>
    <xf numFmtId="177" fontId="19" fillId="0" borderId="5" xfId="0" applyNumberFormat="1" applyFont="1" applyFill="1" applyBorder="1" applyAlignment="1">
      <alignment horizontal="center" vertical="center" wrapText="1"/>
    </xf>
    <xf numFmtId="10" fontId="19" fillId="0" borderId="5" xfId="0" applyNumberFormat="1" applyFont="1" applyFill="1" applyBorder="1" applyAlignment="1">
      <alignment horizontal="center" vertical="center" wrapText="1"/>
    </xf>
    <xf numFmtId="177" fontId="19" fillId="0" borderId="5" xfId="0" applyNumberFormat="1" applyFont="1" applyFill="1" applyBorder="1" applyAlignment="1">
      <alignment horizontal="center" vertical="center"/>
    </xf>
    <xf numFmtId="178" fontId="24" fillId="0" borderId="1" xfId="0" applyNumberFormat="1" applyFont="1" applyFill="1" applyBorder="1" applyAlignment="1">
      <alignment horizontal="center" vertical="center"/>
    </xf>
    <xf numFmtId="0" fontId="40" fillId="0" borderId="10" xfId="0" applyNumberFormat="1" applyFont="1" applyFill="1" applyBorder="1" applyAlignment="1">
      <alignment horizontal="center" vertical="center" wrapText="1"/>
    </xf>
    <xf numFmtId="0" fontId="40" fillId="0" borderId="9" xfId="0" applyNumberFormat="1" applyFont="1" applyFill="1" applyBorder="1" applyAlignment="1">
      <alignment horizontal="center" vertical="center" wrapText="1"/>
    </xf>
    <xf numFmtId="177" fontId="41" fillId="0" borderId="5" xfId="0" applyNumberFormat="1" applyFont="1" applyFill="1" applyBorder="1" applyAlignment="1">
      <alignment horizontal="center" vertical="center"/>
    </xf>
    <xf numFmtId="10" fontId="41" fillId="0" borderId="5"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wrapText="1"/>
    </xf>
    <xf numFmtId="0" fontId="40" fillId="0" borderId="5" xfId="0" applyNumberFormat="1" applyFont="1" applyFill="1" applyBorder="1" applyAlignment="1">
      <alignment horizontal="center" vertical="center" wrapText="1"/>
    </xf>
    <xf numFmtId="0" fontId="42" fillId="0" borderId="5" xfId="0" applyNumberFormat="1" applyFont="1" applyFill="1" applyBorder="1" applyAlignment="1">
      <alignment horizontal="center" vertical="center" wrapText="1"/>
    </xf>
    <xf numFmtId="177" fontId="41" fillId="0" borderId="5" xfId="0" applyNumberFormat="1" applyFont="1" applyFill="1" applyBorder="1" applyAlignment="1">
      <alignment horizontal="center" vertical="center" wrapText="1"/>
    </xf>
    <xf numFmtId="177" fontId="19" fillId="0" borderId="11" xfId="0" applyNumberFormat="1" applyFont="1" applyFill="1" applyBorder="1" applyAlignment="1">
      <alignment horizontal="center" vertical="center" wrapText="1"/>
    </xf>
    <xf numFmtId="0" fontId="27" fillId="0" borderId="0" xfId="0" applyNumberFormat="1" applyFont="1" applyFill="1" applyAlignment="1">
      <alignment horizontal="center" vertical="center" wrapText="1"/>
    </xf>
    <xf numFmtId="10" fontId="19" fillId="0" borderId="10" xfId="0" applyNumberFormat="1" applyFont="1" applyFill="1" applyBorder="1" applyAlignment="1">
      <alignment horizontal="center" vertical="center" wrapText="1"/>
    </xf>
    <xf numFmtId="0" fontId="43" fillId="0" borderId="1" xfId="0" applyNumberFormat="1" applyFont="1" applyFill="1" applyBorder="1" applyAlignment="1">
      <alignment horizontal="center" vertical="center" wrapText="1"/>
    </xf>
    <xf numFmtId="177" fontId="19" fillId="0" borderId="10" xfId="0" applyNumberFormat="1" applyFont="1" applyFill="1" applyBorder="1" applyAlignment="1">
      <alignment horizontal="center" vertical="center" wrapText="1"/>
    </xf>
    <xf numFmtId="10" fontId="41" fillId="0" borderId="10" xfId="0" applyNumberFormat="1" applyFont="1" applyFill="1" applyBorder="1" applyAlignment="1">
      <alignment horizontal="center" vertical="center"/>
    </xf>
    <xf numFmtId="0" fontId="44" fillId="0" borderId="1" xfId="0" applyNumberFormat="1" applyFont="1" applyFill="1" applyBorder="1" applyAlignment="1">
      <alignment horizontal="center" vertical="center"/>
    </xf>
    <xf numFmtId="0" fontId="45" fillId="0" borderId="1" xfId="0" applyNumberFormat="1" applyFont="1" applyFill="1" applyBorder="1" applyAlignment="1">
      <alignment horizontal="center" vertical="center"/>
    </xf>
    <xf numFmtId="177" fontId="31" fillId="0" borderId="0" xfId="0" applyNumberFormat="1" applyFont="1" applyFill="1" applyAlignment="1">
      <alignment horizontal="center" vertical="center"/>
    </xf>
    <xf numFmtId="10" fontId="30" fillId="0" borderId="0" xfId="0" applyNumberFormat="1" applyFont="1" applyFill="1" applyAlignment="1">
      <alignment horizontal="center" vertical="center"/>
    </xf>
    <xf numFmtId="0" fontId="31" fillId="0" borderId="0" xfId="0" applyNumberFormat="1" applyFont="1" applyFill="1" applyAlignment="1">
      <alignment horizontal="center" vertical="center"/>
    </xf>
    <xf numFmtId="177" fontId="46" fillId="0" borderId="5" xfId="0" applyNumberFormat="1" applyFont="1" applyFill="1" applyBorder="1" applyAlignment="1">
      <alignment horizontal="center" vertical="center"/>
    </xf>
    <xf numFmtId="177" fontId="19" fillId="0" borderId="14" xfId="0" applyNumberFormat="1" applyFont="1" applyFill="1" applyBorder="1" applyAlignment="1">
      <alignment horizontal="center" vertical="center" wrapText="1"/>
    </xf>
    <xf numFmtId="177" fontId="19" fillId="0" borderId="15" xfId="0" applyNumberFormat="1" applyFont="1" applyFill="1" applyBorder="1" applyAlignment="1">
      <alignment horizontal="center" vertical="center" wrapText="1"/>
    </xf>
    <xf numFmtId="0" fontId="19" fillId="0" borderId="12" xfId="0" applyNumberFormat="1" applyFont="1" applyFill="1" applyBorder="1" applyAlignment="1">
      <alignment horizontal="center" vertical="center"/>
    </xf>
    <xf numFmtId="0" fontId="19" fillId="0" borderId="12" xfId="0" applyNumberFormat="1" applyFont="1" applyFill="1" applyBorder="1" applyAlignment="1">
      <alignment horizontal="center" vertical="center" wrapText="1"/>
    </xf>
    <xf numFmtId="177" fontId="47" fillId="0" borderId="2" xfId="0" applyNumberFormat="1" applyFont="1" applyFill="1" applyBorder="1" applyAlignment="1">
      <alignment horizontal="center" vertical="center" wrapText="1"/>
    </xf>
    <xf numFmtId="178" fontId="24" fillId="0" borderId="2" xfId="0" applyNumberFormat="1" applyFont="1" applyFill="1" applyBorder="1" applyAlignment="1">
      <alignment horizontal="center" vertical="center"/>
    </xf>
    <xf numFmtId="10" fontId="19" fillId="0" borderId="12" xfId="0" applyNumberFormat="1" applyFont="1" applyFill="1" applyBorder="1" applyAlignment="1">
      <alignment horizontal="center" vertical="center" wrapText="1"/>
    </xf>
    <xf numFmtId="177" fontId="19" fillId="0" borderId="12" xfId="0" applyNumberFormat="1" applyFont="1" applyFill="1" applyBorder="1" applyAlignment="1">
      <alignment horizontal="center" vertical="center" wrapText="1"/>
    </xf>
    <xf numFmtId="0" fontId="19" fillId="0" borderId="6" xfId="0" applyNumberFormat="1" applyFont="1" applyFill="1" applyBorder="1" applyAlignment="1">
      <alignment horizontal="center" vertical="center" wrapText="1"/>
    </xf>
    <xf numFmtId="0" fontId="19" fillId="0" borderId="8" xfId="0" applyNumberFormat="1" applyFont="1" applyFill="1" applyBorder="1" applyAlignment="1">
      <alignment horizontal="center" vertical="center" wrapText="1"/>
    </xf>
    <xf numFmtId="10" fontId="47" fillId="0" borderId="2" xfId="3"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177" fontId="40" fillId="0" borderId="1" xfId="0" applyNumberFormat="1" applyFont="1" applyFill="1" applyBorder="1" applyAlignment="1">
      <alignment horizontal="center" vertical="center"/>
    </xf>
    <xf numFmtId="0" fontId="40" fillId="0" borderId="1" xfId="0" applyNumberFormat="1" applyFont="1" applyFill="1" applyBorder="1" applyAlignment="1">
      <alignment horizontal="center" vertical="center"/>
    </xf>
    <xf numFmtId="10" fontId="40" fillId="0" borderId="1" xfId="0" applyNumberFormat="1" applyFont="1" applyFill="1" applyBorder="1" applyAlignment="1">
      <alignment horizontal="center" vertical="center"/>
    </xf>
    <xf numFmtId="177" fontId="48" fillId="0" borderId="1" xfId="0" applyNumberFormat="1" applyFont="1" applyFill="1" applyBorder="1" applyAlignment="1">
      <alignment vertical="center"/>
    </xf>
    <xf numFmtId="177" fontId="40" fillId="0" borderId="1" xfId="0" applyNumberFormat="1" applyFont="1" applyFill="1" applyBorder="1" applyAlignment="1">
      <alignment horizontal="center" vertical="center" wrapText="1"/>
    </xf>
    <xf numFmtId="177" fontId="48" fillId="0" borderId="1" xfId="0" applyNumberFormat="1" applyFont="1" applyFill="1" applyBorder="1" applyAlignment="1">
      <alignment horizontal="center" vertical="center" wrapText="1"/>
    </xf>
    <xf numFmtId="177" fontId="19" fillId="0" borderId="16" xfId="0" applyNumberFormat="1" applyFont="1" applyFill="1" applyBorder="1" applyAlignment="1">
      <alignment horizontal="center" vertical="center" wrapText="1"/>
    </xf>
    <xf numFmtId="10" fontId="49" fillId="0" borderId="1" xfId="0" applyNumberFormat="1" applyFont="1" applyFill="1" applyBorder="1" applyAlignment="1">
      <alignment horizontal="center" vertical="center"/>
    </xf>
    <xf numFmtId="10" fontId="40" fillId="0" borderId="1" xfId="0" applyNumberFormat="1" applyFont="1" applyFill="1" applyBorder="1" applyAlignment="1">
      <alignment horizontal="center" vertical="center" wrapText="1"/>
    </xf>
    <xf numFmtId="0" fontId="19" fillId="0" borderId="0" xfId="0" applyNumberFormat="1" applyFont="1" applyFill="1" applyAlignment="1">
      <alignment horizontal="center" vertical="center" wrapText="1"/>
    </xf>
    <xf numFmtId="10" fontId="19" fillId="0" borderId="14" xfId="0" applyNumberFormat="1" applyFont="1" applyFill="1" applyBorder="1" applyAlignment="1">
      <alignment horizontal="center" vertical="center" wrapText="1"/>
    </xf>
    <xf numFmtId="0" fontId="43" fillId="0" borderId="2" xfId="0" applyNumberFormat="1" applyFont="1" applyFill="1" applyBorder="1" applyAlignment="1">
      <alignment horizontal="center" vertical="center" wrapText="1"/>
    </xf>
    <xf numFmtId="0" fontId="50" fillId="0" borderId="2" xfId="0" applyNumberFormat="1" applyFont="1" applyFill="1" applyBorder="1" applyAlignment="1">
      <alignment horizontal="center" vertical="center" wrapText="1"/>
    </xf>
    <xf numFmtId="0" fontId="51" fillId="0" borderId="1" xfId="0" applyNumberFormat="1" applyFont="1" applyFill="1" applyBorder="1" applyAlignment="1">
      <alignment horizontal="center" vertical="center"/>
    </xf>
    <xf numFmtId="0" fontId="50" fillId="0" borderId="1" xfId="0" applyNumberFormat="1" applyFont="1" applyFill="1" applyBorder="1" applyAlignment="1">
      <alignment horizontal="center" vertical="center"/>
    </xf>
    <xf numFmtId="0" fontId="48" fillId="0" borderId="1" xfId="0" applyNumberFormat="1" applyFont="1" applyFill="1" applyBorder="1" applyAlignment="1">
      <alignment horizontal="center" vertical="center"/>
    </xf>
    <xf numFmtId="0" fontId="51" fillId="0" borderId="1" xfId="0" applyNumberFormat="1" applyFont="1" applyFill="1" applyBorder="1" applyAlignment="1">
      <alignment horizontal="center" vertical="center" wrapText="1"/>
    </xf>
    <xf numFmtId="0" fontId="51" fillId="0" borderId="0" xfId="0" applyNumberFormat="1" applyFont="1" applyFill="1" applyAlignment="1">
      <alignment horizontal="center" vertical="center"/>
    </xf>
    <xf numFmtId="0" fontId="52" fillId="0" borderId="0" xfId="0" applyNumberFormat="1" applyFont="1" applyFill="1" applyAlignment="1">
      <alignment horizontal="center" vertical="center"/>
    </xf>
    <xf numFmtId="177" fontId="52" fillId="0" borderId="0" xfId="0" applyNumberFormat="1" applyFont="1" applyFill="1" applyAlignment="1">
      <alignment horizontal="center" vertical="center"/>
    </xf>
    <xf numFmtId="10" fontId="52" fillId="0" borderId="0" xfId="0" applyNumberFormat="1" applyFont="1" applyFill="1" applyAlignment="1">
      <alignment horizontal="center" vertical="center"/>
    </xf>
    <xf numFmtId="0" fontId="23" fillId="0" borderId="1" xfId="0" applyNumberFormat="1" applyFont="1" applyFill="1" applyBorder="1" applyAlignment="1">
      <alignment horizontal="center" vertical="center"/>
    </xf>
    <xf numFmtId="177" fontId="47" fillId="0" borderId="1" xfId="0" applyNumberFormat="1" applyFont="1" applyFill="1" applyBorder="1" applyAlignment="1">
      <alignment horizontal="center" vertical="center" wrapText="1"/>
    </xf>
    <xf numFmtId="178" fontId="47" fillId="0" borderId="1" xfId="0" applyNumberFormat="1" applyFont="1" applyFill="1" applyBorder="1" applyAlignment="1">
      <alignment horizontal="center" vertical="center" wrapText="1"/>
    </xf>
    <xf numFmtId="10" fontId="47" fillId="0" borderId="1" xfId="0" applyNumberFormat="1" applyFont="1" applyFill="1" applyBorder="1" applyAlignment="1">
      <alignment horizontal="center" vertical="center" wrapText="1"/>
    </xf>
    <xf numFmtId="177" fontId="47" fillId="0" borderId="1" xfId="0" applyNumberFormat="1" applyFont="1" applyFill="1" applyBorder="1" applyAlignment="1">
      <alignment horizontal="center" vertical="center"/>
    </xf>
    <xf numFmtId="10" fontId="47" fillId="0" borderId="1" xfId="0" applyNumberFormat="1" applyFont="1" applyFill="1" applyBorder="1" applyAlignment="1">
      <alignment horizontal="center" vertical="center"/>
    </xf>
    <xf numFmtId="178" fontId="47" fillId="0" borderId="1" xfId="0" applyNumberFormat="1" applyFont="1" applyFill="1" applyBorder="1" applyAlignment="1">
      <alignment horizontal="center" vertical="center"/>
    </xf>
    <xf numFmtId="0" fontId="53" fillId="0" borderId="1" xfId="0" applyNumberFormat="1" applyFont="1" applyFill="1" applyBorder="1" applyAlignment="1">
      <alignment horizontal="center" vertical="center"/>
    </xf>
    <xf numFmtId="177" fontId="41" fillId="0" borderId="1" xfId="0" applyNumberFormat="1" applyFont="1" applyFill="1" applyBorder="1" applyAlignment="1">
      <alignment horizontal="center" vertical="center"/>
    </xf>
    <xf numFmtId="10" fontId="41" fillId="0" borderId="1" xfId="0" applyNumberFormat="1" applyFont="1" applyFill="1" applyBorder="1" applyAlignment="1">
      <alignment horizontal="center" vertical="center"/>
    </xf>
    <xf numFmtId="0" fontId="29" fillId="0" borderId="1" xfId="0" applyNumberFormat="1" applyFont="1" applyFill="1" applyBorder="1" applyAlignment="1">
      <alignment horizontal="center" vertical="center"/>
    </xf>
    <xf numFmtId="0" fontId="54" fillId="0" borderId="1" xfId="0" applyNumberFormat="1" applyFont="1" applyFill="1" applyBorder="1" applyAlignment="1">
      <alignment horizontal="center" vertical="center"/>
    </xf>
    <xf numFmtId="0" fontId="27" fillId="0" borderId="1" xfId="0" applyNumberFormat="1" applyFont="1" applyFill="1" applyBorder="1" applyAlignment="1">
      <alignment horizontal="center" vertical="center"/>
    </xf>
    <xf numFmtId="177" fontId="41" fillId="0" borderId="0" xfId="0" applyNumberFormat="1" applyFont="1" applyFill="1" applyAlignment="1">
      <alignment horizontal="center" vertical="center"/>
    </xf>
    <xf numFmtId="177" fontId="55" fillId="0" borderId="0" xfId="0" applyNumberFormat="1" applyFont="1" applyFill="1" applyAlignment="1">
      <alignment horizontal="center" vertical="center"/>
    </xf>
    <xf numFmtId="0" fontId="55" fillId="0" borderId="0" xfId="0" applyNumberFormat="1" applyFont="1" applyFill="1" applyAlignment="1">
      <alignment horizontal="center" vertical="center"/>
    </xf>
    <xf numFmtId="10" fontId="55" fillId="0" borderId="0" xfId="0" applyNumberFormat="1" applyFont="1" applyFill="1" applyAlignment="1">
      <alignment horizontal="center" vertical="center"/>
    </xf>
    <xf numFmtId="0" fontId="50"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10" fontId="43" fillId="0" borderId="0" xfId="0" applyNumberFormat="1" applyFont="1" applyFill="1" applyAlignment="1">
      <alignment horizontal="center" vertical="center"/>
    </xf>
    <xf numFmtId="177" fontId="52" fillId="0" borderId="0" xfId="0" applyNumberFormat="1" applyFont="1" applyFill="1" applyAlignment="1">
      <alignment horizontal="center" vertical="center" wrapText="1"/>
    </xf>
    <xf numFmtId="10" fontId="52" fillId="0" borderId="0" xfId="0" applyNumberFormat="1" applyFont="1" applyFill="1" applyAlignment="1">
      <alignment horizontal="center" vertical="center" wrapText="1"/>
    </xf>
    <xf numFmtId="177" fontId="23" fillId="0" borderId="1" xfId="0" applyNumberFormat="1" applyFont="1" applyFill="1" applyBorder="1" applyAlignment="1">
      <alignment horizontal="center" vertical="center" wrapText="1"/>
    </xf>
    <xf numFmtId="10" fontId="23" fillId="0" borderId="1" xfId="0" applyNumberFormat="1" applyFont="1" applyFill="1" applyBorder="1" applyAlignment="1">
      <alignment horizontal="center" vertical="center" wrapText="1"/>
    </xf>
    <xf numFmtId="177" fontId="41" fillId="0" borderId="1" xfId="0" applyNumberFormat="1" applyFont="1" applyFill="1" applyBorder="1" applyAlignment="1">
      <alignment horizontal="center" vertical="center" wrapText="1"/>
    </xf>
    <xf numFmtId="177" fontId="41" fillId="0" borderId="0" xfId="0" applyNumberFormat="1" applyFont="1" applyFill="1" applyAlignment="1">
      <alignment horizontal="center" vertical="center" wrapText="1"/>
    </xf>
    <xf numFmtId="177" fontId="55" fillId="0" borderId="0" xfId="0" applyNumberFormat="1" applyFont="1" applyFill="1" applyAlignment="1">
      <alignment horizontal="center" vertical="center" wrapText="1"/>
    </xf>
    <xf numFmtId="10" fontId="55" fillId="0" borderId="0" xfId="0" applyNumberFormat="1" applyFont="1" applyFill="1" applyAlignment="1">
      <alignment horizontal="center" vertical="center" wrapText="1"/>
    </xf>
    <xf numFmtId="0" fontId="50" fillId="0" borderId="0" xfId="0" applyNumberFormat="1" applyFont="1" applyFill="1" applyAlignment="1">
      <alignment horizontal="center" vertical="center" wrapText="1"/>
    </xf>
    <xf numFmtId="10" fontId="50" fillId="0" borderId="0" xfId="0" applyNumberFormat="1" applyFont="1" applyFill="1" applyAlignment="1">
      <alignment horizontal="center" vertical="center" wrapText="1"/>
    </xf>
    <xf numFmtId="177" fontId="56" fillId="0" borderId="0" xfId="0" applyNumberFormat="1" applyFont="1" applyFill="1" applyAlignment="1">
      <alignment horizontal="center" vertical="center"/>
    </xf>
    <xf numFmtId="0" fontId="57" fillId="0" borderId="0" xfId="0" applyNumberFormat="1" applyFont="1" applyFill="1" applyAlignment="1">
      <alignment horizontal="center" vertical="center"/>
    </xf>
    <xf numFmtId="0" fontId="58" fillId="0" borderId="0" xfId="0" applyNumberFormat="1"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externalLink" Target="externalLinks/externalLink23.xml"/><Relationship Id="rId30" Type="http://schemas.openxmlformats.org/officeDocument/2006/relationships/externalLink" Target="externalLinks/externalLink22.xml"/><Relationship Id="rId3" Type="http://schemas.openxmlformats.org/officeDocument/2006/relationships/worksheet" Target="worksheets/sheet3.xml"/><Relationship Id="rId29" Type="http://schemas.openxmlformats.org/officeDocument/2006/relationships/externalLink" Target="externalLinks/externalLink21.xml"/><Relationship Id="rId28" Type="http://schemas.openxmlformats.org/officeDocument/2006/relationships/externalLink" Target="externalLinks/externalLink20.xml"/><Relationship Id="rId27" Type="http://schemas.openxmlformats.org/officeDocument/2006/relationships/externalLink" Target="externalLinks/externalLink19.xml"/><Relationship Id="rId26" Type="http://schemas.openxmlformats.org/officeDocument/2006/relationships/externalLink" Target="externalLinks/externalLink18.xml"/><Relationship Id="rId25" Type="http://schemas.openxmlformats.org/officeDocument/2006/relationships/externalLink" Target="externalLinks/externalLink17.xml"/><Relationship Id="rId24" Type="http://schemas.openxmlformats.org/officeDocument/2006/relationships/externalLink" Target="externalLinks/externalLink16.xml"/><Relationship Id="rId23" Type="http://schemas.openxmlformats.org/officeDocument/2006/relationships/externalLink" Target="externalLinks/externalLink15.xml"/><Relationship Id="rId22" Type="http://schemas.openxmlformats.org/officeDocument/2006/relationships/externalLink" Target="externalLinks/externalLink14.xml"/><Relationship Id="rId21" Type="http://schemas.openxmlformats.org/officeDocument/2006/relationships/externalLink" Target="externalLinks/externalLink13.xml"/><Relationship Id="rId20" Type="http://schemas.openxmlformats.org/officeDocument/2006/relationships/externalLink" Target="externalLinks/externalLink12.xml"/><Relationship Id="rId2" Type="http://schemas.openxmlformats.org/officeDocument/2006/relationships/worksheet" Target="worksheets/sheet2.xml"/><Relationship Id="rId19" Type="http://schemas.openxmlformats.org/officeDocument/2006/relationships/externalLink" Target="externalLinks/externalLink11.xml"/><Relationship Id="rId18" Type="http://schemas.openxmlformats.org/officeDocument/2006/relationships/externalLink" Target="externalLinks/externalLink10.xml"/><Relationship Id="rId17" Type="http://schemas.openxmlformats.org/officeDocument/2006/relationships/externalLink" Target="externalLinks/externalLink9.xml"/><Relationship Id="rId16" Type="http://schemas.openxmlformats.org/officeDocument/2006/relationships/externalLink" Target="externalLinks/externalLink8.xml"/><Relationship Id="rId15" Type="http://schemas.openxmlformats.org/officeDocument/2006/relationships/externalLink" Target="externalLinks/externalLink7.xml"/><Relationship Id="rId14" Type="http://schemas.openxmlformats.org/officeDocument/2006/relationships/externalLink" Target="externalLinks/externalLink6.xml"/><Relationship Id="rId13" Type="http://schemas.openxmlformats.org/officeDocument/2006/relationships/externalLink" Target="externalLinks/externalLink5.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ata\home\lvpeng\&#24037;&#20316;\2024&#24180;&#24230;&#24037;&#20316;\&#19987;&#39033;&#24037;&#20316;&#9313;---2024&#39033;&#30446;&#35268;&#33539;&#21270;&#31649;&#29702;\&#23454;&#25805;&#25163;&#20876;2.0&#29256;&#65288;0226&#20462;&#25913;&#65289;\&#39033;&#30446;&#23454;&#26045;&#36164;&#26009;&#27169;&#29256;\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0154;&#21592;&#26631;&#20934;&#2590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0107;&#19994;&#21457;&#23637;&#25903;&#20986;&#65288;&#32463;&#24046;&#24322;&#35843;&#25972;&#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DOCUME~1\zq\LOCALS~1\Temp\&#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A:\zzj(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ata\home\lvpeng\&#24037;&#20316;\2024&#24180;&#24230;&#24037;&#20316;\&#19987;&#39033;&#24037;&#20316;&#9313;---2024&#39033;&#30446;&#35268;&#33539;&#21270;&#31649;&#29702;\&#23454;&#25805;&#25163;&#20876;2.0&#29256;&#65288;0226&#20462;&#25913;&#65289;\&#39033;&#30446;&#23454;&#26045;&#36164;&#26009;&#27169;&#29256;\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33609;&#21407;&#31449;&#23454;&#21517;&#21046;&#34920;&#26684;&#21450;&#29031;&#29255;\2011&#24180;&#24037;&#20316;\&#23454;&#21517;&#21046;&#31649;&#29702;&#24037;&#20316;\&#21160;&#21592;&#20250;\&#34892;&#25919;&#26426;&#26500;&#20154;&#21592;&#27169;&#2649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机构人员信息"/>
      <sheetName val="数据输入说明"/>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01"/>
  <sheetViews>
    <sheetView zoomScale="85" zoomScaleNormal="85" workbookViewId="0">
      <pane xSplit="2" ySplit="6" topLeftCell="C7" activePane="bottomRight" state="frozen"/>
      <selection/>
      <selection pane="topRight"/>
      <selection pane="bottomLeft"/>
      <selection pane="bottomRight" activeCell="D9" sqref="D9"/>
    </sheetView>
  </sheetViews>
  <sheetFormatPr defaultColWidth="10" defaultRowHeight="14.4"/>
  <cols>
    <col min="1" max="1" width="6.50925925925926" style="57" customWidth="1"/>
    <col min="2" max="2" width="8.52777777777778" style="57" customWidth="1"/>
    <col min="3" max="3" width="10.9722222222222" style="57" customWidth="1"/>
    <col min="4" max="4" width="12.4166666666667" style="57" customWidth="1"/>
    <col min="5" max="5" width="11.7592592592593" style="57" customWidth="1"/>
    <col min="6" max="6" width="7.34259259259259" style="57" customWidth="1"/>
    <col min="7" max="7" width="10.712962962963" style="57" customWidth="1"/>
    <col min="8" max="8" width="6.90740740740741" style="57" customWidth="1"/>
    <col min="9" max="9" width="11.7592592592593" style="57" customWidth="1"/>
    <col min="10" max="10" width="7.31481481481481" style="57" customWidth="1"/>
    <col min="11" max="11" width="10.0648148148148" style="57" customWidth="1"/>
    <col min="12" max="12" width="7.58333333333333" style="57" customWidth="1"/>
    <col min="13" max="13" width="11.8888888888889" style="57" customWidth="1"/>
    <col min="14" max="14" width="8.37962962962963" style="57" customWidth="1"/>
    <col min="15" max="15" width="11.1018518518519" style="57" customWidth="1"/>
    <col min="16" max="16" width="7.2037037037037" style="57" customWidth="1"/>
    <col min="17" max="17" width="10.9722222222222" style="57" customWidth="1"/>
    <col min="18" max="18" width="6.78703703703704" style="57" customWidth="1"/>
    <col min="19" max="19" width="10.1944444444444" style="57" customWidth="1"/>
    <col min="20" max="20" width="6.39814814814815" style="57" customWidth="1"/>
    <col min="21" max="21" width="10.1851851851852" style="57" customWidth="1"/>
    <col min="22" max="22" width="6.40740740740741" style="57" customWidth="1"/>
    <col min="23" max="23" width="10" style="57" customWidth="1"/>
    <col min="24" max="24" width="10.3796296296296" style="57"/>
    <col min="25" max="16383" width="10" style="57"/>
  </cols>
  <sheetData>
    <row r="1" ht="24.75" customHeight="1" spans="1:23">
      <c r="A1" s="58" t="s">
        <v>0</v>
      </c>
      <c r="B1" s="58"/>
      <c r="C1" s="58"/>
      <c r="D1" s="64"/>
      <c r="E1" s="59"/>
      <c r="F1" s="134"/>
      <c r="G1" s="64"/>
      <c r="H1" s="64"/>
      <c r="I1" s="64"/>
      <c r="J1" s="64"/>
      <c r="K1" s="64"/>
      <c r="L1" s="64"/>
      <c r="M1" s="60"/>
      <c r="N1" s="60"/>
      <c r="O1" s="60"/>
      <c r="P1" s="61"/>
      <c r="Q1" s="60"/>
      <c r="R1" s="61"/>
      <c r="S1" s="60"/>
      <c r="T1" s="61"/>
      <c r="U1" s="60"/>
      <c r="V1" s="61"/>
      <c r="W1" s="64"/>
    </row>
    <row r="2" ht="39.75" customHeight="1" spans="1:23">
      <c r="A2" s="192" t="s">
        <v>1</v>
      </c>
      <c r="B2" s="192"/>
      <c r="C2" s="192"/>
      <c r="D2" s="192"/>
      <c r="E2" s="193"/>
      <c r="F2" s="194"/>
      <c r="G2" s="193"/>
      <c r="H2" s="192"/>
      <c r="I2" s="193"/>
      <c r="J2" s="192"/>
      <c r="K2" s="193"/>
      <c r="L2" s="192"/>
      <c r="M2" s="215"/>
      <c r="N2" s="215"/>
      <c r="O2" s="215"/>
      <c r="P2" s="216"/>
      <c r="Q2" s="215"/>
      <c r="R2" s="216"/>
      <c r="S2" s="215"/>
      <c r="T2" s="216"/>
      <c r="U2" s="215"/>
      <c r="V2" s="216"/>
      <c r="W2" s="64"/>
    </row>
    <row r="3" ht="21.75" customHeight="1" spans="1:23">
      <c r="A3" s="64"/>
      <c r="B3" s="64"/>
      <c r="C3" s="64"/>
      <c r="D3" s="64"/>
      <c r="E3" s="59"/>
      <c r="F3" s="134"/>
      <c r="G3" s="64"/>
      <c r="H3" s="64"/>
      <c r="I3" s="64"/>
      <c r="J3" s="64"/>
      <c r="K3" s="64"/>
      <c r="L3" s="59"/>
      <c r="M3" s="86"/>
      <c r="N3" s="86"/>
      <c r="O3" s="65"/>
      <c r="P3" s="66"/>
      <c r="Q3" s="86"/>
      <c r="R3" s="66"/>
      <c r="S3" s="86"/>
      <c r="T3" s="225" t="s">
        <v>2</v>
      </c>
      <c r="U3" s="225"/>
      <c r="V3" s="225"/>
      <c r="W3" s="64"/>
    </row>
    <row r="4" ht="25" customHeight="1" spans="1:23">
      <c r="A4" s="195" t="s">
        <v>3</v>
      </c>
      <c r="B4" s="195" t="s">
        <v>4</v>
      </c>
      <c r="C4" s="196" t="s">
        <v>5</v>
      </c>
      <c r="D4" s="197" t="s">
        <v>6</v>
      </c>
      <c r="E4" s="197" t="s">
        <v>7</v>
      </c>
      <c r="F4" s="198" t="s">
        <v>8</v>
      </c>
      <c r="G4" s="199" t="s">
        <v>9</v>
      </c>
      <c r="H4" s="200"/>
      <c r="I4" s="199"/>
      <c r="J4" s="200"/>
      <c r="K4" s="199"/>
      <c r="L4" s="200"/>
      <c r="M4" s="217" t="s">
        <v>10</v>
      </c>
      <c r="N4" s="217"/>
      <c r="O4" s="217"/>
      <c r="P4" s="218"/>
      <c r="Q4" s="217"/>
      <c r="R4" s="218"/>
      <c r="S4" s="217"/>
      <c r="T4" s="218"/>
      <c r="U4" s="217"/>
      <c r="V4" s="218"/>
      <c r="W4" s="64"/>
    </row>
    <row r="5" ht="25" customHeight="1" spans="1:23">
      <c r="A5" s="195"/>
      <c r="B5" s="195"/>
      <c r="C5" s="196"/>
      <c r="D5" s="197"/>
      <c r="E5" s="201"/>
      <c r="F5" s="198"/>
      <c r="G5" s="199" t="s">
        <v>11</v>
      </c>
      <c r="H5" s="200"/>
      <c r="I5" s="199" t="s">
        <v>12</v>
      </c>
      <c r="J5" s="200"/>
      <c r="K5" s="199" t="s">
        <v>13</v>
      </c>
      <c r="L5" s="200"/>
      <c r="M5" s="217" t="s">
        <v>14</v>
      </c>
      <c r="N5" s="217" t="s">
        <v>15</v>
      </c>
      <c r="O5" s="196" t="s">
        <v>16</v>
      </c>
      <c r="P5" s="196"/>
      <c r="Q5" s="196" t="s">
        <v>17</v>
      </c>
      <c r="R5" s="196"/>
      <c r="S5" s="196" t="s">
        <v>18</v>
      </c>
      <c r="T5" s="196"/>
      <c r="U5" s="196" t="s">
        <v>19</v>
      </c>
      <c r="V5" s="196"/>
      <c r="W5" s="64"/>
    </row>
    <row r="6" ht="25" customHeight="1" spans="1:23">
      <c r="A6" s="195"/>
      <c r="B6" s="195"/>
      <c r="C6" s="196"/>
      <c r="D6" s="197"/>
      <c r="E6" s="201"/>
      <c r="F6" s="198"/>
      <c r="G6" s="196" t="s">
        <v>20</v>
      </c>
      <c r="H6" s="198" t="s">
        <v>21</v>
      </c>
      <c r="I6" s="196" t="s">
        <v>20</v>
      </c>
      <c r="J6" s="198" t="s">
        <v>21</v>
      </c>
      <c r="K6" s="196" t="s">
        <v>20</v>
      </c>
      <c r="L6" s="198" t="s">
        <v>21</v>
      </c>
      <c r="M6" s="217"/>
      <c r="N6" s="217"/>
      <c r="O6" s="196" t="s">
        <v>20</v>
      </c>
      <c r="P6" s="198" t="s">
        <v>21</v>
      </c>
      <c r="Q6" s="196" t="s">
        <v>20</v>
      </c>
      <c r="R6" s="198" t="s">
        <v>21</v>
      </c>
      <c r="S6" s="196" t="s">
        <v>20</v>
      </c>
      <c r="T6" s="198" t="s">
        <v>21</v>
      </c>
      <c r="U6" s="196" t="s">
        <v>20</v>
      </c>
      <c r="V6" s="198" t="s">
        <v>21</v>
      </c>
      <c r="W6" s="64"/>
    </row>
    <row r="7" ht="46" customHeight="1" spans="1:24">
      <c r="A7" s="195" t="s">
        <v>22</v>
      </c>
      <c r="B7" s="202"/>
      <c r="C7" s="203">
        <f>SUM(C8:C20)</f>
        <v>3168916.4819817</v>
      </c>
      <c r="D7" s="203" t="e">
        <f>SUM(D8:D20)</f>
        <v>#REF!</v>
      </c>
      <c r="E7" s="203">
        <f>SUM(E8:E20)</f>
        <v>1537136.3159404</v>
      </c>
      <c r="F7" s="204">
        <f t="shared" ref="F7:F20" si="0">E7/C7</f>
        <v>0.485066843724182</v>
      </c>
      <c r="G7" s="203">
        <f t="shared" ref="G7:K7" si="1">SUM(G8:G20)</f>
        <v>392043.726976</v>
      </c>
      <c r="H7" s="204">
        <f t="shared" ref="H7:H20" si="2">G7/E7</f>
        <v>0.255048119617259</v>
      </c>
      <c r="I7" s="203">
        <f t="shared" si="1"/>
        <v>995865.741595202</v>
      </c>
      <c r="J7" s="204">
        <f t="shared" ref="J7:J20" si="3">I7/E7</f>
        <v>0.647870804474451</v>
      </c>
      <c r="K7" s="203">
        <f t="shared" si="1"/>
        <v>149226.8473692</v>
      </c>
      <c r="L7" s="204">
        <f t="shared" ref="L7:L20" si="4">K7/E7</f>
        <v>0.0970810759082904</v>
      </c>
      <c r="M7" s="203">
        <f t="shared" ref="M7:M20" si="5">O7+Q7+S7+U7</f>
        <v>1383583.3203574</v>
      </c>
      <c r="N7" s="204">
        <f t="shared" ref="N7:N20" si="6">M7/E7</f>
        <v>0.900104503425867</v>
      </c>
      <c r="O7" s="203">
        <f t="shared" ref="O7:S7" si="7">SUM(O8:O20)</f>
        <v>140956.25147244</v>
      </c>
      <c r="P7" s="204">
        <f t="shared" ref="P7:P20" si="8">O7/M7</f>
        <v>0.101877674729433</v>
      </c>
      <c r="Q7" s="203">
        <f t="shared" si="7"/>
        <v>1008206.30450237</v>
      </c>
      <c r="R7" s="204">
        <f t="shared" ref="R7:R20" si="9">Q7/M7</f>
        <v>0.728692150062874</v>
      </c>
      <c r="S7" s="203">
        <f t="shared" si="7"/>
        <v>81927.203346696</v>
      </c>
      <c r="T7" s="204">
        <f t="shared" ref="T7:T20" si="10">S7/M7</f>
        <v>0.0592137836162501</v>
      </c>
      <c r="U7" s="203">
        <f>SUM(U8:U20)</f>
        <v>152493.5610359</v>
      </c>
      <c r="V7" s="204">
        <f t="shared" ref="V7:V20" si="11">U7/M7</f>
        <v>0.110216391591443</v>
      </c>
      <c r="W7" s="191"/>
      <c r="X7" s="57">
        <f>M7-E7</f>
        <v>-153552.995583</v>
      </c>
    </row>
    <row r="8" ht="46" customHeight="1" spans="1:23">
      <c r="A8" s="205">
        <v>1</v>
      </c>
      <c r="B8" s="206" t="s">
        <v>23</v>
      </c>
      <c r="C8" s="203">
        <f>'2023年确权'!C8</f>
        <v>484890.49</v>
      </c>
      <c r="D8" s="203" t="e">
        <f>'2023年确权'!#REF!</f>
        <v>#REF!</v>
      </c>
      <c r="E8" s="203">
        <f t="shared" ref="E8:E20" si="12">G8+I8+K8</f>
        <v>180061.953171</v>
      </c>
      <c r="F8" s="204">
        <f t="shared" si="0"/>
        <v>0.371345606656464</v>
      </c>
      <c r="G8" s="203">
        <f>'2023年确权'!F8</f>
        <v>43688.165791</v>
      </c>
      <c r="H8" s="204">
        <f t="shared" si="2"/>
        <v>0.242628523247832</v>
      </c>
      <c r="I8" s="203">
        <f>'2023年确权'!H8</f>
        <v>102381.45118</v>
      </c>
      <c r="J8" s="204">
        <f t="shared" si="3"/>
        <v>0.568590140099009</v>
      </c>
      <c r="K8" s="203">
        <f>'2023年确权'!J8</f>
        <v>33992.3362</v>
      </c>
      <c r="L8" s="204">
        <f t="shared" si="4"/>
        <v>0.18878133665316</v>
      </c>
      <c r="M8" s="203">
        <f t="shared" si="5"/>
        <v>180061.115749</v>
      </c>
      <c r="N8" s="204">
        <f t="shared" si="6"/>
        <v>0.999995349256268</v>
      </c>
      <c r="O8" s="219">
        <f>'2023年确权'!N8</f>
        <v>33991.8343</v>
      </c>
      <c r="P8" s="204">
        <f t="shared" si="8"/>
        <v>0.188779427243934</v>
      </c>
      <c r="Q8" s="219">
        <f>'2023年确权'!P8</f>
        <v>117658.313449</v>
      </c>
      <c r="R8" s="204">
        <f t="shared" si="9"/>
        <v>0.653435434738793</v>
      </c>
      <c r="S8" s="219">
        <f>'2023年确权'!R8</f>
        <v>3571.542</v>
      </c>
      <c r="T8" s="204">
        <f t="shared" si="10"/>
        <v>0.0198351653278581</v>
      </c>
      <c r="U8" s="219">
        <f>'2023年确权'!T8</f>
        <v>24839.426</v>
      </c>
      <c r="V8" s="204">
        <f t="shared" si="11"/>
        <v>0.137949972689414</v>
      </c>
      <c r="W8" s="226"/>
    </row>
    <row r="9" ht="46" customHeight="1" spans="1:23">
      <c r="A9" s="205">
        <v>2</v>
      </c>
      <c r="B9" s="207" t="s">
        <v>24</v>
      </c>
      <c r="C9" s="203">
        <f>'2023年确权'!C17</f>
        <v>170270.7099</v>
      </c>
      <c r="D9" s="203" t="e">
        <f>'2023年确权'!#REF!</f>
        <v>#REF!</v>
      </c>
      <c r="E9" s="203">
        <f t="shared" si="12"/>
        <v>134035.52362</v>
      </c>
      <c r="F9" s="204">
        <f t="shared" si="0"/>
        <v>0.787190725279287</v>
      </c>
      <c r="G9" s="203">
        <f>'2023年确权'!F17</f>
        <v>55171.6553</v>
      </c>
      <c r="H9" s="204">
        <f t="shared" si="2"/>
        <v>0.411619649850554</v>
      </c>
      <c r="I9" s="203">
        <f>'2023年确权'!H17</f>
        <v>67326.01692</v>
      </c>
      <c r="J9" s="204">
        <f t="shared" si="3"/>
        <v>0.50229980158748</v>
      </c>
      <c r="K9" s="203">
        <f>'2023年确权'!J17</f>
        <v>11537.8514</v>
      </c>
      <c r="L9" s="204">
        <f t="shared" si="4"/>
        <v>0.0860805485619664</v>
      </c>
      <c r="M9" s="203">
        <f t="shared" si="5"/>
        <v>134029.04362</v>
      </c>
      <c r="N9" s="204">
        <f t="shared" si="6"/>
        <v>0.999951654607488</v>
      </c>
      <c r="O9" s="219">
        <f>'2023年确权'!N17</f>
        <v>12112.8114</v>
      </c>
      <c r="P9" s="204">
        <f t="shared" si="8"/>
        <v>0.0903745268401849</v>
      </c>
      <c r="Q9" s="219">
        <f>'2023年确权'!P17</f>
        <v>103161.7594</v>
      </c>
      <c r="R9" s="204">
        <f t="shared" si="9"/>
        <v>0.769697049338686</v>
      </c>
      <c r="S9" s="219">
        <f>'2023年确权'!R17</f>
        <v>9193.76282</v>
      </c>
      <c r="T9" s="204">
        <f t="shared" si="10"/>
        <v>0.0685953027171201</v>
      </c>
      <c r="U9" s="219">
        <f>'2023年确权'!T17</f>
        <v>9560.71</v>
      </c>
      <c r="V9" s="204">
        <f t="shared" si="11"/>
        <v>0.0713331211040092</v>
      </c>
      <c r="W9" s="191"/>
    </row>
    <row r="10" ht="40" customHeight="1" spans="1:23">
      <c r="A10" s="205">
        <v>3</v>
      </c>
      <c r="B10" s="207" t="s">
        <v>25</v>
      </c>
      <c r="C10" s="203">
        <f>'2023年确权'!C26</f>
        <v>439415.68</v>
      </c>
      <c r="D10" s="203" t="e">
        <f>'2023年确权'!#REF!</f>
        <v>#REF!</v>
      </c>
      <c r="E10" s="203">
        <f t="shared" si="12"/>
        <v>79721.783234</v>
      </c>
      <c r="F10" s="204">
        <f t="shared" si="0"/>
        <v>0.181426805784445</v>
      </c>
      <c r="G10" s="203">
        <f>'2023年确权'!F26</f>
        <v>13464.72915</v>
      </c>
      <c r="H10" s="204">
        <f t="shared" si="2"/>
        <v>0.168896487306088</v>
      </c>
      <c r="I10" s="203">
        <f>'2023年确权'!H26</f>
        <v>62859.8050708</v>
      </c>
      <c r="J10" s="204">
        <f t="shared" si="3"/>
        <v>0.788489701569939</v>
      </c>
      <c r="K10" s="203">
        <f>'2023年确权'!J26</f>
        <v>3397.2490132</v>
      </c>
      <c r="L10" s="204">
        <f t="shared" si="4"/>
        <v>0.0426138111239731</v>
      </c>
      <c r="M10" s="203">
        <f t="shared" si="5"/>
        <v>79721.783234</v>
      </c>
      <c r="N10" s="204">
        <f t="shared" si="6"/>
        <v>1</v>
      </c>
      <c r="O10" s="219">
        <f>'2023年确权'!N26</f>
        <v>3554.65204244</v>
      </c>
      <c r="P10" s="204">
        <f t="shared" si="8"/>
        <v>0.0445882153941083</v>
      </c>
      <c r="Q10" s="219">
        <f>'2023年确权'!P26</f>
        <v>66434.623938864</v>
      </c>
      <c r="R10" s="204">
        <f t="shared" si="9"/>
        <v>0.833330882023356</v>
      </c>
      <c r="S10" s="219">
        <f>'2023年确权'!R26</f>
        <v>7435.421252696</v>
      </c>
      <c r="T10" s="204">
        <f t="shared" si="10"/>
        <v>0.0932671216205926</v>
      </c>
      <c r="U10" s="219">
        <f>'2023年确权'!T26</f>
        <v>2297.086</v>
      </c>
      <c r="V10" s="204">
        <f t="shared" si="11"/>
        <v>0.0288137809619433</v>
      </c>
      <c r="W10" s="191"/>
    </row>
    <row r="11" ht="40" customHeight="1" spans="1:23">
      <c r="A11" s="205">
        <v>4</v>
      </c>
      <c r="B11" s="207" t="s">
        <v>26</v>
      </c>
      <c r="C11" s="203">
        <f>'2023年确权'!C36</f>
        <v>428546.998</v>
      </c>
      <c r="D11" s="203" t="e">
        <f>'2023年确权'!#REF!</f>
        <v>#REF!</v>
      </c>
      <c r="E11" s="203">
        <f t="shared" si="12"/>
        <v>190733.6505379</v>
      </c>
      <c r="F11" s="204">
        <f t="shared" si="0"/>
        <v>0.445070555687103</v>
      </c>
      <c r="G11" s="203">
        <f>'2023年确权'!F36</f>
        <v>59086.210351</v>
      </c>
      <c r="H11" s="204">
        <f t="shared" si="2"/>
        <v>0.309783880213938</v>
      </c>
      <c r="I11" s="203">
        <f>'2023年确权'!H36</f>
        <v>110265.3443869</v>
      </c>
      <c r="J11" s="204">
        <f t="shared" si="3"/>
        <v>0.578111644567876</v>
      </c>
      <c r="K11" s="203">
        <f>'2023年确权'!J36</f>
        <v>21382.0958</v>
      </c>
      <c r="L11" s="204">
        <f t="shared" si="4"/>
        <v>0.112104475218185</v>
      </c>
      <c r="M11" s="203">
        <f t="shared" si="5"/>
        <v>181807.8521269</v>
      </c>
      <c r="N11" s="204">
        <f t="shared" si="6"/>
        <v>0.953202812477883</v>
      </c>
      <c r="O11" s="219">
        <f>'2023年确权'!N36</f>
        <v>21382.0958</v>
      </c>
      <c r="P11" s="204">
        <f t="shared" si="8"/>
        <v>0.117608208610679</v>
      </c>
      <c r="Q11" s="219">
        <f>'2023年确权'!P36</f>
        <v>116395.261708</v>
      </c>
      <c r="R11" s="204">
        <f t="shared" si="9"/>
        <v>0.640210311855823</v>
      </c>
      <c r="S11" s="219">
        <f>'2023年确权'!R36</f>
        <v>20998.320313</v>
      </c>
      <c r="T11" s="204">
        <f t="shared" si="10"/>
        <v>0.115497323505826</v>
      </c>
      <c r="U11" s="219">
        <f>'2023年确权'!T36</f>
        <v>23032.1743059</v>
      </c>
      <c r="V11" s="204">
        <f t="shared" si="11"/>
        <v>0.126684156027671</v>
      </c>
      <c r="W11" s="191"/>
    </row>
    <row r="12" ht="40" customHeight="1" spans="1:23">
      <c r="A12" s="205">
        <v>5</v>
      </c>
      <c r="B12" s="207" t="s">
        <v>27</v>
      </c>
      <c r="C12" s="203">
        <f>'2023年确权'!C44</f>
        <v>301475.045706702</v>
      </c>
      <c r="D12" s="203" t="e">
        <f>'2023年确权'!#REF!</f>
        <v>#REF!</v>
      </c>
      <c r="E12" s="203">
        <f t="shared" si="12"/>
        <v>207689.073909702</v>
      </c>
      <c r="F12" s="204">
        <f t="shared" si="0"/>
        <v>0.688909668867777</v>
      </c>
      <c r="G12" s="203">
        <f>'2023年确权'!F44</f>
        <v>38470.401563</v>
      </c>
      <c r="H12" s="204">
        <f t="shared" si="2"/>
        <v>0.185230743432011</v>
      </c>
      <c r="I12" s="203">
        <f>'2023年确权'!H44</f>
        <v>160207.652763702</v>
      </c>
      <c r="J12" s="204">
        <f t="shared" si="3"/>
        <v>0.771382190443761</v>
      </c>
      <c r="K12" s="203">
        <f>'2023年确权'!J44</f>
        <v>9011.019583</v>
      </c>
      <c r="L12" s="204">
        <f t="shared" si="4"/>
        <v>0.0433870661242284</v>
      </c>
      <c r="M12" s="203">
        <f t="shared" si="5"/>
        <v>194711.991047702</v>
      </c>
      <c r="N12" s="204">
        <f t="shared" si="6"/>
        <v>0.937516776315146</v>
      </c>
      <c r="O12" s="219">
        <f>'2023年确权'!N44</f>
        <v>9011.019583</v>
      </c>
      <c r="P12" s="204">
        <f t="shared" si="8"/>
        <v>0.0462787090538888</v>
      </c>
      <c r="Q12" s="219">
        <f>'2023年确权'!P44</f>
        <v>153651.225734702</v>
      </c>
      <c r="R12" s="204">
        <f t="shared" si="9"/>
        <v>0.789120510287727</v>
      </c>
      <c r="S12" s="219">
        <f>'2023年确权'!R44</f>
        <v>9601.5656</v>
      </c>
      <c r="T12" s="204">
        <f t="shared" si="10"/>
        <v>0.0493116296964358</v>
      </c>
      <c r="U12" s="219">
        <f>'2023年确权'!T44</f>
        <v>22448.18013</v>
      </c>
      <c r="V12" s="204">
        <f t="shared" si="11"/>
        <v>0.115289150961948</v>
      </c>
      <c r="W12" s="191"/>
    </row>
    <row r="13" ht="40" customHeight="1" spans="1:23">
      <c r="A13" s="205">
        <v>6</v>
      </c>
      <c r="B13" s="206" t="s">
        <v>28</v>
      </c>
      <c r="C13" s="203">
        <f>'2023年确权'!C52</f>
        <v>331428.98</v>
      </c>
      <c r="D13" s="203" t="e">
        <f>'2023年确权'!#REF!</f>
        <v>#REF!</v>
      </c>
      <c r="E13" s="203">
        <f t="shared" si="12"/>
        <v>144590.612094</v>
      </c>
      <c r="F13" s="204">
        <f t="shared" si="0"/>
        <v>0.436264240061325</v>
      </c>
      <c r="G13" s="203">
        <f>'2023年确权'!F52</f>
        <v>42510.271504</v>
      </c>
      <c r="H13" s="204">
        <f t="shared" si="2"/>
        <v>0.294004367837959</v>
      </c>
      <c r="I13" s="203">
        <f>'2023年确权'!H52</f>
        <v>76476.35459</v>
      </c>
      <c r="J13" s="204">
        <f t="shared" si="3"/>
        <v>0.528916459253121</v>
      </c>
      <c r="K13" s="203">
        <f>'2023年确权'!J52</f>
        <v>25603.986</v>
      </c>
      <c r="L13" s="204">
        <f t="shared" si="4"/>
        <v>0.17707917290892</v>
      </c>
      <c r="M13" s="203">
        <f t="shared" si="5"/>
        <v>144590.612094</v>
      </c>
      <c r="N13" s="204">
        <f t="shared" si="6"/>
        <v>1</v>
      </c>
      <c r="O13" s="219">
        <f>'2023年确权'!N52</f>
        <v>25603.782027</v>
      </c>
      <c r="P13" s="204">
        <f t="shared" si="8"/>
        <v>0.177077762215673</v>
      </c>
      <c r="Q13" s="219">
        <f>'2023年确权'!P52</f>
        <v>100130.440867</v>
      </c>
      <c r="R13" s="204">
        <f t="shared" si="9"/>
        <v>0.692509972928976</v>
      </c>
      <c r="S13" s="219">
        <f>'2023年确权'!R52</f>
        <v>7424.85</v>
      </c>
      <c r="T13" s="204">
        <f t="shared" si="10"/>
        <v>0.0513508442385804</v>
      </c>
      <c r="U13" s="219">
        <f>'2023年确权'!T52</f>
        <v>11431.5392</v>
      </c>
      <c r="V13" s="204">
        <f t="shared" si="11"/>
        <v>0.0790614206167702</v>
      </c>
      <c r="W13" s="191"/>
    </row>
    <row r="14" ht="40" customHeight="1" spans="1:23">
      <c r="A14" s="205">
        <v>7</v>
      </c>
      <c r="B14" s="207" t="s">
        <v>29</v>
      </c>
      <c r="C14" s="203">
        <f>'2023年确权'!C61</f>
        <v>284254.624065</v>
      </c>
      <c r="D14" s="203" t="e">
        <f>'2023年确权'!#REF!</f>
        <v>#REF!</v>
      </c>
      <c r="E14" s="203">
        <f t="shared" si="12"/>
        <v>134777.0520188</v>
      </c>
      <c r="F14" s="204">
        <f t="shared" si="0"/>
        <v>0.474141986122909</v>
      </c>
      <c r="G14" s="203">
        <f>'2023年确权'!F61</f>
        <v>45399.890829</v>
      </c>
      <c r="H14" s="204">
        <f t="shared" si="2"/>
        <v>0.336851787073271</v>
      </c>
      <c r="I14" s="203">
        <f>'2023年确权'!H61</f>
        <v>81098.3063698</v>
      </c>
      <c r="J14" s="204">
        <f t="shared" si="3"/>
        <v>0.601721918939788</v>
      </c>
      <c r="K14" s="203">
        <f>'2023年确权'!J61</f>
        <v>8278.85482</v>
      </c>
      <c r="L14" s="204">
        <f t="shared" si="4"/>
        <v>0.0614262939869406</v>
      </c>
      <c r="M14" s="203">
        <f t="shared" si="5"/>
        <v>134776.9461468</v>
      </c>
      <c r="N14" s="204">
        <f t="shared" si="6"/>
        <v>0.999999214465679</v>
      </c>
      <c r="O14" s="219">
        <f>'2023年确权'!N61</f>
        <v>8278.85482</v>
      </c>
      <c r="P14" s="204">
        <f t="shared" si="8"/>
        <v>0.0614263422394407</v>
      </c>
      <c r="Q14" s="219">
        <f>'2023年确权'!P61</f>
        <v>95537.2268028</v>
      </c>
      <c r="R14" s="204">
        <f t="shared" si="9"/>
        <v>0.708854366671435</v>
      </c>
      <c r="S14" s="219">
        <f>'2023年确权'!R61</f>
        <v>6270.487524</v>
      </c>
      <c r="T14" s="204">
        <f t="shared" si="10"/>
        <v>0.0465249265788389</v>
      </c>
      <c r="U14" s="219">
        <f>'2023年确权'!T61</f>
        <v>24690.377</v>
      </c>
      <c r="V14" s="204">
        <f t="shared" si="11"/>
        <v>0.183194364510286</v>
      </c>
      <c r="W14" s="191"/>
    </row>
    <row r="15" ht="40" customHeight="1" spans="1:23">
      <c r="A15" s="205">
        <v>8</v>
      </c>
      <c r="B15" s="207" t="s">
        <v>30</v>
      </c>
      <c r="C15" s="203">
        <f>'2023年确权'!C69</f>
        <v>197132.445</v>
      </c>
      <c r="D15" s="203" t="e">
        <f>'2023年确权'!#REF!</f>
        <v>#REF!</v>
      </c>
      <c r="E15" s="203">
        <f t="shared" si="12"/>
        <v>97302.225686</v>
      </c>
      <c r="F15" s="204">
        <f t="shared" si="0"/>
        <v>0.493588083311197</v>
      </c>
      <c r="G15" s="203">
        <f>'2023年确权'!F69</f>
        <v>10765.133</v>
      </c>
      <c r="H15" s="204">
        <f t="shared" si="2"/>
        <v>0.110636040687699</v>
      </c>
      <c r="I15" s="203">
        <f>'2023年确权'!H69</f>
        <v>83632.092686</v>
      </c>
      <c r="J15" s="204">
        <f t="shared" si="3"/>
        <v>0.859508527131596</v>
      </c>
      <c r="K15" s="203">
        <f>'2023年确权'!J69</f>
        <v>2905</v>
      </c>
      <c r="L15" s="204">
        <f t="shared" si="4"/>
        <v>0.0298554321807047</v>
      </c>
      <c r="M15" s="203">
        <f t="shared" si="5"/>
        <v>97302.225686</v>
      </c>
      <c r="N15" s="204">
        <f t="shared" si="6"/>
        <v>1</v>
      </c>
      <c r="O15" s="219">
        <f>'2023年确权'!N69</f>
        <v>2905</v>
      </c>
      <c r="P15" s="204">
        <f t="shared" si="8"/>
        <v>0.0298554321807047</v>
      </c>
      <c r="Q15" s="219">
        <f>'2023年确权'!P69</f>
        <v>77055.497086</v>
      </c>
      <c r="R15" s="204">
        <f t="shared" si="9"/>
        <v>0.791919162616718</v>
      </c>
      <c r="S15" s="219">
        <f>'2023年确权'!R69</f>
        <v>8351.5002</v>
      </c>
      <c r="T15" s="204">
        <f t="shared" si="10"/>
        <v>0.0858305156035257</v>
      </c>
      <c r="U15" s="219">
        <f>'2023年确权'!T69</f>
        <v>8990.2284</v>
      </c>
      <c r="V15" s="204">
        <f t="shared" si="11"/>
        <v>0.0923948895990519</v>
      </c>
      <c r="W15" s="191"/>
    </row>
    <row r="16" ht="40" customHeight="1" spans="1:23">
      <c r="A16" s="205">
        <v>9</v>
      </c>
      <c r="B16" s="207" t="s">
        <v>31</v>
      </c>
      <c r="C16" s="203">
        <f>'2023年确权'!C75</f>
        <v>106714.6</v>
      </c>
      <c r="D16" s="203" t="e">
        <f>'2023年确权'!#REF!</f>
        <v>#REF!</v>
      </c>
      <c r="E16" s="203">
        <f t="shared" si="12"/>
        <v>40390.209573</v>
      </c>
      <c r="F16" s="204">
        <f t="shared" si="0"/>
        <v>0.378488131642718</v>
      </c>
      <c r="G16" s="203">
        <f>'2023年确权'!F75</f>
        <v>10893.622028</v>
      </c>
      <c r="H16" s="204">
        <f t="shared" si="2"/>
        <v>0.269709470269304</v>
      </c>
      <c r="I16" s="203">
        <f>'2023年确权'!H75</f>
        <v>29278.837545</v>
      </c>
      <c r="J16" s="204">
        <f t="shared" si="3"/>
        <v>0.724899371766872</v>
      </c>
      <c r="K16" s="203">
        <f>'2023年确权'!J75</f>
        <v>217.75</v>
      </c>
      <c r="L16" s="204">
        <f t="shared" si="4"/>
        <v>0.00539115796382402</v>
      </c>
      <c r="M16" s="203">
        <f t="shared" si="5"/>
        <v>35071.81075</v>
      </c>
      <c r="N16" s="204">
        <f t="shared" si="6"/>
        <v>0.868324554905126</v>
      </c>
      <c r="O16" s="219">
        <f>'2023年确权'!N75</f>
        <v>217.75</v>
      </c>
      <c r="P16" s="204">
        <f t="shared" si="8"/>
        <v>0.00620868998045674</v>
      </c>
      <c r="Q16" s="219">
        <f>'2023年确权'!P75</f>
        <v>22976.78075</v>
      </c>
      <c r="R16" s="204">
        <f t="shared" si="9"/>
        <v>0.655135285536975</v>
      </c>
      <c r="S16" s="219">
        <f>'2023年确权'!R75</f>
        <v>1193.37</v>
      </c>
      <c r="T16" s="204">
        <f t="shared" si="10"/>
        <v>0.0340264723856609</v>
      </c>
      <c r="U16" s="219">
        <f>'2023年确权'!T75</f>
        <v>10683.91</v>
      </c>
      <c r="V16" s="204">
        <f t="shared" si="11"/>
        <v>0.304629552096907</v>
      </c>
      <c r="W16" s="191"/>
    </row>
    <row r="17" ht="40" customHeight="1" spans="1:23">
      <c r="A17" s="205">
        <v>10</v>
      </c>
      <c r="B17" s="207" t="s">
        <v>32</v>
      </c>
      <c r="C17" s="203">
        <f>'2023年确权'!C84</f>
        <v>264822.10931</v>
      </c>
      <c r="D17" s="203" t="e">
        <f>'2023年确权'!#REF!</f>
        <v>#REF!</v>
      </c>
      <c r="E17" s="203">
        <f t="shared" si="12"/>
        <v>202588.827724</v>
      </c>
      <c r="F17" s="204">
        <f t="shared" si="0"/>
        <v>0.764999675638298</v>
      </c>
      <c r="G17" s="203">
        <f>'2023年确权'!F84</f>
        <v>18477.651791</v>
      </c>
      <c r="H17" s="204">
        <f t="shared" si="2"/>
        <v>0.0912076544328165</v>
      </c>
      <c r="I17" s="203">
        <f>'2023年确权'!H84</f>
        <v>160377.29498</v>
      </c>
      <c r="J17" s="204">
        <f t="shared" si="3"/>
        <v>0.791639384963975</v>
      </c>
      <c r="K17" s="203">
        <f>'2023年确权'!J84</f>
        <v>23733.880953</v>
      </c>
      <c r="L17" s="204">
        <f t="shared" si="4"/>
        <v>0.117152960603209</v>
      </c>
      <c r="M17" s="203">
        <f t="shared" si="5"/>
        <v>74351.02237</v>
      </c>
      <c r="N17" s="204">
        <f t="shared" si="6"/>
        <v>0.367004554028484</v>
      </c>
      <c r="O17" s="219">
        <f>'2023年确权'!N84</f>
        <v>9270.6615</v>
      </c>
      <c r="P17" s="204">
        <f t="shared" si="8"/>
        <v>0.124687747451078</v>
      </c>
      <c r="Q17" s="219">
        <f>'2023年确权'!P84</f>
        <v>61539.55087</v>
      </c>
      <c r="R17" s="204">
        <f t="shared" si="9"/>
        <v>0.827689370076916</v>
      </c>
      <c r="S17" s="219">
        <f>'2023年确权'!R84</f>
        <v>3540.81</v>
      </c>
      <c r="T17" s="204">
        <f t="shared" si="10"/>
        <v>0.047622882472006</v>
      </c>
      <c r="U17" s="219">
        <f>'2023年确权'!T84</f>
        <v>0</v>
      </c>
      <c r="V17" s="204">
        <f t="shared" si="11"/>
        <v>0</v>
      </c>
      <c r="W17" s="191"/>
    </row>
    <row r="18" ht="40" customHeight="1" spans="1:23">
      <c r="A18" s="205">
        <v>11</v>
      </c>
      <c r="B18" s="207" t="s">
        <v>33</v>
      </c>
      <c r="C18" s="203">
        <f>'2023年确权'!C89</f>
        <v>82317</v>
      </c>
      <c r="D18" s="203" t="e">
        <f>'2023年确权'!#REF!</f>
        <v>#REF!</v>
      </c>
      <c r="E18" s="203">
        <f t="shared" si="12"/>
        <v>68626.866839</v>
      </c>
      <c r="F18" s="204">
        <f t="shared" si="0"/>
        <v>0.833690086361262</v>
      </c>
      <c r="G18" s="203">
        <f>'2023年确权'!F89</f>
        <v>25077.73</v>
      </c>
      <c r="H18" s="204">
        <f t="shared" si="2"/>
        <v>0.365421461813678</v>
      </c>
      <c r="I18" s="203">
        <f>'2023年确权'!H89</f>
        <v>43130.283239</v>
      </c>
      <c r="J18" s="204">
        <f t="shared" si="3"/>
        <v>0.62847519092172</v>
      </c>
      <c r="K18" s="203">
        <f>'2023年确权'!J89</f>
        <v>418.8536</v>
      </c>
      <c r="L18" s="204">
        <f t="shared" si="4"/>
        <v>0.00610334726460176</v>
      </c>
      <c r="M18" s="203">
        <f t="shared" si="5"/>
        <v>68626.8</v>
      </c>
      <c r="N18" s="204">
        <f t="shared" si="6"/>
        <v>0.999999026051996</v>
      </c>
      <c r="O18" s="219">
        <f>'2023年确权'!N89</f>
        <v>418.82</v>
      </c>
      <c r="P18" s="204">
        <f t="shared" si="8"/>
        <v>0.00610286360430619</v>
      </c>
      <c r="Q18" s="219">
        <f>'2023年确权'!P89</f>
        <v>60158.02</v>
      </c>
      <c r="R18" s="204">
        <f t="shared" si="9"/>
        <v>0.876596606573525</v>
      </c>
      <c r="S18" s="219">
        <f>'2023年确权'!R89</f>
        <v>718.6</v>
      </c>
      <c r="T18" s="204">
        <f t="shared" si="10"/>
        <v>0.0104711278975561</v>
      </c>
      <c r="U18" s="219">
        <f>'2023年确权'!T89</f>
        <v>7331.36</v>
      </c>
      <c r="V18" s="204">
        <f t="shared" si="11"/>
        <v>0.106829401924613</v>
      </c>
      <c r="W18" s="191"/>
    </row>
    <row r="19" ht="40" customHeight="1" spans="1:23">
      <c r="A19" s="205">
        <v>12</v>
      </c>
      <c r="B19" s="207" t="s">
        <v>34</v>
      </c>
      <c r="C19" s="203">
        <f>'2023年确权'!C96</f>
        <v>48973.8</v>
      </c>
      <c r="D19" s="203" t="e">
        <f>'2023年确权'!#REF!</f>
        <v>#REF!</v>
      </c>
      <c r="E19" s="203">
        <f t="shared" si="12"/>
        <v>32845.767533</v>
      </c>
      <c r="F19" s="204">
        <f t="shared" si="0"/>
        <v>0.670680395088803</v>
      </c>
      <c r="G19" s="203">
        <f>'2023年确权'!F96</f>
        <v>16024.655669</v>
      </c>
      <c r="H19" s="204">
        <f t="shared" si="2"/>
        <v>0.487875816964852</v>
      </c>
      <c r="I19" s="203">
        <f>'2023年确权'!H96</f>
        <v>8679.641864</v>
      </c>
      <c r="J19" s="204">
        <f t="shared" si="3"/>
        <v>0.264254499617937</v>
      </c>
      <c r="K19" s="203">
        <f>'2023年确权'!J96</f>
        <v>8141.47</v>
      </c>
      <c r="L19" s="204">
        <f t="shared" si="4"/>
        <v>0.24786968341721</v>
      </c>
      <c r="M19" s="203">
        <f t="shared" si="5"/>
        <v>42537.727533</v>
      </c>
      <c r="N19" s="204">
        <f t="shared" si="6"/>
        <v>1.29507485219405</v>
      </c>
      <c r="O19" s="219">
        <f>'2023年确权'!N96</f>
        <v>13602.47</v>
      </c>
      <c r="P19" s="204">
        <f t="shared" si="8"/>
        <v>0.319774251914314</v>
      </c>
      <c r="Q19" s="219">
        <f>'2023年确权'!P96</f>
        <v>19958.713896</v>
      </c>
      <c r="R19" s="204">
        <f t="shared" si="9"/>
        <v>0.469200285335327</v>
      </c>
      <c r="S19" s="219">
        <f>'2023年确权'!R96</f>
        <v>3626.973637</v>
      </c>
      <c r="T19" s="204">
        <f t="shared" si="10"/>
        <v>0.0852648659754158</v>
      </c>
      <c r="U19" s="219">
        <f>'2023年确权'!T96</f>
        <v>5349.57</v>
      </c>
      <c r="V19" s="204">
        <f t="shared" si="11"/>
        <v>0.125760596774943</v>
      </c>
      <c r="W19" s="191"/>
    </row>
    <row r="20" ht="40" customHeight="1" spans="1:23">
      <c r="A20" s="205">
        <v>13</v>
      </c>
      <c r="B20" s="207" t="s">
        <v>35</v>
      </c>
      <c r="C20" s="203">
        <f>'2023年确权'!C104</f>
        <v>28674</v>
      </c>
      <c r="D20" s="203" t="e">
        <f>'2023年确权'!#REF!</f>
        <v>#REF!</v>
      </c>
      <c r="E20" s="203">
        <f t="shared" si="12"/>
        <v>23772.77</v>
      </c>
      <c r="F20" s="204">
        <f t="shared" si="0"/>
        <v>0.829070586594127</v>
      </c>
      <c r="G20" s="203">
        <f>'2023年确权'!F104</f>
        <v>13013.61</v>
      </c>
      <c r="H20" s="204">
        <f t="shared" si="2"/>
        <v>0.547416645178496</v>
      </c>
      <c r="I20" s="203">
        <f>'2023年确权'!H104</f>
        <v>10152.66</v>
      </c>
      <c r="J20" s="204">
        <f t="shared" si="3"/>
        <v>0.42707097237722</v>
      </c>
      <c r="K20" s="203">
        <f>'2023年确权'!J104</f>
        <v>606.5</v>
      </c>
      <c r="L20" s="204">
        <f t="shared" si="4"/>
        <v>0.0255123824442839</v>
      </c>
      <c r="M20" s="203">
        <f t="shared" si="5"/>
        <v>15994.39</v>
      </c>
      <c r="N20" s="204">
        <f t="shared" si="6"/>
        <v>0.672802959015714</v>
      </c>
      <c r="O20" s="219">
        <f>'2023年确权'!N104</f>
        <v>606.5</v>
      </c>
      <c r="P20" s="204">
        <f t="shared" si="8"/>
        <v>0.0379195455406552</v>
      </c>
      <c r="Q20" s="219">
        <f>'2023年确权'!P104</f>
        <v>13548.89</v>
      </c>
      <c r="R20" s="204">
        <f t="shared" si="9"/>
        <v>0.847102640363277</v>
      </c>
      <c r="S20" s="219">
        <f>'2023年确权'!R104</f>
        <v>0</v>
      </c>
      <c r="T20" s="204">
        <f t="shared" si="10"/>
        <v>0</v>
      </c>
      <c r="U20" s="219">
        <f>'2023年确权'!T104</f>
        <v>1839</v>
      </c>
      <c r="V20" s="204">
        <f t="shared" si="11"/>
        <v>0.114977814096067</v>
      </c>
      <c r="W20" s="191"/>
    </row>
    <row r="21" ht="40" customHeight="1" spans="1:23">
      <c r="A21" s="64"/>
      <c r="B21" s="64"/>
      <c r="C21" s="208"/>
      <c r="D21" s="208"/>
      <c r="E21" s="209"/>
      <c r="F21" s="209"/>
      <c r="G21" s="208"/>
      <c r="H21" s="208"/>
      <c r="I21" s="208"/>
      <c r="J21" s="208"/>
      <c r="K21" s="208"/>
      <c r="L21" s="208"/>
      <c r="M21" s="220"/>
      <c r="N21" s="220"/>
      <c r="O21" s="220"/>
      <c r="P21" s="220"/>
      <c r="Q21" s="220"/>
      <c r="R21" s="220"/>
      <c r="S21" s="220"/>
      <c r="T21" s="220"/>
      <c r="U21" s="220"/>
      <c r="V21" s="220"/>
      <c r="W21" s="191"/>
    </row>
    <row r="22" ht="33" customHeight="1" spans="1:23">
      <c r="A22" s="59"/>
      <c r="B22" s="59"/>
      <c r="C22" s="210"/>
      <c r="D22" s="210"/>
      <c r="E22" s="209"/>
      <c r="F22" s="211"/>
      <c r="G22" s="209"/>
      <c r="H22" s="210"/>
      <c r="I22" s="209"/>
      <c r="J22" s="210"/>
      <c r="K22" s="209"/>
      <c r="L22" s="210"/>
      <c r="M22" s="221"/>
      <c r="N22" s="221"/>
      <c r="O22" s="221"/>
      <c r="P22" s="222"/>
      <c r="Q22" s="221"/>
      <c r="R22" s="222"/>
      <c r="S22" s="221"/>
      <c r="T22" s="222"/>
      <c r="U22" s="221"/>
      <c r="V22" s="222"/>
      <c r="W22" s="227"/>
    </row>
    <row r="23" ht="33" customHeight="1" spans="1:23">
      <c r="A23" s="59"/>
      <c r="B23" s="59"/>
      <c r="C23" s="210"/>
      <c r="D23" s="210"/>
      <c r="E23" s="209"/>
      <c r="F23" s="211"/>
      <c r="G23" s="209"/>
      <c r="H23" s="210"/>
      <c r="I23" s="209"/>
      <c r="J23" s="210"/>
      <c r="K23" s="209"/>
      <c r="L23" s="210"/>
      <c r="M23" s="221"/>
      <c r="N23" s="221"/>
      <c r="O23" s="221"/>
      <c r="P23" s="222"/>
      <c r="Q23" s="221"/>
      <c r="R23" s="222"/>
      <c r="S23" s="221"/>
      <c r="T23" s="222"/>
      <c r="U23" s="221"/>
      <c r="V23" s="222"/>
      <c r="W23" s="59"/>
    </row>
    <row r="24" ht="26" customHeight="1" spans="1:23">
      <c r="A24" s="64"/>
      <c r="B24" s="64"/>
      <c r="C24" s="212"/>
      <c r="D24" s="212"/>
      <c r="E24" s="213"/>
      <c r="F24" s="214"/>
      <c r="G24" s="212"/>
      <c r="H24" s="212"/>
      <c r="I24" s="212"/>
      <c r="J24" s="212"/>
      <c r="K24" s="212"/>
      <c r="L24" s="212"/>
      <c r="M24" s="223"/>
      <c r="N24" s="223"/>
      <c r="O24" s="223"/>
      <c r="P24" s="224"/>
      <c r="Q24" s="223"/>
      <c r="R24" s="224"/>
      <c r="S24" s="223"/>
      <c r="T24" s="224"/>
      <c r="U24" s="223"/>
      <c r="V24" s="224"/>
      <c r="W24" s="64"/>
    </row>
    <row r="25" spans="1:23">
      <c r="A25" s="64"/>
      <c r="B25" s="64"/>
      <c r="C25" s="64"/>
      <c r="D25" s="64"/>
      <c r="E25" s="59"/>
      <c r="F25" s="134"/>
      <c r="G25" s="64"/>
      <c r="H25" s="64"/>
      <c r="I25" s="64"/>
      <c r="J25" s="64"/>
      <c r="K25" s="64"/>
      <c r="L25" s="64"/>
      <c r="M25" s="60"/>
      <c r="N25" s="60"/>
      <c r="O25" s="60"/>
      <c r="P25" s="61"/>
      <c r="Q25" s="60"/>
      <c r="R25" s="61"/>
      <c r="S25" s="60"/>
      <c r="T25" s="61"/>
      <c r="U25" s="60"/>
      <c r="V25" s="61"/>
      <c r="W25" s="64"/>
    </row>
    <row r="26" spans="1:23">
      <c r="A26" s="64"/>
      <c r="B26" s="64"/>
      <c r="C26" s="64"/>
      <c r="D26" s="64"/>
      <c r="E26" s="59"/>
      <c r="F26" s="134"/>
      <c r="G26" s="64"/>
      <c r="H26" s="64"/>
      <c r="I26" s="64"/>
      <c r="J26" s="64"/>
      <c r="K26" s="64"/>
      <c r="L26" s="64"/>
      <c r="M26" s="60"/>
      <c r="N26" s="60"/>
      <c r="O26" s="60"/>
      <c r="P26" s="61"/>
      <c r="Q26" s="60"/>
      <c r="R26" s="61"/>
      <c r="S26" s="60"/>
      <c r="T26" s="61"/>
      <c r="U26" s="60"/>
      <c r="V26" s="61"/>
      <c r="W26" s="64"/>
    </row>
    <row r="27" spans="1:23">
      <c r="A27" s="64"/>
      <c r="B27" s="64"/>
      <c r="C27" s="64"/>
      <c r="D27" s="64"/>
      <c r="E27" s="59"/>
      <c r="F27" s="134"/>
      <c r="G27" s="64"/>
      <c r="H27" s="64"/>
      <c r="I27" s="64"/>
      <c r="J27" s="64"/>
      <c r="K27" s="64"/>
      <c r="L27" s="64"/>
      <c r="M27" s="60"/>
      <c r="N27" s="60"/>
      <c r="O27" s="60"/>
      <c r="P27" s="61"/>
      <c r="Q27" s="60"/>
      <c r="R27" s="61"/>
      <c r="S27" s="60"/>
      <c r="T27" s="61"/>
      <c r="U27" s="60"/>
      <c r="V27" s="61"/>
      <c r="W27" s="64"/>
    </row>
    <row r="28" spans="1:23">
      <c r="A28" s="64"/>
      <c r="B28" s="64"/>
      <c r="C28" s="64"/>
      <c r="D28" s="64"/>
      <c r="E28" s="59"/>
      <c r="F28" s="134"/>
      <c r="G28" s="64"/>
      <c r="H28" s="64"/>
      <c r="I28" s="64"/>
      <c r="J28" s="64"/>
      <c r="K28" s="64"/>
      <c r="L28" s="64"/>
      <c r="M28" s="60"/>
      <c r="N28" s="60"/>
      <c r="O28" s="60"/>
      <c r="P28" s="61"/>
      <c r="Q28" s="60"/>
      <c r="R28" s="61"/>
      <c r="S28" s="60"/>
      <c r="T28" s="61"/>
      <c r="U28" s="60"/>
      <c r="V28" s="61"/>
      <c r="W28" s="64"/>
    </row>
    <row r="29" spans="1:23">
      <c r="A29" s="64"/>
      <c r="B29" s="64"/>
      <c r="C29" s="64"/>
      <c r="D29" s="64"/>
      <c r="E29" s="59"/>
      <c r="F29" s="134"/>
      <c r="G29" s="64"/>
      <c r="H29" s="64"/>
      <c r="I29" s="64"/>
      <c r="J29" s="64"/>
      <c r="K29" s="64"/>
      <c r="L29" s="64"/>
      <c r="M29" s="60"/>
      <c r="N29" s="60"/>
      <c r="O29" s="60"/>
      <c r="P29" s="61"/>
      <c r="Q29" s="60"/>
      <c r="R29" s="61"/>
      <c r="S29" s="60"/>
      <c r="T29" s="61"/>
      <c r="U29" s="60"/>
      <c r="V29" s="61"/>
      <c r="W29" s="64"/>
    </row>
    <row r="30" spans="1:23">
      <c r="A30" s="64"/>
      <c r="B30" s="64"/>
      <c r="C30" s="64"/>
      <c r="D30" s="64"/>
      <c r="E30" s="59"/>
      <c r="F30" s="134"/>
      <c r="G30" s="64"/>
      <c r="H30" s="64"/>
      <c r="I30" s="64"/>
      <c r="J30" s="64"/>
      <c r="K30" s="64"/>
      <c r="L30" s="64"/>
      <c r="M30" s="60"/>
      <c r="N30" s="60"/>
      <c r="O30" s="60"/>
      <c r="P30" s="61"/>
      <c r="Q30" s="60"/>
      <c r="R30" s="61"/>
      <c r="S30" s="60"/>
      <c r="T30" s="61"/>
      <c r="U30" s="60"/>
      <c r="V30" s="61"/>
      <c r="W30" s="64"/>
    </row>
    <row r="31" spans="1:23">
      <c r="A31" s="64"/>
      <c r="B31" s="64"/>
      <c r="C31" s="64"/>
      <c r="D31" s="64"/>
      <c r="E31" s="59"/>
      <c r="F31" s="134"/>
      <c r="G31" s="64"/>
      <c r="H31" s="64"/>
      <c r="I31" s="64"/>
      <c r="J31" s="64"/>
      <c r="K31" s="64"/>
      <c r="L31" s="64"/>
      <c r="M31" s="60"/>
      <c r="N31" s="60"/>
      <c r="O31" s="60"/>
      <c r="P31" s="61"/>
      <c r="Q31" s="60"/>
      <c r="R31" s="61"/>
      <c r="S31" s="60"/>
      <c r="T31" s="61"/>
      <c r="U31" s="60"/>
      <c r="V31" s="61"/>
      <c r="W31" s="64"/>
    </row>
    <row r="32" spans="1:23">
      <c r="A32" s="64"/>
      <c r="B32" s="64"/>
      <c r="C32" s="64"/>
      <c r="D32" s="64"/>
      <c r="E32" s="59"/>
      <c r="F32" s="134"/>
      <c r="G32" s="64"/>
      <c r="H32" s="64"/>
      <c r="I32" s="64"/>
      <c r="J32" s="64"/>
      <c r="K32" s="64"/>
      <c r="L32" s="64"/>
      <c r="M32" s="60"/>
      <c r="N32" s="60"/>
      <c r="O32" s="60"/>
      <c r="P32" s="61"/>
      <c r="Q32" s="60"/>
      <c r="R32" s="61"/>
      <c r="S32" s="60"/>
      <c r="T32" s="61"/>
      <c r="U32" s="60"/>
      <c r="V32" s="61"/>
      <c r="W32" s="64"/>
    </row>
    <row r="33" spans="1:23">
      <c r="A33" s="64"/>
      <c r="B33" s="64"/>
      <c r="C33" s="64"/>
      <c r="D33" s="64"/>
      <c r="E33" s="59"/>
      <c r="F33" s="134"/>
      <c r="G33" s="64"/>
      <c r="H33" s="64"/>
      <c r="I33" s="64"/>
      <c r="J33" s="64"/>
      <c r="K33" s="64"/>
      <c r="L33" s="64"/>
      <c r="M33" s="60"/>
      <c r="N33" s="60"/>
      <c r="O33" s="60"/>
      <c r="P33" s="61"/>
      <c r="Q33" s="60"/>
      <c r="R33" s="61"/>
      <c r="S33" s="60"/>
      <c r="T33" s="61"/>
      <c r="U33" s="60"/>
      <c r="V33" s="61"/>
      <c r="W33" s="64"/>
    </row>
    <row r="34" spans="1:23">
      <c r="A34" s="64"/>
      <c r="B34" s="64"/>
      <c r="C34" s="64"/>
      <c r="D34" s="64"/>
      <c r="E34" s="59"/>
      <c r="F34" s="134"/>
      <c r="G34" s="64"/>
      <c r="H34" s="64"/>
      <c r="I34" s="64"/>
      <c r="J34" s="64"/>
      <c r="K34" s="64"/>
      <c r="L34" s="64"/>
      <c r="M34" s="60"/>
      <c r="N34" s="60"/>
      <c r="O34" s="60"/>
      <c r="P34" s="61"/>
      <c r="Q34" s="60"/>
      <c r="R34" s="61"/>
      <c r="S34" s="60"/>
      <c r="T34" s="61"/>
      <c r="U34" s="60"/>
      <c r="V34" s="61"/>
      <c r="W34" s="64"/>
    </row>
    <row r="35" spans="1:23">
      <c r="A35" s="64"/>
      <c r="B35" s="64"/>
      <c r="C35" s="64"/>
      <c r="D35" s="64"/>
      <c r="E35" s="59"/>
      <c r="F35" s="134"/>
      <c r="G35" s="64"/>
      <c r="H35" s="64"/>
      <c r="I35" s="64"/>
      <c r="J35" s="64"/>
      <c r="K35" s="64"/>
      <c r="L35" s="64"/>
      <c r="M35" s="60"/>
      <c r="N35" s="60"/>
      <c r="O35" s="60"/>
      <c r="P35" s="61"/>
      <c r="Q35" s="60"/>
      <c r="R35" s="61"/>
      <c r="S35" s="60"/>
      <c r="T35" s="61"/>
      <c r="U35" s="60"/>
      <c r="V35" s="61"/>
      <c r="W35" s="64"/>
    </row>
    <row r="36" spans="1:23">
      <c r="A36" s="64"/>
      <c r="B36" s="64"/>
      <c r="C36" s="64"/>
      <c r="D36" s="64"/>
      <c r="E36" s="59"/>
      <c r="F36" s="134"/>
      <c r="G36" s="64"/>
      <c r="H36" s="64"/>
      <c r="I36" s="64"/>
      <c r="J36" s="64"/>
      <c r="K36" s="64"/>
      <c r="L36" s="64"/>
      <c r="M36" s="60"/>
      <c r="N36" s="60"/>
      <c r="O36" s="60"/>
      <c r="P36" s="61"/>
      <c r="Q36" s="60"/>
      <c r="R36" s="61"/>
      <c r="S36" s="60"/>
      <c r="T36" s="61"/>
      <c r="U36" s="60"/>
      <c r="V36" s="61"/>
      <c r="W36" s="64"/>
    </row>
    <row r="37" spans="1:23">
      <c r="A37" s="64"/>
      <c r="B37" s="64"/>
      <c r="C37" s="64"/>
      <c r="D37" s="64"/>
      <c r="E37" s="59"/>
      <c r="F37" s="134"/>
      <c r="G37" s="64"/>
      <c r="H37" s="64"/>
      <c r="I37" s="64"/>
      <c r="J37" s="64"/>
      <c r="K37" s="64"/>
      <c r="L37" s="64"/>
      <c r="M37" s="60"/>
      <c r="N37" s="60"/>
      <c r="O37" s="60"/>
      <c r="P37" s="61"/>
      <c r="Q37" s="60"/>
      <c r="R37" s="61"/>
      <c r="S37" s="60"/>
      <c r="T37" s="61"/>
      <c r="U37" s="60"/>
      <c r="V37" s="61"/>
      <c r="W37" s="64"/>
    </row>
    <row r="38" spans="1:23">
      <c r="A38" s="64"/>
      <c r="B38" s="64"/>
      <c r="C38" s="64"/>
      <c r="D38" s="64"/>
      <c r="E38" s="59"/>
      <c r="F38" s="134"/>
      <c r="G38" s="64"/>
      <c r="H38" s="64"/>
      <c r="I38" s="64"/>
      <c r="J38" s="64"/>
      <c r="K38" s="64"/>
      <c r="L38" s="64"/>
      <c r="M38" s="60"/>
      <c r="N38" s="60"/>
      <c r="O38" s="60"/>
      <c r="P38" s="61"/>
      <c r="Q38" s="60"/>
      <c r="R38" s="61"/>
      <c r="S38" s="60"/>
      <c r="T38" s="61"/>
      <c r="U38" s="60"/>
      <c r="V38" s="61"/>
      <c r="W38" s="64"/>
    </row>
    <row r="39" spans="1:23">
      <c r="A39" s="64"/>
      <c r="B39" s="64"/>
      <c r="C39" s="64"/>
      <c r="D39" s="64"/>
      <c r="E39" s="59"/>
      <c r="F39" s="134"/>
      <c r="G39" s="64"/>
      <c r="H39" s="64"/>
      <c r="I39" s="64"/>
      <c r="J39" s="64"/>
      <c r="K39" s="64"/>
      <c r="L39" s="64"/>
      <c r="M39" s="60"/>
      <c r="N39" s="60"/>
      <c r="O39" s="60"/>
      <c r="P39" s="61"/>
      <c r="Q39" s="60"/>
      <c r="R39" s="61"/>
      <c r="S39" s="60"/>
      <c r="T39" s="61"/>
      <c r="U39" s="60"/>
      <c r="V39" s="61"/>
      <c r="W39" s="64"/>
    </row>
    <row r="40" spans="1:23">
      <c r="A40" s="64"/>
      <c r="B40" s="64"/>
      <c r="C40" s="64"/>
      <c r="D40" s="64"/>
      <c r="E40" s="59"/>
      <c r="F40" s="134"/>
      <c r="G40" s="64"/>
      <c r="H40" s="64"/>
      <c r="I40" s="64"/>
      <c r="J40" s="64"/>
      <c r="K40" s="64"/>
      <c r="L40" s="64"/>
      <c r="M40" s="60"/>
      <c r="N40" s="60"/>
      <c r="O40" s="60"/>
      <c r="P40" s="61"/>
      <c r="Q40" s="60"/>
      <c r="R40" s="61"/>
      <c r="S40" s="60"/>
      <c r="T40" s="61"/>
      <c r="U40" s="60"/>
      <c r="V40" s="61"/>
      <c r="W40" s="64"/>
    </row>
    <row r="41" spans="1:23">
      <c r="A41" s="64"/>
      <c r="B41" s="64"/>
      <c r="C41" s="64"/>
      <c r="D41" s="64"/>
      <c r="E41" s="59"/>
      <c r="F41" s="134"/>
      <c r="G41" s="64"/>
      <c r="H41" s="64"/>
      <c r="I41" s="64"/>
      <c r="J41" s="64"/>
      <c r="K41" s="64"/>
      <c r="L41" s="64"/>
      <c r="M41" s="60"/>
      <c r="N41" s="60"/>
      <c r="O41" s="60"/>
      <c r="P41" s="61"/>
      <c r="Q41" s="60"/>
      <c r="R41" s="61"/>
      <c r="S41" s="60"/>
      <c r="T41" s="61"/>
      <c r="U41" s="60"/>
      <c r="V41" s="61"/>
      <c r="W41" s="64"/>
    </row>
    <row r="42" spans="1:23">
      <c r="A42" s="64"/>
      <c r="B42" s="64"/>
      <c r="C42" s="64"/>
      <c r="D42" s="64"/>
      <c r="E42" s="59"/>
      <c r="F42" s="134"/>
      <c r="G42" s="64"/>
      <c r="H42" s="64"/>
      <c r="I42" s="64"/>
      <c r="J42" s="64"/>
      <c r="K42" s="64"/>
      <c r="L42" s="64"/>
      <c r="M42" s="60"/>
      <c r="N42" s="60"/>
      <c r="O42" s="60"/>
      <c r="P42" s="61"/>
      <c r="Q42" s="60"/>
      <c r="R42" s="61"/>
      <c r="S42" s="60"/>
      <c r="T42" s="61"/>
      <c r="U42" s="60"/>
      <c r="V42" s="61"/>
      <c r="W42" s="64"/>
    </row>
    <row r="43" spans="1:23">
      <c r="A43" s="64"/>
      <c r="B43" s="64"/>
      <c r="C43" s="64"/>
      <c r="D43" s="64"/>
      <c r="E43" s="59"/>
      <c r="F43" s="134"/>
      <c r="G43" s="64"/>
      <c r="H43" s="64"/>
      <c r="I43" s="64"/>
      <c r="J43" s="64"/>
      <c r="K43" s="64"/>
      <c r="L43" s="64"/>
      <c r="M43" s="60"/>
      <c r="N43" s="60"/>
      <c r="O43" s="60"/>
      <c r="P43" s="61"/>
      <c r="Q43" s="60"/>
      <c r="R43" s="61"/>
      <c r="S43" s="60"/>
      <c r="T43" s="61"/>
      <c r="U43" s="60"/>
      <c r="V43" s="61"/>
      <c r="W43" s="64"/>
    </row>
    <row r="44" spans="1:23">
      <c r="A44" s="64"/>
      <c r="B44" s="64"/>
      <c r="C44" s="64"/>
      <c r="D44" s="64"/>
      <c r="E44" s="59"/>
      <c r="F44" s="134"/>
      <c r="G44" s="64"/>
      <c r="H44" s="64"/>
      <c r="I44" s="64"/>
      <c r="J44" s="64"/>
      <c r="K44" s="64"/>
      <c r="L44" s="64"/>
      <c r="M44" s="60"/>
      <c r="N44" s="60"/>
      <c r="O44" s="60"/>
      <c r="P44" s="61"/>
      <c r="Q44" s="60"/>
      <c r="R44" s="61"/>
      <c r="S44" s="60"/>
      <c r="T44" s="61"/>
      <c r="U44" s="60"/>
      <c r="V44" s="61"/>
      <c r="W44" s="64"/>
    </row>
    <row r="45" spans="1:23">
      <c r="A45" s="64"/>
      <c r="B45" s="64"/>
      <c r="C45" s="64"/>
      <c r="D45" s="64"/>
      <c r="E45" s="59"/>
      <c r="F45" s="134"/>
      <c r="G45" s="64"/>
      <c r="H45" s="64"/>
      <c r="I45" s="64"/>
      <c r="J45" s="64"/>
      <c r="K45" s="64"/>
      <c r="L45" s="64"/>
      <c r="M45" s="60"/>
      <c r="N45" s="60"/>
      <c r="O45" s="60"/>
      <c r="P45" s="61"/>
      <c r="Q45" s="60"/>
      <c r="R45" s="61"/>
      <c r="S45" s="60"/>
      <c r="T45" s="61"/>
      <c r="U45" s="60"/>
      <c r="V45" s="61"/>
      <c r="W45" s="64"/>
    </row>
    <row r="46" spans="1:23">
      <c r="A46" s="64"/>
      <c r="B46" s="64"/>
      <c r="C46" s="64"/>
      <c r="D46" s="64"/>
      <c r="E46" s="59"/>
      <c r="F46" s="134"/>
      <c r="G46" s="64"/>
      <c r="H46" s="64"/>
      <c r="I46" s="64"/>
      <c r="J46" s="64"/>
      <c r="K46" s="64"/>
      <c r="L46" s="64"/>
      <c r="M46" s="60"/>
      <c r="N46" s="60"/>
      <c r="O46" s="60"/>
      <c r="P46" s="61"/>
      <c r="Q46" s="60"/>
      <c r="R46" s="61"/>
      <c r="S46" s="60"/>
      <c r="T46" s="61"/>
      <c r="U46" s="60"/>
      <c r="V46" s="61"/>
      <c r="W46" s="64"/>
    </row>
    <row r="47" spans="1:23">
      <c r="A47" s="64"/>
      <c r="B47" s="64"/>
      <c r="C47" s="64"/>
      <c r="D47" s="64"/>
      <c r="E47" s="59"/>
      <c r="F47" s="134"/>
      <c r="G47" s="64"/>
      <c r="H47" s="64"/>
      <c r="I47" s="64"/>
      <c r="J47" s="64"/>
      <c r="K47" s="64"/>
      <c r="L47" s="64"/>
      <c r="M47" s="60"/>
      <c r="N47" s="60"/>
      <c r="O47" s="60"/>
      <c r="P47" s="61"/>
      <c r="Q47" s="60"/>
      <c r="R47" s="61"/>
      <c r="S47" s="60"/>
      <c r="T47" s="61"/>
      <c r="U47" s="60"/>
      <c r="V47" s="61"/>
      <c r="W47" s="64"/>
    </row>
    <row r="48" spans="1:23">
      <c r="A48" s="64"/>
      <c r="B48" s="64"/>
      <c r="C48" s="64"/>
      <c r="D48" s="64"/>
      <c r="E48" s="59"/>
      <c r="F48" s="134"/>
      <c r="G48" s="64"/>
      <c r="H48" s="64"/>
      <c r="I48" s="64"/>
      <c r="J48" s="64"/>
      <c r="K48" s="64"/>
      <c r="L48" s="64"/>
      <c r="M48" s="60"/>
      <c r="N48" s="60"/>
      <c r="O48" s="60"/>
      <c r="P48" s="61"/>
      <c r="Q48" s="60"/>
      <c r="R48" s="61"/>
      <c r="S48" s="60"/>
      <c r="T48" s="61"/>
      <c r="U48" s="60"/>
      <c r="V48" s="61"/>
      <c r="W48" s="64"/>
    </row>
    <row r="49" spans="1:23">
      <c r="A49" s="64"/>
      <c r="B49" s="64"/>
      <c r="C49" s="64"/>
      <c r="D49" s="64"/>
      <c r="E49" s="59"/>
      <c r="F49" s="134"/>
      <c r="G49" s="64"/>
      <c r="H49" s="64"/>
      <c r="I49" s="64"/>
      <c r="J49" s="64"/>
      <c r="K49" s="64"/>
      <c r="L49" s="64"/>
      <c r="M49" s="60"/>
      <c r="N49" s="60"/>
      <c r="O49" s="60"/>
      <c r="P49" s="61"/>
      <c r="Q49" s="60"/>
      <c r="R49" s="61"/>
      <c r="S49" s="60"/>
      <c r="T49" s="61"/>
      <c r="U49" s="60"/>
      <c r="V49" s="61"/>
      <c r="W49" s="64"/>
    </row>
    <row r="50" spans="1:23">
      <c r="A50" s="64"/>
      <c r="B50" s="64"/>
      <c r="C50" s="64"/>
      <c r="D50" s="64"/>
      <c r="E50" s="59"/>
      <c r="F50" s="134"/>
      <c r="G50" s="64"/>
      <c r="H50" s="64"/>
      <c r="I50" s="64"/>
      <c r="J50" s="64"/>
      <c r="K50" s="64"/>
      <c r="L50" s="64"/>
      <c r="M50" s="60"/>
      <c r="N50" s="60"/>
      <c r="O50" s="60"/>
      <c r="P50" s="61"/>
      <c r="Q50" s="60"/>
      <c r="R50" s="61"/>
      <c r="S50" s="60"/>
      <c r="T50" s="61"/>
      <c r="U50" s="60"/>
      <c r="V50" s="61"/>
      <c r="W50" s="64"/>
    </row>
    <row r="51" spans="1:23">
      <c r="A51" s="64"/>
      <c r="B51" s="64"/>
      <c r="C51" s="64"/>
      <c r="D51" s="64"/>
      <c r="E51" s="59"/>
      <c r="F51" s="134"/>
      <c r="G51" s="64"/>
      <c r="H51" s="64"/>
      <c r="I51" s="64"/>
      <c r="J51" s="64"/>
      <c r="K51" s="64"/>
      <c r="L51" s="64"/>
      <c r="M51" s="60"/>
      <c r="N51" s="60"/>
      <c r="O51" s="60"/>
      <c r="P51" s="61"/>
      <c r="Q51" s="60"/>
      <c r="R51" s="61"/>
      <c r="S51" s="60"/>
      <c r="T51" s="61"/>
      <c r="U51" s="60"/>
      <c r="V51" s="61"/>
      <c r="W51" s="64"/>
    </row>
    <row r="52" spans="1:23">
      <c r="A52" s="64"/>
      <c r="B52" s="64"/>
      <c r="C52" s="64"/>
      <c r="D52" s="64"/>
      <c r="E52" s="59"/>
      <c r="F52" s="134"/>
      <c r="G52" s="64"/>
      <c r="H52" s="64"/>
      <c r="I52" s="64"/>
      <c r="J52" s="64"/>
      <c r="K52" s="64"/>
      <c r="L52" s="64"/>
      <c r="M52" s="60"/>
      <c r="N52" s="60"/>
      <c r="O52" s="60"/>
      <c r="P52" s="61"/>
      <c r="Q52" s="60"/>
      <c r="R52" s="61"/>
      <c r="S52" s="60"/>
      <c r="T52" s="61"/>
      <c r="U52" s="60"/>
      <c r="V52" s="61"/>
      <c r="W52" s="64"/>
    </row>
    <row r="53" spans="1:23">
      <c r="A53" s="64"/>
      <c r="B53" s="64"/>
      <c r="C53" s="64"/>
      <c r="D53" s="64"/>
      <c r="E53" s="59"/>
      <c r="F53" s="134"/>
      <c r="G53" s="64"/>
      <c r="H53" s="64"/>
      <c r="I53" s="64"/>
      <c r="J53" s="64"/>
      <c r="K53" s="64"/>
      <c r="L53" s="64"/>
      <c r="M53" s="60"/>
      <c r="N53" s="60"/>
      <c r="O53" s="60"/>
      <c r="P53" s="61"/>
      <c r="Q53" s="60"/>
      <c r="R53" s="61"/>
      <c r="S53" s="60"/>
      <c r="T53" s="61"/>
      <c r="U53" s="60"/>
      <c r="V53" s="61"/>
      <c r="W53" s="64"/>
    </row>
    <row r="54" spans="1:23">
      <c r="A54" s="64"/>
      <c r="B54" s="64"/>
      <c r="C54" s="64"/>
      <c r="D54" s="64"/>
      <c r="E54" s="59"/>
      <c r="F54" s="134"/>
      <c r="G54" s="64"/>
      <c r="H54" s="64"/>
      <c r="I54" s="64"/>
      <c r="J54" s="64"/>
      <c r="K54" s="64"/>
      <c r="L54" s="64"/>
      <c r="M54" s="60"/>
      <c r="N54" s="60"/>
      <c r="O54" s="60"/>
      <c r="P54" s="61"/>
      <c r="Q54" s="60"/>
      <c r="R54" s="61"/>
      <c r="S54" s="60"/>
      <c r="T54" s="61"/>
      <c r="U54" s="60"/>
      <c r="V54" s="61"/>
      <c r="W54" s="64"/>
    </row>
    <row r="55" spans="1:23">
      <c r="A55" s="64"/>
      <c r="B55" s="64"/>
      <c r="C55" s="64"/>
      <c r="D55" s="64"/>
      <c r="E55" s="59"/>
      <c r="F55" s="134"/>
      <c r="G55" s="64"/>
      <c r="H55" s="64"/>
      <c r="I55" s="64"/>
      <c r="J55" s="64"/>
      <c r="K55" s="64"/>
      <c r="L55" s="64"/>
      <c r="M55" s="60"/>
      <c r="N55" s="60"/>
      <c r="O55" s="60"/>
      <c r="P55" s="61"/>
      <c r="Q55" s="60"/>
      <c r="R55" s="61"/>
      <c r="S55" s="60"/>
      <c r="T55" s="61"/>
      <c r="U55" s="60"/>
      <c r="V55" s="61"/>
      <c r="W55" s="64"/>
    </row>
    <row r="56" spans="1:23">
      <c r="A56" s="64"/>
      <c r="B56" s="64"/>
      <c r="C56" s="64"/>
      <c r="D56" s="64"/>
      <c r="E56" s="59"/>
      <c r="F56" s="134"/>
      <c r="G56" s="64"/>
      <c r="H56" s="64"/>
      <c r="I56" s="64"/>
      <c r="J56" s="64"/>
      <c r="K56" s="64"/>
      <c r="L56" s="64"/>
      <c r="M56" s="60"/>
      <c r="N56" s="60"/>
      <c r="O56" s="60"/>
      <c r="P56" s="61"/>
      <c r="Q56" s="60"/>
      <c r="R56" s="61"/>
      <c r="S56" s="60"/>
      <c r="T56" s="61"/>
      <c r="U56" s="60"/>
      <c r="V56" s="61"/>
      <c r="W56" s="64"/>
    </row>
    <row r="57" spans="1:23">
      <c r="A57" s="64"/>
      <c r="B57" s="64"/>
      <c r="C57" s="64"/>
      <c r="D57" s="64"/>
      <c r="E57" s="59"/>
      <c r="F57" s="134"/>
      <c r="G57" s="64"/>
      <c r="H57" s="64"/>
      <c r="I57" s="64"/>
      <c r="J57" s="64"/>
      <c r="K57" s="64"/>
      <c r="L57" s="64"/>
      <c r="M57" s="60"/>
      <c r="N57" s="60"/>
      <c r="O57" s="60"/>
      <c r="P57" s="61"/>
      <c r="Q57" s="60"/>
      <c r="R57" s="61"/>
      <c r="S57" s="60"/>
      <c r="T57" s="61"/>
      <c r="U57" s="60"/>
      <c r="V57" s="61"/>
      <c r="W57" s="64"/>
    </row>
    <row r="58" spans="1:23">
      <c r="A58" s="64"/>
      <c r="B58" s="64"/>
      <c r="C58" s="64"/>
      <c r="D58" s="64"/>
      <c r="E58" s="59"/>
      <c r="F58" s="134"/>
      <c r="G58" s="64"/>
      <c r="H58" s="64"/>
      <c r="I58" s="64"/>
      <c r="J58" s="64"/>
      <c r="K58" s="64"/>
      <c r="L58" s="64"/>
      <c r="M58" s="60"/>
      <c r="N58" s="60"/>
      <c r="O58" s="60"/>
      <c r="P58" s="61"/>
      <c r="Q58" s="60"/>
      <c r="R58" s="61"/>
      <c r="S58" s="60"/>
      <c r="T58" s="61"/>
      <c r="U58" s="60"/>
      <c r="V58" s="61"/>
      <c r="W58" s="64"/>
    </row>
    <row r="59" spans="1:23">
      <c r="A59" s="64"/>
      <c r="B59" s="64"/>
      <c r="C59" s="64"/>
      <c r="D59" s="64"/>
      <c r="E59" s="59"/>
      <c r="F59" s="134"/>
      <c r="G59" s="64"/>
      <c r="H59" s="64"/>
      <c r="I59" s="64"/>
      <c r="J59" s="64"/>
      <c r="K59" s="64"/>
      <c r="L59" s="64"/>
      <c r="M59" s="60"/>
      <c r="N59" s="60"/>
      <c r="O59" s="60"/>
      <c r="P59" s="61"/>
      <c r="Q59" s="60"/>
      <c r="R59" s="61"/>
      <c r="S59" s="60"/>
      <c r="T59" s="61"/>
      <c r="U59" s="60"/>
      <c r="V59" s="61"/>
      <c r="W59" s="64"/>
    </row>
    <row r="60" spans="1:23">
      <c r="A60" s="64"/>
      <c r="B60" s="64"/>
      <c r="C60" s="64"/>
      <c r="D60" s="64"/>
      <c r="E60" s="59"/>
      <c r="F60" s="134"/>
      <c r="G60" s="64"/>
      <c r="H60" s="64"/>
      <c r="I60" s="64"/>
      <c r="J60" s="64"/>
      <c r="K60" s="64"/>
      <c r="L60" s="64"/>
      <c r="M60" s="60"/>
      <c r="N60" s="60"/>
      <c r="O60" s="60"/>
      <c r="P60" s="61"/>
      <c r="Q60" s="60"/>
      <c r="R60" s="61"/>
      <c r="S60" s="60"/>
      <c r="T60" s="61"/>
      <c r="U60" s="60"/>
      <c r="V60" s="61"/>
      <c r="W60" s="64"/>
    </row>
    <row r="61" spans="1:23">
      <c r="A61" s="64"/>
      <c r="B61" s="64"/>
      <c r="C61" s="64"/>
      <c r="D61" s="64"/>
      <c r="E61" s="59"/>
      <c r="F61" s="134"/>
      <c r="G61" s="64"/>
      <c r="H61" s="64"/>
      <c r="I61" s="64"/>
      <c r="J61" s="64"/>
      <c r="K61" s="64"/>
      <c r="L61" s="64"/>
      <c r="M61" s="60"/>
      <c r="N61" s="60"/>
      <c r="O61" s="60"/>
      <c r="P61" s="61"/>
      <c r="Q61" s="60"/>
      <c r="R61" s="61"/>
      <c r="S61" s="60"/>
      <c r="T61" s="61"/>
      <c r="U61" s="60"/>
      <c r="V61" s="61"/>
      <c r="W61" s="64"/>
    </row>
    <row r="62" spans="1:23">
      <c r="A62" s="64"/>
      <c r="B62" s="64"/>
      <c r="C62" s="64"/>
      <c r="D62" s="64"/>
      <c r="E62" s="59"/>
      <c r="F62" s="134"/>
      <c r="G62" s="64"/>
      <c r="H62" s="64"/>
      <c r="I62" s="64"/>
      <c r="J62" s="64"/>
      <c r="K62" s="64"/>
      <c r="L62" s="64"/>
      <c r="M62" s="60"/>
      <c r="N62" s="60"/>
      <c r="O62" s="60"/>
      <c r="P62" s="61"/>
      <c r="Q62" s="60"/>
      <c r="R62" s="61"/>
      <c r="S62" s="60"/>
      <c r="T62" s="61"/>
      <c r="U62" s="60"/>
      <c r="V62" s="61"/>
      <c r="W62" s="64"/>
    </row>
    <row r="63" spans="1:23">
      <c r="A63" s="64"/>
      <c r="B63" s="64"/>
      <c r="C63" s="64"/>
      <c r="D63" s="64"/>
      <c r="E63" s="59"/>
      <c r="F63" s="134"/>
      <c r="G63" s="64"/>
      <c r="H63" s="64"/>
      <c r="I63" s="64"/>
      <c r="J63" s="64"/>
      <c r="K63" s="64"/>
      <c r="L63" s="64"/>
      <c r="M63" s="60"/>
      <c r="N63" s="60"/>
      <c r="O63" s="60"/>
      <c r="P63" s="61"/>
      <c r="Q63" s="60"/>
      <c r="R63" s="61"/>
      <c r="S63" s="60"/>
      <c r="T63" s="61"/>
      <c r="U63" s="60"/>
      <c r="V63" s="61"/>
      <c r="W63" s="64"/>
    </row>
    <row r="64" spans="1:23">
      <c r="A64" s="64"/>
      <c r="B64" s="64"/>
      <c r="C64" s="64"/>
      <c r="D64" s="64"/>
      <c r="E64" s="59"/>
      <c r="F64" s="134"/>
      <c r="G64" s="64"/>
      <c r="H64" s="64"/>
      <c r="I64" s="64"/>
      <c r="J64" s="64"/>
      <c r="K64" s="64"/>
      <c r="L64" s="64"/>
      <c r="M64" s="60"/>
      <c r="N64" s="60"/>
      <c r="O64" s="60"/>
      <c r="P64" s="61"/>
      <c r="Q64" s="60"/>
      <c r="R64" s="61"/>
      <c r="S64" s="60"/>
      <c r="T64" s="61"/>
      <c r="U64" s="60"/>
      <c r="V64" s="61"/>
      <c r="W64" s="64"/>
    </row>
    <row r="65" spans="1:23">
      <c r="A65" s="64"/>
      <c r="B65" s="64"/>
      <c r="C65" s="64"/>
      <c r="D65" s="64"/>
      <c r="E65" s="59"/>
      <c r="F65" s="134"/>
      <c r="G65" s="64"/>
      <c r="H65" s="64"/>
      <c r="I65" s="64"/>
      <c r="J65" s="64"/>
      <c r="K65" s="64"/>
      <c r="L65" s="64"/>
      <c r="M65" s="60"/>
      <c r="N65" s="60"/>
      <c r="O65" s="60"/>
      <c r="P65" s="61"/>
      <c r="Q65" s="60"/>
      <c r="R65" s="61"/>
      <c r="S65" s="60"/>
      <c r="T65" s="61"/>
      <c r="U65" s="60"/>
      <c r="V65" s="61"/>
      <c r="W65" s="64"/>
    </row>
    <row r="66" spans="1:23">
      <c r="A66" s="64"/>
      <c r="B66" s="64"/>
      <c r="C66" s="64"/>
      <c r="D66" s="64"/>
      <c r="E66" s="59"/>
      <c r="F66" s="134"/>
      <c r="G66" s="64"/>
      <c r="H66" s="64"/>
      <c r="I66" s="64"/>
      <c r="J66" s="64"/>
      <c r="K66" s="64"/>
      <c r="L66" s="64"/>
      <c r="M66" s="60"/>
      <c r="N66" s="60"/>
      <c r="O66" s="60"/>
      <c r="P66" s="61"/>
      <c r="Q66" s="60"/>
      <c r="R66" s="61"/>
      <c r="S66" s="60"/>
      <c r="T66" s="61"/>
      <c r="U66" s="60"/>
      <c r="V66" s="61"/>
      <c r="W66" s="64"/>
    </row>
    <row r="67" spans="1:23">
      <c r="A67" s="64"/>
      <c r="B67" s="64"/>
      <c r="C67" s="64"/>
      <c r="D67" s="64"/>
      <c r="E67" s="59"/>
      <c r="F67" s="134"/>
      <c r="G67" s="64"/>
      <c r="H67" s="64"/>
      <c r="I67" s="64"/>
      <c r="J67" s="64"/>
      <c r="K67" s="64"/>
      <c r="L67" s="64"/>
      <c r="M67" s="60"/>
      <c r="N67" s="60"/>
      <c r="O67" s="60"/>
      <c r="P67" s="61"/>
      <c r="Q67" s="60"/>
      <c r="R67" s="61"/>
      <c r="S67" s="60"/>
      <c r="T67" s="61"/>
      <c r="U67" s="60"/>
      <c r="V67" s="61"/>
      <c r="W67" s="64"/>
    </row>
    <row r="68" spans="1:23">
      <c r="A68" s="64"/>
      <c r="B68" s="64"/>
      <c r="C68" s="64"/>
      <c r="D68" s="64"/>
      <c r="E68" s="59"/>
      <c r="F68" s="134"/>
      <c r="G68" s="64"/>
      <c r="H68" s="64"/>
      <c r="I68" s="64"/>
      <c r="J68" s="64"/>
      <c r="K68" s="64"/>
      <c r="L68" s="64"/>
      <c r="M68" s="60"/>
      <c r="N68" s="60"/>
      <c r="O68" s="60"/>
      <c r="P68" s="61"/>
      <c r="Q68" s="60"/>
      <c r="R68" s="61"/>
      <c r="S68" s="60"/>
      <c r="T68" s="61"/>
      <c r="U68" s="60"/>
      <c r="V68" s="61"/>
      <c r="W68" s="64"/>
    </row>
    <row r="69" spans="1:23">
      <c r="A69" s="64"/>
      <c r="B69" s="64"/>
      <c r="C69" s="64"/>
      <c r="D69" s="64"/>
      <c r="E69" s="59"/>
      <c r="F69" s="134"/>
      <c r="G69" s="64"/>
      <c r="H69" s="64"/>
      <c r="I69" s="64"/>
      <c r="J69" s="64"/>
      <c r="K69" s="64"/>
      <c r="L69" s="64"/>
      <c r="M69" s="60"/>
      <c r="N69" s="60"/>
      <c r="O69" s="60"/>
      <c r="P69" s="61"/>
      <c r="Q69" s="60"/>
      <c r="R69" s="61"/>
      <c r="S69" s="60"/>
      <c r="T69" s="61"/>
      <c r="U69" s="60"/>
      <c r="V69" s="61"/>
      <c r="W69" s="64"/>
    </row>
    <row r="70" spans="1:23">
      <c r="A70" s="64"/>
      <c r="B70" s="64"/>
      <c r="C70" s="64"/>
      <c r="D70" s="64"/>
      <c r="E70" s="59"/>
      <c r="F70" s="134"/>
      <c r="G70" s="64"/>
      <c r="H70" s="64"/>
      <c r="I70" s="64"/>
      <c r="J70" s="64"/>
      <c r="K70" s="64"/>
      <c r="L70" s="64"/>
      <c r="M70" s="60"/>
      <c r="N70" s="60"/>
      <c r="O70" s="60"/>
      <c r="P70" s="61"/>
      <c r="Q70" s="60"/>
      <c r="R70" s="61"/>
      <c r="S70" s="60"/>
      <c r="T70" s="61"/>
      <c r="U70" s="60"/>
      <c r="V70" s="61"/>
      <c r="W70" s="64"/>
    </row>
    <row r="71" spans="1:23">
      <c r="A71" s="64"/>
      <c r="B71" s="64"/>
      <c r="C71" s="64"/>
      <c r="D71" s="64"/>
      <c r="E71" s="59"/>
      <c r="F71" s="134"/>
      <c r="G71" s="64"/>
      <c r="H71" s="64"/>
      <c r="I71" s="64"/>
      <c r="J71" s="64"/>
      <c r="K71" s="64"/>
      <c r="L71" s="64"/>
      <c r="M71" s="60"/>
      <c r="N71" s="60"/>
      <c r="O71" s="60"/>
      <c r="P71" s="61"/>
      <c r="Q71" s="60"/>
      <c r="R71" s="61"/>
      <c r="S71" s="60"/>
      <c r="T71" s="61"/>
      <c r="U71" s="60"/>
      <c r="V71" s="61"/>
      <c r="W71" s="64"/>
    </row>
    <row r="72" spans="1:23">
      <c r="A72" s="64"/>
      <c r="B72" s="64"/>
      <c r="C72" s="64"/>
      <c r="D72" s="64"/>
      <c r="E72" s="59"/>
      <c r="F72" s="134"/>
      <c r="G72" s="64"/>
      <c r="H72" s="64"/>
      <c r="I72" s="64"/>
      <c r="J72" s="64"/>
      <c r="K72" s="64"/>
      <c r="L72" s="64"/>
      <c r="M72" s="60"/>
      <c r="N72" s="60"/>
      <c r="O72" s="60"/>
      <c r="P72" s="61"/>
      <c r="Q72" s="60"/>
      <c r="R72" s="61"/>
      <c r="S72" s="60"/>
      <c r="T72" s="61"/>
      <c r="U72" s="60"/>
      <c r="V72" s="61"/>
      <c r="W72" s="64"/>
    </row>
    <row r="73" spans="1:23">
      <c r="A73" s="64"/>
      <c r="B73" s="64"/>
      <c r="C73" s="64"/>
      <c r="D73" s="64"/>
      <c r="E73" s="59"/>
      <c r="F73" s="134"/>
      <c r="G73" s="64"/>
      <c r="H73" s="64"/>
      <c r="I73" s="64"/>
      <c r="J73" s="64"/>
      <c r="K73" s="64"/>
      <c r="L73" s="64"/>
      <c r="M73" s="60"/>
      <c r="N73" s="60"/>
      <c r="O73" s="60"/>
      <c r="P73" s="61"/>
      <c r="Q73" s="60"/>
      <c r="R73" s="61"/>
      <c r="S73" s="60"/>
      <c r="T73" s="61"/>
      <c r="U73" s="60"/>
      <c r="V73" s="61"/>
      <c r="W73" s="64"/>
    </row>
    <row r="74" spans="1:23">
      <c r="A74" s="64"/>
      <c r="B74" s="64"/>
      <c r="C74" s="64"/>
      <c r="D74" s="64"/>
      <c r="E74" s="59"/>
      <c r="F74" s="134"/>
      <c r="G74" s="64"/>
      <c r="H74" s="64"/>
      <c r="I74" s="64"/>
      <c r="J74" s="64"/>
      <c r="K74" s="64"/>
      <c r="L74" s="64"/>
      <c r="M74" s="60"/>
      <c r="N74" s="60"/>
      <c r="O74" s="60"/>
      <c r="P74" s="61"/>
      <c r="Q74" s="60"/>
      <c r="R74" s="61"/>
      <c r="S74" s="60"/>
      <c r="T74" s="61"/>
      <c r="U74" s="60"/>
      <c r="V74" s="61"/>
      <c r="W74" s="64"/>
    </row>
    <row r="75" spans="1:23">
      <c r="A75" s="64"/>
      <c r="B75" s="64"/>
      <c r="C75" s="64"/>
      <c r="D75" s="64"/>
      <c r="E75" s="59"/>
      <c r="F75" s="134"/>
      <c r="G75" s="64"/>
      <c r="H75" s="64"/>
      <c r="I75" s="64"/>
      <c r="J75" s="64"/>
      <c r="K75" s="64"/>
      <c r="L75" s="64"/>
      <c r="M75" s="60"/>
      <c r="N75" s="60"/>
      <c r="O75" s="60"/>
      <c r="P75" s="61"/>
      <c r="Q75" s="60"/>
      <c r="R75" s="61"/>
      <c r="S75" s="60"/>
      <c r="T75" s="61"/>
      <c r="U75" s="60"/>
      <c r="V75" s="61"/>
      <c r="W75" s="64"/>
    </row>
    <row r="76" spans="1:23">
      <c r="A76" s="64"/>
      <c r="B76" s="64"/>
      <c r="C76" s="64"/>
      <c r="D76" s="64"/>
      <c r="E76" s="59"/>
      <c r="F76" s="134"/>
      <c r="G76" s="64"/>
      <c r="H76" s="64"/>
      <c r="I76" s="64"/>
      <c r="J76" s="64"/>
      <c r="K76" s="64"/>
      <c r="L76" s="64"/>
      <c r="M76" s="60"/>
      <c r="N76" s="60"/>
      <c r="O76" s="60"/>
      <c r="P76" s="61"/>
      <c r="Q76" s="60"/>
      <c r="R76" s="61"/>
      <c r="S76" s="60"/>
      <c r="T76" s="61"/>
      <c r="U76" s="60"/>
      <c r="V76" s="61"/>
      <c r="W76" s="64"/>
    </row>
    <row r="77" spans="1:23">
      <c r="A77" s="64"/>
      <c r="B77" s="64"/>
      <c r="C77" s="64"/>
      <c r="D77" s="64"/>
      <c r="E77" s="59"/>
      <c r="F77" s="134"/>
      <c r="G77" s="64"/>
      <c r="H77" s="64"/>
      <c r="I77" s="64"/>
      <c r="J77" s="64"/>
      <c r="K77" s="64"/>
      <c r="L77" s="64"/>
      <c r="M77" s="60"/>
      <c r="N77" s="60"/>
      <c r="O77" s="60"/>
      <c r="P77" s="61"/>
      <c r="Q77" s="60"/>
      <c r="R77" s="61"/>
      <c r="S77" s="60"/>
      <c r="T77" s="61"/>
      <c r="U77" s="60"/>
      <c r="V77" s="61"/>
      <c r="W77" s="64"/>
    </row>
    <row r="78" spans="1:23">
      <c r="A78" s="64"/>
      <c r="B78" s="64"/>
      <c r="C78" s="64"/>
      <c r="D78" s="64"/>
      <c r="E78" s="59"/>
      <c r="F78" s="134"/>
      <c r="G78" s="64"/>
      <c r="H78" s="64"/>
      <c r="I78" s="64"/>
      <c r="J78" s="64"/>
      <c r="K78" s="64"/>
      <c r="L78" s="64"/>
      <c r="M78" s="60"/>
      <c r="N78" s="60"/>
      <c r="O78" s="60"/>
      <c r="P78" s="61"/>
      <c r="Q78" s="60"/>
      <c r="R78" s="61"/>
      <c r="S78" s="60"/>
      <c r="T78" s="61"/>
      <c r="U78" s="60"/>
      <c r="V78" s="61"/>
      <c r="W78" s="64"/>
    </row>
    <row r="79" spans="1:23">
      <c r="A79" s="64"/>
      <c r="B79" s="64"/>
      <c r="C79" s="64"/>
      <c r="D79" s="64"/>
      <c r="E79" s="59"/>
      <c r="F79" s="134"/>
      <c r="G79" s="64"/>
      <c r="H79" s="64"/>
      <c r="I79" s="64"/>
      <c r="J79" s="64"/>
      <c r="K79" s="64"/>
      <c r="L79" s="64"/>
      <c r="M79" s="60"/>
      <c r="N79" s="60"/>
      <c r="O79" s="60"/>
      <c r="P79" s="61"/>
      <c r="Q79" s="60"/>
      <c r="R79" s="61"/>
      <c r="S79" s="60"/>
      <c r="T79" s="61"/>
      <c r="U79" s="60"/>
      <c r="V79" s="61"/>
      <c r="W79" s="64"/>
    </row>
    <row r="80" spans="1:23">
      <c r="A80" s="64"/>
      <c r="B80" s="64"/>
      <c r="C80" s="64"/>
      <c r="D80" s="64"/>
      <c r="E80" s="59"/>
      <c r="F80" s="134"/>
      <c r="G80" s="64"/>
      <c r="H80" s="64"/>
      <c r="I80" s="64"/>
      <c r="J80" s="64"/>
      <c r="K80" s="64"/>
      <c r="L80" s="64"/>
      <c r="M80" s="60"/>
      <c r="N80" s="60"/>
      <c r="O80" s="60"/>
      <c r="P80" s="61"/>
      <c r="Q80" s="60"/>
      <c r="R80" s="61"/>
      <c r="S80" s="60"/>
      <c r="T80" s="61"/>
      <c r="U80" s="60"/>
      <c r="V80" s="61"/>
      <c r="W80" s="64"/>
    </row>
    <row r="81" spans="1:23">
      <c r="A81" s="64"/>
      <c r="B81" s="64"/>
      <c r="C81" s="64"/>
      <c r="D81" s="64"/>
      <c r="E81" s="59"/>
      <c r="F81" s="134"/>
      <c r="G81" s="64"/>
      <c r="H81" s="64"/>
      <c r="I81" s="64"/>
      <c r="J81" s="64"/>
      <c r="K81" s="64"/>
      <c r="L81" s="64"/>
      <c r="M81" s="60"/>
      <c r="N81" s="60"/>
      <c r="O81" s="60"/>
      <c r="P81" s="61"/>
      <c r="Q81" s="60"/>
      <c r="R81" s="61"/>
      <c r="S81" s="60"/>
      <c r="T81" s="61"/>
      <c r="U81" s="60"/>
      <c r="V81" s="61"/>
      <c r="W81" s="64"/>
    </row>
    <row r="82" spans="1:23">
      <c r="A82" s="64"/>
      <c r="B82" s="64"/>
      <c r="C82" s="64"/>
      <c r="D82" s="64"/>
      <c r="E82" s="59"/>
      <c r="F82" s="134"/>
      <c r="G82" s="64"/>
      <c r="H82" s="64"/>
      <c r="I82" s="64"/>
      <c r="J82" s="64"/>
      <c r="K82" s="64"/>
      <c r="L82" s="64"/>
      <c r="M82" s="60"/>
      <c r="N82" s="60"/>
      <c r="O82" s="60"/>
      <c r="P82" s="61"/>
      <c r="Q82" s="60"/>
      <c r="R82" s="61"/>
      <c r="S82" s="60"/>
      <c r="T82" s="61"/>
      <c r="U82" s="60"/>
      <c r="V82" s="61"/>
      <c r="W82" s="64"/>
    </row>
    <row r="83" spans="1:23">
      <c r="A83" s="64"/>
      <c r="B83" s="64"/>
      <c r="C83" s="64"/>
      <c r="D83" s="64"/>
      <c r="E83" s="59"/>
      <c r="F83" s="134"/>
      <c r="G83" s="64"/>
      <c r="H83" s="64"/>
      <c r="I83" s="64"/>
      <c r="J83" s="64"/>
      <c r="K83" s="64"/>
      <c r="L83" s="64"/>
      <c r="M83" s="60"/>
      <c r="N83" s="60"/>
      <c r="O83" s="60"/>
      <c r="P83" s="61"/>
      <c r="Q83" s="60"/>
      <c r="R83" s="61"/>
      <c r="S83" s="60"/>
      <c r="T83" s="61"/>
      <c r="U83" s="60"/>
      <c r="V83" s="61"/>
      <c r="W83" s="64"/>
    </row>
    <row r="84" spans="1:23">
      <c r="A84" s="64"/>
      <c r="B84" s="64"/>
      <c r="C84" s="64"/>
      <c r="D84" s="64"/>
      <c r="E84" s="59"/>
      <c r="F84" s="134"/>
      <c r="G84" s="64"/>
      <c r="H84" s="64"/>
      <c r="I84" s="64"/>
      <c r="J84" s="64"/>
      <c r="K84" s="64"/>
      <c r="L84" s="64"/>
      <c r="M84" s="60"/>
      <c r="N84" s="60"/>
      <c r="O84" s="60"/>
      <c r="P84" s="61"/>
      <c r="Q84" s="60"/>
      <c r="R84" s="61"/>
      <c r="S84" s="60"/>
      <c r="T84" s="61"/>
      <c r="U84" s="60"/>
      <c r="V84" s="61"/>
      <c r="W84" s="64"/>
    </row>
    <row r="85" spans="1:23">
      <c r="A85" s="64"/>
      <c r="B85" s="64"/>
      <c r="C85" s="64"/>
      <c r="D85" s="64"/>
      <c r="E85" s="59"/>
      <c r="F85" s="134"/>
      <c r="G85" s="64"/>
      <c r="H85" s="64"/>
      <c r="I85" s="64"/>
      <c r="J85" s="64"/>
      <c r="K85" s="64"/>
      <c r="L85" s="64"/>
      <c r="M85" s="60"/>
      <c r="N85" s="60"/>
      <c r="O85" s="60"/>
      <c r="P85" s="61"/>
      <c r="Q85" s="60"/>
      <c r="R85" s="61"/>
      <c r="S85" s="60"/>
      <c r="T85" s="61"/>
      <c r="U85" s="60"/>
      <c r="V85" s="61"/>
      <c r="W85" s="64"/>
    </row>
    <row r="86" spans="1:23">
      <c r="A86" s="64"/>
      <c r="B86" s="64"/>
      <c r="C86" s="64"/>
      <c r="D86" s="64"/>
      <c r="E86" s="59"/>
      <c r="F86" s="134"/>
      <c r="G86" s="64"/>
      <c r="H86" s="64"/>
      <c r="I86" s="64"/>
      <c r="J86" s="64"/>
      <c r="K86" s="64"/>
      <c r="L86" s="64"/>
      <c r="M86" s="60"/>
      <c r="N86" s="60"/>
      <c r="O86" s="60"/>
      <c r="P86" s="61"/>
      <c r="Q86" s="60"/>
      <c r="R86" s="61"/>
      <c r="S86" s="60"/>
      <c r="T86" s="61"/>
      <c r="U86" s="60"/>
      <c r="V86" s="61"/>
      <c r="W86" s="64"/>
    </row>
    <row r="87" spans="1:23">
      <c r="A87" s="64"/>
      <c r="B87" s="64"/>
      <c r="C87" s="64"/>
      <c r="D87" s="64"/>
      <c r="E87" s="59"/>
      <c r="F87" s="134"/>
      <c r="G87" s="64"/>
      <c r="H87" s="64"/>
      <c r="I87" s="64"/>
      <c r="J87" s="64"/>
      <c r="K87" s="64"/>
      <c r="L87" s="64"/>
      <c r="M87" s="60"/>
      <c r="N87" s="60"/>
      <c r="O87" s="60"/>
      <c r="P87" s="61"/>
      <c r="Q87" s="60"/>
      <c r="R87" s="61"/>
      <c r="S87" s="60"/>
      <c r="T87" s="61"/>
      <c r="U87" s="60"/>
      <c r="V87" s="61"/>
      <c r="W87" s="64"/>
    </row>
    <row r="88" spans="1:23">
      <c r="A88" s="64"/>
      <c r="B88" s="64"/>
      <c r="C88" s="64"/>
      <c r="D88" s="64"/>
      <c r="E88" s="59"/>
      <c r="F88" s="134"/>
      <c r="G88" s="64"/>
      <c r="H88" s="64"/>
      <c r="I88" s="64"/>
      <c r="J88" s="64"/>
      <c r="K88" s="64"/>
      <c r="L88" s="64"/>
      <c r="M88" s="60"/>
      <c r="N88" s="60"/>
      <c r="O88" s="60"/>
      <c r="P88" s="61"/>
      <c r="Q88" s="60"/>
      <c r="R88" s="61"/>
      <c r="S88" s="60"/>
      <c r="T88" s="61"/>
      <c r="U88" s="60"/>
      <c r="V88" s="61"/>
      <c r="W88" s="64"/>
    </row>
    <row r="89" spans="1:23">
      <c r="A89" s="64"/>
      <c r="B89" s="64"/>
      <c r="C89" s="64"/>
      <c r="D89" s="64"/>
      <c r="E89" s="59"/>
      <c r="F89" s="134"/>
      <c r="G89" s="64"/>
      <c r="H89" s="64"/>
      <c r="I89" s="64"/>
      <c r="J89" s="64"/>
      <c r="K89" s="64"/>
      <c r="L89" s="64"/>
      <c r="M89" s="60"/>
      <c r="N89" s="60"/>
      <c r="O89" s="60"/>
      <c r="P89" s="61"/>
      <c r="Q89" s="60"/>
      <c r="R89" s="61"/>
      <c r="S89" s="60"/>
      <c r="T89" s="61"/>
      <c r="U89" s="60"/>
      <c r="V89" s="61"/>
      <c r="W89" s="64"/>
    </row>
    <row r="90" spans="1:23">
      <c r="A90" s="64"/>
      <c r="B90" s="64"/>
      <c r="C90" s="64"/>
      <c r="D90" s="64"/>
      <c r="E90" s="59"/>
      <c r="F90" s="134"/>
      <c r="G90" s="64"/>
      <c r="H90" s="64"/>
      <c r="I90" s="64"/>
      <c r="J90" s="64"/>
      <c r="K90" s="64"/>
      <c r="L90" s="64"/>
      <c r="M90" s="60"/>
      <c r="N90" s="60"/>
      <c r="O90" s="60"/>
      <c r="P90" s="61"/>
      <c r="Q90" s="60"/>
      <c r="R90" s="61"/>
      <c r="S90" s="60"/>
      <c r="T90" s="61"/>
      <c r="U90" s="60"/>
      <c r="V90" s="61"/>
      <c r="W90" s="64"/>
    </row>
    <row r="91" spans="1:23">
      <c r="A91" s="64"/>
      <c r="B91" s="64"/>
      <c r="C91" s="64"/>
      <c r="D91" s="64"/>
      <c r="E91" s="59"/>
      <c r="F91" s="134"/>
      <c r="G91" s="64"/>
      <c r="H91" s="64"/>
      <c r="I91" s="64"/>
      <c r="J91" s="64"/>
      <c r="K91" s="64"/>
      <c r="L91" s="64"/>
      <c r="M91" s="60"/>
      <c r="N91" s="60"/>
      <c r="O91" s="60"/>
      <c r="P91" s="61"/>
      <c r="Q91" s="60"/>
      <c r="R91" s="61"/>
      <c r="S91" s="60"/>
      <c r="T91" s="61"/>
      <c r="U91" s="60"/>
      <c r="V91" s="61"/>
      <c r="W91" s="64"/>
    </row>
    <row r="92" spans="1:23">
      <c r="A92" s="64"/>
      <c r="B92" s="64"/>
      <c r="C92" s="64"/>
      <c r="D92" s="64"/>
      <c r="E92" s="59"/>
      <c r="F92" s="134"/>
      <c r="G92" s="64"/>
      <c r="H92" s="64"/>
      <c r="I92" s="64"/>
      <c r="J92" s="64"/>
      <c r="K92" s="64"/>
      <c r="L92" s="64"/>
      <c r="M92" s="60"/>
      <c r="N92" s="60"/>
      <c r="O92" s="60"/>
      <c r="P92" s="61"/>
      <c r="Q92" s="60"/>
      <c r="R92" s="61"/>
      <c r="S92" s="60"/>
      <c r="T92" s="61"/>
      <c r="U92" s="60"/>
      <c r="V92" s="61"/>
      <c r="W92" s="64"/>
    </row>
    <row r="93" spans="1:23">
      <c r="A93" s="64"/>
      <c r="B93" s="64"/>
      <c r="C93" s="64"/>
      <c r="D93" s="64"/>
      <c r="E93" s="59"/>
      <c r="F93" s="134"/>
      <c r="G93" s="64"/>
      <c r="H93" s="64"/>
      <c r="I93" s="64"/>
      <c r="J93" s="64"/>
      <c r="K93" s="64"/>
      <c r="L93" s="64"/>
      <c r="M93" s="60"/>
      <c r="N93" s="60"/>
      <c r="O93" s="60"/>
      <c r="P93" s="61"/>
      <c r="Q93" s="60"/>
      <c r="R93" s="61"/>
      <c r="S93" s="60"/>
      <c r="T93" s="61"/>
      <c r="U93" s="60"/>
      <c r="V93" s="61"/>
      <c r="W93" s="64"/>
    </row>
    <row r="94" spans="1:23">
      <c r="A94" s="64"/>
      <c r="B94" s="64"/>
      <c r="C94" s="64"/>
      <c r="D94" s="64"/>
      <c r="E94" s="59"/>
      <c r="F94" s="134"/>
      <c r="G94" s="64"/>
      <c r="H94" s="64"/>
      <c r="I94" s="64"/>
      <c r="J94" s="64"/>
      <c r="K94" s="64"/>
      <c r="L94" s="64"/>
      <c r="M94" s="60"/>
      <c r="N94" s="60"/>
      <c r="O94" s="60"/>
      <c r="P94" s="61"/>
      <c r="Q94" s="60"/>
      <c r="R94" s="61"/>
      <c r="S94" s="60"/>
      <c r="T94" s="61"/>
      <c r="U94" s="60"/>
      <c r="V94" s="61"/>
      <c r="W94" s="64"/>
    </row>
    <row r="95" spans="1:23">
      <c r="A95" s="64"/>
      <c r="B95" s="64"/>
      <c r="C95" s="64"/>
      <c r="D95" s="64"/>
      <c r="E95" s="59"/>
      <c r="F95" s="134"/>
      <c r="G95" s="64"/>
      <c r="H95" s="64"/>
      <c r="I95" s="64"/>
      <c r="J95" s="64"/>
      <c r="K95" s="64"/>
      <c r="L95" s="64"/>
      <c r="M95" s="60"/>
      <c r="N95" s="60"/>
      <c r="O95" s="60"/>
      <c r="P95" s="61"/>
      <c r="Q95" s="60"/>
      <c r="R95" s="61"/>
      <c r="S95" s="60"/>
      <c r="T95" s="61"/>
      <c r="U95" s="60"/>
      <c r="V95" s="61"/>
      <c r="W95" s="64"/>
    </row>
    <row r="96" spans="1:23">
      <c r="A96" s="64"/>
      <c r="B96" s="64"/>
      <c r="C96" s="64"/>
      <c r="D96" s="64"/>
      <c r="E96" s="59"/>
      <c r="F96" s="134"/>
      <c r="G96" s="64"/>
      <c r="H96" s="64"/>
      <c r="I96" s="64"/>
      <c r="J96" s="64"/>
      <c r="K96" s="64"/>
      <c r="L96" s="64"/>
      <c r="M96" s="60"/>
      <c r="N96" s="60"/>
      <c r="O96" s="60"/>
      <c r="P96" s="61"/>
      <c r="Q96" s="60"/>
      <c r="R96" s="61"/>
      <c r="S96" s="60"/>
      <c r="T96" s="61"/>
      <c r="U96" s="60"/>
      <c r="V96" s="61"/>
      <c r="W96" s="64"/>
    </row>
    <row r="97" spans="1:23">
      <c r="A97" s="64"/>
      <c r="B97" s="64"/>
      <c r="C97" s="64"/>
      <c r="D97" s="64"/>
      <c r="E97" s="59"/>
      <c r="F97" s="134"/>
      <c r="G97" s="64"/>
      <c r="H97" s="64"/>
      <c r="I97" s="64"/>
      <c r="J97" s="64"/>
      <c r="K97" s="64"/>
      <c r="L97" s="64"/>
      <c r="M97" s="60"/>
      <c r="N97" s="60"/>
      <c r="O97" s="60"/>
      <c r="P97" s="61"/>
      <c r="Q97" s="60"/>
      <c r="R97" s="61"/>
      <c r="S97" s="60"/>
      <c r="T97" s="61"/>
      <c r="U97" s="60"/>
      <c r="V97" s="61"/>
      <c r="W97" s="64"/>
    </row>
    <row r="98" spans="1:23">
      <c r="A98" s="64"/>
      <c r="B98" s="64"/>
      <c r="C98" s="64"/>
      <c r="D98" s="64"/>
      <c r="E98" s="59"/>
      <c r="F98" s="134"/>
      <c r="G98" s="64"/>
      <c r="H98" s="64"/>
      <c r="I98" s="64"/>
      <c r="J98" s="64"/>
      <c r="K98" s="64"/>
      <c r="L98" s="64"/>
      <c r="M98" s="60"/>
      <c r="N98" s="60"/>
      <c r="O98" s="60"/>
      <c r="P98" s="61"/>
      <c r="Q98" s="60"/>
      <c r="R98" s="61"/>
      <c r="S98" s="60"/>
      <c r="T98" s="61"/>
      <c r="U98" s="60"/>
      <c r="V98" s="61"/>
      <c r="W98" s="64"/>
    </row>
    <row r="99" spans="1:23">
      <c r="A99" s="64"/>
      <c r="B99" s="64"/>
      <c r="C99" s="64"/>
      <c r="D99" s="64"/>
      <c r="E99" s="59"/>
      <c r="F99" s="134"/>
      <c r="G99" s="64"/>
      <c r="H99" s="64"/>
      <c r="I99" s="64"/>
      <c r="J99" s="64"/>
      <c r="K99" s="64"/>
      <c r="L99" s="64"/>
      <c r="M99" s="60"/>
      <c r="N99" s="60"/>
      <c r="O99" s="60"/>
      <c r="P99" s="61"/>
      <c r="Q99" s="60"/>
      <c r="R99" s="61"/>
      <c r="S99" s="60"/>
      <c r="T99" s="61"/>
      <c r="U99" s="60"/>
      <c r="V99" s="61"/>
      <c r="W99" s="64"/>
    </row>
    <row r="100" spans="1:23">
      <c r="A100" s="64"/>
      <c r="B100" s="64"/>
      <c r="C100" s="64"/>
      <c r="D100" s="64"/>
      <c r="E100" s="59"/>
      <c r="F100" s="134"/>
      <c r="G100" s="64"/>
      <c r="H100" s="64"/>
      <c r="I100" s="64"/>
      <c r="J100" s="64"/>
      <c r="K100" s="64"/>
      <c r="L100" s="64"/>
      <c r="M100" s="60"/>
      <c r="N100" s="60"/>
      <c r="O100" s="60"/>
      <c r="P100" s="61"/>
      <c r="Q100" s="60"/>
      <c r="R100" s="61"/>
      <c r="S100" s="60"/>
      <c r="T100" s="61"/>
      <c r="U100" s="60"/>
      <c r="V100" s="61"/>
      <c r="W100" s="64"/>
    </row>
    <row r="101" spans="1:23">
      <c r="A101" s="64"/>
      <c r="B101" s="64"/>
      <c r="C101" s="64"/>
      <c r="D101" s="64"/>
      <c r="E101" s="59"/>
      <c r="F101" s="134"/>
      <c r="G101" s="64"/>
      <c r="H101" s="64"/>
      <c r="I101" s="64"/>
      <c r="J101" s="64"/>
      <c r="K101" s="64"/>
      <c r="L101" s="64"/>
      <c r="M101" s="60"/>
      <c r="N101" s="60"/>
      <c r="O101" s="60"/>
      <c r="P101" s="61"/>
      <c r="Q101" s="60"/>
      <c r="R101" s="61"/>
      <c r="S101" s="60"/>
      <c r="T101" s="61"/>
      <c r="U101" s="60"/>
      <c r="V101" s="61"/>
      <c r="W101" s="64"/>
    </row>
    <row r="102" spans="1:23">
      <c r="A102" s="64"/>
      <c r="B102" s="64"/>
      <c r="C102" s="64"/>
      <c r="D102" s="64"/>
      <c r="E102" s="59"/>
      <c r="F102" s="134"/>
      <c r="G102" s="64"/>
      <c r="H102" s="64"/>
      <c r="I102" s="64"/>
      <c r="J102" s="64"/>
      <c r="K102" s="64"/>
      <c r="L102" s="64"/>
      <c r="M102" s="60"/>
      <c r="N102" s="60"/>
      <c r="O102" s="60"/>
      <c r="P102" s="61"/>
      <c r="Q102" s="60"/>
      <c r="R102" s="61"/>
      <c r="S102" s="60"/>
      <c r="T102" s="61"/>
      <c r="U102" s="60"/>
      <c r="V102" s="61"/>
      <c r="W102" s="64"/>
    </row>
    <row r="103" spans="1:23">
      <c r="A103" s="64"/>
      <c r="B103" s="64"/>
      <c r="C103" s="64"/>
      <c r="D103" s="64"/>
      <c r="E103" s="59"/>
      <c r="F103" s="134"/>
      <c r="G103" s="64"/>
      <c r="H103" s="64"/>
      <c r="I103" s="64"/>
      <c r="J103" s="64"/>
      <c r="K103" s="64"/>
      <c r="L103" s="64"/>
      <c r="M103" s="60"/>
      <c r="N103" s="60"/>
      <c r="O103" s="60"/>
      <c r="P103" s="61"/>
      <c r="Q103" s="60"/>
      <c r="R103" s="61"/>
      <c r="S103" s="60"/>
      <c r="T103" s="61"/>
      <c r="U103" s="60"/>
      <c r="V103" s="61"/>
      <c r="W103" s="64"/>
    </row>
    <row r="104" spans="1:23">
      <c r="A104" s="64"/>
      <c r="B104" s="64"/>
      <c r="C104" s="64"/>
      <c r="D104" s="64"/>
      <c r="E104" s="59"/>
      <c r="F104" s="134"/>
      <c r="G104" s="64"/>
      <c r="H104" s="64"/>
      <c r="I104" s="64"/>
      <c r="J104" s="64"/>
      <c r="K104" s="64"/>
      <c r="L104" s="64"/>
      <c r="M104" s="60"/>
      <c r="N104" s="60"/>
      <c r="O104" s="60"/>
      <c r="P104" s="61"/>
      <c r="Q104" s="60"/>
      <c r="R104" s="61"/>
      <c r="S104" s="60"/>
      <c r="T104" s="61"/>
      <c r="U104" s="60"/>
      <c r="V104" s="61"/>
      <c r="W104" s="64"/>
    </row>
    <row r="105" spans="1:23">
      <c r="A105" s="64"/>
      <c r="B105" s="64"/>
      <c r="C105" s="64"/>
      <c r="D105" s="64"/>
      <c r="E105" s="59"/>
      <c r="F105" s="134"/>
      <c r="G105" s="64"/>
      <c r="H105" s="64"/>
      <c r="I105" s="64"/>
      <c r="J105" s="64"/>
      <c r="K105" s="64"/>
      <c r="L105" s="64"/>
      <c r="M105" s="60"/>
      <c r="N105" s="60"/>
      <c r="O105" s="60"/>
      <c r="P105" s="61"/>
      <c r="Q105" s="60"/>
      <c r="R105" s="61"/>
      <c r="S105" s="60"/>
      <c r="T105" s="61"/>
      <c r="U105" s="60"/>
      <c r="V105" s="61"/>
      <c r="W105" s="64"/>
    </row>
    <row r="106" spans="1:23">
      <c r="A106" s="64"/>
      <c r="B106" s="64"/>
      <c r="C106" s="64"/>
      <c r="D106" s="64"/>
      <c r="E106" s="59"/>
      <c r="F106" s="134"/>
      <c r="G106" s="64"/>
      <c r="H106" s="64"/>
      <c r="I106" s="64"/>
      <c r="J106" s="64"/>
      <c r="K106" s="64"/>
      <c r="L106" s="64"/>
      <c r="M106" s="60"/>
      <c r="N106" s="60"/>
      <c r="O106" s="60"/>
      <c r="P106" s="61"/>
      <c r="Q106" s="60"/>
      <c r="R106" s="61"/>
      <c r="S106" s="60"/>
      <c r="T106" s="61"/>
      <c r="U106" s="60"/>
      <c r="V106" s="61"/>
      <c r="W106" s="64"/>
    </row>
    <row r="107" spans="1:23">
      <c r="A107" s="64"/>
      <c r="B107" s="64"/>
      <c r="C107" s="64"/>
      <c r="D107" s="64"/>
      <c r="E107" s="59"/>
      <c r="F107" s="134"/>
      <c r="G107" s="64"/>
      <c r="H107" s="64"/>
      <c r="I107" s="64"/>
      <c r="J107" s="64"/>
      <c r="K107" s="64"/>
      <c r="L107" s="64"/>
      <c r="M107" s="60"/>
      <c r="N107" s="60"/>
      <c r="O107" s="60"/>
      <c r="P107" s="61"/>
      <c r="Q107" s="60"/>
      <c r="R107" s="61"/>
      <c r="S107" s="60"/>
      <c r="T107" s="61"/>
      <c r="U107" s="60"/>
      <c r="V107" s="61"/>
      <c r="W107" s="64"/>
    </row>
    <row r="108" spans="1:23">
      <c r="A108" s="64"/>
      <c r="B108" s="64"/>
      <c r="C108" s="64"/>
      <c r="D108" s="64"/>
      <c r="E108" s="59"/>
      <c r="F108" s="134"/>
      <c r="G108" s="64"/>
      <c r="H108" s="64"/>
      <c r="I108" s="64"/>
      <c r="J108" s="64"/>
      <c r="K108" s="64"/>
      <c r="L108" s="64"/>
      <c r="M108" s="60"/>
      <c r="N108" s="60"/>
      <c r="O108" s="60"/>
      <c r="P108" s="61"/>
      <c r="Q108" s="60"/>
      <c r="R108" s="61"/>
      <c r="S108" s="60"/>
      <c r="T108" s="61"/>
      <c r="U108" s="60"/>
      <c r="V108" s="61"/>
      <c r="W108" s="64"/>
    </row>
    <row r="109" spans="1:23">
      <c r="A109" s="64"/>
      <c r="B109" s="64"/>
      <c r="C109" s="64"/>
      <c r="D109" s="64"/>
      <c r="E109" s="59"/>
      <c r="F109" s="134"/>
      <c r="G109" s="64"/>
      <c r="H109" s="64"/>
      <c r="I109" s="64"/>
      <c r="J109" s="64"/>
      <c r="K109" s="64"/>
      <c r="L109" s="64"/>
      <c r="M109" s="60"/>
      <c r="N109" s="60"/>
      <c r="O109" s="60"/>
      <c r="P109" s="61"/>
      <c r="Q109" s="60"/>
      <c r="R109" s="61"/>
      <c r="S109" s="60"/>
      <c r="T109" s="61"/>
      <c r="U109" s="60"/>
      <c r="V109" s="61"/>
      <c r="W109" s="64"/>
    </row>
    <row r="110" spans="1:23">
      <c r="A110" s="64"/>
      <c r="B110" s="64"/>
      <c r="C110" s="64"/>
      <c r="D110" s="64"/>
      <c r="E110" s="59"/>
      <c r="F110" s="134"/>
      <c r="G110" s="64"/>
      <c r="H110" s="64"/>
      <c r="I110" s="64"/>
      <c r="J110" s="64"/>
      <c r="K110" s="64"/>
      <c r="L110" s="64"/>
      <c r="M110" s="60"/>
      <c r="N110" s="60"/>
      <c r="O110" s="60"/>
      <c r="P110" s="61"/>
      <c r="Q110" s="60"/>
      <c r="R110" s="61"/>
      <c r="S110" s="60"/>
      <c r="T110" s="61"/>
      <c r="U110" s="60"/>
      <c r="V110" s="61"/>
      <c r="W110" s="64"/>
    </row>
    <row r="111" spans="1:23">
      <c r="A111" s="64"/>
      <c r="B111" s="64"/>
      <c r="C111" s="64"/>
      <c r="D111" s="64"/>
      <c r="E111" s="59"/>
      <c r="F111" s="134"/>
      <c r="G111" s="64"/>
      <c r="H111" s="64"/>
      <c r="I111" s="64"/>
      <c r="J111" s="64"/>
      <c r="K111" s="64"/>
      <c r="L111" s="64"/>
      <c r="M111" s="60"/>
      <c r="N111" s="60"/>
      <c r="O111" s="60"/>
      <c r="P111" s="61"/>
      <c r="Q111" s="60"/>
      <c r="R111" s="61"/>
      <c r="S111" s="60"/>
      <c r="T111" s="61"/>
      <c r="U111" s="60"/>
      <c r="V111" s="61"/>
      <c r="W111" s="64"/>
    </row>
    <row r="112" spans="1:23">
      <c r="A112" s="64"/>
      <c r="B112" s="64"/>
      <c r="C112" s="64"/>
      <c r="D112" s="64"/>
      <c r="E112" s="59"/>
      <c r="F112" s="134"/>
      <c r="G112" s="64"/>
      <c r="H112" s="64"/>
      <c r="I112" s="64"/>
      <c r="J112" s="64"/>
      <c r="K112" s="64"/>
      <c r="L112" s="64"/>
      <c r="M112" s="60"/>
      <c r="N112" s="60"/>
      <c r="O112" s="60"/>
      <c r="P112" s="61"/>
      <c r="Q112" s="60"/>
      <c r="R112" s="61"/>
      <c r="S112" s="60"/>
      <c r="T112" s="61"/>
      <c r="U112" s="60"/>
      <c r="V112" s="61"/>
      <c r="W112" s="64"/>
    </row>
    <row r="113" spans="1:23">
      <c r="A113" s="64"/>
      <c r="B113" s="64"/>
      <c r="C113" s="64"/>
      <c r="D113" s="64"/>
      <c r="E113" s="59"/>
      <c r="F113" s="134"/>
      <c r="G113" s="64"/>
      <c r="H113" s="64"/>
      <c r="I113" s="64"/>
      <c r="J113" s="64"/>
      <c r="K113" s="64"/>
      <c r="L113" s="64"/>
      <c r="M113" s="60"/>
      <c r="N113" s="60"/>
      <c r="O113" s="60"/>
      <c r="P113" s="61"/>
      <c r="Q113" s="60"/>
      <c r="R113" s="61"/>
      <c r="S113" s="60"/>
      <c r="T113" s="61"/>
      <c r="U113" s="60"/>
      <c r="V113" s="61"/>
      <c r="W113" s="64"/>
    </row>
    <row r="114" spans="1:23">
      <c r="A114" s="64"/>
      <c r="B114" s="64"/>
      <c r="C114" s="64"/>
      <c r="D114" s="64"/>
      <c r="E114" s="59"/>
      <c r="F114" s="134"/>
      <c r="G114" s="64"/>
      <c r="H114" s="64"/>
      <c r="I114" s="64"/>
      <c r="J114" s="64"/>
      <c r="K114" s="64"/>
      <c r="L114" s="64"/>
      <c r="M114" s="60"/>
      <c r="N114" s="60"/>
      <c r="O114" s="60"/>
      <c r="P114" s="61"/>
      <c r="Q114" s="60"/>
      <c r="R114" s="61"/>
      <c r="S114" s="60"/>
      <c r="T114" s="61"/>
      <c r="U114" s="60"/>
      <c r="V114" s="61"/>
      <c r="W114" s="64"/>
    </row>
    <row r="115" spans="1:23">
      <c r="A115" s="64"/>
      <c r="B115" s="64"/>
      <c r="C115" s="64"/>
      <c r="D115" s="64"/>
      <c r="E115" s="59"/>
      <c r="F115" s="134"/>
      <c r="G115" s="64"/>
      <c r="H115" s="64"/>
      <c r="I115" s="64"/>
      <c r="J115" s="64"/>
      <c r="K115" s="64"/>
      <c r="L115" s="64"/>
      <c r="M115" s="60"/>
      <c r="N115" s="60"/>
      <c r="O115" s="60"/>
      <c r="P115" s="61"/>
      <c r="Q115" s="60"/>
      <c r="R115" s="61"/>
      <c r="S115" s="60"/>
      <c r="T115" s="61"/>
      <c r="U115" s="60"/>
      <c r="V115" s="61"/>
      <c r="W115" s="64"/>
    </row>
    <row r="116" spans="1:23">
      <c r="A116" s="64"/>
      <c r="B116" s="64"/>
      <c r="C116" s="64"/>
      <c r="D116" s="64"/>
      <c r="E116" s="59"/>
      <c r="F116" s="134"/>
      <c r="G116" s="64"/>
      <c r="H116" s="64"/>
      <c r="I116" s="64"/>
      <c r="J116" s="64"/>
      <c r="K116" s="64"/>
      <c r="L116" s="64"/>
      <c r="M116" s="60"/>
      <c r="N116" s="60"/>
      <c r="O116" s="60"/>
      <c r="P116" s="61"/>
      <c r="Q116" s="60"/>
      <c r="R116" s="61"/>
      <c r="S116" s="60"/>
      <c r="T116" s="61"/>
      <c r="U116" s="60"/>
      <c r="V116" s="61"/>
      <c r="W116" s="64"/>
    </row>
    <row r="117" spans="1:23">
      <c r="A117" s="64"/>
      <c r="B117" s="64"/>
      <c r="C117" s="64"/>
      <c r="D117" s="64"/>
      <c r="E117" s="59"/>
      <c r="F117" s="134"/>
      <c r="G117" s="64"/>
      <c r="H117" s="64"/>
      <c r="I117" s="64"/>
      <c r="J117" s="64"/>
      <c r="K117" s="64"/>
      <c r="L117" s="64"/>
      <c r="M117" s="60"/>
      <c r="N117" s="60"/>
      <c r="O117" s="60"/>
      <c r="P117" s="61"/>
      <c r="Q117" s="60"/>
      <c r="R117" s="61"/>
      <c r="S117" s="60"/>
      <c r="T117" s="61"/>
      <c r="U117" s="60"/>
      <c r="V117" s="61"/>
      <c r="W117" s="64"/>
    </row>
    <row r="118" spans="1:23">
      <c r="A118" s="64"/>
      <c r="B118" s="64"/>
      <c r="C118" s="64"/>
      <c r="D118" s="64"/>
      <c r="E118" s="59"/>
      <c r="F118" s="134"/>
      <c r="G118" s="64"/>
      <c r="H118" s="64"/>
      <c r="I118" s="64"/>
      <c r="J118" s="64"/>
      <c r="K118" s="64"/>
      <c r="L118" s="64"/>
      <c r="M118" s="60"/>
      <c r="N118" s="60"/>
      <c r="O118" s="60"/>
      <c r="P118" s="61"/>
      <c r="Q118" s="60"/>
      <c r="R118" s="61"/>
      <c r="S118" s="60"/>
      <c r="T118" s="61"/>
      <c r="U118" s="60"/>
      <c r="V118" s="61"/>
      <c r="W118" s="64"/>
    </row>
    <row r="119" spans="1:23">
      <c r="A119" s="64"/>
      <c r="B119" s="64"/>
      <c r="C119" s="64"/>
      <c r="D119" s="64"/>
      <c r="E119" s="59"/>
      <c r="F119" s="134"/>
      <c r="G119" s="64"/>
      <c r="H119" s="64"/>
      <c r="I119" s="64"/>
      <c r="J119" s="64"/>
      <c r="K119" s="64"/>
      <c r="L119" s="64"/>
      <c r="M119" s="60"/>
      <c r="N119" s="60"/>
      <c r="O119" s="60"/>
      <c r="P119" s="61"/>
      <c r="Q119" s="60"/>
      <c r="R119" s="61"/>
      <c r="S119" s="60"/>
      <c r="T119" s="61"/>
      <c r="U119" s="60"/>
      <c r="V119" s="61"/>
      <c r="W119" s="64"/>
    </row>
    <row r="120" spans="1:23">
      <c r="A120" s="64"/>
      <c r="B120" s="64"/>
      <c r="C120" s="64"/>
      <c r="D120" s="64"/>
      <c r="E120" s="59"/>
      <c r="F120" s="134"/>
      <c r="G120" s="64"/>
      <c r="H120" s="64"/>
      <c r="I120" s="64"/>
      <c r="J120" s="64"/>
      <c r="K120" s="64"/>
      <c r="L120" s="64"/>
      <c r="M120" s="60"/>
      <c r="N120" s="60"/>
      <c r="O120" s="60"/>
      <c r="P120" s="61"/>
      <c r="Q120" s="60"/>
      <c r="R120" s="61"/>
      <c r="S120" s="60"/>
      <c r="T120" s="61"/>
      <c r="U120" s="60"/>
      <c r="V120" s="61"/>
      <c r="W120" s="64"/>
    </row>
    <row r="121" spans="1:23">
      <c r="A121" s="64"/>
      <c r="B121" s="64"/>
      <c r="C121" s="64"/>
      <c r="D121" s="64"/>
      <c r="E121" s="59"/>
      <c r="F121" s="134"/>
      <c r="G121" s="64"/>
      <c r="H121" s="64"/>
      <c r="I121" s="64"/>
      <c r="J121" s="64"/>
      <c r="K121" s="64"/>
      <c r="L121" s="64"/>
      <c r="M121" s="60"/>
      <c r="N121" s="60"/>
      <c r="O121" s="60"/>
      <c r="P121" s="61"/>
      <c r="Q121" s="60"/>
      <c r="R121" s="61"/>
      <c r="S121" s="60"/>
      <c r="T121" s="61"/>
      <c r="U121" s="60"/>
      <c r="V121" s="61"/>
      <c r="W121" s="64"/>
    </row>
    <row r="122" spans="1:23">
      <c r="A122" s="64"/>
      <c r="B122" s="64"/>
      <c r="C122" s="64"/>
      <c r="D122" s="64"/>
      <c r="E122" s="59"/>
      <c r="F122" s="134"/>
      <c r="G122" s="64"/>
      <c r="H122" s="64"/>
      <c r="I122" s="64"/>
      <c r="J122" s="64"/>
      <c r="K122" s="64"/>
      <c r="L122" s="64"/>
      <c r="M122" s="60"/>
      <c r="N122" s="60"/>
      <c r="O122" s="60"/>
      <c r="P122" s="61"/>
      <c r="Q122" s="60"/>
      <c r="R122" s="61"/>
      <c r="S122" s="60"/>
      <c r="T122" s="61"/>
      <c r="U122" s="60"/>
      <c r="V122" s="61"/>
      <c r="W122" s="64"/>
    </row>
    <row r="123" spans="1:23">
      <c r="A123" s="64"/>
      <c r="B123" s="64"/>
      <c r="C123" s="64"/>
      <c r="D123" s="64"/>
      <c r="E123" s="59"/>
      <c r="F123" s="134"/>
      <c r="G123" s="64"/>
      <c r="H123" s="64"/>
      <c r="I123" s="64"/>
      <c r="J123" s="64"/>
      <c r="K123" s="64"/>
      <c r="L123" s="64"/>
      <c r="M123" s="60"/>
      <c r="N123" s="60"/>
      <c r="O123" s="60"/>
      <c r="P123" s="61"/>
      <c r="Q123" s="60"/>
      <c r="R123" s="61"/>
      <c r="S123" s="60"/>
      <c r="T123" s="61"/>
      <c r="U123" s="60"/>
      <c r="V123" s="61"/>
      <c r="W123" s="64"/>
    </row>
    <row r="124" spans="1:23">
      <c r="A124" s="64"/>
      <c r="B124" s="64"/>
      <c r="C124" s="64"/>
      <c r="D124" s="64"/>
      <c r="E124" s="59"/>
      <c r="F124" s="134"/>
      <c r="G124" s="64"/>
      <c r="H124" s="64"/>
      <c r="I124" s="64"/>
      <c r="J124" s="64"/>
      <c r="K124" s="64"/>
      <c r="L124" s="64"/>
      <c r="M124" s="60"/>
      <c r="N124" s="60"/>
      <c r="O124" s="60"/>
      <c r="P124" s="61"/>
      <c r="Q124" s="60"/>
      <c r="R124" s="61"/>
      <c r="S124" s="60"/>
      <c r="T124" s="61"/>
      <c r="U124" s="60"/>
      <c r="V124" s="61"/>
      <c r="W124" s="64"/>
    </row>
    <row r="125" spans="1:23">
      <c r="A125" s="64"/>
      <c r="B125" s="64"/>
      <c r="C125" s="64"/>
      <c r="D125" s="64"/>
      <c r="E125" s="59"/>
      <c r="F125" s="134"/>
      <c r="G125" s="64"/>
      <c r="H125" s="64"/>
      <c r="I125" s="64"/>
      <c r="J125" s="64"/>
      <c r="K125" s="64"/>
      <c r="L125" s="64"/>
      <c r="M125" s="60"/>
      <c r="N125" s="60"/>
      <c r="O125" s="60"/>
      <c r="P125" s="61"/>
      <c r="Q125" s="60"/>
      <c r="R125" s="61"/>
      <c r="S125" s="60"/>
      <c r="T125" s="61"/>
      <c r="U125" s="60"/>
      <c r="V125" s="61"/>
      <c r="W125" s="64"/>
    </row>
    <row r="126" spans="1:23">
      <c r="A126" s="64"/>
      <c r="B126" s="64"/>
      <c r="C126" s="64"/>
      <c r="D126" s="64"/>
      <c r="E126" s="59"/>
      <c r="F126" s="134"/>
      <c r="G126" s="64"/>
      <c r="H126" s="64"/>
      <c r="I126" s="64"/>
      <c r="J126" s="64"/>
      <c r="K126" s="64"/>
      <c r="L126" s="64"/>
      <c r="M126" s="60"/>
      <c r="N126" s="60"/>
      <c r="O126" s="60"/>
      <c r="P126" s="61"/>
      <c r="Q126" s="60"/>
      <c r="R126" s="61"/>
      <c r="S126" s="60"/>
      <c r="T126" s="61"/>
      <c r="U126" s="60"/>
      <c r="V126" s="61"/>
      <c r="W126" s="64"/>
    </row>
    <row r="127" spans="1:23">
      <c r="A127" s="64"/>
      <c r="B127" s="64"/>
      <c r="C127" s="64"/>
      <c r="D127" s="64"/>
      <c r="E127" s="59"/>
      <c r="F127" s="134"/>
      <c r="G127" s="64"/>
      <c r="H127" s="64"/>
      <c r="I127" s="64"/>
      <c r="J127" s="64"/>
      <c r="K127" s="64"/>
      <c r="L127" s="64"/>
      <c r="M127" s="60"/>
      <c r="N127" s="60"/>
      <c r="O127" s="60"/>
      <c r="P127" s="61"/>
      <c r="Q127" s="60"/>
      <c r="R127" s="61"/>
      <c r="S127" s="60"/>
      <c r="T127" s="61"/>
      <c r="U127" s="60"/>
      <c r="V127" s="61"/>
      <c r="W127" s="64"/>
    </row>
    <row r="128" spans="1:23">
      <c r="A128" s="64"/>
      <c r="B128" s="64"/>
      <c r="C128" s="64"/>
      <c r="D128" s="64"/>
      <c r="E128" s="59"/>
      <c r="F128" s="134"/>
      <c r="G128" s="64"/>
      <c r="H128" s="64"/>
      <c r="I128" s="64"/>
      <c r="J128" s="64"/>
      <c r="K128" s="64"/>
      <c r="L128" s="64"/>
      <c r="M128" s="60"/>
      <c r="N128" s="60"/>
      <c r="O128" s="60"/>
      <c r="P128" s="61"/>
      <c r="Q128" s="60"/>
      <c r="R128" s="61"/>
      <c r="S128" s="60"/>
      <c r="T128" s="61"/>
      <c r="U128" s="60"/>
      <c r="V128" s="61"/>
      <c r="W128" s="64"/>
    </row>
    <row r="129" spans="1:23">
      <c r="A129" s="64"/>
      <c r="B129" s="64"/>
      <c r="C129" s="64"/>
      <c r="D129" s="64"/>
      <c r="E129" s="59"/>
      <c r="F129" s="134"/>
      <c r="G129" s="64"/>
      <c r="H129" s="64"/>
      <c r="I129" s="64"/>
      <c r="J129" s="64"/>
      <c r="K129" s="64"/>
      <c r="L129" s="64"/>
      <c r="M129" s="60"/>
      <c r="N129" s="60"/>
      <c r="O129" s="60"/>
      <c r="P129" s="61"/>
      <c r="Q129" s="60"/>
      <c r="R129" s="61"/>
      <c r="S129" s="60"/>
      <c r="T129" s="61"/>
      <c r="U129" s="60"/>
      <c r="V129" s="61"/>
      <c r="W129" s="64"/>
    </row>
    <row r="130" spans="1:23">
      <c r="A130" s="64"/>
      <c r="B130" s="64"/>
      <c r="C130" s="64"/>
      <c r="D130" s="64"/>
      <c r="E130" s="59"/>
      <c r="F130" s="134"/>
      <c r="G130" s="64"/>
      <c r="H130" s="64"/>
      <c r="I130" s="64"/>
      <c r="J130" s="64"/>
      <c r="K130" s="64"/>
      <c r="L130" s="64"/>
      <c r="M130" s="60"/>
      <c r="N130" s="60"/>
      <c r="O130" s="60"/>
      <c r="P130" s="61"/>
      <c r="Q130" s="60"/>
      <c r="R130" s="61"/>
      <c r="S130" s="60"/>
      <c r="T130" s="61"/>
      <c r="U130" s="60"/>
      <c r="V130" s="61"/>
      <c r="W130" s="64"/>
    </row>
    <row r="131" spans="1:23">
      <c r="A131" s="64"/>
      <c r="B131" s="64"/>
      <c r="C131" s="64"/>
      <c r="D131" s="64"/>
      <c r="E131" s="59"/>
      <c r="F131" s="134"/>
      <c r="G131" s="64"/>
      <c r="H131" s="64"/>
      <c r="I131" s="64"/>
      <c r="J131" s="64"/>
      <c r="K131" s="64"/>
      <c r="L131" s="64"/>
      <c r="M131" s="60"/>
      <c r="N131" s="60"/>
      <c r="O131" s="60"/>
      <c r="P131" s="61"/>
      <c r="Q131" s="60"/>
      <c r="R131" s="61"/>
      <c r="S131" s="60"/>
      <c r="T131" s="61"/>
      <c r="U131" s="60"/>
      <c r="V131" s="61"/>
      <c r="W131" s="64"/>
    </row>
    <row r="132" spans="1:23">
      <c r="A132" s="64"/>
      <c r="B132" s="64"/>
      <c r="C132" s="64"/>
      <c r="D132" s="64"/>
      <c r="E132" s="59"/>
      <c r="F132" s="134"/>
      <c r="G132" s="64"/>
      <c r="H132" s="64"/>
      <c r="I132" s="64"/>
      <c r="J132" s="64"/>
      <c r="K132" s="64"/>
      <c r="L132" s="64"/>
      <c r="M132" s="60"/>
      <c r="N132" s="60"/>
      <c r="O132" s="60"/>
      <c r="P132" s="61"/>
      <c r="Q132" s="60"/>
      <c r="R132" s="61"/>
      <c r="S132" s="60"/>
      <c r="T132" s="61"/>
      <c r="U132" s="60"/>
      <c r="V132" s="61"/>
      <c r="W132" s="64"/>
    </row>
    <row r="133" spans="1:23">
      <c r="A133" s="64"/>
      <c r="B133" s="64"/>
      <c r="C133" s="64"/>
      <c r="D133" s="64"/>
      <c r="E133" s="59"/>
      <c r="F133" s="134"/>
      <c r="G133" s="64"/>
      <c r="H133" s="64"/>
      <c r="I133" s="64"/>
      <c r="J133" s="64"/>
      <c r="K133" s="64"/>
      <c r="L133" s="64"/>
      <c r="M133" s="60"/>
      <c r="N133" s="60"/>
      <c r="O133" s="60"/>
      <c r="P133" s="61"/>
      <c r="Q133" s="60"/>
      <c r="R133" s="61"/>
      <c r="S133" s="60"/>
      <c r="T133" s="61"/>
      <c r="U133" s="60"/>
      <c r="V133" s="61"/>
      <c r="W133" s="64"/>
    </row>
    <row r="134" spans="1:23">
      <c r="A134" s="64"/>
      <c r="B134" s="64"/>
      <c r="C134" s="64"/>
      <c r="D134" s="64"/>
      <c r="E134" s="59"/>
      <c r="F134" s="134"/>
      <c r="G134" s="64"/>
      <c r="H134" s="64"/>
      <c r="I134" s="64"/>
      <c r="J134" s="64"/>
      <c r="K134" s="64"/>
      <c r="L134" s="64"/>
      <c r="M134" s="60"/>
      <c r="N134" s="60"/>
      <c r="O134" s="60"/>
      <c r="P134" s="61"/>
      <c r="Q134" s="60"/>
      <c r="R134" s="61"/>
      <c r="S134" s="60"/>
      <c r="T134" s="61"/>
      <c r="U134" s="60"/>
      <c r="V134" s="61"/>
      <c r="W134" s="64"/>
    </row>
    <row r="135" spans="1:23">
      <c r="A135" s="64"/>
      <c r="B135" s="64"/>
      <c r="C135" s="64"/>
      <c r="D135" s="64"/>
      <c r="E135" s="59"/>
      <c r="F135" s="134"/>
      <c r="G135" s="64"/>
      <c r="H135" s="64"/>
      <c r="I135" s="64"/>
      <c r="J135" s="64"/>
      <c r="K135" s="64"/>
      <c r="L135" s="64"/>
      <c r="M135" s="60"/>
      <c r="N135" s="60"/>
      <c r="O135" s="60"/>
      <c r="P135" s="61"/>
      <c r="Q135" s="60"/>
      <c r="R135" s="61"/>
      <c r="S135" s="60"/>
      <c r="T135" s="61"/>
      <c r="U135" s="60"/>
      <c r="V135" s="61"/>
      <c r="W135" s="64"/>
    </row>
    <row r="136" spans="1:23">
      <c r="A136" s="64"/>
      <c r="B136" s="64"/>
      <c r="C136" s="64"/>
      <c r="D136" s="64"/>
      <c r="E136" s="59"/>
      <c r="F136" s="134"/>
      <c r="G136" s="64"/>
      <c r="H136" s="64"/>
      <c r="I136" s="64"/>
      <c r="J136" s="64"/>
      <c r="K136" s="64"/>
      <c r="L136" s="64"/>
      <c r="M136" s="60"/>
      <c r="N136" s="60"/>
      <c r="O136" s="60"/>
      <c r="P136" s="61"/>
      <c r="Q136" s="60"/>
      <c r="R136" s="61"/>
      <c r="S136" s="60"/>
      <c r="T136" s="61"/>
      <c r="U136" s="60"/>
      <c r="V136" s="61"/>
      <c r="W136" s="64"/>
    </row>
    <row r="137" spans="1:23">
      <c r="A137" s="64"/>
      <c r="B137" s="64"/>
      <c r="C137" s="64"/>
      <c r="D137" s="64"/>
      <c r="E137" s="59"/>
      <c r="F137" s="134"/>
      <c r="G137" s="64"/>
      <c r="H137" s="64"/>
      <c r="I137" s="64"/>
      <c r="J137" s="64"/>
      <c r="K137" s="64"/>
      <c r="L137" s="64"/>
      <c r="M137" s="60"/>
      <c r="N137" s="60"/>
      <c r="O137" s="60"/>
      <c r="P137" s="61"/>
      <c r="Q137" s="60"/>
      <c r="R137" s="61"/>
      <c r="S137" s="60"/>
      <c r="T137" s="61"/>
      <c r="U137" s="60"/>
      <c r="V137" s="61"/>
      <c r="W137" s="64"/>
    </row>
    <row r="138" spans="1:23">
      <c r="A138" s="64"/>
      <c r="B138" s="64"/>
      <c r="C138" s="64"/>
      <c r="D138" s="64"/>
      <c r="E138" s="59"/>
      <c r="F138" s="134"/>
      <c r="G138" s="64"/>
      <c r="H138" s="64"/>
      <c r="I138" s="64"/>
      <c r="J138" s="64"/>
      <c r="K138" s="64"/>
      <c r="L138" s="64"/>
      <c r="M138" s="60"/>
      <c r="N138" s="60"/>
      <c r="O138" s="60"/>
      <c r="P138" s="61"/>
      <c r="Q138" s="60"/>
      <c r="R138" s="61"/>
      <c r="S138" s="60"/>
      <c r="T138" s="61"/>
      <c r="U138" s="60"/>
      <c r="V138" s="61"/>
      <c r="W138" s="64"/>
    </row>
    <row r="139" spans="1:23">
      <c r="A139" s="64"/>
      <c r="B139" s="64"/>
      <c r="C139" s="64"/>
      <c r="D139" s="64"/>
      <c r="E139" s="59"/>
      <c r="F139" s="134"/>
      <c r="G139" s="64"/>
      <c r="H139" s="64"/>
      <c r="I139" s="64"/>
      <c r="J139" s="64"/>
      <c r="K139" s="64"/>
      <c r="L139" s="64"/>
      <c r="M139" s="60"/>
      <c r="N139" s="60"/>
      <c r="O139" s="60"/>
      <c r="P139" s="61"/>
      <c r="Q139" s="60"/>
      <c r="R139" s="61"/>
      <c r="S139" s="60"/>
      <c r="T139" s="61"/>
      <c r="U139" s="60"/>
      <c r="V139" s="61"/>
      <c r="W139" s="64"/>
    </row>
    <row r="140" spans="1:23">
      <c r="A140" s="64"/>
      <c r="B140" s="64"/>
      <c r="C140" s="64"/>
      <c r="D140" s="64"/>
      <c r="E140" s="59"/>
      <c r="F140" s="134"/>
      <c r="G140" s="64"/>
      <c r="H140" s="64"/>
      <c r="I140" s="64"/>
      <c r="J140" s="64"/>
      <c r="K140" s="64"/>
      <c r="L140" s="64"/>
      <c r="M140" s="60"/>
      <c r="N140" s="60"/>
      <c r="O140" s="60"/>
      <c r="P140" s="61"/>
      <c r="Q140" s="60"/>
      <c r="R140" s="61"/>
      <c r="S140" s="60"/>
      <c r="T140" s="61"/>
      <c r="U140" s="60"/>
      <c r="V140" s="61"/>
      <c r="W140" s="64"/>
    </row>
    <row r="141" spans="1:23">
      <c r="A141" s="64"/>
      <c r="B141" s="64"/>
      <c r="C141" s="64"/>
      <c r="D141" s="64"/>
      <c r="E141" s="59"/>
      <c r="F141" s="134"/>
      <c r="G141" s="64"/>
      <c r="H141" s="64"/>
      <c r="I141" s="64"/>
      <c r="J141" s="64"/>
      <c r="K141" s="64"/>
      <c r="L141" s="64"/>
      <c r="M141" s="60"/>
      <c r="N141" s="60"/>
      <c r="O141" s="60"/>
      <c r="P141" s="61"/>
      <c r="Q141" s="60"/>
      <c r="R141" s="61"/>
      <c r="S141" s="60"/>
      <c r="T141" s="61"/>
      <c r="U141" s="60"/>
      <c r="V141" s="61"/>
      <c r="W141" s="64"/>
    </row>
    <row r="142" spans="1:23">
      <c r="A142" s="64"/>
      <c r="B142" s="64"/>
      <c r="C142" s="64"/>
      <c r="D142" s="64"/>
      <c r="E142" s="59"/>
      <c r="F142" s="134"/>
      <c r="G142" s="64"/>
      <c r="H142" s="64"/>
      <c r="I142" s="64"/>
      <c r="J142" s="64"/>
      <c r="K142" s="64"/>
      <c r="L142" s="64"/>
      <c r="M142" s="60"/>
      <c r="N142" s="60"/>
      <c r="O142" s="60"/>
      <c r="P142" s="61"/>
      <c r="Q142" s="60"/>
      <c r="R142" s="61"/>
      <c r="S142" s="60"/>
      <c r="T142" s="61"/>
      <c r="U142" s="60"/>
      <c r="V142" s="61"/>
      <c r="W142" s="64"/>
    </row>
    <row r="143" spans="1:23">
      <c r="A143" s="64"/>
      <c r="B143" s="64"/>
      <c r="C143" s="64"/>
      <c r="D143" s="64"/>
      <c r="E143" s="59"/>
      <c r="F143" s="134"/>
      <c r="G143" s="64"/>
      <c r="H143" s="64"/>
      <c r="I143" s="64"/>
      <c r="J143" s="64"/>
      <c r="K143" s="64"/>
      <c r="L143" s="64"/>
      <c r="M143" s="60"/>
      <c r="N143" s="60"/>
      <c r="O143" s="60"/>
      <c r="P143" s="61"/>
      <c r="Q143" s="60"/>
      <c r="R143" s="61"/>
      <c r="S143" s="60"/>
      <c r="T143" s="61"/>
      <c r="U143" s="60"/>
      <c r="V143" s="61"/>
      <c r="W143" s="64"/>
    </row>
    <row r="144" spans="1:23">
      <c r="A144" s="64"/>
      <c r="B144" s="64"/>
      <c r="C144" s="64"/>
      <c r="D144" s="64"/>
      <c r="E144" s="59"/>
      <c r="F144" s="134"/>
      <c r="G144" s="64"/>
      <c r="H144" s="64"/>
      <c r="I144" s="64"/>
      <c r="J144" s="64"/>
      <c r="K144" s="64"/>
      <c r="L144" s="64"/>
      <c r="M144" s="60"/>
      <c r="N144" s="60"/>
      <c r="O144" s="60"/>
      <c r="P144" s="61"/>
      <c r="Q144" s="60"/>
      <c r="R144" s="61"/>
      <c r="S144" s="60"/>
      <c r="T144" s="61"/>
      <c r="U144" s="60"/>
      <c r="V144" s="61"/>
      <c r="W144" s="64"/>
    </row>
    <row r="145" spans="1:23">
      <c r="A145" s="64"/>
      <c r="B145" s="64"/>
      <c r="C145" s="64"/>
      <c r="D145" s="64"/>
      <c r="E145" s="59"/>
      <c r="F145" s="134"/>
      <c r="G145" s="64"/>
      <c r="H145" s="64"/>
      <c r="I145" s="64"/>
      <c r="J145" s="64"/>
      <c r="K145" s="64"/>
      <c r="L145" s="64"/>
      <c r="M145" s="60"/>
      <c r="N145" s="60"/>
      <c r="O145" s="60"/>
      <c r="P145" s="61"/>
      <c r="Q145" s="60"/>
      <c r="R145" s="61"/>
      <c r="S145" s="60"/>
      <c r="T145" s="61"/>
      <c r="U145" s="60"/>
      <c r="V145" s="61"/>
      <c r="W145" s="64"/>
    </row>
    <row r="146" spans="1:23">
      <c r="A146" s="64"/>
      <c r="B146" s="64"/>
      <c r="C146" s="64"/>
      <c r="D146" s="64"/>
      <c r="E146" s="59"/>
      <c r="F146" s="134"/>
      <c r="G146" s="64"/>
      <c r="H146" s="64"/>
      <c r="I146" s="64"/>
      <c r="J146" s="64"/>
      <c r="K146" s="64"/>
      <c r="L146" s="64"/>
      <c r="M146" s="60"/>
      <c r="N146" s="60"/>
      <c r="O146" s="60"/>
      <c r="P146" s="61"/>
      <c r="Q146" s="60"/>
      <c r="R146" s="61"/>
      <c r="S146" s="60"/>
      <c r="T146" s="61"/>
      <c r="U146" s="60"/>
      <c r="V146" s="61"/>
      <c r="W146" s="64"/>
    </row>
    <row r="147" spans="1:23">
      <c r="A147" s="64"/>
      <c r="B147" s="64"/>
      <c r="C147" s="64"/>
      <c r="D147" s="64"/>
      <c r="E147" s="59"/>
      <c r="F147" s="134"/>
      <c r="G147" s="64"/>
      <c r="H147" s="64"/>
      <c r="I147" s="64"/>
      <c r="J147" s="64"/>
      <c r="K147" s="64"/>
      <c r="L147" s="64"/>
      <c r="M147" s="60"/>
      <c r="N147" s="60"/>
      <c r="O147" s="60"/>
      <c r="P147" s="61"/>
      <c r="Q147" s="60"/>
      <c r="R147" s="61"/>
      <c r="S147" s="60"/>
      <c r="T147" s="61"/>
      <c r="U147" s="60"/>
      <c r="V147" s="61"/>
      <c r="W147" s="64"/>
    </row>
    <row r="148" spans="1:23">
      <c r="A148" s="64"/>
      <c r="B148" s="64"/>
      <c r="C148" s="64"/>
      <c r="D148" s="64"/>
      <c r="E148" s="59"/>
      <c r="F148" s="134"/>
      <c r="G148" s="64"/>
      <c r="H148" s="64"/>
      <c r="I148" s="64"/>
      <c r="J148" s="64"/>
      <c r="K148" s="64"/>
      <c r="L148" s="64"/>
      <c r="M148" s="60"/>
      <c r="N148" s="60"/>
      <c r="O148" s="60"/>
      <c r="P148" s="61"/>
      <c r="Q148" s="60"/>
      <c r="R148" s="61"/>
      <c r="S148" s="60"/>
      <c r="T148" s="61"/>
      <c r="U148" s="60"/>
      <c r="V148" s="61"/>
      <c r="W148" s="64"/>
    </row>
    <row r="149" spans="1:23">
      <c r="A149" s="64"/>
      <c r="B149" s="64"/>
      <c r="C149" s="64"/>
      <c r="D149" s="64"/>
      <c r="E149" s="59"/>
      <c r="F149" s="134"/>
      <c r="G149" s="64"/>
      <c r="H149" s="64"/>
      <c r="I149" s="64"/>
      <c r="J149" s="64"/>
      <c r="K149" s="64"/>
      <c r="L149" s="64"/>
      <c r="M149" s="60"/>
      <c r="N149" s="60"/>
      <c r="O149" s="60"/>
      <c r="P149" s="61"/>
      <c r="Q149" s="60"/>
      <c r="R149" s="61"/>
      <c r="S149" s="60"/>
      <c r="T149" s="61"/>
      <c r="U149" s="60"/>
      <c r="V149" s="61"/>
      <c r="W149" s="64"/>
    </row>
    <row r="150" spans="1:23">
      <c r="A150" s="64"/>
      <c r="B150" s="64"/>
      <c r="C150" s="64"/>
      <c r="D150" s="64"/>
      <c r="E150" s="59"/>
      <c r="F150" s="134"/>
      <c r="G150" s="64"/>
      <c r="H150" s="64"/>
      <c r="I150" s="64"/>
      <c r="J150" s="64"/>
      <c r="K150" s="64"/>
      <c r="L150" s="64"/>
      <c r="M150" s="60"/>
      <c r="N150" s="60"/>
      <c r="O150" s="60"/>
      <c r="P150" s="61"/>
      <c r="Q150" s="60"/>
      <c r="R150" s="61"/>
      <c r="S150" s="60"/>
      <c r="T150" s="61"/>
      <c r="U150" s="60"/>
      <c r="V150" s="61"/>
      <c r="W150" s="64"/>
    </row>
    <row r="151" spans="1:23">
      <c r="A151" s="64"/>
      <c r="B151" s="64"/>
      <c r="C151" s="64"/>
      <c r="D151" s="64"/>
      <c r="E151" s="59"/>
      <c r="F151" s="134"/>
      <c r="G151" s="64"/>
      <c r="H151" s="64"/>
      <c r="I151" s="64"/>
      <c r="J151" s="64"/>
      <c r="K151" s="64"/>
      <c r="L151" s="64"/>
      <c r="M151" s="60"/>
      <c r="N151" s="60"/>
      <c r="O151" s="60"/>
      <c r="P151" s="61"/>
      <c r="Q151" s="60"/>
      <c r="R151" s="61"/>
      <c r="S151" s="60"/>
      <c r="T151" s="61"/>
      <c r="U151" s="60"/>
      <c r="V151" s="61"/>
      <c r="W151" s="64"/>
    </row>
    <row r="152" spans="1:23">
      <c r="A152" s="64"/>
      <c r="B152" s="64"/>
      <c r="C152" s="64"/>
      <c r="D152" s="64"/>
      <c r="E152" s="59"/>
      <c r="F152" s="134"/>
      <c r="G152" s="64"/>
      <c r="H152" s="64"/>
      <c r="I152" s="64"/>
      <c r="J152" s="64"/>
      <c r="K152" s="64"/>
      <c r="L152" s="64"/>
      <c r="M152" s="60"/>
      <c r="N152" s="60"/>
      <c r="O152" s="60"/>
      <c r="P152" s="61"/>
      <c r="Q152" s="60"/>
      <c r="R152" s="61"/>
      <c r="S152" s="60"/>
      <c r="T152" s="61"/>
      <c r="U152" s="60"/>
      <c r="V152" s="61"/>
      <c r="W152" s="64"/>
    </row>
    <row r="153" spans="1:23">
      <c r="A153" s="64"/>
      <c r="B153" s="64"/>
      <c r="C153" s="64"/>
      <c r="D153" s="64"/>
      <c r="E153" s="59"/>
      <c r="F153" s="134"/>
      <c r="G153" s="64"/>
      <c r="H153" s="64"/>
      <c r="I153" s="64"/>
      <c r="J153" s="64"/>
      <c r="K153" s="64"/>
      <c r="L153" s="64"/>
      <c r="M153" s="60"/>
      <c r="N153" s="60"/>
      <c r="O153" s="60"/>
      <c r="P153" s="61"/>
      <c r="Q153" s="60"/>
      <c r="R153" s="61"/>
      <c r="S153" s="60"/>
      <c r="T153" s="61"/>
      <c r="U153" s="60"/>
      <c r="V153" s="61"/>
      <c r="W153" s="64"/>
    </row>
    <row r="154" spans="1:23">
      <c r="A154" s="64"/>
      <c r="B154" s="64"/>
      <c r="C154" s="64"/>
      <c r="D154" s="64"/>
      <c r="E154" s="59"/>
      <c r="F154" s="134"/>
      <c r="G154" s="64"/>
      <c r="H154" s="64"/>
      <c r="I154" s="64"/>
      <c r="J154" s="64"/>
      <c r="K154" s="64"/>
      <c r="L154" s="64"/>
      <c r="M154" s="60"/>
      <c r="N154" s="60"/>
      <c r="O154" s="60"/>
      <c r="P154" s="61"/>
      <c r="Q154" s="60"/>
      <c r="R154" s="61"/>
      <c r="S154" s="60"/>
      <c r="T154" s="61"/>
      <c r="U154" s="60"/>
      <c r="V154" s="61"/>
      <c r="W154" s="64"/>
    </row>
    <row r="155" spans="1:23">
      <c r="A155" s="64"/>
      <c r="B155" s="64"/>
      <c r="C155" s="64"/>
      <c r="D155" s="64"/>
      <c r="E155" s="59"/>
      <c r="F155" s="134"/>
      <c r="G155" s="64"/>
      <c r="H155" s="64"/>
      <c r="I155" s="64"/>
      <c r="J155" s="64"/>
      <c r="K155" s="64"/>
      <c r="L155" s="64"/>
      <c r="M155" s="60"/>
      <c r="N155" s="60"/>
      <c r="O155" s="60"/>
      <c r="P155" s="61"/>
      <c r="Q155" s="60"/>
      <c r="R155" s="61"/>
      <c r="S155" s="60"/>
      <c r="T155" s="61"/>
      <c r="U155" s="60"/>
      <c r="V155" s="61"/>
      <c r="W155" s="64"/>
    </row>
    <row r="156" spans="1:23">
      <c r="A156" s="64"/>
      <c r="B156" s="64"/>
      <c r="C156" s="64"/>
      <c r="D156" s="64"/>
      <c r="E156" s="59"/>
      <c r="F156" s="134"/>
      <c r="G156" s="64"/>
      <c r="H156" s="64"/>
      <c r="I156" s="64"/>
      <c r="J156" s="64"/>
      <c r="K156" s="64"/>
      <c r="L156" s="64"/>
      <c r="M156" s="60"/>
      <c r="N156" s="60"/>
      <c r="O156" s="60"/>
      <c r="P156" s="61"/>
      <c r="Q156" s="60"/>
      <c r="R156" s="61"/>
      <c r="S156" s="60"/>
      <c r="T156" s="61"/>
      <c r="U156" s="60"/>
      <c r="V156" s="61"/>
      <c r="W156" s="64"/>
    </row>
    <row r="157" spans="1:23">
      <c r="A157" s="64"/>
      <c r="B157" s="64"/>
      <c r="C157" s="64"/>
      <c r="D157" s="64"/>
      <c r="E157" s="59"/>
      <c r="F157" s="134"/>
      <c r="G157" s="64"/>
      <c r="H157" s="64"/>
      <c r="I157" s="64"/>
      <c r="J157" s="64"/>
      <c r="K157" s="64"/>
      <c r="L157" s="64"/>
      <c r="M157" s="60"/>
      <c r="N157" s="60"/>
      <c r="O157" s="60"/>
      <c r="P157" s="61"/>
      <c r="Q157" s="60"/>
      <c r="R157" s="61"/>
      <c r="S157" s="60"/>
      <c r="T157" s="61"/>
      <c r="U157" s="60"/>
      <c r="V157" s="61"/>
      <c r="W157" s="64"/>
    </row>
    <row r="158" spans="1:23">
      <c r="A158" s="64"/>
      <c r="B158" s="64"/>
      <c r="C158" s="64"/>
      <c r="D158" s="64"/>
      <c r="E158" s="59"/>
      <c r="F158" s="134"/>
      <c r="G158" s="64"/>
      <c r="H158" s="64"/>
      <c r="I158" s="64"/>
      <c r="J158" s="64"/>
      <c r="K158" s="64"/>
      <c r="L158" s="64"/>
      <c r="M158" s="60"/>
      <c r="N158" s="60"/>
      <c r="O158" s="60"/>
      <c r="P158" s="61"/>
      <c r="Q158" s="60"/>
      <c r="R158" s="61"/>
      <c r="S158" s="60"/>
      <c r="T158" s="61"/>
      <c r="U158" s="60"/>
      <c r="V158" s="61"/>
      <c r="W158" s="64"/>
    </row>
    <row r="159" spans="1:23">
      <c r="A159" s="64"/>
      <c r="B159" s="64"/>
      <c r="C159" s="64"/>
      <c r="D159" s="64"/>
      <c r="E159" s="59"/>
      <c r="F159" s="134"/>
      <c r="G159" s="64"/>
      <c r="H159" s="64"/>
      <c r="I159" s="64"/>
      <c r="J159" s="64"/>
      <c r="K159" s="64"/>
      <c r="L159" s="64"/>
      <c r="M159" s="60"/>
      <c r="N159" s="60"/>
      <c r="O159" s="60"/>
      <c r="P159" s="61"/>
      <c r="Q159" s="60"/>
      <c r="R159" s="61"/>
      <c r="S159" s="60"/>
      <c r="T159" s="61"/>
      <c r="U159" s="60"/>
      <c r="V159" s="61"/>
      <c r="W159" s="64"/>
    </row>
    <row r="160" spans="1:23">
      <c r="A160" s="64"/>
      <c r="B160" s="64"/>
      <c r="C160" s="64"/>
      <c r="D160" s="64"/>
      <c r="E160" s="59"/>
      <c r="F160" s="134"/>
      <c r="G160" s="64"/>
      <c r="H160" s="64"/>
      <c r="I160" s="64"/>
      <c r="J160" s="64"/>
      <c r="K160" s="64"/>
      <c r="L160" s="64"/>
      <c r="M160" s="60"/>
      <c r="N160" s="60"/>
      <c r="O160" s="60"/>
      <c r="P160" s="61"/>
      <c r="Q160" s="60"/>
      <c r="R160" s="61"/>
      <c r="S160" s="60"/>
      <c r="T160" s="61"/>
      <c r="U160" s="60"/>
      <c r="V160" s="61"/>
      <c r="W160" s="64"/>
    </row>
    <row r="161" spans="1:23">
      <c r="A161" s="64"/>
      <c r="B161" s="64"/>
      <c r="C161" s="64"/>
      <c r="D161" s="64"/>
      <c r="E161" s="59"/>
      <c r="F161" s="134"/>
      <c r="G161" s="64"/>
      <c r="H161" s="64"/>
      <c r="I161" s="64"/>
      <c r="J161" s="64"/>
      <c r="K161" s="64"/>
      <c r="L161" s="64"/>
      <c r="M161" s="60"/>
      <c r="N161" s="60"/>
      <c r="O161" s="60"/>
      <c r="P161" s="61"/>
      <c r="Q161" s="60"/>
      <c r="R161" s="61"/>
      <c r="S161" s="60"/>
      <c r="T161" s="61"/>
      <c r="U161" s="60"/>
      <c r="V161" s="61"/>
      <c r="W161" s="64"/>
    </row>
    <row r="162" spans="1:23">
      <c r="A162" s="64"/>
      <c r="B162" s="64"/>
      <c r="C162" s="64"/>
      <c r="D162" s="64"/>
      <c r="E162" s="59"/>
      <c r="F162" s="134"/>
      <c r="G162" s="64"/>
      <c r="H162" s="64"/>
      <c r="I162" s="64"/>
      <c r="J162" s="64"/>
      <c r="K162" s="64"/>
      <c r="L162" s="64"/>
      <c r="M162" s="60"/>
      <c r="N162" s="60"/>
      <c r="O162" s="60"/>
      <c r="P162" s="61"/>
      <c r="Q162" s="60"/>
      <c r="R162" s="61"/>
      <c r="S162" s="60"/>
      <c r="T162" s="61"/>
      <c r="U162" s="60"/>
      <c r="V162" s="61"/>
      <c r="W162" s="64"/>
    </row>
    <row r="163" spans="1:23">
      <c r="A163" s="64"/>
      <c r="B163" s="64"/>
      <c r="C163" s="64"/>
      <c r="D163" s="64"/>
      <c r="E163" s="59"/>
      <c r="F163" s="134"/>
      <c r="G163" s="64"/>
      <c r="H163" s="64"/>
      <c r="I163" s="64"/>
      <c r="J163" s="64"/>
      <c r="K163" s="64"/>
      <c r="L163" s="64"/>
      <c r="M163" s="60"/>
      <c r="N163" s="60"/>
      <c r="O163" s="60"/>
      <c r="P163" s="61"/>
      <c r="Q163" s="60"/>
      <c r="R163" s="61"/>
      <c r="S163" s="60"/>
      <c r="T163" s="61"/>
      <c r="U163" s="60"/>
      <c r="V163" s="61"/>
      <c r="W163" s="64"/>
    </row>
    <row r="164" spans="1:23">
      <c r="A164" s="64"/>
      <c r="B164" s="64"/>
      <c r="C164" s="64"/>
      <c r="D164" s="64"/>
      <c r="E164" s="59"/>
      <c r="F164" s="134"/>
      <c r="G164" s="64"/>
      <c r="H164" s="64"/>
      <c r="I164" s="64"/>
      <c r="J164" s="64"/>
      <c r="K164" s="64"/>
      <c r="L164" s="64"/>
      <c r="M164" s="60"/>
      <c r="N164" s="60"/>
      <c r="O164" s="60"/>
      <c r="P164" s="61"/>
      <c r="Q164" s="60"/>
      <c r="R164" s="61"/>
      <c r="S164" s="60"/>
      <c r="T164" s="61"/>
      <c r="U164" s="60"/>
      <c r="V164" s="61"/>
      <c r="W164" s="64"/>
    </row>
    <row r="165" spans="1:23">
      <c r="A165" s="64"/>
      <c r="B165" s="64"/>
      <c r="C165" s="64"/>
      <c r="D165" s="64"/>
      <c r="E165" s="59"/>
      <c r="F165" s="134"/>
      <c r="G165" s="64"/>
      <c r="H165" s="64"/>
      <c r="I165" s="64"/>
      <c r="J165" s="64"/>
      <c r="K165" s="64"/>
      <c r="L165" s="64"/>
      <c r="M165" s="60"/>
      <c r="N165" s="60"/>
      <c r="O165" s="60"/>
      <c r="P165" s="61"/>
      <c r="Q165" s="60"/>
      <c r="R165" s="61"/>
      <c r="S165" s="60"/>
      <c r="T165" s="61"/>
      <c r="U165" s="60"/>
      <c r="V165" s="61"/>
      <c r="W165" s="64"/>
    </row>
    <row r="166" spans="1:23">
      <c r="A166" s="64"/>
      <c r="B166" s="64"/>
      <c r="C166" s="64"/>
      <c r="D166" s="64"/>
      <c r="E166" s="59"/>
      <c r="F166" s="134"/>
      <c r="G166" s="64"/>
      <c r="H166" s="64"/>
      <c r="I166" s="64"/>
      <c r="J166" s="64"/>
      <c r="K166" s="64"/>
      <c r="L166" s="64"/>
      <c r="M166" s="60"/>
      <c r="N166" s="60"/>
      <c r="O166" s="60"/>
      <c r="P166" s="61"/>
      <c r="Q166" s="60"/>
      <c r="R166" s="61"/>
      <c r="S166" s="60"/>
      <c r="T166" s="61"/>
      <c r="U166" s="60"/>
      <c r="V166" s="61"/>
      <c r="W166" s="64"/>
    </row>
    <row r="167" spans="1:23">
      <c r="A167" s="64"/>
      <c r="B167" s="64"/>
      <c r="C167" s="64"/>
      <c r="D167" s="64"/>
      <c r="E167" s="59"/>
      <c r="F167" s="134"/>
      <c r="G167" s="64"/>
      <c r="H167" s="64"/>
      <c r="I167" s="64"/>
      <c r="J167" s="64"/>
      <c r="K167" s="64"/>
      <c r="L167" s="64"/>
      <c r="M167" s="60"/>
      <c r="N167" s="60"/>
      <c r="O167" s="60"/>
      <c r="P167" s="61"/>
      <c r="Q167" s="60"/>
      <c r="R167" s="61"/>
      <c r="S167" s="60"/>
      <c r="T167" s="61"/>
      <c r="U167" s="60"/>
      <c r="V167" s="61"/>
      <c r="W167" s="64"/>
    </row>
    <row r="168" spans="1:23">
      <c r="A168" s="64"/>
      <c r="B168" s="64"/>
      <c r="C168" s="64"/>
      <c r="D168" s="64"/>
      <c r="E168" s="59"/>
      <c r="F168" s="134"/>
      <c r="G168" s="64"/>
      <c r="H168" s="64"/>
      <c r="I168" s="64"/>
      <c r="J168" s="64"/>
      <c r="K168" s="64"/>
      <c r="L168" s="64"/>
      <c r="M168" s="60"/>
      <c r="N168" s="60"/>
      <c r="O168" s="60"/>
      <c r="P168" s="61"/>
      <c r="Q168" s="60"/>
      <c r="R168" s="61"/>
      <c r="S168" s="60"/>
      <c r="T168" s="61"/>
      <c r="U168" s="60"/>
      <c r="V168" s="61"/>
      <c r="W168" s="64"/>
    </row>
    <row r="169" spans="1:23">
      <c r="A169" s="64"/>
      <c r="B169" s="64"/>
      <c r="C169" s="64"/>
      <c r="D169" s="64"/>
      <c r="E169" s="59"/>
      <c r="F169" s="134"/>
      <c r="G169" s="64"/>
      <c r="H169" s="64"/>
      <c r="I169" s="64"/>
      <c r="J169" s="64"/>
      <c r="K169" s="64"/>
      <c r="L169" s="64"/>
      <c r="M169" s="60"/>
      <c r="N169" s="60"/>
      <c r="O169" s="60"/>
      <c r="P169" s="61"/>
      <c r="Q169" s="60"/>
      <c r="R169" s="61"/>
      <c r="S169" s="60"/>
      <c r="T169" s="61"/>
      <c r="U169" s="60"/>
      <c r="V169" s="61"/>
      <c r="W169" s="64"/>
    </row>
    <row r="170" spans="1:23">
      <c r="A170" s="64"/>
      <c r="B170" s="64"/>
      <c r="C170" s="64"/>
      <c r="D170" s="64"/>
      <c r="E170" s="59"/>
      <c r="F170" s="134"/>
      <c r="G170" s="64"/>
      <c r="H170" s="64"/>
      <c r="I170" s="64"/>
      <c r="J170" s="64"/>
      <c r="K170" s="64"/>
      <c r="L170" s="64"/>
      <c r="M170" s="60"/>
      <c r="N170" s="60"/>
      <c r="O170" s="60"/>
      <c r="P170" s="61"/>
      <c r="Q170" s="60"/>
      <c r="R170" s="61"/>
      <c r="S170" s="60"/>
      <c r="T170" s="61"/>
      <c r="U170" s="60"/>
      <c r="V170" s="61"/>
      <c r="W170" s="64"/>
    </row>
    <row r="171" spans="1:23">
      <c r="A171" s="64"/>
      <c r="B171" s="64"/>
      <c r="C171" s="64"/>
      <c r="D171" s="64"/>
      <c r="E171" s="59"/>
      <c r="F171" s="134"/>
      <c r="G171" s="64"/>
      <c r="H171" s="64"/>
      <c r="I171" s="64"/>
      <c r="J171" s="64"/>
      <c r="K171" s="64"/>
      <c r="L171" s="64"/>
      <c r="M171" s="60"/>
      <c r="N171" s="60"/>
      <c r="O171" s="60"/>
      <c r="P171" s="61"/>
      <c r="Q171" s="60"/>
      <c r="R171" s="61"/>
      <c r="S171" s="60"/>
      <c r="T171" s="61"/>
      <c r="U171" s="60"/>
      <c r="V171" s="61"/>
      <c r="W171" s="64"/>
    </row>
    <row r="172" spans="1:23">
      <c r="A172" s="64"/>
      <c r="B172" s="64"/>
      <c r="C172" s="64"/>
      <c r="D172" s="64"/>
      <c r="E172" s="59"/>
      <c r="F172" s="134"/>
      <c r="G172" s="64"/>
      <c r="H172" s="64"/>
      <c r="I172" s="64"/>
      <c r="J172" s="64"/>
      <c r="K172" s="64"/>
      <c r="L172" s="64"/>
      <c r="M172" s="60"/>
      <c r="N172" s="60"/>
      <c r="O172" s="60"/>
      <c r="P172" s="61"/>
      <c r="Q172" s="60"/>
      <c r="R172" s="61"/>
      <c r="S172" s="60"/>
      <c r="T172" s="61"/>
      <c r="U172" s="60"/>
      <c r="V172" s="61"/>
      <c r="W172" s="64"/>
    </row>
    <row r="173" spans="1:23">
      <c r="A173" s="64"/>
      <c r="B173" s="64"/>
      <c r="C173" s="64"/>
      <c r="D173" s="64"/>
      <c r="E173" s="59"/>
      <c r="F173" s="134"/>
      <c r="G173" s="64"/>
      <c r="H173" s="64"/>
      <c r="I173" s="64"/>
      <c r="J173" s="64"/>
      <c r="K173" s="64"/>
      <c r="L173" s="64"/>
      <c r="M173" s="60"/>
      <c r="N173" s="60"/>
      <c r="O173" s="60"/>
      <c r="P173" s="61"/>
      <c r="Q173" s="60"/>
      <c r="R173" s="61"/>
      <c r="S173" s="60"/>
      <c r="T173" s="61"/>
      <c r="U173" s="60"/>
      <c r="V173" s="61"/>
      <c r="W173" s="64"/>
    </row>
    <row r="174" spans="1:23">
      <c r="A174" s="64"/>
      <c r="B174" s="64"/>
      <c r="C174" s="64"/>
      <c r="D174" s="64"/>
      <c r="E174" s="59"/>
      <c r="F174" s="134"/>
      <c r="G174" s="64"/>
      <c r="H174" s="64"/>
      <c r="I174" s="64"/>
      <c r="J174" s="64"/>
      <c r="K174" s="64"/>
      <c r="L174" s="64"/>
      <c r="M174" s="60"/>
      <c r="N174" s="60"/>
      <c r="O174" s="60"/>
      <c r="P174" s="61"/>
      <c r="Q174" s="60"/>
      <c r="R174" s="61"/>
      <c r="S174" s="60"/>
      <c r="T174" s="61"/>
      <c r="U174" s="60"/>
      <c r="V174" s="61"/>
      <c r="W174" s="64"/>
    </row>
    <row r="175" spans="1:23">
      <c r="A175" s="64"/>
      <c r="B175" s="64"/>
      <c r="C175" s="64"/>
      <c r="D175" s="64"/>
      <c r="E175" s="59"/>
      <c r="F175" s="134"/>
      <c r="G175" s="64"/>
      <c r="H175" s="64"/>
      <c r="I175" s="64"/>
      <c r="J175" s="64"/>
      <c r="K175" s="64"/>
      <c r="L175" s="64"/>
      <c r="M175" s="60"/>
      <c r="N175" s="60"/>
      <c r="O175" s="60"/>
      <c r="P175" s="61"/>
      <c r="Q175" s="60"/>
      <c r="R175" s="61"/>
      <c r="S175" s="60"/>
      <c r="T175" s="61"/>
      <c r="U175" s="60"/>
      <c r="V175" s="61"/>
      <c r="W175" s="64"/>
    </row>
    <row r="176" spans="1:23">
      <c r="A176" s="64"/>
      <c r="B176" s="64"/>
      <c r="C176" s="64"/>
      <c r="D176" s="64"/>
      <c r="E176" s="59"/>
      <c r="F176" s="134"/>
      <c r="G176" s="64"/>
      <c r="H176" s="64"/>
      <c r="I176" s="64"/>
      <c r="J176" s="64"/>
      <c r="K176" s="64"/>
      <c r="L176" s="64"/>
      <c r="M176" s="60"/>
      <c r="N176" s="60"/>
      <c r="O176" s="60"/>
      <c r="P176" s="61"/>
      <c r="Q176" s="60"/>
      <c r="R176" s="61"/>
      <c r="S176" s="60"/>
      <c r="T176" s="61"/>
      <c r="U176" s="60"/>
      <c r="V176" s="61"/>
      <c r="W176" s="64"/>
    </row>
    <row r="177" spans="1:23">
      <c r="A177" s="64"/>
      <c r="B177" s="64"/>
      <c r="C177" s="64"/>
      <c r="D177" s="64"/>
      <c r="E177" s="59"/>
      <c r="F177" s="134"/>
      <c r="G177" s="64"/>
      <c r="H177" s="64"/>
      <c r="I177" s="64"/>
      <c r="J177" s="64"/>
      <c r="K177" s="64"/>
      <c r="L177" s="64"/>
      <c r="M177" s="60"/>
      <c r="N177" s="60"/>
      <c r="O177" s="60"/>
      <c r="P177" s="61"/>
      <c r="Q177" s="60"/>
      <c r="R177" s="61"/>
      <c r="S177" s="60"/>
      <c r="T177" s="61"/>
      <c r="U177" s="60"/>
      <c r="V177" s="61"/>
      <c r="W177" s="64"/>
    </row>
    <row r="178" spans="1:23">
      <c r="A178" s="64"/>
      <c r="B178" s="64"/>
      <c r="C178" s="64"/>
      <c r="D178" s="64"/>
      <c r="E178" s="59"/>
      <c r="F178" s="134"/>
      <c r="G178" s="64"/>
      <c r="H178" s="64"/>
      <c r="I178" s="64"/>
      <c r="J178" s="64"/>
      <c r="K178" s="64"/>
      <c r="L178" s="64"/>
      <c r="M178" s="60"/>
      <c r="N178" s="60"/>
      <c r="O178" s="60"/>
      <c r="P178" s="61"/>
      <c r="Q178" s="60"/>
      <c r="R178" s="61"/>
      <c r="S178" s="60"/>
      <c r="T178" s="61"/>
      <c r="U178" s="60"/>
      <c r="V178" s="61"/>
      <c r="W178" s="64"/>
    </row>
    <row r="179" spans="1:23">
      <c r="A179" s="64"/>
      <c r="B179" s="64"/>
      <c r="C179" s="64"/>
      <c r="D179" s="64"/>
      <c r="E179" s="59"/>
      <c r="F179" s="134"/>
      <c r="G179" s="64"/>
      <c r="H179" s="64"/>
      <c r="I179" s="64"/>
      <c r="J179" s="64"/>
      <c r="K179" s="64"/>
      <c r="L179" s="64"/>
      <c r="M179" s="60"/>
      <c r="N179" s="60"/>
      <c r="O179" s="60"/>
      <c r="P179" s="61"/>
      <c r="Q179" s="60"/>
      <c r="R179" s="61"/>
      <c r="S179" s="60"/>
      <c r="T179" s="61"/>
      <c r="U179" s="60"/>
      <c r="V179" s="61"/>
      <c r="W179" s="64"/>
    </row>
    <row r="180" spans="1:23">
      <c r="A180" s="64"/>
      <c r="B180" s="64"/>
      <c r="C180" s="64"/>
      <c r="D180" s="64"/>
      <c r="E180" s="59"/>
      <c r="F180" s="134"/>
      <c r="G180" s="64"/>
      <c r="H180" s="64"/>
      <c r="I180" s="64"/>
      <c r="J180" s="64"/>
      <c r="K180" s="64"/>
      <c r="L180" s="64"/>
      <c r="M180" s="60"/>
      <c r="N180" s="60"/>
      <c r="O180" s="60"/>
      <c r="P180" s="61"/>
      <c r="Q180" s="60"/>
      <c r="R180" s="61"/>
      <c r="S180" s="60"/>
      <c r="T180" s="61"/>
      <c r="U180" s="60"/>
      <c r="V180" s="61"/>
      <c r="W180" s="64"/>
    </row>
    <row r="181" spans="1:23">
      <c r="A181" s="64"/>
      <c r="B181" s="64"/>
      <c r="C181" s="64"/>
      <c r="D181" s="64"/>
      <c r="E181" s="59"/>
      <c r="F181" s="134"/>
      <c r="G181" s="64"/>
      <c r="H181" s="64"/>
      <c r="I181" s="64"/>
      <c r="J181" s="64"/>
      <c r="K181" s="64"/>
      <c r="L181" s="64"/>
      <c r="M181" s="60"/>
      <c r="N181" s="60"/>
      <c r="O181" s="60"/>
      <c r="P181" s="61"/>
      <c r="Q181" s="60"/>
      <c r="R181" s="61"/>
      <c r="S181" s="60"/>
      <c r="T181" s="61"/>
      <c r="U181" s="60"/>
      <c r="V181" s="61"/>
      <c r="W181" s="64"/>
    </row>
    <row r="182" spans="1:23">
      <c r="A182" s="64"/>
      <c r="B182" s="64"/>
      <c r="C182" s="64"/>
      <c r="D182" s="64"/>
      <c r="E182" s="59"/>
      <c r="F182" s="134"/>
      <c r="G182" s="64"/>
      <c r="H182" s="64"/>
      <c r="I182" s="64"/>
      <c r="J182" s="64"/>
      <c r="K182" s="64"/>
      <c r="L182" s="64"/>
      <c r="M182" s="60"/>
      <c r="N182" s="60"/>
      <c r="O182" s="60"/>
      <c r="P182" s="61"/>
      <c r="Q182" s="60"/>
      <c r="R182" s="61"/>
      <c r="S182" s="60"/>
      <c r="T182" s="61"/>
      <c r="U182" s="60"/>
      <c r="V182" s="61"/>
      <c r="W182" s="64"/>
    </row>
    <row r="183" spans="1:23">
      <c r="A183" s="64"/>
      <c r="B183" s="64"/>
      <c r="C183" s="64"/>
      <c r="D183" s="64"/>
      <c r="E183" s="59"/>
      <c r="F183" s="134"/>
      <c r="G183" s="64"/>
      <c r="H183" s="64"/>
      <c r="I183" s="64"/>
      <c r="J183" s="64"/>
      <c r="K183" s="64"/>
      <c r="L183" s="64"/>
      <c r="M183" s="60"/>
      <c r="N183" s="60"/>
      <c r="O183" s="60"/>
      <c r="P183" s="61"/>
      <c r="Q183" s="60"/>
      <c r="R183" s="61"/>
      <c r="S183" s="60"/>
      <c r="T183" s="61"/>
      <c r="U183" s="60"/>
      <c r="V183" s="61"/>
      <c r="W183" s="64"/>
    </row>
    <row r="184" spans="1:23">
      <c r="A184" s="64"/>
      <c r="B184" s="64"/>
      <c r="C184" s="64"/>
      <c r="D184" s="64"/>
      <c r="E184" s="59"/>
      <c r="F184" s="134"/>
      <c r="G184" s="64"/>
      <c r="H184" s="64"/>
      <c r="I184" s="64"/>
      <c r="J184" s="64"/>
      <c r="K184" s="64"/>
      <c r="L184" s="64"/>
      <c r="M184" s="60"/>
      <c r="N184" s="60"/>
      <c r="O184" s="60"/>
      <c r="P184" s="61"/>
      <c r="Q184" s="60"/>
      <c r="R184" s="61"/>
      <c r="S184" s="60"/>
      <c r="T184" s="61"/>
      <c r="U184" s="60"/>
      <c r="V184" s="61"/>
      <c r="W184" s="64"/>
    </row>
    <row r="185" spans="1:23">
      <c r="A185" s="64"/>
      <c r="B185" s="64"/>
      <c r="C185" s="64"/>
      <c r="D185" s="64"/>
      <c r="E185" s="59"/>
      <c r="F185" s="134"/>
      <c r="G185" s="64"/>
      <c r="H185" s="64"/>
      <c r="I185" s="64"/>
      <c r="J185" s="64"/>
      <c r="K185" s="64"/>
      <c r="L185" s="64"/>
      <c r="M185" s="60"/>
      <c r="N185" s="60"/>
      <c r="O185" s="60"/>
      <c r="P185" s="61"/>
      <c r="Q185" s="60"/>
      <c r="R185" s="61"/>
      <c r="S185" s="60"/>
      <c r="T185" s="61"/>
      <c r="U185" s="60"/>
      <c r="V185" s="61"/>
      <c r="W185" s="64"/>
    </row>
    <row r="186" spans="1:23">
      <c r="A186" s="64"/>
      <c r="B186" s="64"/>
      <c r="C186" s="64"/>
      <c r="D186" s="64"/>
      <c r="E186" s="59"/>
      <c r="F186" s="134"/>
      <c r="G186" s="64"/>
      <c r="H186" s="64"/>
      <c r="I186" s="64"/>
      <c r="J186" s="64"/>
      <c r="K186" s="64"/>
      <c r="L186" s="64"/>
      <c r="M186" s="60"/>
      <c r="N186" s="60"/>
      <c r="O186" s="60"/>
      <c r="P186" s="61"/>
      <c r="Q186" s="60"/>
      <c r="R186" s="61"/>
      <c r="S186" s="60"/>
      <c r="T186" s="61"/>
      <c r="U186" s="60"/>
      <c r="V186" s="61"/>
      <c r="W186" s="64"/>
    </row>
    <row r="187" spans="1:23">
      <c r="A187" s="64"/>
      <c r="B187" s="64"/>
      <c r="C187" s="64"/>
      <c r="D187" s="64"/>
      <c r="E187" s="59"/>
      <c r="F187" s="134"/>
      <c r="G187" s="64"/>
      <c r="H187" s="64"/>
      <c r="I187" s="64"/>
      <c r="J187" s="64"/>
      <c r="K187" s="64"/>
      <c r="L187" s="64"/>
      <c r="M187" s="60"/>
      <c r="N187" s="60"/>
      <c r="O187" s="60"/>
      <c r="P187" s="61"/>
      <c r="Q187" s="60"/>
      <c r="R187" s="61"/>
      <c r="S187" s="60"/>
      <c r="T187" s="61"/>
      <c r="U187" s="60"/>
      <c r="V187" s="61"/>
      <c r="W187" s="64"/>
    </row>
    <row r="188" spans="1:23">
      <c r="A188" s="64"/>
      <c r="B188" s="64"/>
      <c r="C188" s="64"/>
      <c r="D188" s="64"/>
      <c r="E188" s="59"/>
      <c r="F188" s="134"/>
      <c r="G188" s="64"/>
      <c r="H188" s="64"/>
      <c r="I188" s="64"/>
      <c r="J188" s="64"/>
      <c r="K188" s="64"/>
      <c r="L188" s="64"/>
      <c r="M188" s="60"/>
      <c r="N188" s="60"/>
      <c r="O188" s="60"/>
      <c r="P188" s="61"/>
      <c r="Q188" s="60"/>
      <c r="R188" s="61"/>
      <c r="S188" s="60"/>
      <c r="T188" s="61"/>
      <c r="U188" s="60"/>
      <c r="V188" s="61"/>
      <c r="W188" s="64"/>
    </row>
    <row r="189" spans="1:23">
      <c r="A189" s="64"/>
      <c r="B189" s="64"/>
      <c r="C189" s="64"/>
      <c r="D189" s="64"/>
      <c r="E189" s="59"/>
      <c r="F189" s="134"/>
      <c r="G189" s="64"/>
      <c r="H189" s="64"/>
      <c r="I189" s="64"/>
      <c r="J189" s="64"/>
      <c r="K189" s="64"/>
      <c r="L189" s="64"/>
      <c r="M189" s="60"/>
      <c r="N189" s="60"/>
      <c r="O189" s="60"/>
      <c r="P189" s="61"/>
      <c r="Q189" s="60"/>
      <c r="R189" s="61"/>
      <c r="S189" s="60"/>
      <c r="T189" s="61"/>
      <c r="U189" s="60"/>
      <c r="V189" s="61"/>
      <c r="W189" s="64"/>
    </row>
    <row r="190" spans="1:23">
      <c r="A190" s="64"/>
      <c r="B190" s="64"/>
      <c r="C190" s="64"/>
      <c r="D190" s="64"/>
      <c r="E190" s="59"/>
      <c r="F190" s="134"/>
      <c r="G190" s="64"/>
      <c r="H190" s="64"/>
      <c r="I190" s="64"/>
      <c r="J190" s="64"/>
      <c r="K190" s="64"/>
      <c r="L190" s="64"/>
      <c r="M190" s="60"/>
      <c r="N190" s="60"/>
      <c r="O190" s="60"/>
      <c r="P190" s="61"/>
      <c r="Q190" s="60"/>
      <c r="R190" s="61"/>
      <c r="S190" s="60"/>
      <c r="T190" s="61"/>
      <c r="U190" s="60"/>
      <c r="V190" s="61"/>
      <c r="W190" s="64"/>
    </row>
    <row r="191" spans="1:23">
      <c r="A191" s="64"/>
      <c r="B191" s="64"/>
      <c r="C191" s="64"/>
      <c r="D191" s="64"/>
      <c r="E191" s="59"/>
      <c r="F191" s="134"/>
      <c r="G191" s="64"/>
      <c r="H191" s="64"/>
      <c r="I191" s="64"/>
      <c r="J191" s="64"/>
      <c r="K191" s="64"/>
      <c r="L191" s="64"/>
      <c r="M191" s="60"/>
      <c r="N191" s="60"/>
      <c r="O191" s="60"/>
      <c r="P191" s="61"/>
      <c r="Q191" s="60"/>
      <c r="R191" s="61"/>
      <c r="S191" s="60"/>
      <c r="T191" s="61"/>
      <c r="U191" s="60"/>
      <c r="V191" s="61"/>
      <c r="W191" s="64"/>
    </row>
    <row r="192" spans="1:23">
      <c r="A192" s="64"/>
      <c r="B192" s="64"/>
      <c r="C192" s="64"/>
      <c r="D192" s="64"/>
      <c r="E192" s="59"/>
      <c r="F192" s="134"/>
      <c r="G192" s="64"/>
      <c r="H192" s="64"/>
      <c r="I192" s="64"/>
      <c r="J192" s="64"/>
      <c r="K192" s="64"/>
      <c r="L192" s="64"/>
      <c r="M192" s="60"/>
      <c r="N192" s="60"/>
      <c r="O192" s="60"/>
      <c r="P192" s="61"/>
      <c r="Q192" s="60"/>
      <c r="R192" s="61"/>
      <c r="S192" s="60"/>
      <c r="T192" s="61"/>
      <c r="U192" s="60"/>
      <c r="V192" s="61"/>
      <c r="W192" s="64"/>
    </row>
    <row r="193" spans="1:23">
      <c r="A193" s="64"/>
      <c r="B193" s="64"/>
      <c r="C193" s="64"/>
      <c r="D193" s="64"/>
      <c r="E193" s="59"/>
      <c r="F193" s="134"/>
      <c r="G193" s="64"/>
      <c r="H193" s="64"/>
      <c r="I193" s="64"/>
      <c r="J193" s="64"/>
      <c r="K193" s="64"/>
      <c r="L193" s="64"/>
      <c r="M193" s="60"/>
      <c r="N193" s="60"/>
      <c r="O193" s="60"/>
      <c r="P193" s="61"/>
      <c r="Q193" s="60"/>
      <c r="R193" s="61"/>
      <c r="S193" s="60"/>
      <c r="T193" s="61"/>
      <c r="U193" s="60"/>
      <c r="V193" s="61"/>
      <c r="W193" s="64"/>
    </row>
    <row r="194" spans="1:23">
      <c r="A194" s="64"/>
      <c r="B194" s="64"/>
      <c r="C194" s="64"/>
      <c r="D194" s="64"/>
      <c r="E194" s="59"/>
      <c r="F194" s="134"/>
      <c r="G194" s="64"/>
      <c r="H194" s="64"/>
      <c r="I194" s="64"/>
      <c r="J194" s="64"/>
      <c r="K194" s="64"/>
      <c r="L194" s="64"/>
      <c r="M194" s="60"/>
      <c r="N194" s="60"/>
      <c r="O194" s="60"/>
      <c r="P194" s="61"/>
      <c r="Q194" s="60"/>
      <c r="R194" s="61"/>
      <c r="S194" s="60"/>
      <c r="T194" s="61"/>
      <c r="U194" s="60"/>
      <c r="V194" s="61"/>
      <c r="W194" s="64"/>
    </row>
    <row r="195" spans="1:23">
      <c r="A195" s="64"/>
      <c r="B195" s="64"/>
      <c r="C195" s="64"/>
      <c r="D195" s="64"/>
      <c r="E195" s="59"/>
      <c r="F195" s="134"/>
      <c r="G195" s="64"/>
      <c r="H195" s="64"/>
      <c r="I195" s="64"/>
      <c r="J195" s="64"/>
      <c r="K195" s="64"/>
      <c r="L195" s="64"/>
      <c r="M195" s="60"/>
      <c r="N195" s="60"/>
      <c r="O195" s="60"/>
      <c r="P195" s="61"/>
      <c r="Q195" s="60"/>
      <c r="R195" s="61"/>
      <c r="S195" s="60"/>
      <c r="T195" s="61"/>
      <c r="U195" s="60"/>
      <c r="V195" s="61"/>
      <c r="W195" s="64"/>
    </row>
    <row r="196" spans="1:23">
      <c r="A196" s="64"/>
      <c r="B196" s="64"/>
      <c r="C196" s="64"/>
      <c r="D196" s="64"/>
      <c r="E196" s="59"/>
      <c r="F196" s="134"/>
      <c r="G196" s="64"/>
      <c r="H196" s="64"/>
      <c r="I196" s="64"/>
      <c r="J196" s="64"/>
      <c r="K196" s="64"/>
      <c r="L196" s="64"/>
      <c r="M196" s="60"/>
      <c r="N196" s="60"/>
      <c r="O196" s="60"/>
      <c r="P196" s="61"/>
      <c r="Q196" s="60"/>
      <c r="R196" s="61"/>
      <c r="S196" s="60"/>
      <c r="T196" s="61"/>
      <c r="U196" s="60"/>
      <c r="V196" s="61"/>
      <c r="W196" s="64"/>
    </row>
    <row r="197" spans="1:23">
      <c r="A197" s="64"/>
      <c r="B197" s="64"/>
      <c r="C197" s="64"/>
      <c r="D197" s="64"/>
      <c r="E197" s="59"/>
      <c r="F197" s="134"/>
      <c r="G197" s="64"/>
      <c r="H197" s="64"/>
      <c r="I197" s="64"/>
      <c r="J197" s="64"/>
      <c r="K197" s="64"/>
      <c r="L197" s="64"/>
      <c r="M197" s="60"/>
      <c r="N197" s="60"/>
      <c r="O197" s="60"/>
      <c r="P197" s="61"/>
      <c r="Q197" s="60"/>
      <c r="R197" s="61"/>
      <c r="S197" s="60"/>
      <c r="T197" s="61"/>
      <c r="U197" s="60"/>
      <c r="V197" s="61"/>
      <c r="W197" s="64"/>
    </row>
    <row r="198" spans="1:23">
      <c r="A198" s="64"/>
      <c r="B198" s="64"/>
      <c r="C198" s="64"/>
      <c r="D198" s="64"/>
      <c r="E198" s="59"/>
      <c r="F198" s="134"/>
      <c r="G198" s="64"/>
      <c r="H198" s="64"/>
      <c r="I198" s="64"/>
      <c r="J198" s="64"/>
      <c r="K198" s="64"/>
      <c r="L198" s="64"/>
      <c r="M198" s="60"/>
      <c r="N198" s="60"/>
      <c r="O198" s="60"/>
      <c r="P198" s="61"/>
      <c r="Q198" s="60"/>
      <c r="R198" s="61"/>
      <c r="S198" s="60"/>
      <c r="T198" s="61"/>
      <c r="U198" s="60"/>
      <c r="V198" s="61"/>
      <c r="W198" s="64"/>
    </row>
    <row r="199" spans="1:23">
      <c r="A199" s="64"/>
      <c r="B199" s="64"/>
      <c r="C199" s="64"/>
      <c r="D199" s="64"/>
      <c r="E199" s="59"/>
      <c r="F199" s="134"/>
      <c r="G199" s="64"/>
      <c r="H199" s="64"/>
      <c r="I199" s="64"/>
      <c r="J199" s="64"/>
      <c r="K199" s="64"/>
      <c r="L199" s="64"/>
      <c r="M199" s="60"/>
      <c r="N199" s="60"/>
      <c r="O199" s="60"/>
      <c r="P199" s="61"/>
      <c r="Q199" s="60"/>
      <c r="R199" s="61"/>
      <c r="S199" s="60"/>
      <c r="T199" s="61"/>
      <c r="U199" s="60"/>
      <c r="V199" s="61"/>
      <c r="W199" s="64"/>
    </row>
    <row r="200" spans="1:23">
      <c r="A200" s="64"/>
      <c r="B200" s="64"/>
      <c r="C200" s="64"/>
      <c r="D200" s="64"/>
      <c r="E200" s="59"/>
      <c r="F200" s="134"/>
      <c r="G200" s="64"/>
      <c r="H200" s="64"/>
      <c r="I200" s="64"/>
      <c r="J200" s="64"/>
      <c r="K200" s="64"/>
      <c r="L200" s="64"/>
      <c r="M200" s="60"/>
      <c r="N200" s="60"/>
      <c r="O200" s="60"/>
      <c r="P200" s="61"/>
      <c r="Q200" s="60"/>
      <c r="R200" s="61"/>
      <c r="S200" s="60"/>
      <c r="T200" s="61"/>
      <c r="U200" s="60"/>
      <c r="V200" s="61"/>
      <c r="W200" s="64"/>
    </row>
    <row r="201" spans="1:23">
      <c r="A201" s="64"/>
      <c r="B201" s="64"/>
      <c r="C201" s="64"/>
      <c r="D201" s="64"/>
      <c r="E201" s="59"/>
      <c r="F201" s="134"/>
      <c r="G201" s="64"/>
      <c r="H201" s="64"/>
      <c r="I201" s="64"/>
      <c r="J201" s="64"/>
      <c r="K201" s="64"/>
      <c r="L201" s="64"/>
      <c r="M201" s="60"/>
      <c r="N201" s="60"/>
      <c r="O201" s="60"/>
      <c r="P201" s="61"/>
      <c r="Q201" s="60"/>
      <c r="R201" s="61"/>
      <c r="S201" s="60"/>
      <c r="T201" s="61"/>
      <c r="U201" s="60"/>
      <c r="V201" s="61"/>
      <c r="W201" s="64"/>
    </row>
  </sheetData>
  <mergeCells count="21">
    <mergeCell ref="A1:C1"/>
    <mergeCell ref="A2:V2"/>
    <mergeCell ref="T3:V3"/>
    <mergeCell ref="G4:L4"/>
    <mergeCell ref="M4:V4"/>
    <mergeCell ref="G5:H5"/>
    <mergeCell ref="I5:J5"/>
    <mergeCell ref="K5:L5"/>
    <mergeCell ref="O5:P5"/>
    <mergeCell ref="Q5:R5"/>
    <mergeCell ref="S5:T5"/>
    <mergeCell ref="U5:V5"/>
    <mergeCell ref="A7:B7"/>
    <mergeCell ref="A4:A6"/>
    <mergeCell ref="B4:B6"/>
    <mergeCell ref="C4:C6"/>
    <mergeCell ref="D4:D6"/>
    <mergeCell ref="E4:E6"/>
    <mergeCell ref="F4:F6"/>
    <mergeCell ref="M5:M6"/>
    <mergeCell ref="N5:N6"/>
  </mergeCells>
  <pageMargins left="0.472222222222222" right="0.118055555555556" top="1.0625" bottom="0.511805555555556" header="0.298611111111111" footer="0.550694444444444"/>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14"/>
  <sheetViews>
    <sheetView showZeros="0" zoomScale="80" zoomScaleNormal="80" workbookViewId="0">
      <pane xSplit="2" ySplit="6" topLeftCell="C11" activePane="bottomRight" state="frozen"/>
      <selection/>
      <selection pane="topRight"/>
      <selection pane="bottomLeft"/>
      <selection pane="bottomRight" activeCell="Y9" sqref="Y9"/>
    </sheetView>
  </sheetViews>
  <sheetFormatPr defaultColWidth="10" defaultRowHeight="14.4"/>
  <cols>
    <col min="1" max="1" width="4.40740740740741" style="56" customWidth="1"/>
    <col min="2" max="2" width="12.3333333333333" style="56" customWidth="1"/>
    <col min="3" max="3" width="15.3703703703704" style="131" customWidth="1"/>
    <col min="4" max="4" width="15.3703703703704" style="56" customWidth="1"/>
    <col min="5" max="5" width="8.81481481481481" style="56" customWidth="1"/>
    <col min="6" max="6" width="14" style="56" customWidth="1"/>
    <col min="7" max="7" width="8.81481481481481" style="56" customWidth="1"/>
    <col min="8" max="8" width="15.3703703703704" style="56" customWidth="1"/>
    <col min="9" max="9" width="8.81481481481481" style="56" customWidth="1"/>
    <col min="10" max="10" width="14" style="56" customWidth="1"/>
    <col min="11" max="11" width="7.62962962962963" style="56" customWidth="1"/>
    <col min="12" max="12" width="15.3703703703704" style="56" customWidth="1"/>
    <col min="13" max="13" width="10" style="56" customWidth="1"/>
    <col min="14" max="14" width="14" style="56" customWidth="1"/>
    <col min="15" max="15" width="7.62962962962963" style="56" customWidth="1"/>
    <col min="16" max="16" width="15.3703703703704" style="56" customWidth="1"/>
    <col min="17" max="17" width="8.81481481481481" style="56" customWidth="1"/>
    <col min="18" max="18" width="14" style="121" customWidth="1"/>
    <col min="19" max="19" width="8.81481481481481" style="56" customWidth="1"/>
    <col min="20" max="20" width="14" style="121" customWidth="1"/>
    <col min="21" max="21" width="7.62962962962963" style="56" customWidth="1"/>
    <col min="22" max="22" width="4.60185185185185" style="56" customWidth="1"/>
    <col min="23" max="23" width="4.44444444444444" style="56" customWidth="1"/>
    <col min="24" max="24" width="10" style="56"/>
    <col min="25" max="25" width="13.7592592592593" style="56"/>
    <col min="26" max="16384" width="10" style="56"/>
  </cols>
  <sheetData>
    <row r="1" ht="36" customHeight="1" spans="1:23">
      <c r="A1" s="132"/>
      <c r="B1" s="132"/>
      <c r="C1" s="133"/>
      <c r="D1" s="59"/>
      <c r="E1" s="134"/>
      <c r="F1" s="64"/>
      <c r="G1" s="64"/>
      <c r="H1" s="64"/>
      <c r="I1" s="64"/>
      <c r="J1" s="64"/>
      <c r="K1" s="64"/>
      <c r="L1" s="60"/>
      <c r="M1" s="60"/>
      <c r="N1" s="60"/>
      <c r="O1" s="61"/>
      <c r="P1" s="60"/>
      <c r="Q1" s="61"/>
      <c r="R1" s="60"/>
      <c r="S1" s="61"/>
      <c r="T1" s="60"/>
      <c r="U1" s="61"/>
      <c r="V1" s="64"/>
      <c r="W1" s="64"/>
    </row>
    <row r="2" ht="30" customHeight="1" spans="1:23">
      <c r="A2" s="62" t="s">
        <v>36</v>
      </c>
      <c r="B2" s="63"/>
      <c r="C2" s="135"/>
      <c r="D2" s="63"/>
      <c r="E2" s="63"/>
      <c r="F2" s="63"/>
      <c r="G2" s="63"/>
      <c r="H2" s="63"/>
      <c r="I2" s="63"/>
      <c r="J2" s="63"/>
      <c r="K2" s="63"/>
      <c r="L2" s="63"/>
      <c r="M2" s="63"/>
      <c r="N2" s="63"/>
      <c r="O2" s="63"/>
      <c r="P2" s="63"/>
      <c r="Q2" s="63"/>
      <c r="R2" s="63"/>
      <c r="S2" s="63"/>
      <c r="T2" s="63"/>
      <c r="U2" s="63"/>
      <c r="V2" s="63"/>
      <c r="W2" s="63"/>
    </row>
    <row r="3" ht="36" customHeight="1" spans="1:23">
      <c r="A3" s="64"/>
      <c r="B3" s="64"/>
      <c r="C3" s="133"/>
      <c r="D3" s="59"/>
      <c r="E3" s="134"/>
      <c r="F3" s="64"/>
      <c r="G3" s="64"/>
      <c r="H3" s="64"/>
      <c r="I3" s="64"/>
      <c r="J3" s="64"/>
      <c r="K3" s="59"/>
      <c r="L3" s="86"/>
      <c r="M3" s="86"/>
      <c r="N3" s="65"/>
      <c r="O3" s="66"/>
      <c r="P3" s="86"/>
      <c r="Q3" s="66"/>
      <c r="R3" s="183"/>
      <c r="S3" s="66"/>
      <c r="T3" s="151" t="s">
        <v>37</v>
      </c>
      <c r="U3" s="151"/>
      <c r="V3" s="151"/>
      <c r="W3" s="64"/>
    </row>
    <row r="4" ht="28" customHeight="1" spans="1:23">
      <c r="A4" s="136" t="s">
        <v>3</v>
      </c>
      <c r="B4" s="137" t="s">
        <v>38</v>
      </c>
      <c r="C4" s="162" t="s">
        <v>39</v>
      </c>
      <c r="D4" s="76" t="s">
        <v>40</v>
      </c>
      <c r="E4" s="139" t="s">
        <v>8</v>
      </c>
      <c r="F4" s="140" t="s">
        <v>9</v>
      </c>
      <c r="G4" s="136"/>
      <c r="H4" s="140"/>
      <c r="I4" s="136"/>
      <c r="J4" s="140"/>
      <c r="K4" s="136"/>
      <c r="L4" s="138" t="s">
        <v>10</v>
      </c>
      <c r="M4" s="138"/>
      <c r="N4" s="138"/>
      <c r="O4" s="139"/>
      <c r="P4" s="138"/>
      <c r="Q4" s="139"/>
      <c r="R4" s="137"/>
      <c r="S4" s="139"/>
      <c r="T4" s="137"/>
      <c r="U4" s="152"/>
      <c r="V4" s="153" t="s">
        <v>41</v>
      </c>
      <c r="W4" s="153" t="s">
        <v>42</v>
      </c>
    </row>
    <row r="5" ht="26" customHeight="1" spans="1:23">
      <c r="A5" s="136"/>
      <c r="B5" s="137"/>
      <c r="C5" s="163"/>
      <c r="D5" s="141"/>
      <c r="E5" s="139"/>
      <c r="F5" s="140" t="s">
        <v>11</v>
      </c>
      <c r="G5" s="136"/>
      <c r="H5" s="140" t="s">
        <v>12</v>
      </c>
      <c r="I5" s="136"/>
      <c r="J5" s="140" t="s">
        <v>13</v>
      </c>
      <c r="K5" s="136"/>
      <c r="L5" s="138" t="s">
        <v>14</v>
      </c>
      <c r="M5" s="138" t="s">
        <v>43</v>
      </c>
      <c r="N5" s="138" t="s">
        <v>16</v>
      </c>
      <c r="O5" s="138"/>
      <c r="P5" s="138" t="s">
        <v>17</v>
      </c>
      <c r="Q5" s="138"/>
      <c r="R5" s="137" t="s">
        <v>18</v>
      </c>
      <c r="S5" s="138"/>
      <c r="T5" s="137" t="s">
        <v>19</v>
      </c>
      <c r="U5" s="154"/>
      <c r="V5" s="153"/>
      <c r="W5" s="153"/>
    </row>
    <row r="6" ht="43" customHeight="1" spans="1:23">
      <c r="A6" s="164"/>
      <c r="B6" s="165"/>
      <c r="C6" s="166" t="s">
        <v>44</v>
      </c>
      <c r="D6" s="167"/>
      <c r="E6" s="168"/>
      <c r="F6" s="169" t="s">
        <v>20</v>
      </c>
      <c r="G6" s="165" t="s">
        <v>21</v>
      </c>
      <c r="H6" s="169" t="s">
        <v>20</v>
      </c>
      <c r="I6" s="165" t="s">
        <v>21</v>
      </c>
      <c r="J6" s="169" t="s">
        <v>20</v>
      </c>
      <c r="K6" s="165" t="s">
        <v>21</v>
      </c>
      <c r="L6" s="169"/>
      <c r="M6" s="180"/>
      <c r="N6" s="169" t="s">
        <v>20</v>
      </c>
      <c r="O6" s="168" t="s">
        <v>21</v>
      </c>
      <c r="P6" s="169" t="s">
        <v>20</v>
      </c>
      <c r="Q6" s="168" t="s">
        <v>21</v>
      </c>
      <c r="R6" s="165" t="s">
        <v>20</v>
      </c>
      <c r="S6" s="168" t="s">
        <v>21</v>
      </c>
      <c r="T6" s="165" t="s">
        <v>20</v>
      </c>
      <c r="U6" s="184" t="s">
        <v>21</v>
      </c>
      <c r="V6" s="185"/>
      <c r="W6" s="185"/>
    </row>
    <row r="7" customFormat="1" ht="43" customHeight="1" spans="1:23">
      <c r="A7" s="170" t="s">
        <v>22</v>
      </c>
      <c r="B7" s="171"/>
      <c r="C7" s="166">
        <f>SUM(C8:C22)</f>
        <v>3209415.30897</v>
      </c>
      <c r="D7" s="166">
        <f>SUM(D8:D22)</f>
        <v>2130711.61859051</v>
      </c>
      <c r="E7" s="172">
        <f>D7/C7</f>
        <v>0.663894016033195</v>
      </c>
      <c r="F7" s="166">
        <f>SUM(F8:F22)</f>
        <v>413396.794085</v>
      </c>
      <c r="G7" s="172">
        <f>F7/D7</f>
        <v>0.194018181755852</v>
      </c>
      <c r="H7" s="166">
        <f t="shared" ref="H7:L7" si="0">SUM(H8:H22)</f>
        <v>1514062.10632751</v>
      </c>
      <c r="I7" s="172">
        <f>H7/D7</f>
        <v>0.710589876695317</v>
      </c>
      <c r="J7" s="166">
        <f t="shared" si="0"/>
        <v>203252.718178</v>
      </c>
      <c r="K7" s="172">
        <f>J7/D7</f>
        <v>0.0953919415488305</v>
      </c>
      <c r="L7" s="166">
        <f t="shared" si="0"/>
        <v>2127991.418005</v>
      </c>
      <c r="M7" s="181">
        <f>L7/D7</f>
        <v>0.99872333704769</v>
      </c>
      <c r="N7" s="166">
        <f t="shared" ref="N7:R7" si="1">SUM(N8:N22)</f>
        <v>204398.151203</v>
      </c>
      <c r="O7" s="181">
        <f>N7/L7</f>
        <v>0.0960521501513498</v>
      </c>
      <c r="P7" s="166">
        <f t="shared" si="1"/>
        <v>1399266.46223</v>
      </c>
      <c r="Q7" s="181">
        <f>P7/L7</f>
        <v>0.657552681082623</v>
      </c>
      <c r="R7" s="166">
        <f t="shared" si="1"/>
        <v>198278.753374</v>
      </c>
      <c r="S7" s="181">
        <f>R7/L7</f>
        <v>0.0931764816795582</v>
      </c>
      <c r="T7" s="166">
        <f>SUM(T8:T22)</f>
        <v>326101.031303</v>
      </c>
      <c r="U7" s="181">
        <f>T7/L7</f>
        <v>0.153243583852759</v>
      </c>
      <c r="V7" s="186"/>
      <c r="W7" s="186"/>
    </row>
    <row r="8" s="56" customFormat="1" ht="34" customHeight="1" spans="1:23">
      <c r="A8" s="114">
        <v>1</v>
      </c>
      <c r="B8" s="173" t="s">
        <v>23</v>
      </c>
      <c r="C8" s="174">
        <v>507592.2</v>
      </c>
      <c r="D8" s="175">
        <f>SUM(F8,H8,J8)</f>
        <v>252679.209503</v>
      </c>
      <c r="E8" s="176">
        <v>0.497799645524498</v>
      </c>
      <c r="F8" s="174">
        <v>73710.573057</v>
      </c>
      <c r="G8" s="176">
        <v>0.291716009985948</v>
      </c>
      <c r="H8" s="174">
        <v>146301.406218</v>
      </c>
      <c r="I8" s="176">
        <v>0.57900055185089</v>
      </c>
      <c r="J8" s="174">
        <v>32667.230228</v>
      </c>
      <c r="K8" s="176">
        <v>0.129283407578929</v>
      </c>
      <c r="L8" s="174">
        <v>252679.224182</v>
      </c>
      <c r="M8" s="176">
        <v>1.00000002750919</v>
      </c>
      <c r="N8" s="174">
        <v>32667.23005</v>
      </c>
      <c r="O8" s="176">
        <v>0.129283403317997</v>
      </c>
      <c r="P8" s="174">
        <v>128035.664918</v>
      </c>
      <c r="Q8" s="176">
        <v>0.50671227653358</v>
      </c>
      <c r="R8" s="175">
        <v>8858.2289</v>
      </c>
      <c r="S8" s="176">
        <v>0.0350572110891855</v>
      </c>
      <c r="T8" s="175">
        <v>83118.0881</v>
      </c>
      <c r="U8" s="176">
        <v>0.328947060721271</v>
      </c>
      <c r="V8" s="187"/>
      <c r="W8" s="188"/>
    </row>
    <row r="9" s="56" customFormat="1" ht="34" customHeight="1" spans="1:23">
      <c r="A9" s="114">
        <v>2</v>
      </c>
      <c r="B9" s="173" t="s">
        <v>30</v>
      </c>
      <c r="C9" s="174">
        <v>215897.87</v>
      </c>
      <c r="D9" s="175">
        <f t="shared" ref="D9:D22" si="2">SUM(F9,H9,J9)</f>
        <v>119677.760975</v>
      </c>
      <c r="E9" s="176">
        <v>0.5543</v>
      </c>
      <c r="F9" s="174">
        <v>19017.86</v>
      </c>
      <c r="G9" s="176">
        <v>0.1589</v>
      </c>
      <c r="H9" s="174">
        <v>97766.460975</v>
      </c>
      <c r="I9" s="176">
        <v>0.8169</v>
      </c>
      <c r="J9" s="174">
        <v>2893.44</v>
      </c>
      <c r="K9" s="176">
        <v>0.0242</v>
      </c>
      <c r="L9" s="174">
        <v>119677.764958</v>
      </c>
      <c r="M9" s="176">
        <v>1</v>
      </c>
      <c r="N9" s="174">
        <v>3254.44</v>
      </c>
      <c r="O9" s="176">
        <v>0.0272</v>
      </c>
      <c r="P9" s="174">
        <v>98122.241538</v>
      </c>
      <c r="Q9" s="176">
        <v>0.8199</v>
      </c>
      <c r="R9" s="189">
        <v>8795.44138</v>
      </c>
      <c r="S9" s="176">
        <v>0.0735</v>
      </c>
      <c r="T9" s="175">
        <v>9505.638056</v>
      </c>
      <c r="U9" s="176">
        <v>0.0794</v>
      </c>
      <c r="V9" s="187"/>
      <c r="W9" s="188"/>
    </row>
    <row r="10" s="56" customFormat="1" ht="34" customHeight="1" spans="1:23">
      <c r="A10" s="114">
        <v>3</v>
      </c>
      <c r="B10" s="173" t="s">
        <v>28</v>
      </c>
      <c r="C10" s="174">
        <v>359852.0718</v>
      </c>
      <c r="D10" s="175">
        <f t="shared" si="2"/>
        <v>313701.558284</v>
      </c>
      <c r="E10" s="176">
        <v>0.871751430291473</v>
      </c>
      <c r="F10" s="177">
        <v>71436.0402</v>
      </c>
      <c r="G10" s="176">
        <v>0.22771974927552</v>
      </c>
      <c r="H10" s="175">
        <v>174853.920955</v>
      </c>
      <c r="I10" s="176">
        <v>0.557389392360442</v>
      </c>
      <c r="J10" s="174">
        <v>67411.597129</v>
      </c>
      <c r="K10" s="176">
        <v>0.21489085836085</v>
      </c>
      <c r="L10" s="175">
        <v>313701.558285</v>
      </c>
      <c r="M10" s="176">
        <v>1</v>
      </c>
      <c r="N10" s="174">
        <v>67276.066929</v>
      </c>
      <c r="O10" s="176">
        <v>0.214458822891403</v>
      </c>
      <c r="P10" s="174">
        <v>154621.40926</v>
      </c>
      <c r="Q10" s="176">
        <v>0.49289334138253</v>
      </c>
      <c r="R10" s="175">
        <v>27858.800496</v>
      </c>
      <c r="S10" s="176">
        <v>0.0888067010196044</v>
      </c>
      <c r="T10" s="175">
        <v>63945.2816</v>
      </c>
      <c r="U10" s="176">
        <v>0.203841134706463</v>
      </c>
      <c r="V10" s="187"/>
      <c r="W10" s="188"/>
    </row>
    <row r="11" s="56" customFormat="1" ht="34" customHeight="1" spans="1:23">
      <c r="A11" s="114">
        <v>4</v>
      </c>
      <c r="B11" s="173" t="s">
        <v>27</v>
      </c>
      <c r="C11" s="174">
        <v>334859.1145</v>
      </c>
      <c r="D11" s="175">
        <f t="shared" si="2"/>
        <v>227046.243933</v>
      </c>
      <c r="E11" s="176">
        <v>0.678035106340222</v>
      </c>
      <c r="F11" s="174">
        <v>31690.234367</v>
      </c>
      <c r="G11" s="176">
        <v>0.139576127848458</v>
      </c>
      <c r="H11" s="174">
        <v>186079.450966</v>
      </c>
      <c r="I11" s="176">
        <v>0.819566335080403</v>
      </c>
      <c r="J11" s="174">
        <v>9276.5586</v>
      </c>
      <c r="K11" s="176">
        <v>0.0408575750545919</v>
      </c>
      <c r="L11" s="174">
        <v>227046.235309</v>
      </c>
      <c r="M11" s="176">
        <v>1</v>
      </c>
      <c r="N11" s="174">
        <v>9276.5586</v>
      </c>
      <c r="O11" s="176">
        <v>0.0408575750545919</v>
      </c>
      <c r="P11" s="174">
        <v>175361.035761</v>
      </c>
      <c r="Q11" s="176">
        <v>0.772358262282311</v>
      </c>
      <c r="R11" s="175">
        <v>6762.075598</v>
      </c>
      <c r="S11" s="176">
        <v>0.0297828131296567</v>
      </c>
      <c r="T11" s="175">
        <v>35646.563974</v>
      </c>
      <c r="U11" s="176">
        <v>0.157001343473</v>
      </c>
      <c r="V11" s="187">
        <v>0</v>
      </c>
      <c r="W11" s="188">
        <v>0</v>
      </c>
    </row>
    <row r="12" s="56" customFormat="1" ht="34" customHeight="1" spans="1:23">
      <c r="A12" s="114">
        <v>5</v>
      </c>
      <c r="B12" s="173" t="s">
        <v>45</v>
      </c>
      <c r="C12" s="174">
        <v>5992</v>
      </c>
      <c r="D12" s="175">
        <f t="shared" si="2"/>
        <v>5802</v>
      </c>
      <c r="E12" s="176">
        <v>0.968291054739653</v>
      </c>
      <c r="F12" s="174">
        <v>3706</v>
      </c>
      <c r="G12" s="176">
        <v>0.638745260255084</v>
      </c>
      <c r="H12" s="174">
        <v>2087</v>
      </c>
      <c r="I12" s="176">
        <v>0.359703550499828</v>
      </c>
      <c r="J12" s="174">
        <v>9</v>
      </c>
      <c r="K12" s="176">
        <v>0.0015511892450879</v>
      </c>
      <c r="L12" s="174">
        <v>5802</v>
      </c>
      <c r="M12" s="176">
        <v>1</v>
      </c>
      <c r="N12" s="174">
        <v>9</v>
      </c>
      <c r="O12" s="176">
        <v>0.0015511892450879</v>
      </c>
      <c r="P12" s="174">
        <v>5613</v>
      </c>
      <c r="Q12" s="176">
        <v>0.967425025853154</v>
      </c>
      <c r="R12" s="175">
        <v>0</v>
      </c>
      <c r="S12" s="176"/>
      <c r="T12" s="175">
        <v>180</v>
      </c>
      <c r="U12" s="176">
        <v>0.031023784901758</v>
      </c>
      <c r="V12" s="187"/>
      <c r="W12" s="188"/>
    </row>
    <row r="13" s="56" customFormat="1" ht="34" customHeight="1" spans="1:23">
      <c r="A13" s="114">
        <v>6</v>
      </c>
      <c r="B13" s="173" t="s">
        <v>26</v>
      </c>
      <c r="C13" s="178">
        <v>396547.2</v>
      </c>
      <c r="D13" s="175">
        <f t="shared" si="2"/>
        <v>258472.557361</v>
      </c>
      <c r="E13" s="176">
        <v>0.6518</v>
      </c>
      <c r="F13" s="174">
        <v>54781.153101</v>
      </c>
      <c r="G13" s="176">
        <v>0.2119</v>
      </c>
      <c r="H13" s="174">
        <v>184932.194</v>
      </c>
      <c r="I13" s="176">
        <v>0.7155</v>
      </c>
      <c r="J13" s="174">
        <v>18759.21026</v>
      </c>
      <c r="K13" s="176">
        <v>0.0726</v>
      </c>
      <c r="L13" s="174">
        <v>258472.552872</v>
      </c>
      <c r="M13" s="176">
        <v>1</v>
      </c>
      <c r="N13" s="174">
        <v>18759.21026</v>
      </c>
      <c r="O13" s="176">
        <v>0.0726</v>
      </c>
      <c r="P13" s="174">
        <v>177789.887101</v>
      </c>
      <c r="Q13" s="176">
        <v>0.6878</v>
      </c>
      <c r="R13" s="174">
        <v>45764.91</v>
      </c>
      <c r="S13" s="176">
        <v>0.1771</v>
      </c>
      <c r="T13" s="173">
        <v>16158.55</v>
      </c>
      <c r="U13" s="176">
        <v>0.0625</v>
      </c>
      <c r="V13" s="190"/>
      <c r="W13" s="188"/>
    </row>
    <row r="14" s="56" customFormat="1" ht="34" customHeight="1" spans="1:23">
      <c r="A14" s="114">
        <v>7</v>
      </c>
      <c r="B14" s="173" t="s">
        <v>24</v>
      </c>
      <c r="C14" s="174">
        <v>212699.82</v>
      </c>
      <c r="D14" s="175">
        <f t="shared" si="2"/>
        <v>134709.16</v>
      </c>
      <c r="E14" s="176">
        <v>0.6333</v>
      </c>
      <c r="F14" s="174">
        <v>27032.16</v>
      </c>
      <c r="G14" s="176">
        <v>0.2007</v>
      </c>
      <c r="H14" s="174">
        <v>101431.33</v>
      </c>
      <c r="I14" s="176">
        <v>0.753</v>
      </c>
      <c r="J14" s="174">
        <v>6245.67</v>
      </c>
      <c r="K14" s="176">
        <v>0.0464</v>
      </c>
      <c r="L14" s="174">
        <v>134709.16</v>
      </c>
      <c r="M14" s="176">
        <v>1</v>
      </c>
      <c r="N14" s="174">
        <v>6245.67</v>
      </c>
      <c r="O14" s="176">
        <v>0.0464</v>
      </c>
      <c r="P14" s="174">
        <v>103098.74</v>
      </c>
      <c r="Q14" s="176">
        <v>0.7653</v>
      </c>
      <c r="R14" s="173">
        <v>10852.89</v>
      </c>
      <c r="S14" s="176">
        <v>0.0806</v>
      </c>
      <c r="T14" s="173">
        <v>14511.85</v>
      </c>
      <c r="U14" s="176">
        <v>0.1077</v>
      </c>
      <c r="V14" s="187"/>
      <c r="W14" s="188"/>
    </row>
    <row r="15" s="56" customFormat="1" ht="34" customHeight="1" spans="1:23">
      <c r="A15" s="114">
        <v>8</v>
      </c>
      <c r="B15" s="173" t="s">
        <v>46</v>
      </c>
      <c r="C15" s="179">
        <v>6011</v>
      </c>
      <c r="D15" s="175">
        <f t="shared" si="2"/>
        <v>5907</v>
      </c>
      <c r="E15" s="176">
        <v>0.982698386291798</v>
      </c>
      <c r="F15" s="174">
        <v>923</v>
      </c>
      <c r="G15" s="176">
        <v>0.156255290333503</v>
      </c>
      <c r="H15" s="174">
        <v>4984</v>
      </c>
      <c r="I15" s="176">
        <v>0.843744709666497</v>
      </c>
      <c r="J15" s="174">
        <v>0</v>
      </c>
      <c r="K15" s="176">
        <v>0</v>
      </c>
      <c r="L15" s="175">
        <v>5907</v>
      </c>
      <c r="M15" s="176">
        <v>1</v>
      </c>
      <c r="N15" s="174">
        <v>0</v>
      </c>
      <c r="O15" s="176">
        <v>0</v>
      </c>
      <c r="P15" s="175">
        <v>4262</v>
      </c>
      <c r="Q15" s="176">
        <v>0.721516844421872</v>
      </c>
      <c r="R15" s="175">
        <v>645</v>
      </c>
      <c r="S15" s="176">
        <v>0.109192483494159</v>
      </c>
      <c r="T15" s="175">
        <v>1000</v>
      </c>
      <c r="U15" s="176">
        <v>0.169290672083968</v>
      </c>
      <c r="V15" s="187"/>
      <c r="W15" s="188"/>
    </row>
    <row r="16" s="56" customFormat="1" ht="34" customHeight="1" spans="1:23">
      <c r="A16" s="114">
        <v>9</v>
      </c>
      <c r="B16" s="173" t="s">
        <v>35</v>
      </c>
      <c r="C16" s="174">
        <v>26556</v>
      </c>
      <c r="D16" s="175">
        <f t="shared" si="2"/>
        <v>16431.91</v>
      </c>
      <c r="E16" s="176">
        <v>0.6188</v>
      </c>
      <c r="F16" s="174">
        <v>6072.88</v>
      </c>
      <c r="G16" s="176">
        <v>0.3696</v>
      </c>
      <c r="H16" s="175">
        <v>9932.23</v>
      </c>
      <c r="I16" s="176">
        <v>0.6044</v>
      </c>
      <c r="J16" s="174">
        <v>426.8</v>
      </c>
      <c r="K16" s="176">
        <v>0.026</v>
      </c>
      <c r="L16" s="175">
        <v>16431.91</v>
      </c>
      <c r="M16" s="176">
        <v>1</v>
      </c>
      <c r="N16" s="174">
        <v>426.8</v>
      </c>
      <c r="O16" s="176">
        <v>0.026</v>
      </c>
      <c r="P16" s="175">
        <v>14649.09</v>
      </c>
      <c r="Q16" s="176">
        <v>0.8915</v>
      </c>
      <c r="R16" s="173">
        <v>0</v>
      </c>
      <c r="S16" s="176">
        <v>0</v>
      </c>
      <c r="T16" s="173">
        <v>1356.02</v>
      </c>
      <c r="U16" s="176">
        <v>0.0825</v>
      </c>
      <c r="V16" s="187"/>
      <c r="W16" s="188"/>
    </row>
    <row r="17" s="56" customFormat="1" ht="34" customHeight="1" spans="1:23">
      <c r="A17" s="114">
        <v>10</v>
      </c>
      <c r="B17" s="175" t="s">
        <v>34</v>
      </c>
      <c r="C17" s="174">
        <v>55600.586</v>
      </c>
      <c r="D17" s="175">
        <f t="shared" si="2"/>
        <v>43929.98222251</v>
      </c>
      <c r="E17" s="176">
        <v>0.790099266624816</v>
      </c>
      <c r="F17" s="175">
        <v>20126.191705</v>
      </c>
      <c r="G17" s="176">
        <v>0.458142496007823</v>
      </c>
      <c r="H17" s="175">
        <v>19432.44181751</v>
      </c>
      <c r="I17" s="176">
        <v>0.442350322817857</v>
      </c>
      <c r="J17" s="175">
        <v>4371.3487</v>
      </c>
      <c r="K17" s="176">
        <v>0.0995071811743209</v>
      </c>
      <c r="L17" s="178">
        <v>43929.976798</v>
      </c>
      <c r="M17" s="176">
        <v>0.999999876519185</v>
      </c>
      <c r="N17" s="178">
        <v>4371.3487</v>
      </c>
      <c r="O17" s="182">
        <v>0.0995071934615502</v>
      </c>
      <c r="P17" s="178">
        <v>32951.433203</v>
      </c>
      <c r="Q17" s="182">
        <v>0.750089929583122</v>
      </c>
      <c r="R17" s="173">
        <v>1821.99</v>
      </c>
      <c r="S17" s="182">
        <v>0.0414748682517617</v>
      </c>
      <c r="T17" s="173">
        <v>4785.208085</v>
      </c>
      <c r="U17" s="182">
        <v>0.108928081319129</v>
      </c>
      <c r="V17" s="187"/>
      <c r="W17" s="116"/>
    </row>
    <row r="18" s="56" customFormat="1" ht="34" customHeight="1" spans="1:23">
      <c r="A18" s="114">
        <v>11</v>
      </c>
      <c r="B18" s="175" t="s">
        <v>31</v>
      </c>
      <c r="C18" s="174">
        <v>113680.03</v>
      </c>
      <c r="D18" s="175">
        <f t="shared" si="2"/>
        <v>70172.121904</v>
      </c>
      <c r="E18" s="176">
        <v>0.6005</v>
      </c>
      <c r="F18" s="175">
        <v>13827.37</v>
      </c>
      <c r="G18" s="176">
        <v>0.197</v>
      </c>
      <c r="H18" s="175">
        <v>55741.251904</v>
      </c>
      <c r="I18" s="176">
        <v>0.7944</v>
      </c>
      <c r="J18" s="175">
        <v>603.5</v>
      </c>
      <c r="K18" s="176">
        <v>0.0086</v>
      </c>
      <c r="L18" s="178">
        <v>67451.9289</v>
      </c>
      <c r="M18" s="176">
        <v>0.9612</v>
      </c>
      <c r="N18" s="178">
        <v>603.5</v>
      </c>
      <c r="O18" s="182">
        <v>0.0089</v>
      </c>
      <c r="P18" s="178">
        <v>45870.7629</v>
      </c>
      <c r="Q18" s="182">
        <v>0.6801</v>
      </c>
      <c r="R18" s="173">
        <v>5407.066</v>
      </c>
      <c r="S18" s="182">
        <v>0.0802</v>
      </c>
      <c r="T18" s="173">
        <v>15570.6</v>
      </c>
      <c r="U18" s="182">
        <v>0.2308</v>
      </c>
      <c r="V18" s="187">
        <v>0</v>
      </c>
      <c r="W18" s="116">
        <v>0</v>
      </c>
    </row>
    <row r="19" s="56" customFormat="1" ht="34" customHeight="1" spans="1:23">
      <c r="A19" s="114">
        <v>12</v>
      </c>
      <c r="B19" s="175" t="s">
        <v>25</v>
      </c>
      <c r="C19" s="174">
        <v>382084.8282</v>
      </c>
      <c r="D19" s="175">
        <f t="shared" si="2"/>
        <v>270175.643166</v>
      </c>
      <c r="E19" s="176">
        <v>0.707109058579469</v>
      </c>
      <c r="F19" s="175">
        <v>13309.253649</v>
      </c>
      <c r="G19" s="176">
        <v>0.0492614859468386</v>
      </c>
      <c r="H19" s="175">
        <v>242880.102617</v>
      </c>
      <c r="I19" s="176">
        <v>0.89897112771106</v>
      </c>
      <c r="J19" s="175">
        <v>13986.2869</v>
      </c>
      <c r="K19" s="176">
        <v>0.0517673863421012</v>
      </c>
      <c r="L19" s="178">
        <v>270175.643166</v>
      </c>
      <c r="M19" s="176">
        <v>1</v>
      </c>
      <c r="N19" s="178">
        <v>14906.250303</v>
      </c>
      <c r="O19" s="182">
        <v>0.0551724431126509</v>
      </c>
      <c r="P19" s="178">
        <v>211688.086963</v>
      </c>
      <c r="Q19" s="182">
        <v>0.783520248096294</v>
      </c>
      <c r="R19" s="173">
        <v>36692.4589</v>
      </c>
      <c r="S19" s="182">
        <v>0.135809647642647</v>
      </c>
      <c r="T19" s="173">
        <v>6888.847</v>
      </c>
      <c r="U19" s="182">
        <v>0.0254976611484085</v>
      </c>
      <c r="V19" s="187"/>
      <c r="W19" s="116"/>
    </row>
    <row r="20" s="56" customFormat="1" ht="34" customHeight="1" spans="1:23">
      <c r="A20" s="114">
        <v>13</v>
      </c>
      <c r="B20" s="175" t="s">
        <v>29</v>
      </c>
      <c r="C20" s="174">
        <v>320256.405971</v>
      </c>
      <c r="D20" s="175">
        <f t="shared" si="2"/>
        <v>201584.60991</v>
      </c>
      <c r="E20" s="176">
        <v>0.629447549374716</v>
      </c>
      <c r="F20" s="175">
        <v>42998.383206</v>
      </c>
      <c r="G20" s="176">
        <v>0.213301914393153</v>
      </c>
      <c r="H20" s="175">
        <v>148080.568493</v>
      </c>
      <c r="I20" s="176">
        <v>0.734582707276674</v>
      </c>
      <c r="J20" s="175">
        <v>10505.658211</v>
      </c>
      <c r="K20" s="176">
        <v>0.0521153783301731</v>
      </c>
      <c r="L20" s="178">
        <v>201584.608203</v>
      </c>
      <c r="M20" s="176">
        <v>0.999999991532092</v>
      </c>
      <c r="N20" s="178">
        <v>10505.658211</v>
      </c>
      <c r="O20" s="182">
        <v>0.0521153787714813</v>
      </c>
      <c r="P20" s="178">
        <v>125770.731486</v>
      </c>
      <c r="Q20" s="182">
        <v>0.623910389821758</v>
      </c>
      <c r="R20" s="173">
        <v>13712.3131</v>
      </c>
      <c r="S20" s="182">
        <v>0.0680226194957872</v>
      </c>
      <c r="T20" s="173">
        <v>51595.905406</v>
      </c>
      <c r="U20" s="182">
        <v>0.255951611910974</v>
      </c>
      <c r="V20" s="187"/>
      <c r="W20" s="116"/>
    </row>
    <row r="21" s="56" customFormat="1" ht="34" customHeight="1" spans="1:23">
      <c r="A21" s="114">
        <v>14</v>
      </c>
      <c r="B21" s="175" t="s">
        <v>32</v>
      </c>
      <c r="C21" s="174">
        <v>199179.192499</v>
      </c>
      <c r="D21" s="175">
        <f t="shared" si="2"/>
        <v>156107.301132</v>
      </c>
      <c r="E21" s="176">
        <v>0.783749962902293</v>
      </c>
      <c r="F21" s="175">
        <v>25939.4914</v>
      </c>
      <c r="G21" s="176">
        <v>0.166165154583433</v>
      </c>
      <c r="H21" s="175">
        <v>103066.321582</v>
      </c>
      <c r="I21" s="176">
        <v>0.660230032806998</v>
      </c>
      <c r="J21" s="175">
        <v>27101.48815</v>
      </c>
      <c r="K21" s="176">
        <v>0.173608761191279</v>
      </c>
      <c r="L21" s="178">
        <v>156107.295132</v>
      </c>
      <c r="M21" s="176">
        <v>1.00000391014646</v>
      </c>
      <c r="N21" s="178">
        <v>27101.48815</v>
      </c>
      <c r="O21" s="182">
        <v>0.173608082358251</v>
      </c>
      <c r="P21" s="178">
        <v>80901.3926</v>
      </c>
      <c r="Q21" s="182">
        <v>0.518242229048886</v>
      </c>
      <c r="R21" s="173">
        <v>28829.699</v>
      </c>
      <c r="S21" s="182">
        <v>0.184678742755887</v>
      </c>
      <c r="T21" s="173">
        <v>19274.715382</v>
      </c>
      <c r="U21" s="182">
        <v>0.123470945836976</v>
      </c>
      <c r="V21" s="187"/>
      <c r="W21" s="116"/>
    </row>
    <row r="22" s="56" customFormat="1" ht="34" customHeight="1" spans="1:23">
      <c r="A22" s="114">
        <v>15</v>
      </c>
      <c r="B22" s="175" t="s">
        <v>33</v>
      </c>
      <c r="C22" s="174">
        <v>72606.99</v>
      </c>
      <c r="D22" s="175">
        <f t="shared" si="2"/>
        <v>54314.5602</v>
      </c>
      <c r="E22" s="176">
        <v>0.748062344961552</v>
      </c>
      <c r="F22" s="175">
        <v>8826.2034</v>
      </c>
      <c r="G22" s="176">
        <v>0.162501623505885</v>
      </c>
      <c r="H22" s="175">
        <v>36493.4268</v>
      </c>
      <c r="I22" s="176">
        <v>0.671890373871643</v>
      </c>
      <c r="J22" s="175">
        <v>8994.93</v>
      </c>
      <c r="K22" s="176">
        <v>0.165608094678827</v>
      </c>
      <c r="L22" s="178">
        <v>54314.5602</v>
      </c>
      <c r="M22" s="176">
        <f>L22/D22</f>
        <v>1</v>
      </c>
      <c r="N22" s="178">
        <v>8994.93</v>
      </c>
      <c r="O22" s="176">
        <v>0.165608079433551</v>
      </c>
      <c r="P22" s="178">
        <v>40530.9865</v>
      </c>
      <c r="Q22" s="176">
        <v>0.746226911361422</v>
      </c>
      <c r="R22" s="173">
        <v>2277.88</v>
      </c>
      <c r="S22" s="176">
        <v>0.0419386623331252</v>
      </c>
      <c r="T22" s="173">
        <v>2563.7637</v>
      </c>
      <c r="U22" s="176">
        <f>T22/L22</f>
        <v>0.0472021441499217</v>
      </c>
      <c r="V22" s="187"/>
      <c r="W22" s="116"/>
    </row>
    <row r="23" ht="30" customHeight="1" spans="1:23">
      <c r="A23" s="64"/>
      <c r="B23" s="64"/>
      <c r="C23" s="158"/>
      <c r="D23" s="96"/>
      <c r="E23" s="159"/>
      <c r="F23" s="160"/>
      <c r="G23" s="160"/>
      <c r="H23" s="160"/>
      <c r="I23" s="160"/>
      <c r="J23" s="160"/>
      <c r="K23" s="160"/>
      <c r="L23" s="99"/>
      <c r="M23" s="99"/>
      <c r="N23" s="99"/>
      <c r="O23" s="98"/>
      <c r="P23" s="99"/>
      <c r="Q23" s="98"/>
      <c r="R23" s="99"/>
      <c r="S23" s="98"/>
      <c r="T23" s="99"/>
      <c r="U23" s="98"/>
      <c r="V23" s="191"/>
      <c r="W23" s="64"/>
    </row>
    <row r="24" spans="1:23">
      <c r="A24" s="64"/>
      <c r="B24" s="64"/>
      <c r="C24" s="158"/>
      <c r="D24" s="96"/>
      <c r="E24" s="159"/>
      <c r="F24" s="160"/>
      <c r="G24" s="160"/>
      <c r="H24" s="160"/>
      <c r="I24" s="160"/>
      <c r="J24" s="160"/>
      <c r="K24" s="160"/>
      <c r="L24" s="99"/>
      <c r="M24" s="99"/>
      <c r="N24" s="99"/>
      <c r="O24" s="98"/>
      <c r="P24" s="99"/>
      <c r="Q24" s="98"/>
      <c r="R24" s="99"/>
      <c r="S24" s="98"/>
      <c r="T24" s="99"/>
      <c r="U24" s="98"/>
      <c r="V24" s="64"/>
      <c r="W24" s="64"/>
    </row>
    <row r="25" spans="1:23">
      <c r="A25" s="64"/>
      <c r="B25" s="64"/>
      <c r="C25" s="158"/>
      <c r="D25" s="96"/>
      <c r="E25" s="159"/>
      <c r="F25" s="160"/>
      <c r="G25" s="160"/>
      <c r="H25" s="160"/>
      <c r="I25" s="160"/>
      <c r="J25" s="160"/>
      <c r="K25" s="160"/>
      <c r="L25" s="99"/>
      <c r="M25" s="99"/>
      <c r="N25" s="99"/>
      <c r="O25" s="98"/>
      <c r="P25" s="99"/>
      <c r="Q25" s="98"/>
      <c r="R25" s="99"/>
      <c r="S25" s="98"/>
      <c r="T25" s="99"/>
      <c r="U25" s="98"/>
      <c r="V25" s="64"/>
      <c r="W25" s="64"/>
    </row>
    <row r="26" spans="1:23">
      <c r="A26" s="64"/>
      <c r="B26" s="64"/>
      <c r="C26" s="158"/>
      <c r="D26" s="96"/>
      <c r="E26" s="159"/>
      <c r="F26" s="160"/>
      <c r="G26" s="160"/>
      <c r="H26" s="160"/>
      <c r="I26" s="160"/>
      <c r="J26" s="160"/>
      <c r="K26" s="160"/>
      <c r="L26" s="99"/>
      <c r="M26" s="99"/>
      <c r="N26" s="99"/>
      <c r="O26" s="98"/>
      <c r="P26" s="99"/>
      <c r="Q26" s="98"/>
      <c r="R26" s="99"/>
      <c r="S26" s="98"/>
      <c r="T26" s="99"/>
      <c r="U26" s="98"/>
      <c r="V26" s="64"/>
      <c r="W26" s="64"/>
    </row>
    <row r="27" spans="1:23">
      <c r="A27" s="64"/>
      <c r="B27" s="64"/>
      <c r="C27" s="158"/>
      <c r="D27" s="96"/>
      <c r="E27" s="159"/>
      <c r="F27" s="160"/>
      <c r="G27" s="160"/>
      <c r="H27" s="160"/>
      <c r="I27" s="160"/>
      <c r="J27" s="160"/>
      <c r="K27" s="160"/>
      <c r="L27" s="99"/>
      <c r="M27" s="99"/>
      <c r="N27" s="99"/>
      <c r="O27" s="98"/>
      <c r="P27" s="99"/>
      <c r="Q27" s="98"/>
      <c r="R27" s="99"/>
      <c r="S27" s="98"/>
      <c r="T27" s="99"/>
      <c r="U27" s="98"/>
      <c r="V27" s="64"/>
      <c r="W27" s="64"/>
    </row>
    <row r="28" spans="1:23">
      <c r="A28" s="64"/>
      <c r="B28" s="64"/>
      <c r="C28" s="133"/>
      <c r="D28" s="96"/>
      <c r="E28" s="159"/>
      <c r="F28" s="160"/>
      <c r="G28" s="160"/>
      <c r="H28" s="160"/>
      <c r="I28" s="160"/>
      <c r="J28" s="160"/>
      <c r="K28" s="160"/>
      <c r="L28" s="99"/>
      <c r="M28" s="99"/>
      <c r="N28" s="99"/>
      <c r="O28" s="98"/>
      <c r="P28" s="99"/>
      <c r="Q28" s="98"/>
      <c r="R28" s="99"/>
      <c r="S28" s="98"/>
      <c r="T28" s="99"/>
      <c r="U28" s="98"/>
      <c r="V28" s="64"/>
      <c r="W28" s="64"/>
    </row>
    <row r="29" spans="1:23">
      <c r="A29" s="64"/>
      <c r="B29" s="64"/>
      <c r="C29" s="133"/>
      <c r="D29" s="96"/>
      <c r="E29" s="159"/>
      <c r="F29" s="160"/>
      <c r="G29" s="160"/>
      <c r="H29" s="160"/>
      <c r="I29" s="160"/>
      <c r="J29" s="160"/>
      <c r="K29" s="160"/>
      <c r="L29" s="99"/>
      <c r="M29" s="99"/>
      <c r="N29" s="99"/>
      <c r="O29" s="98"/>
      <c r="P29" s="99"/>
      <c r="Q29" s="98"/>
      <c r="R29" s="99"/>
      <c r="S29" s="98"/>
      <c r="T29" s="99"/>
      <c r="U29" s="98"/>
      <c r="V29" s="64"/>
      <c r="W29" s="64"/>
    </row>
    <row r="30" spans="1:23">
      <c r="A30" s="64"/>
      <c r="B30" s="64"/>
      <c r="C30" s="133"/>
      <c r="D30" s="96"/>
      <c r="E30" s="159"/>
      <c r="F30" s="160"/>
      <c r="G30" s="160"/>
      <c r="H30" s="160"/>
      <c r="I30" s="160"/>
      <c r="J30" s="160"/>
      <c r="K30" s="160"/>
      <c r="L30" s="99"/>
      <c r="M30" s="99"/>
      <c r="N30" s="99"/>
      <c r="O30" s="98"/>
      <c r="P30" s="99"/>
      <c r="Q30" s="98"/>
      <c r="R30" s="99"/>
      <c r="S30" s="98"/>
      <c r="T30" s="99"/>
      <c r="U30" s="98"/>
      <c r="V30" s="64"/>
      <c r="W30" s="64"/>
    </row>
    <row r="31" spans="1:23">
      <c r="A31" s="64"/>
      <c r="B31" s="64"/>
      <c r="C31" s="133"/>
      <c r="D31" s="96"/>
      <c r="E31" s="159"/>
      <c r="F31" s="160"/>
      <c r="G31" s="160"/>
      <c r="H31" s="160"/>
      <c r="I31" s="160"/>
      <c r="J31" s="160"/>
      <c r="K31" s="160"/>
      <c r="L31" s="99"/>
      <c r="M31" s="99"/>
      <c r="N31" s="99"/>
      <c r="O31" s="98"/>
      <c r="P31" s="99"/>
      <c r="Q31" s="98"/>
      <c r="R31" s="99"/>
      <c r="S31" s="98"/>
      <c r="T31" s="99"/>
      <c r="U31" s="98"/>
      <c r="V31" s="64"/>
      <c r="W31" s="64"/>
    </row>
    <row r="32" spans="1:23">
      <c r="A32" s="64"/>
      <c r="B32" s="64"/>
      <c r="C32" s="133"/>
      <c r="D32" s="59"/>
      <c r="E32" s="134"/>
      <c r="F32" s="64"/>
      <c r="G32" s="64"/>
      <c r="H32" s="64"/>
      <c r="I32" s="64"/>
      <c r="J32" s="64"/>
      <c r="K32" s="64"/>
      <c r="L32" s="60"/>
      <c r="M32" s="60"/>
      <c r="N32" s="60"/>
      <c r="O32" s="61"/>
      <c r="P32" s="60"/>
      <c r="Q32" s="61"/>
      <c r="R32" s="60"/>
      <c r="S32" s="61"/>
      <c r="T32" s="60"/>
      <c r="U32" s="61"/>
      <c r="V32" s="64"/>
      <c r="W32" s="64"/>
    </row>
    <row r="33" spans="1:23">
      <c r="A33" s="64"/>
      <c r="B33" s="64"/>
      <c r="C33" s="133"/>
      <c r="D33" s="59"/>
      <c r="E33" s="134"/>
      <c r="F33" s="64"/>
      <c r="G33" s="64"/>
      <c r="H33" s="64"/>
      <c r="I33" s="64"/>
      <c r="J33" s="64"/>
      <c r="K33" s="64"/>
      <c r="L33" s="60"/>
      <c r="M33" s="60"/>
      <c r="N33" s="60"/>
      <c r="O33" s="61"/>
      <c r="P33" s="60"/>
      <c r="Q33" s="61"/>
      <c r="R33" s="60"/>
      <c r="S33" s="61"/>
      <c r="T33" s="60"/>
      <c r="U33" s="61"/>
      <c r="V33" s="64"/>
      <c r="W33" s="64"/>
    </row>
    <row r="34" spans="1:23">
      <c r="A34" s="64"/>
      <c r="B34" s="64"/>
      <c r="C34" s="133"/>
      <c r="D34" s="59"/>
      <c r="E34" s="134"/>
      <c r="F34" s="64"/>
      <c r="G34" s="64"/>
      <c r="H34" s="64"/>
      <c r="I34" s="64"/>
      <c r="J34" s="64"/>
      <c r="K34" s="64"/>
      <c r="L34" s="60"/>
      <c r="M34" s="60"/>
      <c r="N34" s="60"/>
      <c r="O34" s="61"/>
      <c r="P34" s="60"/>
      <c r="Q34" s="61"/>
      <c r="R34" s="60"/>
      <c r="S34" s="61"/>
      <c r="T34" s="60"/>
      <c r="U34" s="61"/>
      <c r="V34" s="64"/>
      <c r="W34" s="64"/>
    </row>
    <row r="35" spans="1:23">
      <c r="A35" s="64"/>
      <c r="B35" s="64"/>
      <c r="C35" s="133"/>
      <c r="D35" s="59"/>
      <c r="E35" s="134"/>
      <c r="F35" s="64"/>
      <c r="G35" s="64"/>
      <c r="H35" s="64"/>
      <c r="I35" s="64"/>
      <c r="J35" s="64"/>
      <c r="K35" s="64"/>
      <c r="L35" s="60"/>
      <c r="M35" s="60"/>
      <c r="N35" s="60"/>
      <c r="O35" s="61"/>
      <c r="P35" s="60"/>
      <c r="Q35" s="61"/>
      <c r="R35" s="60"/>
      <c r="S35" s="61"/>
      <c r="T35" s="60"/>
      <c r="U35" s="61"/>
      <c r="V35" s="64"/>
      <c r="W35" s="64"/>
    </row>
    <row r="36" spans="1:23">
      <c r="A36" s="64"/>
      <c r="B36" s="64"/>
      <c r="C36" s="133"/>
      <c r="D36" s="59"/>
      <c r="E36" s="134"/>
      <c r="F36" s="64"/>
      <c r="G36" s="64"/>
      <c r="H36" s="64"/>
      <c r="I36" s="64"/>
      <c r="J36" s="64"/>
      <c r="K36" s="64"/>
      <c r="L36" s="60"/>
      <c r="M36" s="60"/>
      <c r="N36" s="60"/>
      <c r="O36" s="61"/>
      <c r="P36" s="60"/>
      <c r="Q36" s="61"/>
      <c r="R36" s="60"/>
      <c r="S36" s="61"/>
      <c r="T36" s="60"/>
      <c r="U36" s="61"/>
      <c r="V36" s="64"/>
      <c r="W36" s="64"/>
    </row>
    <row r="37" spans="1:23">
      <c r="A37" s="64"/>
      <c r="B37" s="64"/>
      <c r="C37" s="133"/>
      <c r="D37" s="59"/>
      <c r="E37" s="134"/>
      <c r="F37" s="64"/>
      <c r="G37" s="64"/>
      <c r="H37" s="64"/>
      <c r="I37" s="64"/>
      <c r="J37" s="64"/>
      <c r="K37" s="64"/>
      <c r="L37" s="60"/>
      <c r="M37" s="60"/>
      <c r="N37" s="60"/>
      <c r="O37" s="61"/>
      <c r="P37" s="60"/>
      <c r="Q37" s="61"/>
      <c r="R37" s="60"/>
      <c r="S37" s="61"/>
      <c r="T37" s="60"/>
      <c r="U37" s="61"/>
      <c r="V37" s="64"/>
      <c r="W37" s="64"/>
    </row>
    <row r="38" spans="1:23">
      <c r="A38" s="64"/>
      <c r="B38" s="64"/>
      <c r="C38" s="133"/>
      <c r="D38" s="59"/>
      <c r="E38" s="134"/>
      <c r="F38" s="64"/>
      <c r="G38" s="64"/>
      <c r="H38" s="64"/>
      <c r="I38" s="64"/>
      <c r="J38" s="64"/>
      <c r="K38" s="64"/>
      <c r="L38" s="60"/>
      <c r="M38" s="60"/>
      <c r="N38" s="60"/>
      <c r="O38" s="61"/>
      <c r="P38" s="60"/>
      <c r="Q38" s="61"/>
      <c r="R38" s="60"/>
      <c r="S38" s="61"/>
      <c r="T38" s="60"/>
      <c r="U38" s="61"/>
      <c r="V38" s="64"/>
      <c r="W38" s="64"/>
    </row>
    <row r="39" spans="1:23">
      <c r="A39" s="64"/>
      <c r="B39" s="64"/>
      <c r="C39" s="133"/>
      <c r="D39" s="59"/>
      <c r="E39" s="134"/>
      <c r="F39" s="64"/>
      <c r="G39" s="64"/>
      <c r="H39" s="64"/>
      <c r="I39" s="64"/>
      <c r="J39" s="64"/>
      <c r="K39" s="64"/>
      <c r="L39" s="60"/>
      <c r="M39" s="60"/>
      <c r="N39" s="60"/>
      <c r="O39" s="61"/>
      <c r="P39" s="60"/>
      <c r="Q39" s="61"/>
      <c r="R39" s="60"/>
      <c r="S39" s="61"/>
      <c r="T39" s="60"/>
      <c r="U39" s="61"/>
      <c r="V39" s="64"/>
      <c r="W39" s="64"/>
    </row>
    <row r="40" spans="1:23">
      <c r="A40" s="64"/>
      <c r="B40" s="64"/>
      <c r="C40" s="133"/>
      <c r="D40" s="59"/>
      <c r="E40" s="134"/>
      <c r="F40" s="64"/>
      <c r="G40" s="64"/>
      <c r="H40" s="64"/>
      <c r="I40" s="64"/>
      <c r="J40" s="64"/>
      <c r="K40" s="64"/>
      <c r="L40" s="60"/>
      <c r="M40" s="60"/>
      <c r="N40" s="60"/>
      <c r="O40" s="61"/>
      <c r="P40" s="60"/>
      <c r="Q40" s="61"/>
      <c r="R40" s="60"/>
      <c r="S40" s="61"/>
      <c r="T40" s="60"/>
      <c r="U40" s="61"/>
      <c r="V40" s="64"/>
      <c r="W40" s="64"/>
    </row>
    <row r="41" spans="1:23">
      <c r="A41" s="64"/>
      <c r="B41" s="64"/>
      <c r="C41" s="133"/>
      <c r="D41" s="59"/>
      <c r="E41" s="134"/>
      <c r="F41" s="64"/>
      <c r="G41" s="64"/>
      <c r="H41" s="64"/>
      <c r="I41" s="64"/>
      <c r="J41" s="64"/>
      <c r="K41" s="64"/>
      <c r="L41" s="60"/>
      <c r="M41" s="60"/>
      <c r="N41" s="60"/>
      <c r="O41" s="61"/>
      <c r="P41" s="60"/>
      <c r="Q41" s="61"/>
      <c r="R41" s="60"/>
      <c r="S41" s="61"/>
      <c r="T41" s="60"/>
      <c r="U41" s="61"/>
      <c r="V41" s="64"/>
      <c r="W41" s="64"/>
    </row>
    <row r="42" spans="1:23">
      <c r="A42" s="64"/>
      <c r="B42" s="64"/>
      <c r="C42" s="133"/>
      <c r="D42" s="59"/>
      <c r="E42" s="134"/>
      <c r="F42" s="64"/>
      <c r="G42" s="64"/>
      <c r="H42" s="64"/>
      <c r="I42" s="64"/>
      <c r="J42" s="64"/>
      <c r="K42" s="64"/>
      <c r="L42" s="60"/>
      <c r="M42" s="60"/>
      <c r="N42" s="60"/>
      <c r="O42" s="61"/>
      <c r="P42" s="60"/>
      <c r="Q42" s="61"/>
      <c r="R42" s="60"/>
      <c r="S42" s="61"/>
      <c r="T42" s="60"/>
      <c r="U42" s="61"/>
      <c r="V42" s="64"/>
      <c r="W42" s="64"/>
    </row>
    <row r="43" spans="1:23">
      <c r="A43" s="64"/>
      <c r="B43" s="64"/>
      <c r="C43" s="133"/>
      <c r="D43" s="59"/>
      <c r="E43" s="134"/>
      <c r="F43" s="64"/>
      <c r="G43" s="64"/>
      <c r="H43" s="64"/>
      <c r="I43" s="64"/>
      <c r="J43" s="64"/>
      <c r="K43" s="64"/>
      <c r="L43" s="60"/>
      <c r="M43" s="60"/>
      <c r="N43" s="60"/>
      <c r="O43" s="61"/>
      <c r="P43" s="60"/>
      <c r="Q43" s="61"/>
      <c r="R43" s="60"/>
      <c r="S43" s="61"/>
      <c r="T43" s="60"/>
      <c r="U43" s="61"/>
      <c r="V43" s="64"/>
      <c r="W43" s="64"/>
    </row>
    <row r="44" spans="1:23">
      <c r="A44" s="64"/>
      <c r="B44" s="64"/>
      <c r="C44" s="133"/>
      <c r="D44" s="59"/>
      <c r="E44" s="134"/>
      <c r="F44" s="64"/>
      <c r="G44" s="64"/>
      <c r="H44" s="64"/>
      <c r="I44" s="64"/>
      <c r="J44" s="64"/>
      <c r="K44" s="64"/>
      <c r="L44" s="60"/>
      <c r="M44" s="60"/>
      <c r="N44" s="60"/>
      <c r="O44" s="61"/>
      <c r="P44" s="60"/>
      <c r="Q44" s="61"/>
      <c r="R44" s="60"/>
      <c r="S44" s="61"/>
      <c r="T44" s="60"/>
      <c r="U44" s="61"/>
      <c r="V44" s="64"/>
      <c r="W44" s="64"/>
    </row>
    <row r="45" spans="1:23">
      <c r="A45" s="64"/>
      <c r="B45" s="64"/>
      <c r="C45" s="133"/>
      <c r="D45" s="59"/>
      <c r="E45" s="134"/>
      <c r="F45" s="64"/>
      <c r="G45" s="64"/>
      <c r="H45" s="64"/>
      <c r="I45" s="64"/>
      <c r="J45" s="64"/>
      <c r="K45" s="64"/>
      <c r="L45" s="60"/>
      <c r="M45" s="60"/>
      <c r="N45" s="60"/>
      <c r="O45" s="61"/>
      <c r="P45" s="60"/>
      <c r="Q45" s="61"/>
      <c r="R45" s="60"/>
      <c r="S45" s="61"/>
      <c r="T45" s="60"/>
      <c r="U45" s="61"/>
      <c r="V45" s="64"/>
      <c r="W45" s="64"/>
    </row>
    <row r="46" spans="1:23">
      <c r="A46" s="64"/>
      <c r="B46" s="64"/>
      <c r="C46" s="133"/>
      <c r="D46" s="59"/>
      <c r="E46" s="134"/>
      <c r="F46" s="64"/>
      <c r="G46" s="64"/>
      <c r="H46" s="64"/>
      <c r="I46" s="64"/>
      <c r="J46" s="64"/>
      <c r="K46" s="64"/>
      <c r="L46" s="60"/>
      <c r="M46" s="60"/>
      <c r="N46" s="60"/>
      <c r="O46" s="61"/>
      <c r="P46" s="60"/>
      <c r="Q46" s="61"/>
      <c r="R46" s="60"/>
      <c r="S46" s="61"/>
      <c r="T46" s="60"/>
      <c r="U46" s="61"/>
      <c r="V46" s="64"/>
      <c r="W46" s="64"/>
    </row>
    <row r="47" spans="1:23">
      <c r="A47" s="64"/>
      <c r="B47" s="64"/>
      <c r="C47" s="133"/>
      <c r="D47" s="59"/>
      <c r="E47" s="134"/>
      <c r="F47" s="64"/>
      <c r="G47" s="64"/>
      <c r="H47" s="64"/>
      <c r="I47" s="64"/>
      <c r="J47" s="64"/>
      <c r="K47" s="64"/>
      <c r="L47" s="60"/>
      <c r="M47" s="60"/>
      <c r="N47" s="60"/>
      <c r="O47" s="61"/>
      <c r="P47" s="60"/>
      <c r="Q47" s="61"/>
      <c r="R47" s="60"/>
      <c r="S47" s="61"/>
      <c r="T47" s="60"/>
      <c r="U47" s="61"/>
      <c r="V47" s="64"/>
      <c r="W47" s="64"/>
    </row>
    <row r="48" spans="1:23">
      <c r="A48" s="64"/>
      <c r="B48" s="64"/>
      <c r="C48" s="133"/>
      <c r="D48" s="59"/>
      <c r="E48" s="134"/>
      <c r="F48" s="64"/>
      <c r="G48" s="64"/>
      <c r="H48" s="64"/>
      <c r="I48" s="64"/>
      <c r="J48" s="64"/>
      <c r="K48" s="64"/>
      <c r="L48" s="60"/>
      <c r="M48" s="60"/>
      <c r="N48" s="60"/>
      <c r="O48" s="61"/>
      <c r="P48" s="60"/>
      <c r="Q48" s="61"/>
      <c r="R48" s="60"/>
      <c r="S48" s="61"/>
      <c r="T48" s="60"/>
      <c r="U48" s="61"/>
      <c r="V48" s="64"/>
      <c r="W48" s="64"/>
    </row>
    <row r="49" spans="1:23">
      <c r="A49" s="64"/>
      <c r="B49" s="64"/>
      <c r="C49" s="133"/>
      <c r="D49" s="59"/>
      <c r="E49" s="134"/>
      <c r="F49" s="64"/>
      <c r="G49" s="64"/>
      <c r="H49" s="64"/>
      <c r="I49" s="64"/>
      <c r="J49" s="64"/>
      <c r="K49" s="64"/>
      <c r="L49" s="60"/>
      <c r="M49" s="60"/>
      <c r="N49" s="60"/>
      <c r="O49" s="61"/>
      <c r="P49" s="60"/>
      <c r="Q49" s="61"/>
      <c r="R49" s="60"/>
      <c r="S49" s="61"/>
      <c r="T49" s="60"/>
      <c r="U49" s="61"/>
      <c r="V49" s="64"/>
      <c r="W49" s="64"/>
    </row>
    <row r="50" spans="1:23">
      <c r="A50" s="64"/>
      <c r="B50" s="64"/>
      <c r="C50" s="133"/>
      <c r="D50" s="59"/>
      <c r="E50" s="134"/>
      <c r="F50" s="64"/>
      <c r="G50" s="64"/>
      <c r="H50" s="64"/>
      <c r="I50" s="64"/>
      <c r="J50" s="64"/>
      <c r="K50" s="64"/>
      <c r="L50" s="60"/>
      <c r="M50" s="60"/>
      <c r="N50" s="60"/>
      <c r="O50" s="61"/>
      <c r="P50" s="60"/>
      <c r="Q50" s="61"/>
      <c r="R50" s="60"/>
      <c r="S50" s="61"/>
      <c r="T50" s="60"/>
      <c r="U50" s="61"/>
      <c r="V50" s="64"/>
      <c r="W50" s="64"/>
    </row>
    <row r="51" spans="1:23">
      <c r="A51" s="64"/>
      <c r="B51" s="64"/>
      <c r="C51" s="133"/>
      <c r="D51" s="59"/>
      <c r="E51" s="134"/>
      <c r="F51" s="64"/>
      <c r="G51" s="64"/>
      <c r="H51" s="64"/>
      <c r="I51" s="64"/>
      <c r="J51" s="64"/>
      <c r="K51" s="64"/>
      <c r="L51" s="60"/>
      <c r="M51" s="60"/>
      <c r="N51" s="60"/>
      <c r="O51" s="61"/>
      <c r="P51" s="60"/>
      <c r="Q51" s="61"/>
      <c r="R51" s="60"/>
      <c r="S51" s="61"/>
      <c r="T51" s="60"/>
      <c r="U51" s="61"/>
      <c r="V51" s="64"/>
      <c r="W51" s="64"/>
    </row>
    <row r="52" spans="1:23">
      <c r="A52" s="64"/>
      <c r="B52" s="64"/>
      <c r="C52" s="133"/>
      <c r="D52" s="59"/>
      <c r="E52" s="134"/>
      <c r="F52" s="64"/>
      <c r="G52" s="64"/>
      <c r="H52" s="64"/>
      <c r="I52" s="64"/>
      <c r="J52" s="64"/>
      <c r="K52" s="64"/>
      <c r="L52" s="60"/>
      <c r="M52" s="60"/>
      <c r="N52" s="60"/>
      <c r="O52" s="61"/>
      <c r="P52" s="60"/>
      <c r="Q52" s="61"/>
      <c r="R52" s="60"/>
      <c r="S52" s="61"/>
      <c r="T52" s="60"/>
      <c r="U52" s="61"/>
      <c r="V52" s="64"/>
      <c r="W52" s="64"/>
    </row>
    <row r="53" spans="1:23">
      <c r="A53" s="64"/>
      <c r="B53" s="64"/>
      <c r="C53" s="133"/>
      <c r="D53" s="59"/>
      <c r="E53" s="134"/>
      <c r="F53" s="64"/>
      <c r="G53" s="64"/>
      <c r="H53" s="64"/>
      <c r="I53" s="64"/>
      <c r="J53" s="64"/>
      <c r="K53" s="64"/>
      <c r="L53" s="60"/>
      <c r="M53" s="60"/>
      <c r="N53" s="60"/>
      <c r="O53" s="61"/>
      <c r="P53" s="60"/>
      <c r="Q53" s="61"/>
      <c r="R53" s="60"/>
      <c r="S53" s="61"/>
      <c r="T53" s="60"/>
      <c r="U53" s="61"/>
      <c r="V53" s="64"/>
      <c r="W53" s="64"/>
    </row>
    <row r="54" spans="1:23">
      <c r="A54" s="64"/>
      <c r="B54" s="64"/>
      <c r="C54" s="133"/>
      <c r="D54" s="59"/>
      <c r="E54" s="134"/>
      <c r="F54" s="64"/>
      <c r="G54" s="64"/>
      <c r="H54" s="64"/>
      <c r="I54" s="64"/>
      <c r="J54" s="64"/>
      <c r="K54" s="64"/>
      <c r="L54" s="60"/>
      <c r="M54" s="60"/>
      <c r="N54" s="60"/>
      <c r="O54" s="61"/>
      <c r="P54" s="60"/>
      <c r="Q54" s="61"/>
      <c r="R54" s="60"/>
      <c r="S54" s="61"/>
      <c r="T54" s="60"/>
      <c r="U54" s="61"/>
      <c r="V54" s="64"/>
      <c r="W54" s="64"/>
    </row>
    <row r="55" spans="1:23">
      <c r="A55" s="64"/>
      <c r="B55" s="64"/>
      <c r="C55" s="133"/>
      <c r="D55" s="59"/>
      <c r="E55" s="134"/>
      <c r="F55" s="64"/>
      <c r="G55" s="64"/>
      <c r="H55" s="64"/>
      <c r="I55" s="64"/>
      <c r="J55" s="64"/>
      <c r="K55" s="64"/>
      <c r="L55" s="60"/>
      <c r="M55" s="60"/>
      <c r="N55" s="60"/>
      <c r="O55" s="61"/>
      <c r="P55" s="60"/>
      <c r="Q55" s="61"/>
      <c r="R55" s="60"/>
      <c r="S55" s="61"/>
      <c r="T55" s="60"/>
      <c r="U55" s="61"/>
      <c r="V55" s="64"/>
      <c r="W55" s="64"/>
    </row>
    <row r="56" spans="1:23">
      <c r="A56" s="64"/>
      <c r="B56" s="64"/>
      <c r="C56" s="133"/>
      <c r="D56" s="59"/>
      <c r="E56" s="134"/>
      <c r="F56" s="64"/>
      <c r="G56" s="64"/>
      <c r="H56" s="64"/>
      <c r="I56" s="64"/>
      <c r="J56" s="64"/>
      <c r="K56" s="64"/>
      <c r="L56" s="60"/>
      <c r="M56" s="60"/>
      <c r="N56" s="60"/>
      <c r="O56" s="61"/>
      <c r="P56" s="60"/>
      <c r="Q56" s="61"/>
      <c r="R56" s="60"/>
      <c r="S56" s="61"/>
      <c r="T56" s="60"/>
      <c r="U56" s="61"/>
      <c r="V56" s="64"/>
      <c r="W56" s="64"/>
    </row>
    <row r="57" spans="1:23">
      <c r="A57" s="64"/>
      <c r="B57" s="64"/>
      <c r="C57" s="133"/>
      <c r="D57" s="59"/>
      <c r="E57" s="134"/>
      <c r="F57" s="64"/>
      <c r="G57" s="64"/>
      <c r="H57" s="64"/>
      <c r="I57" s="64"/>
      <c r="J57" s="64"/>
      <c r="K57" s="64"/>
      <c r="L57" s="60"/>
      <c r="M57" s="60"/>
      <c r="N57" s="60"/>
      <c r="O57" s="61"/>
      <c r="P57" s="60"/>
      <c r="Q57" s="61"/>
      <c r="R57" s="60"/>
      <c r="S57" s="61"/>
      <c r="T57" s="60"/>
      <c r="U57" s="61"/>
      <c r="V57" s="64"/>
      <c r="W57" s="64"/>
    </row>
    <row r="58" spans="1:23">
      <c r="A58" s="64"/>
      <c r="B58" s="64"/>
      <c r="C58" s="133"/>
      <c r="D58" s="59"/>
      <c r="E58" s="134"/>
      <c r="F58" s="64"/>
      <c r="G58" s="64"/>
      <c r="H58" s="64"/>
      <c r="I58" s="64"/>
      <c r="J58" s="64"/>
      <c r="K58" s="64"/>
      <c r="L58" s="60"/>
      <c r="M58" s="60"/>
      <c r="N58" s="60"/>
      <c r="O58" s="61"/>
      <c r="P58" s="60"/>
      <c r="Q58" s="61"/>
      <c r="R58" s="60"/>
      <c r="S58" s="61"/>
      <c r="T58" s="60"/>
      <c r="U58" s="61"/>
      <c r="V58" s="64"/>
      <c r="W58" s="64"/>
    </row>
    <row r="59" spans="1:23">
      <c r="A59" s="64"/>
      <c r="B59" s="64"/>
      <c r="C59" s="133"/>
      <c r="D59" s="59"/>
      <c r="E59" s="134"/>
      <c r="F59" s="64"/>
      <c r="G59" s="64"/>
      <c r="H59" s="64"/>
      <c r="I59" s="64"/>
      <c r="J59" s="64"/>
      <c r="K59" s="64"/>
      <c r="L59" s="60"/>
      <c r="M59" s="60"/>
      <c r="N59" s="60"/>
      <c r="O59" s="61"/>
      <c r="P59" s="60"/>
      <c r="Q59" s="61"/>
      <c r="R59" s="60"/>
      <c r="S59" s="61"/>
      <c r="T59" s="60"/>
      <c r="U59" s="61"/>
      <c r="V59" s="64"/>
      <c r="W59" s="64"/>
    </row>
    <row r="60" spans="1:23">
      <c r="A60" s="64"/>
      <c r="B60" s="64"/>
      <c r="C60" s="133"/>
      <c r="D60" s="59"/>
      <c r="E60" s="134"/>
      <c r="F60" s="64"/>
      <c r="G60" s="64"/>
      <c r="H60" s="64"/>
      <c r="I60" s="64"/>
      <c r="J60" s="64"/>
      <c r="K60" s="64"/>
      <c r="L60" s="60"/>
      <c r="M60" s="60"/>
      <c r="N60" s="60"/>
      <c r="O60" s="61"/>
      <c r="P60" s="60"/>
      <c r="Q60" s="61"/>
      <c r="R60" s="60"/>
      <c r="S60" s="61"/>
      <c r="T60" s="60"/>
      <c r="U60" s="61"/>
      <c r="V60" s="64"/>
      <c r="W60" s="64"/>
    </row>
    <row r="61" spans="1:23">
      <c r="A61" s="64"/>
      <c r="B61" s="64"/>
      <c r="C61" s="133"/>
      <c r="D61" s="59"/>
      <c r="E61" s="134"/>
      <c r="F61" s="64"/>
      <c r="G61" s="64"/>
      <c r="H61" s="64"/>
      <c r="I61" s="64"/>
      <c r="J61" s="64"/>
      <c r="K61" s="64"/>
      <c r="L61" s="60"/>
      <c r="M61" s="60"/>
      <c r="N61" s="60"/>
      <c r="O61" s="61"/>
      <c r="P61" s="60"/>
      <c r="Q61" s="61"/>
      <c r="R61" s="60"/>
      <c r="S61" s="61"/>
      <c r="T61" s="60"/>
      <c r="U61" s="61"/>
      <c r="V61" s="64"/>
      <c r="W61" s="64"/>
    </row>
    <row r="62" spans="1:23">
      <c r="A62" s="64"/>
      <c r="B62" s="64"/>
      <c r="C62" s="133"/>
      <c r="D62" s="59"/>
      <c r="E62" s="134"/>
      <c r="F62" s="64"/>
      <c r="G62" s="64"/>
      <c r="H62" s="64"/>
      <c r="I62" s="64"/>
      <c r="J62" s="64"/>
      <c r="K62" s="64"/>
      <c r="L62" s="60"/>
      <c r="M62" s="60"/>
      <c r="N62" s="60"/>
      <c r="O62" s="61"/>
      <c r="P62" s="60"/>
      <c r="Q62" s="61"/>
      <c r="R62" s="60"/>
      <c r="S62" s="61"/>
      <c r="T62" s="60"/>
      <c r="U62" s="61"/>
      <c r="V62" s="64"/>
      <c r="W62" s="64"/>
    </row>
    <row r="63" spans="1:23">
      <c r="A63" s="64"/>
      <c r="B63" s="64"/>
      <c r="C63" s="133"/>
      <c r="D63" s="59"/>
      <c r="E63" s="134"/>
      <c r="F63" s="64"/>
      <c r="G63" s="64"/>
      <c r="H63" s="64"/>
      <c r="I63" s="64"/>
      <c r="J63" s="64"/>
      <c r="K63" s="64"/>
      <c r="L63" s="60"/>
      <c r="M63" s="60"/>
      <c r="N63" s="60"/>
      <c r="O63" s="61"/>
      <c r="P63" s="60"/>
      <c r="Q63" s="61"/>
      <c r="R63" s="60"/>
      <c r="S63" s="61"/>
      <c r="T63" s="60"/>
      <c r="U63" s="61"/>
      <c r="V63" s="64"/>
      <c r="W63" s="64"/>
    </row>
    <row r="64" spans="1:23">
      <c r="A64" s="64"/>
      <c r="B64" s="64"/>
      <c r="C64" s="133"/>
      <c r="D64" s="59"/>
      <c r="E64" s="134"/>
      <c r="F64" s="64"/>
      <c r="G64" s="64"/>
      <c r="H64" s="64"/>
      <c r="I64" s="64"/>
      <c r="J64" s="64"/>
      <c r="K64" s="64"/>
      <c r="L64" s="60"/>
      <c r="M64" s="60"/>
      <c r="N64" s="60"/>
      <c r="O64" s="61"/>
      <c r="P64" s="60"/>
      <c r="Q64" s="61"/>
      <c r="R64" s="60"/>
      <c r="S64" s="61"/>
      <c r="T64" s="60"/>
      <c r="U64" s="61"/>
      <c r="V64" s="64"/>
      <c r="W64" s="64"/>
    </row>
    <row r="65" spans="1:23">
      <c r="A65" s="64"/>
      <c r="B65" s="64"/>
      <c r="C65" s="133"/>
      <c r="D65" s="59"/>
      <c r="E65" s="134"/>
      <c r="F65" s="64"/>
      <c r="G65" s="64"/>
      <c r="H65" s="64"/>
      <c r="I65" s="64"/>
      <c r="J65" s="64"/>
      <c r="K65" s="64"/>
      <c r="L65" s="60"/>
      <c r="M65" s="60"/>
      <c r="N65" s="60"/>
      <c r="O65" s="61"/>
      <c r="P65" s="60"/>
      <c r="Q65" s="61"/>
      <c r="R65" s="60"/>
      <c r="S65" s="61"/>
      <c r="T65" s="60"/>
      <c r="U65" s="61"/>
      <c r="V65" s="64"/>
      <c r="W65" s="64"/>
    </row>
    <row r="66" spans="1:23">
      <c r="A66" s="64"/>
      <c r="B66" s="64"/>
      <c r="C66" s="133"/>
      <c r="D66" s="59"/>
      <c r="E66" s="134"/>
      <c r="F66" s="64"/>
      <c r="G66" s="64"/>
      <c r="H66" s="64"/>
      <c r="I66" s="64"/>
      <c r="J66" s="64"/>
      <c r="K66" s="64"/>
      <c r="L66" s="60"/>
      <c r="M66" s="60"/>
      <c r="N66" s="60"/>
      <c r="O66" s="61"/>
      <c r="P66" s="60"/>
      <c r="Q66" s="61"/>
      <c r="R66" s="60"/>
      <c r="S66" s="61"/>
      <c r="T66" s="60"/>
      <c r="U66" s="61"/>
      <c r="V66" s="64"/>
      <c r="W66" s="64"/>
    </row>
    <row r="67" spans="1:23">
      <c r="A67" s="64"/>
      <c r="B67" s="64"/>
      <c r="C67" s="133"/>
      <c r="D67" s="59"/>
      <c r="E67" s="134"/>
      <c r="F67" s="64"/>
      <c r="G67" s="64"/>
      <c r="H67" s="64"/>
      <c r="I67" s="64"/>
      <c r="J67" s="64"/>
      <c r="K67" s="64"/>
      <c r="L67" s="60"/>
      <c r="M67" s="60"/>
      <c r="N67" s="60"/>
      <c r="O67" s="61"/>
      <c r="P67" s="60"/>
      <c r="Q67" s="61"/>
      <c r="R67" s="60"/>
      <c r="S67" s="61"/>
      <c r="T67" s="60"/>
      <c r="U67" s="61"/>
      <c r="V67" s="64"/>
      <c r="W67" s="64"/>
    </row>
    <row r="68" spans="1:23">
      <c r="A68" s="64"/>
      <c r="B68" s="64"/>
      <c r="C68" s="133"/>
      <c r="D68" s="59"/>
      <c r="E68" s="134"/>
      <c r="F68" s="64"/>
      <c r="G68" s="64"/>
      <c r="H68" s="64"/>
      <c r="I68" s="64"/>
      <c r="J68" s="64"/>
      <c r="K68" s="64"/>
      <c r="L68" s="60"/>
      <c r="M68" s="60"/>
      <c r="N68" s="60"/>
      <c r="O68" s="61"/>
      <c r="P68" s="60"/>
      <c r="Q68" s="61"/>
      <c r="R68" s="60"/>
      <c r="S68" s="61"/>
      <c r="T68" s="60"/>
      <c r="U68" s="61"/>
      <c r="V68" s="64"/>
      <c r="W68" s="64"/>
    </row>
    <row r="69" spans="1:23">
      <c r="A69" s="64"/>
      <c r="B69" s="64"/>
      <c r="C69" s="133"/>
      <c r="D69" s="59"/>
      <c r="E69" s="134"/>
      <c r="F69" s="64"/>
      <c r="G69" s="64"/>
      <c r="H69" s="64"/>
      <c r="I69" s="64"/>
      <c r="J69" s="64"/>
      <c r="K69" s="64"/>
      <c r="L69" s="60"/>
      <c r="M69" s="60"/>
      <c r="N69" s="60"/>
      <c r="O69" s="61"/>
      <c r="P69" s="60"/>
      <c r="Q69" s="61"/>
      <c r="R69" s="60"/>
      <c r="S69" s="61"/>
      <c r="T69" s="60"/>
      <c r="U69" s="61"/>
      <c r="V69" s="64"/>
      <c r="W69" s="64"/>
    </row>
    <row r="70" spans="1:23">
      <c r="A70" s="64"/>
      <c r="B70" s="64"/>
      <c r="C70" s="133"/>
      <c r="D70" s="59"/>
      <c r="E70" s="134"/>
      <c r="F70" s="64"/>
      <c r="G70" s="64"/>
      <c r="H70" s="64"/>
      <c r="I70" s="64"/>
      <c r="J70" s="64"/>
      <c r="K70" s="64"/>
      <c r="L70" s="60"/>
      <c r="M70" s="60"/>
      <c r="N70" s="60"/>
      <c r="O70" s="61"/>
      <c r="P70" s="60"/>
      <c r="Q70" s="61"/>
      <c r="R70" s="60"/>
      <c r="S70" s="61"/>
      <c r="T70" s="60"/>
      <c r="U70" s="61"/>
      <c r="V70" s="64"/>
      <c r="W70" s="64"/>
    </row>
    <row r="71" spans="1:23">
      <c r="A71" s="64"/>
      <c r="B71" s="64"/>
      <c r="C71" s="133"/>
      <c r="D71" s="59"/>
      <c r="E71" s="134"/>
      <c r="F71" s="64"/>
      <c r="G71" s="64"/>
      <c r="H71" s="64"/>
      <c r="I71" s="64"/>
      <c r="J71" s="64"/>
      <c r="K71" s="64"/>
      <c r="L71" s="60"/>
      <c r="M71" s="60"/>
      <c r="N71" s="60"/>
      <c r="O71" s="61"/>
      <c r="P71" s="60"/>
      <c r="Q71" s="61"/>
      <c r="R71" s="60"/>
      <c r="S71" s="61"/>
      <c r="T71" s="60"/>
      <c r="U71" s="61"/>
      <c r="V71" s="64"/>
      <c r="W71" s="64"/>
    </row>
    <row r="72" spans="1:23">
      <c r="A72" s="64"/>
      <c r="B72" s="64"/>
      <c r="C72" s="133"/>
      <c r="D72" s="59"/>
      <c r="E72" s="134"/>
      <c r="F72" s="64"/>
      <c r="G72" s="64"/>
      <c r="H72" s="64"/>
      <c r="I72" s="64"/>
      <c r="J72" s="64"/>
      <c r="K72" s="64"/>
      <c r="L72" s="60"/>
      <c r="M72" s="60"/>
      <c r="N72" s="60"/>
      <c r="O72" s="61"/>
      <c r="P72" s="60"/>
      <c r="Q72" s="61"/>
      <c r="R72" s="60"/>
      <c r="S72" s="61"/>
      <c r="T72" s="60"/>
      <c r="U72" s="61"/>
      <c r="V72" s="64"/>
      <c r="W72" s="64"/>
    </row>
    <row r="73" spans="1:23">
      <c r="A73" s="64"/>
      <c r="B73" s="64"/>
      <c r="C73" s="133"/>
      <c r="D73" s="59"/>
      <c r="E73" s="134"/>
      <c r="F73" s="64"/>
      <c r="G73" s="64"/>
      <c r="H73" s="64"/>
      <c r="I73" s="64"/>
      <c r="J73" s="64"/>
      <c r="K73" s="64"/>
      <c r="L73" s="60"/>
      <c r="M73" s="60"/>
      <c r="N73" s="60"/>
      <c r="O73" s="61"/>
      <c r="P73" s="60"/>
      <c r="Q73" s="61"/>
      <c r="R73" s="60"/>
      <c r="S73" s="61"/>
      <c r="T73" s="60"/>
      <c r="U73" s="61"/>
      <c r="V73" s="64"/>
      <c r="W73" s="64"/>
    </row>
    <row r="74" spans="1:23">
      <c r="A74" s="64"/>
      <c r="B74" s="64"/>
      <c r="C74" s="133"/>
      <c r="D74" s="59"/>
      <c r="E74" s="134"/>
      <c r="F74" s="64"/>
      <c r="G74" s="64"/>
      <c r="H74" s="64"/>
      <c r="I74" s="64"/>
      <c r="J74" s="64"/>
      <c r="K74" s="64"/>
      <c r="L74" s="60"/>
      <c r="M74" s="60"/>
      <c r="N74" s="60"/>
      <c r="O74" s="61"/>
      <c r="P74" s="60"/>
      <c r="Q74" s="61"/>
      <c r="R74" s="60"/>
      <c r="S74" s="61"/>
      <c r="T74" s="60"/>
      <c r="U74" s="61"/>
      <c r="V74" s="64"/>
      <c r="W74" s="64"/>
    </row>
    <row r="75" spans="1:23">
      <c r="A75" s="64"/>
      <c r="B75" s="64"/>
      <c r="C75" s="133"/>
      <c r="D75" s="59"/>
      <c r="E75" s="134"/>
      <c r="F75" s="64"/>
      <c r="G75" s="64"/>
      <c r="H75" s="64"/>
      <c r="I75" s="64"/>
      <c r="J75" s="64"/>
      <c r="K75" s="64"/>
      <c r="L75" s="60"/>
      <c r="M75" s="60"/>
      <c r="N75" s="60"/>
      <c r="O75" s="61"/>
      <c r="P75" s="60"/>
      <c r="Q75" s="61"/>
      <c r="R75" s="60"/>
      <c r="S75" s="61"/>
      <c r="T75" s="60"/>
      <c r="U75" s="61"/>
      <c r="V75" s="64"/>
      <c r="W75" s="64"/>
    </row>
    <row r="76" spans="1:23">
      <c r="A76" s="64"/>
      <c r="B76" s="64"/>
      <c r="C76" s="133"/>
      <c r="D76" s="59"/>
      <c r="E76" s="134"/>
      <c r="F76" s="64"/>
      <c r="G76" s="64"/>
      <c r="H76" s="64"/>
      <c r="I76" s="64"/>
      <c r="J76" s="64"/>
      <c r="K76" s="64"/>
      <c r="L76" s="60"/>
      <c r="M76" s="60"/>
      <c r="N76" s="60"/>
      <c r="O76" s="61"/>
      <c r="P76" s="60"/>
      <c r="Q76" s="61"/>
      <c r="R76" s="60"/>
      <c r="S76" s="61"/>
      <c r="T76" s="60"/>
      <c r="U76" s="61"/>
      <c r="V76" s="64"/>
      <c r="W76" s="64"/>
    </row>
    <row r="77" spans="1:23">
      <c r="A77" s="64"/>
      <c r="B77" s="64"/>
      <c r="C77" s="133"/>
      <c r="D77" s="59"/>
      <c r="E77" s="134"/>
      <c r="F77" s="64"/>
      <c r="G77" s="64"/>
      <c r="H77" s="64"/>
      <c r="I77" s="64"/>
      <c r="J77" s="64"/>
      <c r="K77" s="64"/>
      <c r="L77" s="60"/>
      <c r="M77" s="60"/>
      <c r="N77" s="60"/>
      <c r="O77" s="61"/>
      <c r="P77" s="60"/>
      <c r="Q77" s="61"/>
      <c r="R77" s="60"/>
      <c r="S77" s="61"/>
      <c r="T77" s="60"/>
      <c r="U77" s="61"/>
      <c r="V77" s="64"/>
      <c r="W77" s="64"/>
    </row>
    <row r="78" spans="1:23">
      <c r="A78" s="64"/>
      <c r="B78" s="64"/>
      <c r="C78" s="133"/>
      <c r="D78" s="59"/>
      <c r="E78" s="134"/>
      <c r="F78" s="64"/>
      <c r="G78" s="64"/>
      <c r="H78" s="64"/>
      <c r="I78" s="64"/>
      <c r="J78" s="64"/>
      <c r="K78" s="64"/>
      <c r="L78" s="60"/>
      <c r="M78" s="60"/>
      <c r="N78" s="60"/>
      <c r="O78" s="61"/>
      <c r="P78" s="60"/>
      <c r="Q78" s="61"/>
      <c r="R78" s="60"/>
      <c r="S78" s="61"/>
      <c r="T78" s="60"/>
      <c r="U78" s="61"/>
      <c r="V78" s="64"/>
      <c r="W78" s="64"/>
    </row>
    <row r="79" spans="1:23">
      <c r="A79" s="64"/>
      <c r="B79" s="64"/>
      <c r="C79" s="133"/>
      <c r="D79" s="59"/>
      <c r="E79" s="134"/>
      <c r="F79" s="64"/>
      <c r="G79" s="64"/>
      <c r="H79" s="64"/>
      <c r="I79" s="64"/>
      <c r="J79" s="64"/>
      <c r="K79" s="64"/>
      <c r="L79" s="60"/>
      <c r="M79" s="60"/>
      <c r="N79" s="60"/>
      <c r="O79" s="61"/>
      <c r="P79" s="60"/>
      <c r="Q79" s="61"/>
      <c r="R79" s="60"/>
      <c r="S79" s="61"/>
      <c r="T79" s="60"/>
      <c r="U79" s="61"/>
      <c r="V79" s="64"/>
      <c r="W79" s="64"/>
    </row>
    <row r="80" spans="1:23">
      <c r="A80" s="64"/>
      <c r="B80" s="64"/>
      <c r="C80" s="133"/>
      <c r="D80" s="59"/>
      <c r="E80" s="134"/>
      <c r="F80" s="64"/>
      <c r="G80" s="64"/>
      <c r="H80" s="64"/>
      <c r="I80" s="64"/>
      <c r="J80" s="64"/>
      <c r="K80" s="64"/>
      <c r="L80" s="60"/>
      <c r="M80" s="60"/>
      <c r="N80" s="60"/>
      <c r="O80" s="61"/>
      <c r="P80" s="60"/>
      <c r="Q80" s="61"/>
      <c r="R80" s="60"/>
      <c r="S80" s="61"/>
      <c r="T80" s="60"/>
      <c r="U80" s="61"/>
      <c r="V80" s="64"/>
      <c r="W80" s="64"/>
    </row>
    <row r="81" spans="1:23">
      <c r="A81" s="64"/>
      <c r="B81" s="64"/>
      <c r="C81" s="133"/>
      <c r="D81" s="59"/>
      <c r="E81" s="134"/>
      <c r="F81" s="64"/>
      <c r="G81" s="64"/>
      <c r="H81" s="64"/>
      <c r="I81" s="64"/>
      <c r="J81" s="64"/>
      <c r="K81" s="64"/>
      <c r="L81" s="60"/>
      <c r="M81" s="60"/>
      <c r="N81" s="60"/>
      <c r="O81" s="61"/>
      <c r="P81" s="60"/>
      <c r="Q81" s="61"/>
      <c r="R81" s="60"/>
      <c r="S81" s="61"/>
      <c r="T81" s="60"/>
      <c r="U81" s="61"/>
      <c r="V81" s="64"/>
      <c r="W81" s="64"/>
    </row>
    <row r="82" spans="1:23">
      <c r="A82" s="64"/>
      <c r="B82" s="64"/>
      <c r="C82" s="133"/>
      <c r="D82" s="59"/>
      <c r="E82" s="134"/>
      <c r="F82" s="64"/>
      <c r="G82" s="64"/>
      <c r="H82" s="64"/>
      <c r="I82" s="64"/>
      <c r="J82" s="64"/>
      <c r="K82" s="64"/>
      <c r="L82" s="60"/>
      <c r="M82" s="60"/>
      <c r="N82" s="60"/>
      <c r="O82" s="61"/>
      <c r="P82" s="60"/>
      <c r="Q82" s="61"/>
      <c r="R82" s="60"/>
      <c r="S82" s="61"/>
      <c r="T82" s="60"/>
      <c r="U82" s="61"/>
      <c r="V82" s="64"/>
      <c r="W82" s="64"/>
    </row>
    <row r="83" spans="1:23">
      <c r="A83" s="64"/>
      <c r="B83" s="64"/>
      <c r="C83" s="133"/>
      <c r="D83" s="59"/>
      <c r="E83" s="134"/>
      <c r="F83" s="64"/>
      <c r="G83" s="64"/>
      <c r="H83" s="64"/>
      <c r="I83" s="64"/>
      <c r="J83" s="64"/>
      <c r="K83" s="64"/>
      <c r="L83" s="60"/>
      <c r="M83" s="60"/>
      <c r="N83" s="60"/>
      <c r="O83" s="61"/>
      <c r="P83" s="60"/>
      <c r="Q83" s="61"/>
      <c r="R83" s="60"/>
      <c r="S83" s="61"/>
      <c r="T83" s="60"/>
      <c r="U83" s="61"/>
      <c r="V83" s="64"/>
      <c r="W83" s="64"/>
    </row>
    <row r="84" spans="1:23">
      <c r="A84" s="64"/>
      <c r="B84" s="64"/>
      <c r="C84" s="133"/>
      <c r="D84" s="59"/>
      <c r="E84" s="134"/>
      <c r="F84" s="64"/>
      <c r="G84" s="64"/>
      <c r="H84" s="64"/>
      <c r="I84" s="64"/>
      <c r="J84" s="64"/>
      <c r="K84" s="64"/>
      <c r="L84" s="60"/>
      <c r="M84" s="60"/>
      <c r="N84" s="60"/>
      <c r="O84" s="61"/>
      <c r="P84" s="60"/>
      <c r="Q84" s="61"/>
      <c r="R84" s="60"/>
      <c r="S84" s="61"/>
      <c r="T84" s="60"/>
      <c r="U84" s="61"/>
      <c r="V84" s="64"/>
      <c r="W84" s="64"/>
    </row>
    <row r="85" spans="1:23">
      <c r="A85" s="64"/>
      <c r="B85" s="64"/>
      <c r="C85" s="133"/>
      <c r="D85" s="59"/>
      <c r="E85" s="134"/>
      <c r="F85" s="64"/>
      <c r="G85" s="64"/>
      <c r="H85" s="64"/>
      <c r="I85" s="64"/>
      <c r="J85" s="64"/>
      <c r="K85" s="64"/>
      <c r="L85" s="60"/>
      <c r="M85" s="60"/>
      <c r="N85" s="60"/>
      <c r="O85" s="61"/>
      <c r="P85" s="60"/>
      <c r="Q85" s="61"/>
      <c r="R85" s="60"/>
      <c r="S85" s="61"/>
      <c r="T85" s="60"/>
      <c r="U85" s="61"/>
      <c r="V85" s="64"/>
      <c r="W85" s="64"/>
    </row>
    <row r="86" spans="1:23">
      <c r="A86" s="64"/>
      <c r="B86" s="64"/>
      <c r="C86" s="133"/>
      <c r="D86" s="59"/>
      <c r="E86" s="134"/>
      <c r="F86" s="64"/>
      <c r="G86" s="64"/>
      <c r="H86" s="64"/>
      <c r="I86" s="64"/>
      <c r="J86" s="64"/>
      <c r="K86" s="64"/>
      <c r="L86" s="60"/>
      <c r="M86" s="60"/>
      <c r="N86" s="60"/>
      <c r="O86" s="61"/>
      <c r="P86" s="60"/>
      <c r="Q86" s="61"/>
      <c r="R86" s="60"/>
      <c r="S86" s="61"/>
      <c r="T86" s="60"/>
      <c r="U86" s="61"/>
      <c r="V86" s="64"/>
      <c r="W86" s="64"/>
    </row>
    <row r="87" spans="1:23">
      <c r="A87" s="64"/>
      <c r="B87" s="64"/>
      <c r="C87" s="133"/>
      <c r="D87" s="59"/>
      <c r="E87" s="134"/>
      <c r="F87" s="64"/>
      <c r="G87" s="64"/>
      <c r="H87" s="64"/>
      <c r="I87" s="64"/>
      <c r="J87" s="64"/>
      <c r="K87" s="64"/>
      <c r="L87" s="60"/>
      <c r="M87" s="60"/>
      <c r="N87" s="60"/>
      <c r="O87" s="61"/>
      <c r="P87" s="60"/>
      <c r="Q87" s="61"/>
      <c r="R87" s="60"/>
      <c r="S87" s="61"/>
      <c r="T87" s="60"/>
      <c r="U87" s="61"/>
      <c r="V87" s="64"/>
      <c r="W87" s="64"/>
    </row>
    <row r="88" spans="1:23">
      <c r="A88" s="64"/>
      <c r="B88" s="64"/>
      <c r="C88" s="133"/>
      <c r="D88" s="59"/>
      <c r="E88" s="134"/>
      <c r="F88" s="64"/>
      <c r="G88" s="64"/>
      <c r="H88" s="64"/>
      <c r="I88" s="64"/>
      <c r="J88" s="64"/>
      <c r="K88" s="64"/>
      <c r="L88" s="60"/>
      <c r="M88" s="60"/>
      <c r="N88" s="60"/>
      <c r="O88" s="61"/>
      <c r="P88" s="60"/>
      <c r="Q88" s="61"/>
      <c r="R88" s="60"/>
      <c r="S88" s="61"/>
      <c r="T88" s="60"/>
      <c r="U88" s="61"/>
      <c r="V88" s="64"/>
      <c r="W88" s="64"/>
    </row>
    <row r="89" spans="1:23">
      <c r="A89" s="64"/>
      <c r="B89" s="64"/>
      <c r="C89" s="133"/>
      <c r="D89" s="59"/>
      <c r="E89" s="134"/>
      <c r="F89" s="64"/>
      <c r="G89" s="64"/>
      <c r="H89" s="64"/>
      <c r="I89" s="64"/>
      <c r="J89" s="64"/>
      <c r="K89" s="64"/>
      <c r="L89" s="60"/>
      <c r="M89" s="60"/>
      <c r="N89" s="60"/>
      <c r="O89" s="61"/>
      <c r="P89" s="60"/>
      <c r="Q89" s="61"/>
      <c r="R89" s="60"/>
      <c r="S89" s="61"/>
      <c r="T89" s="60"/>
      <c r="U89" s="61"/>
      <c r="V89" s="64"/>
      <c r="W89" s="64"/>
    </row>
    <row r="90" spans="1:23">
      <c r="A90" s="64"/>
      <c r="B90" s="64"/>
      <c r="C90" s="133"/>
      <c r="D90" s="59"/>
      <c r="E90" s="134"/>
      <c r="F90" s="64"/>
      <c r="G90" s="64"/>
      <c r="H90" s="64"/>
      <c r="I90" s="64"/>
      <c r="J90" s="64"/>
      <c r="K90" s="64"/>
      <c r="L90" s="60"/>
      <c r="M90" s="60"/>
      <c r="N90" s="60"/>
      <c r="O90" s="61"/>
      <c r="P90" s="60"/>
      <c r="Q90" s="61"/>
      <c r="R90" s="60"/>
      <c r="S90" s="61"/>
      <c r="T90" s="60"/>
      <c r="U90" s="61"/>
      <c r="V90" s="64"/>
      <c r="W90" s="64"/>
    </row>
    <row r="91" spans="1:23">
      <c r="A91" s="64"/>
      <c r="B91" s="64"/>
      <c r="C91" s="133"/>
      <c r="D91" s="59"/>
      <c r="E91" s="134"/>
      <c r="F91" s="64"/>
      <c r="G91" s="64"/>
      <c r="H91" s="64"/>
      <c r="I91" s="64"/>
      <c r="J91" s="64"/>
      <c r="K91" s="64"/>
      <c r="L91" s="60"/>
      <c r="M91" s="60"/>
      <c r="N91" s="60"/>
      <c r="O91" s="61"/>
      <c r="P91" s="60"/>
      <c r="Q91" s="61"/>
      <c r="R91" s="60"/>
      <c r="S91" s="61"/>
      <c r="T91" s="60"/>
      <c r="U91" s="61"/>
      <c r="V91" s="64"/>
      <c r="W91" s="64"/>
    </row>
    <row r="92" spans="1:23">
      <c r="A92" s="64"/>
      <c r="B92" s="64"/>
      <c r="C92" s="133"/>
      <c r="D92" s="59"/>
      <c r="E92" s="134"/>
      <c r="F92" s="64"/>
      <c r="G92" s="64"/>
      <c r="H92" s="64"/>
      <c r="I92" s="64"/>
      <c r="J92" s="64"/>
      <c r="K92" s="64"/>
      <c r="L92" s="60"/>
      <c r="M92" s="60"/>
      <c r="N92" s="60"/>
      <c r="O92" s="61"/>
      <c r="P92" s="60"/>
      <c r="Q92" s="61"/>
      <c r="R92" s="60"/>
      <c r="S92" s="61"/>
      <c r="T92" s="60"/>
      <c r="U92" s="61"/>
      <c r="V92" s="64"/>
      <c r="W92" s="64"/>
    </row>
    <row r="93" spans="1:23">
      <c r="A93" s="64"/>
      <c r="B93" s="64"/>
      <c r="C93" s="133"/>
      <c r="D93" s="59"/>
      <c r="E93" s="134"/>
      <c r="F93" s="64"/>
      <c r="G93" s="64"/>
      <c r="H93" s="64"/>
      <c r="I93" s="64"/>
      <c r="J93" s="64"/>
      <c r="K93" s="64"/>
      <c r="L93" s="60"/>
      <c r="M93" s="60"/>
      <c r="N93" s="60"/>
      <c r="O93" s="61"/>
      <c r="P93" s="60"/>
      <c r="Q93" s="61"/>
      <c r="R93" s="60"/>
      <c r="S93" s="61"/>
      <c r="T93" s="60"/>
      <c r="U93" s="61"/>
      <c r="V93" s="64"/>
      <c r="W93" s="64"/>
    </row>
    <row r="94" spans="1:23">
      <c r="A94" s="64"/>
      <c r="B94" s="64"/>
      <c r="C94" s="133"/>
      <c r="D94" s="59"/>
      <c r="E94" s="134"/>
      <c r="F94" s="64"/>
      <c r="G94" s="64"/>
      <c r="H94" s="64"/>
      <c r="I94" s="64"/>
      <c r="J94" s="64"/>
      <c r="K94" s="64"/>
      <c r="L94" s="60"/>
      <c r="M94" s="60"/>
      <c r="N94" s="60"/>
      <c r="O94" s="61"/>
      <c r="P94" s="60"/>
      <c r="Q94" s="61"/>
      <c r="R94" s="60"/>
      <c r="S94" s="61"/>
      <c r="T94" s="60"/>
      <c r="U94" s="61"/>
      <c r="V94" s="64"/>
      <c r="W94" s="64"/>
    </row>
    <row r="95" spans="1:23">
      <c r="A95" s="64"/>
      <c r="B95" s="64"/>
      <c r="C95" s="133"/>
      <c r="D95" s="59"/>
      <c r="E95" s="134"/>
      <c r="F95" s="64"/>
      <c r="G95" s="64"/>
      <c r="H95" s="64"/>
      <c r="I95" s="64"/>
      <c r="J95" s="64"/>
      <c r="K95" s="64"/>
      <c r="L95" s="60"/>
      <c r="M95" s="60"/>
      <c r="N95" s="60"/>
      <c r="O95" s="61"/>
      <c r="P95" s="60"/>
      <c r="Q95" s="61"/>
      <c r="R95" s="60"/>
      <c r="S95" s="61"/>
      <c r="T95" s="60"/>
      <c r="U95" s="61"/>
      <c r="V95" s="64"/>
      <c r="W95" s="64"/>
    </row>
    <row r="96" spans="1:23">
      <c r="A96" s="64"/>
      <c r="B96" s="64"/>
      <c r="C96" s="133"/>
      <c r="D96" s="59"/>
      <c r="E96" s="134"/>
      <c r="F96" s="64"/>
      <c r="G96" s="64"/>
      <c r="H96" s="64"/>
      <c r="I96" s="64"/>
      <c r="J96" s="64"/>
      <c r="K96" s="64"/>
      <c r="L96" s="60"/>
      <c r="M96" s="60"/>
      <c r="N96" s="60"/>
      <c r="O96" s="61"/>
      <c r="P96" s="60"/>
      <c r="Q96" s="61"/>
      <c r="R96" s="60"/>
      <c r="S96" s="61"/>
      <c r="T96" s="60"/>
      <c r="U96" s="61"/>
      <c r="V96" s="64"/>
      <c r="W96" s="64"/>
    </row>
    <row r="97" spans="1:23">
      <c r="A97" s="64"/>
      <c r="B97" s="64"/>
      <c r="C97" s="133"/>
      <c r="D97" s="59"/>
      <c r="E97" s="134"/>
      <c r="F97" s="64"/>
      <c r="G97" s="64"/>
      <c r="H97" s="64"/>
      <c r="I97" s="64"/>
      <c r="J97" s="64"/>
      <c r="K97" s="64"/>
      <c r="L97" s="60"/>
      <c r="M97" s="60"/>
      <c r="N97" s="60"/>
      <c r="O97" s="61"/>
      <c r="P97" s="60"/>
      <c r="Q97" s="61"/>
      <c r="R97" s="60"/>
      <c r="S97" s="61"/>
      <c r="T97" s="60"/>
      <c r="U97" s="61"/>
      <c r="V97" s="64"/>
      <c r="W97" s="64"/>
    </row>
    <row r="98" spans="1:23">
      <c r="A98" s="64"/>
      <c r="B98" s="64"/>
      <c r="C98" s="133"/>
      <c r="D98" s="59"/>
      <c r="E98" s="134"/>
      <c r="F98" s="64"/>
      <c r="G98" s="64"/>
      <c r="H98" s="64"/>
      <c r="I98" s="64"/>
      <c r="J98" s="64"/>
      <c r="K98" s="64"/>
      <c r="L98" s="60"/>
      <c r="M98" s="60"/>
      <c r="N98" s="60"/>
      <c r="O98" s="61"/>
      <c r="P98" s="60"/>
      <c r="Q98" s="61"/>
      <c r="R98" s="60"/>
      <c r="S98" s="61"/>
      <c r="T98" s="60"/>
      <c r="U98" s="61"/>
      <c r="V98" s="64"/>
      <c r="W98" s="64"/>
    </row>
    <row r="99" spans="1:23">
      <c r="A99" s="64"/>
      <c r="B99" s="64"/>
      <c r="C99" s="133"/>
      <c r="D99" s="59"/>
      <c r="E99" s="134"/>
      <c r="F99" s="64"/>
      <c r="G99" s="64"/>
      <c r="H99" s="64"/>
      <c r="I99" s="64"/>
      <c r="J99" s="64"/>
      <c r="K99" s="64"/>
      <c r="L99" s="60"/>
      <c r="M99" s="60"/>
      <c r="N99" s="60"/>
      <c r="O99" s="61"/>
      <c r="P99" s="60"/>
      <c r="Q99" s="61"/>
      <c r="R99" s="60"/>
      <c r="S99" s="61"/>
      <c r="T99" s="60"/>
      <c r="U99" s="61"/>
      <c r="V99" s="64"/>
      <c r="W99" s="64"/>
    </row>
    <row r="100" spans="1:23">
      <c r="A100" s="64"/>
      <c r="B100" s="64"/>
      <c r="C100" s="133"/>
      <c r="D100" s="59"/>
      <c r="E100" s="134"/>
      <c r="F100" s="64"/>
      <c r="G100" s="64"/>
      <c r="H100" s="64"/>
      <c r="I100" s="64"/>
      <c r="J100" s="64"/>
      <c r="K100" s="64"/>
      <c r="L100" s="60"/>
      <c r="M100" s="60"/>
      <c r="N100" s="60"/>
      <c r="O100" s="61"/>
      <c r="P100" s="60"/>
      <c r="Q100" s="61"/>
      <c r="R100" s="60"/>
      <c r="S100" s="61"/>
      <c r="T100" s="60"/>
      <c r="U100" s="61"/>
      <c r="V100" s="64"/>
      <c r="W100" s="64"/>
    </row>
    <row r="101" spans="1:23">
      <c r="A101" s="64"/>
      <c r="B101" s="64"/>
      <c r="C101" s="133"/>
      <c r="D101" s="59"/>
      <c r="E101" s="134"/>
      <c r="F101" s="64"/>
      <c r="G101" s="64"/>
      <c r="H101" s="64"/>
      <c r="I101" s="64"/>
      <c r="J101" s="64"/>
      <c r="K101" s="64"/>
      <c r="L101" s="60"/>
      <c r="M101" s="60"/>
      <c r="N101" s="60"/>
      <c r="O101" s="61"/>
      <c r="P101" s="60"/>
      <c r="Q101" s="61"/>
      <c r="R101" s="60"/>
      <c r="S101" s="61"/>
      <c r="T101" s="60"/>
      <c r="U101" s="61"/>
      <c r="V101" s="64"/>
      <c r="W101" s="64"/>
    </row>
    <row r="102" spans="1:23">
      <c r="A102" s="64"/>
      <c r="B102" s="64"/>
      <c r="C102" s="133"/>
      <c r="D102" s="59"/>
      <c r="E102" s="134"/>
      <c r="F102" s="64"/>
      <c r="G102" s="64"/>
      <c r="H102" s="64"/>
      <c r="I102" s="64"/>
      <c r="J102" s="64"/>
      <c r="K102" s="64"/>
      <c r="L102" s="60"/>
      <c r="M102" s="60"/>
      <c r="N102" s="60"/>
      <c r="O102" s="61"/>
      <c r="P102" s="60"/>
      <c r="Q102" s="61"/>
      <c r="R102" s="60"/>
      <c r="S102" s="61"/>
      <c r="T102" s="60"/>
      <c r="U102" s="61"/>
      <c r="V102" s="64"/>
      <c r="W102" s="64"/>
    </row>
    <row r="103" spans="1:23">
      <c r="A103" s="64"/>
      <c r="B103" s="64"/>
      <c r="C103" s="133"/>
      <c r="D103" s="59"/>
      <c r="E103" s="134"/>
      <c r="F103" s="64"/>
      <c r="G103" s="64"/>
      <c r="H103" s="64"/>
      <c r="I103" s="64"/>
      <c r="J103" s="64"/>
      <c r="K103" s="64"/>
      <c r="L103" s="60"/>
      <c r="M103" s="60"/>
      <c r="N103" s="60"/>
      <c r="O103" s="61"/>
      <c r="P103" s="60"/>
      <c r="Q103" s="61"/>
      <c r="R103" s="60"/>
      <c r="S103" s="61"/>
      <c r="T103" s="60"/>
      <c r="U103" s="61"/>
      <c r="V103" s="64"/>
      <c r="W103" s="64"/>
    </row>
    <row r="104" spans="1:23">
      <c r="A104" s="64"/>
      <c r="B104" s="64"/>
      <c r="C104" s="133"/>
      <c r="D104" s="59"/>
      <c r="E104" s="134"/>
      <c r="F104" s="64"/>
      <c r="G104" s="64"/>
      <c r="H104" s="64"/>
      <c r="I104" s="64"/>
      <c r="J104" s="64"/>
      <c r="K104" s="64"/>
      <c r="L104" s="60"/>
      <c r="M104" s="60"/>
      <c r="N104" s="60"/>
      <c r="O104" s="61"/>
      <c r="P104" s="60"/>
      <c r="Q104" s="61"/>
      <c r="R104" s="60"/>
      <c r="S104" s="61"/>
      <c r="T104" s="60"/>
      <c r="U104" s="61"/>
      <c r="V104" s="64"/>
      <c r="W104" s="64"/>
    </row>
    <row r="105" spans="1:23">
      <c r="A105" s="64"/>
      <c r="B105" s="64"/>
      <c r="C105" s="133"/>
      <c r="D105" s="59"/>
      <c r="E105" s="134"/>
      <c r="F105" s="64"/>
      <c r="G105" s="64"/>
      <c r="H105" s="64"/>
      <c r="I105" s="64"/>
      <c r="J105" s="64"/>
      <c r="K105" s="64"/>
      <c r="L105" s="60"/>
      <c r="M105" s="60"/>
      <c r="N105" s="60"/>
      <c r="O105" s="61"/>
      <c r="P105" s="60"/>
      <c r="Q105" s="61"/>
      <c r="R105" s="60"/>
      <c r="S105" s="61"/>
      <c r="T105" s="60"/>
      <c r="U105" s="61"/>
      <c r="V105" s="64"/>
      <c r="W105" s="64"/>
    </row>
    <row r="106" spans="1:23">
      <c r="A106" s="64"/>
      <c r="B106" s="64"/>
      <c r="C106" s="133"/>
      <c r="D106" s="59"/>
      <c r="E106" s="134"/>
      <c r="F106" s="64"/>
      <c r="G106" s="64"/>
      <c r="H106" s="64"/>
      <c r="I106" s="64"/>
      <c r="J106" s="64"/>
      <c r="K106" s="64"/>
      <c r="L106" s="60"/>
      <c r="M106" s="60"/>
      <c r="N106" s="60"/>
      <c r="O106" s="61"/>
      <c r="P106" s="60"/>
      <c r="Q106" s="61"/>
      <c r="R106" s="60"/>
      <c r="S106" s="61"/>
      <c r="T106" s="60"/>
      <c r="U106" s="61"/>
      <c r="V106" s="64"/>
      <c r="W106" s="64"/>
    </row>
    <row r="107" spans="1:23">
      <c r="A107" s="64"/>
      <c r="B107" s="64"/>
      <c r="C107" s="133"/>
      <c r="D107" s="59"/>
      <c r="E107" s="134"/>
      <c r="F107" s="64"/>
      <c r="G107" s="64"/>
      <c r="H107" s="64"/>
      <c r="I107" s="64"/>
      <c r="J107" s="64"/>
      <c r="K107" s="64"/>
      <c r="L107" s="60"/>
      <c r="M107" s="60"/>
      <c r="N107" s="60"/>
      <c r="O107" s="61"/>
      <c r="P107" s="60"/>
      <c r="Q107" s="61"/>
      <c r="R107" s="60"/>
      <c r="S107" s="61"/>
      <c r="T107" s="60"/>
      <c r="U107" s="61"/>
      <c r="V107" s="64"/>
      <c r="W107" s="64"/>
    </row>
    <row r="108" spans="1:23">
      <c r="A108" s="64"/>
      <c r="B108" s="64"/>
      <c r="C108" s="133"/>
      <c r="D108" s="59"/>
      <c r="E108" s="134"/>
      <c r="F108" s="64"/>
      <c r="G108" s="64"/>
      <c r="H108" s="64"/>
      <c r="I108" s="64"/>
      <c r="J108" s="64"/>
      <c r="K108" s="64"/>
      <c r="L108" s="60"/>
      <c r="M108" s="60"/>
      <c r="N108" s="60"/>
      <c r="O108" s="61"/>
      <c r="P108" s="60"/>
      <c r="Q108" s="61"/>
      <c r="R108" s="60"/>
      <c r="S108" s="61"/>
      <c r="T108" s="60"/>
      <c r="U108" s="61"/>
      <c r="V108" s="64"/>
      <c r="W108" s="64"/>
    </row>
    <row r="109" spans="1:23">
      <c r="A109" s="64"/>
      <c r="B109" s="64"/>
      <c r="C109" s="133"/>
      <c r="D109" s="59"/>
      <c r="E109" s="134"/>
      <c r="F109" s="64"/>
      <c r="G109" s="64"/>
      <c r="H109" s="64"/>
      <c r="I109" s="64"/>
      <c r="J109" s="64"/>
      <c r="K109" s="64"/>
      <c r="L109" s="60"/>
      <c r="M109" s="60"/>
      <c r="N109" s="60"/>
      <c r="O109" s="61"/>
      <c r="P109" s="60"/>
      <c r="Q109" s="61"/>
      <c r="R109" s="60"/>
      <c r="S109" s="61"/>
      <c r="T109" s="60"/>
      <c r="U109" s="61"/>
      <c r="V109" s="64"/>
      <c r="W109" s="64"/>
    </row>
    <row r="110" spans="1:23">
      <c r="A110" s="64"/>
      <c r="B110" s="64"/>
      <c r="C110" s="133"/>
      <c r="D110" s="59"/>
      <c r="E110" s="134"/>
      <c r="F110" s="64"/>
      <c r="G110" s="64"/>
      <c r="H110" s="64"/>
      <c r="I110" s="64"/>
      <c r="J110" s="64"/>
      <c r="K110" s="64"/>
      <c r="L110" s="60"/>
      <c r="M110" s="60"/>
      <c r="N110" s="60"/>
      <c r="O110" s="61"/>
      <c r="P110" s="60"/>
      <c r="Q110" s="61"/>
      <c r="R110" s="60"/>
      <c r="S110" s="61"/>
      <c r="T110" s="60"/>
      <c r="U110" s="61"/>
      <c r="V110" s="64"/>
      <c r="W110" s="64"/>
    </row>
    <row r="111" spans="1:23">
      <c r="A111" s="64"/>
      <c r="B111" s="64"/>
      <c r="D111" s="59"/>
      <c r="E111" s="134"/>
      <c r="F111" s="64"/>
      <c r="G111" s="64"/>
      <c r="H111" s="64"/>
      <c r="I111" s="64"/>
      <c r="J111" s="64"/>
      <c r="K111" s="64"/>
      <c r="L111" s="60"/>
      <c r="M111" s="60"/>
      <c r="N111" s="60"/>
      <c r="O111" s="61"/>
      <c r="P111" s="60"/>
      <c r="Q111" s="61"/>
      <c r="R111" s="60"/>
      <c r="S111" s="61"/>
      <c r="T111" s="60"/>
      <c r="U111" s="61"/>
      <c r="V111" s="64"/>
      <c r="W111" s="64"/>
    </row>
    <row r="112" spans="1:23">
      <c r="A112" s="64"/>
      <c r="B112" s="64"/>
      <c r="D112" s="59"/>
      <c r="E112" s="134"/>
      <c r="F112" s="64"/>
      <c r="G112" s="64"/>
      <c r="H112" s="64"/>
      <c r="I112" s="64"/>
      <c r="J112" s="64"/>
      <c r="K112" s="64"/>
      <c r="L112" s="60"/>
      <c r="M112" s="60"/>
      <c r="N112" s="60"/>
      <c r="O112" s="61"/>
      <c r="P112" s="60"/>
      <c r="Q112" s="61"/>
      <c r="R112" s="60"/>
      <c r="S112" s="61"/>
      <c r="T112" s="60"/>
      <c r="U112" s="61"/>
      <c r="V112" s="64"/>
      <c r="W112" s="64"/>
    </row>
    <row r="113" spans="1:23">
      <c r="A113" s="64"/>
      <c r="B113" s="64"/>
      <c r="D113" s="59"/>
      <c r="E113" s="134"/>
      <c r="F113" s="64"/>
      <c r="G113" s="64"/>
      <c r="H113" s="64"/>
      <c r="I113" s="64"/>
      <c r="J113" s="64"/>
      <c r="K113" s="64"/>
      <c r="L113" s="60"/>
      <c r="M113" s="60"/>
      <c r="N113" s="60"/>
      <c r="O113" s="61"/>
      <c r="P113" s="60"/>
      <c r="Q113" s="61"/>
      <c r="R113" s="60"/>
      <c r="S113" s="61"/>
      <c r="T113" s="60"/>
      <c r="U113" s="61"/>
      <c r="V113" s="64"/>
      <c r="W113" s="64"/>
    </row>
    <row r="114" spans="1:23">
      <c r="A114" s="64"/>
      <c r="B114" s="64"/>
      <c r="D114" s="59"/>
      <c r="E114" s="134"/>
      <c r="F114" s="64"/>
      <c r="G114" s="64"/>
      <c r="H114" s="64"/>
      <c r="I114" s="64"/>
      <c r="J114" s="64"/>
      <c r="K114" s="64"/>
      <c r="L114" s="60"/>
      <c r="M114" s="60"/>
      <c r="N114" s="60"/>
      <c r="O114" s="61"/>
      <c r="P114" s="60"/>
      <c r="Q114" s="61"/>
      <c r="R114" s="60"/>
      <c r="S114" s="61"/>
      <c r="T114" s="60"/>
      <c r="U114" s="61"/>
      <c r="V114" s="64"/>
      <c r="W114" s="64"/>
    </row>
  </sheetData>
  <mergeCells count="22">
    <mergeCell ref="A1:B1"/>
    <mergeCell ref="A2:W2"/>
    <mergeCell ref="T3:V3"/>
    <mergeCell ref="F4:K4"/>
    <mergeCell ref="L4:U4"/>
    <mergeCell ref="F5:G5"/>
    <mergeCell ref="H5:I5"/>
    <mergeCell ref="J5:K5"/>
    <mergeCell ref="N5:O5"/>
    <mergeCell ref="P5:Q5"/>
    <mergeCell ref="R5:S5"/>
    <mergeCell ref="T5:U5"/>
    <mergeCell ref="A7:B7"/>
    <mergeCell ref="A4:A6"/>
    <mergeCell ref="B4:B6"/>
    <mergeCell ref="C4:C5"/>
    <mergeCell ref="D4:D6"/>
    <mergeCell ref="E4:E6"/>
    <mergeCell ref="L5:L6"/>
    <mergeCell ref="M5:M6"/>
    <mergeCell ref="V4:V6"/>
    <mergeCell ref="W4:W6"/>
  </mergeCells>
  <printOptions horizontalCentered="1"/>
  <pageMargins left="0.590277777777778" right="0.590277777777778" top="0.984027777777778" bottom="0.751388888888889" header="0.298611111111111" footer="0.511805555555556"/>
  <pageSetup paperSize="9" scale="5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04"/>
  <sheetViews>
    <sheetView showZeros="0" workbookViewId="0">
      <pane xSplit="2" ySplit="6" topLeftCell="C12" activePane="bottomRight" state="frozen"/>
      <selection/>
      <selection pane="topRight"/>
      <selection pane="bottomLeft"/>
      <selection pane="bottomRight" activeCell="Y9" sqref="Y9"/>
    </sheetView>
  </sheetViews>
  <sheetFormatPr defaultColWidth="10" defaultRowHeight="14.4"/>
  <cols>
    <col min="1" max="1" width="6.73148148148148" style="56" customWidth="1"/>
    <col min="2" max="2" width="9.38888888888889" style="56" customWidth="1"/>
    <col min="3" max="3" width="11.7407407407407" style="131" customWidth="1"/>
    <col min="4" max="4" width="10.9537037037037" style="56" customWidth="1"/>
    <col min="5" max="5" width="7.46296296296296" style="56" customWidth="1"/>
    <col min="6" max="6" width="10.1481481481481" style="56" customWidth="1"/>
    <col min="7" max="7" width="6.50925925925926" style="56" customWidth="1"/>
    <col min="8" max="8" width="12.5462962962963" style="56" customWidth="1"/>
    <col min="9" max="9" width="6.66666666666667" style="56" customWidth="1"/>
    <col min="10" max="10" width="10.4722222222222" style="56" customWidth="1"/>
    <col min="11" max="11" width="6.65740740740741" style="56" customWidth="1"/>
    <col min="12" max="12" width="10.9444444444444" style="56" customWidth="1"/>
    <col min="13" max="13" width="7.62037037037037" style="56" customWidth="1"/>
    <col min="14" max="14" width="9.99074074074074" style="56" customWidth="1"/>
    <col min="15" max="15" width="7.47222222222222" style="56" customWidth="1"/>
    <col min="16" max="16" width="10" style="56" customWidth="1"/>
    <col min="17" max="17" width="7.49074074074074" style="56" customWidth="1"/>
    <col min="18" max="18" width="9.99074074074074" style="56" customWidth="1"/>
    <col min="19" max="19" width="6.82407407407407" style="56" customWidth="1"/>
    <col min="20" max="20" width="10.1481481481481" style="56" customWidth="1"/>
    <col min="21" max="21" width="6.35185185185185" style="56" customWidth="1"/>
    <col min="22" max="22" width="7.28703703703704" style="56" customWidth="1"/>
    <col min="23" max="23" width="7.48148148148148" style="56" customWidth="1"/>
    <col min="24" max="24" width="10" style="56"/>
    <col min="25" max="25" width="13.75" style="56"/>
    <col min="26" max="16384" width="10" style="56"/>
  </cols>
  <sheetData>
    <row r="1" ht="15" customHeight="1" spans="1:23">
      <c r="A1" s="132"/>
      <c r="B1" s="132"/>
      <c r="C1" s="133"/>
      <c r="D1" s="59"/>
      <c r="E1" s="134"/>
      <c r="F1" s="64"/>
      <c r="G1" s="64"/>
      <c r="H1" s="64"/>
      <c r="I1" s="64"/>
      <c r="J1" s="64"/>
      <c r="K1" s="64"/>
      <c r="L1" s="60"/>
      <c r="M1" s="60"/>
      <c r="N1" s="60"/>
      <c r="O1" s="61"/>
      <c r="P1" s="60"/>
      <c r="Q1" s="61"/>
      <c r="R1" s="60"/>
      <c r="S1" s="61"/>
      <c r="T1" s="60"/>
      <c r="U1" s="61"/>
      <c r="V1" s="64"/>
      <c r="W1" s="64"/>
    </row>
    <row r="2" ht="25" customHeight="1" spans="1:23">
      <c r="A2" s="62" t="s">
        <v>47</v>
      </c>
      <c r="B2" s="63"/>
      <c r="C2" s="135"/>
      <c r="D2" s="63"/>
      <c r="E2" s="63"/>
      <c r="F2" s="63"/>
      <c r="G2" s="63"/>
      <c r="H2" s="63"/>
      <c r="I2" s="63"/>
      <c r="J2" s="63"/>
      <c r="K2" s="63"/>
      <c r="L2" s="63"/>
      <c r="M2" s="63"/>
      <c r="N2" s="63"/>
      <c r="O2" s="63"/>
      <c r="P2" s="63"/>
      <c r="Q2" s="63"/>
      <c r="R2" s="63"/>
      <c r="S2" s="63"/>
      <c r="T2" s="63"/>
      <c r="U2" s="63"/>
      <c r="V2" s="63"/>
      <c r="W2" s="63"/>
    </row>
    <row r="3" ht="21.75" customHeight="1" spans="1:23">
      <c r="A3" s="64"/>
      <c r="B3" s="64"/>
      <c r="C3" s="133"/>
      <c r="D3" s="59"/>
      <c r="E3" s="134"/>
      <c r="F3" s="64"/>
      <c r="G3" s="64"/>
      <c r="H3" s="64"/>
      <c r="I3" s="64"/>
      <c r="J3" s="64"/>
      <c r="K3" s="59"/>
      <c r="L3" s="86"/>
      <c r="M3" s="86"/>
      <c r="N3" s="65"/>
      <c r="O3" s="66"/>
      <c r="P3" s="86"/>
      <c r="Q3" s="66"/>
      <c r="R3" s="86"/>
      <c r="S3" s="66"/>
      <c r="T3" s="151" t="s">
        <v>37</v>
      </c>
      <c r="U3" s="151"/>
      <c r="V3" s="151"/>
      <c r="W3" s="64"/>
    </row>
    <row r="4" ht="20" customHeight="1" spans="1:23">
      <c r="A4" s="136" t="s">
        <v>3</v>
      </c>
      <c r="B4" s="137" t="s">
        <v>38</v>
      </c>
      <c r="C4" s="138" t="s">
        <v>48</v>
      </c>
      <c r="D4" s="76" t="s">
        <v>40</v>
      </c>
      <c r="E4" s="139" t="s">
        <v>8</v>
      </c>
      <c r="F4" s="140" t="s">
        <v>9</v>
      </c>
      <c r="G4" s="136"/>
      <c r="H4" s="140"/>
      <c r="I4" s="136"/>
      <c r="J4" s="140"/>
      <c r="K4" s="136"/>
      <c r="L4" s="138" t="s">
        <v>10</v>
      </c>
      <c r="M4" s="138"/>
      <c r="N4" s="138"/>
      <c r="O4" s="139"/>
      <c r="P4" s="138"/>
      <c r="Q4" s="139"/>
      <c r="R4" s="138"/>
      <c r="S4" s="139"/>
      <c r="T4" s="138"/>
      <c r="U4" s="152"/>
      <c r="V4" s="153" t="s">
        <v>41</v>
      </c>
      <c r="W4" s="153" t="s">
        <v>42</v>
      </c>
    </row>
    <row r="5" ht="21" customHeight="1" spans="1:23">
      <c r="A5" s="136"/>
      <c r="B5" s="137"/>
      <c r="C5" s="138"/>
      <c r="D5" s="141"/>
      <c r="E5" s="139"/>
      <c r="F5" s="140" t="s">
        <v>11</v>
      </c>
      <c r="G5" s="136"/>
      <c r="H5" s="140" t="s">
        <v>12</v>
      </c>
      <c r="I5" s="136"/>
      <c r="J5" s="140" t="s">
        <v>13</v>
      </c>
      <c r="K5" s="136"/>
      <c r="L5" s="138" t="s">
        <v>14</v>
      </c>
      <c r="M5" s="138" t="s">
        <v>15</v>
      </c>
      <c r="N5" s="138" t="s">
        <v>16</v>
      </c>
      <c r="O5" s="138"/>
      <c r="P5" s="138" t="s">
        <v>17</v>
      </c>
      <c r="Q5" s="138"/>
      <c r="R5" s="138" t="s">
        <v>18</v>
      </c>
      <c r="S5" s="138"/>
      <c r="T5" s="138" t="s">
        <v>19</v>
      </c>
      <c r="U5" s="154"/>
      <c r="V5" s="153"/>
      <c r="W5" s="153"/>
    </row>
    <row r="6" ht="19" customHeight="1" spans="1:23">
      <c r="A6" s="136"/>
      <c r="B6" s="137"/>
      <c r="C6" s="138"/>
      <c r="D6" s="141"/>
      <c r="E6" s="139"/>
      <c r="F6" s="138" t="s">
        <v>20</v>
      </c>
      <c r="G6" s="137" t="s">
        <v>21</v>
      </c>
      <c r="H6" s="138" t="s">
        <v>20</v>
      </c>
      <c r="I6" s="137" t="s">
        <v>21</v>
      </c>
      <c r="J6" s="138" t="s">
        <v>20</v>
      </c>
      <c r="K6" s="137" t="s">
        <v>21</v>
      </c>
      <c r="L6" s="138"/>
      <c r="M6" s="150"/>
      <c r="N6" s="138" t="s">
        <v>20</v>
      </c>
      <c r="O6" s="139" t="s">
        <v>21</v>
      </c>
      <c r="P6" s="138" t="s">
        <v>20</v>
      </c>
      <c r="Q6" s="139" t="s">
        <v>21</v>
      </c>
      <c r="R6" s="138" t="s">
        <v>20</v>
      </c>
      <c r="S6" s="139" t="s">
        <v>21</v>
      </c>
      <c r="T6" s="138" t="s">
        <v>20</v>
      </c>
      <c r="U6" s="152" t="s">
        <v>21</v>
      </c>
      <c r="V6" s="153"/>
      <c r="W6" s="153"/>
    </row>
    <row r="7" ht="30" customHeight="1" spans="1:23">
      <c r="A7" s="142" t="s">
        <v>22</v>
      </c>
      <c r="B7" s="143"/>
      <c r="C7" s="144">
        <f t="shared" ref="C7:F7" si="0">C8+C17+C26+C36+C44+C52+C61+C69+C75+C83+C88+C95+C103</f>
        <v>3361336.6872109</v>
      </c>
      <c r="D7" s="144">
        <f t="shared" si="0"/>
        <v>2118296.0071575</v>
      </c>
      <c r="E7" s="145">
        <f>D7/C7</f>
        <v>0.630194533983198</v>
      </c>
      <c r="F7" s="144">
        <f t="shared" si="0"/>
        <v>489132.6981518</v>
      </c>
      <c r="G7" s="145">
        <f>F7/D7</f>
        <v>0.230908568254423</v>
      </c>
      <c r="H7" s="144">
        <f>H8+H17+H26+H36+H44+H52+H61+H69+H75+H83+H88+H95+H103</f>
        <v>1467292.03378572</v>
      </c>
      <c r="I7" s="145">
        <f>H7/D7</f>
        <v>0.692675635901637</v>
      </c>
      <c r="J7" s="144">
        <f>J8+J17+J26+J36+J44+J52+J61+J69+J75+J83+J88+J95+J103</f>
        <v>162182.287503</v>
      </c>
      <c r="K7" s="145">
        <f>J7/D7</f>
        <v>0.0765626177621083</v>
      </c>
      <c r="L7" s="144">
        <f>N7+P7+R7+T7</f>
        <v>2121289.8544685</v>
      </c>
      <c r="M7" s="145">
        <f>L7/D7</f>
        <v>1.00141332811887</v>
      </c>
      <c r="N7" s="144">
        <f t="shared" ref="N7:R7" si="1">N8+N17+N26+N36+N44+N52+N61+N69+N75+N83+N88+N95+N103</f>
        <v>158682.707503</v>
      </c>
      <c r="O7" s="145">
        <f>N7/L7</f>
        <v>0.0748048208351794</v>
      </c>
      <c r="P7" s="144">
        <f t="shared" si="1"/>
        <v>1451476.8822316</v>
      </c>
      <c r="Q7" s="145">
        <f>P7/L7</f>
        <v>0.684242598518096</v>
      </c>
      <c r="R7" s="144">
        <f t="shared" si="1"/>
        <v>246074.244887</v>
      </c>
      <c r="S7" s="145">
        <f>R7/L7</f>
        <v>0.116002178753952</v>
      </c>
      <c r="T7" s="144">
        <f>T8+T17+T26+T36+T44+T52+T61+T69+T75+T83+T88+T95+T103</f>
        <v>265056.0198469</v>
      </c>
      <c r="U7" s="155">
        <f>T7/L7</f>
        <v>0.124950401892773</v>
      </c>
      <c r="V7" s="116"/>
      <c r="W7" s="116"/>
    </row>
    <row r="8" ht="30" customHeight="1" spans="1:23">
      <c r="A8" s="146">
        <v>1</v>
      </c>
      <c r="B8" s="147" t="s">
        <v>23</v>
      </c>
      <c r="C8" s="144">
        <v>521879.28</v>
      </c>
      <c r="D8" s="144">
        <v>282729.636153</v>
      </c>
      <c r="E8" s="145">
        <v>0.541752943617535</v>
      </c>
      <c r="F8" s="144">
        <v>63024.552681</v>
      </c>
      <c r="G8" s="145">
        <v>0.222914560845309</v>
      </c>
      <c r="H8" s="144">
        <v>205343.121068</v>
      </c>
      <c r="I8" s="145">
        <v>0.726287926027245</v>
      </c>
      <c r="J8" s="144">
        <v>14361.956</v>
      </c>
      <c r="K8" s="145">
        <v>0.0507974904768313</v>
      </c>
      <c r="L8" s="144">
        <v>282729.636153</v>
      </c>
      <c r="M8" s="145">
        <v>1</v>
      </c>
      <c r="N8" s="144">
        <v>14361.956</v>
      </c>
      <c r="O8" s="145">
        <v>0.0507974904768313</v>
      </c>
      <c r="P8" s="144">
        <v>209724.742642</v>
      </c>
      <c r="Q8" s="145">
        <v>0.741785493362666</v>
      </c>
      <c r="R8" s="144">
        <v>10156.101053</v>
      </c>
      <c r="S8" s="145">
        <v>0.0359216005481081</v>
      </c>
      <c r="T8" s="144">
        <v>48486.822301</v>
      </c>
      <c r="U8" s="155">
        <v>0.171495365539823</v>
      </c>
      <c r="V8" s="116"/>
      <c r="W8" s="116"/>
    </row>
    <row r="9" s="56" customFormat="1" ht="30" customHeight="1" spans="1:23">
      <c r="A9" s="146">
        <v>2</v>
      </c>
      <c r="B9" s="148" t="s">
        <v>49</v>
      </c>
      <c r="C9" s="144">
        <v>92114.48</v>
      </c>
      <c r="D9" s="144">
        <v>77646.36</v>
      </c>
      <c r="E9" s="145">
        <v>0.842933271728831</v>
      </c>
      <c r="F9" s="144">
        <v>20394.96</v>
      </c>
      <c r="G9" s="145">
        <v>0.262664727618912</v>
      </c>
      <c r="H9" s="144">
        <v>46649.47</v>
      </c>
      <c r="I9" s="145">
        <v>0.600794035934202</v>
      </c>
      <c r="J9" s="144">
        <v>10601.93</v>
      </c>
      <c r="K9" s="145">
        <v>0.136541236446886</v>
      </c>
      <c r="L9" s="144">
        <v>77646.36</v>
      </c>
      <c r="M9" s="145">
        <v>1</v>
      </c>
      <c r="N9" s="144">
        <v>10601.93</v>
      </c>
      <c r="O9" s="145">
        <v>0.136541236446886</v>
      </c>
      <c r="P9" s="144">
        <v>67044.43</v>
      </c>
      <c r="Q9" s="145">
        <v>0.863458763553114</v>
      </c>
      <c r="R9" s="144"/>
      <c r="S9" s="145">
        <v>0</v>
      </c>
      <c r="T9" s="144"/>
      <c r="U9" s="155">
        <v>0</v>
      </c>
      <c r="V9" s="116"/>
      <c r="W9" s="116" t="s">
        <v>50</v>
      </c>
    </row>
    <row r="10" s="56" customFormat="1" ht="30" customHeight="1" spans="1:23">
      <c r="A10" s="146">
        <v>3</v>
      </c>
      <c r="B10" s="148" t="s">
        <v>51</v>
      </c>
      <c r="C10" s="144">
        <v>80207.31</v>
      </c>
      <c r="D10" s="144">
        <v>35450</v>
      </c>
      <c r="E10" s="145">
        <v>0.441979664945751</v>
      </c>
      <c r="F10" s="144">
        <v>13990.817</v>
      </c>
      <c r="G10" s="145">
        <v>0.394663385049365</v>
      </c>
      <c r="H10" s="144">
        <v>21459.180696</v>
      </c>
      <c r="I10" s="145">
        <v>0.605336549957687</v>
      </c>
      <c r="J10" s="144"/>
      <c r="K10" s="145"/>
      <c r="L10" s="144">
        <v>35450</v>
      </c>
      <c r="M10" s="145">
        <v>1</v>
      </c>
      <c r="N10" s="144"/>
      <c r="O10" s="145"/>
      <c r="P10" s="144">
        <v>30982.33</v>
      </c>
      <c r="Q10" s="145">
        <v>0.873972637517631</v>
      </c>
      <c r="R10" s="144">
        <v>1356</v>
      </c>
      <c r="S10" s="145">
        <v>0.0382510578279267</v>
      </c>
      <c r="T10" s="144">
        <v>3111.66</v>
      </c>
      <c r="U10" s="155">
        <v>0.0877760225669958</v>
      </c>
      <c r="V10" s="116" t="s">
        <v>50</v>
      </c>
      <c r="W10" s="116"/>
    </row>
    <row r="11" s="56" customFormat="1" ht="30" customHeight="1" spans="1:23">
      <c r="A11" s="146">
        <v>4</v>
      </c>
      <c r="B11" s="148" t="s">
        <v>52</v>
      </c>
      <c r="C11" s="144">
        <v>53780.15</v>
      </c>
      <c r="D11" s="144">
        <v>39822.56</v>
      </c>
      <c r="E11" s="145">
        <v>0.740469485488605</v>
      </c>
      <c r="F11" s="144">
        <v>3570.1</v>
      </c>
      <c r="G11" s="145">
        <v>0.0896501882350105</v>
      </c>
      <c r="H11" s="144">
        <v>33525.4559</v>
      </c>
      <c r="I11" s="145">
        <v>0.841870936976427</v>
      </c>
      <c r="J11" s="144">
        <v>2727</v>
      </c>
      <c r="K11" s="145">
        <v>0.0684787718318461</v>
      </c>
      <c r="L11" s="144">
        <v>39822.56</v>
      </c>
      <c r="M11" s="145">
        <v>1</v>
      </c>
      <c r="N11" s="144">
        <v>2727</v>
      </c>
      <c r="O11" s="145">
        <v>0.0684787718318461</v>
      </c>
      <c r="P11" s="144">
        <v>27161.4459</v>
      </c>
      <c r="Q11" s="145">
        <v>0.682061773527367</v>
      </c>
      <c r="R11" s="144">
        <v>985.51</v>
      </c>
      <c r="S11" s="145">
        <v>0.024747530043272</v>
      </c>
      <c r="T11" s="144">
        <v>8948.6</v>
      </c>
      <c r="U11" s="155">
        <v>0.224711821640799</v>
      </c>
      <c r="V11" s="116"/>
      <c r="W11" s="116"/>
    </row>
    <row r="12" s="56" customFormat="1" ht="30" customHeight="1" spans="1:23">
      <c r="A12" s="146">
        <v>5</v>
      </c>
      <c r="B12" s="148" t="s">
        <v>53</v>
      </c>
      <c r="C12" s="144">
        <v>49695.3</v>
      </c>
      <c r="D12" s="144">
        <v>20102.90039</v>
      </c>
      <c r="E12" s="145">
        <v>0.40452317201023</v>
      </c>
      <c r="F12" s="144">
        <v>4692.37909</v>
      </c>
      <c r="G12" s="145">
        <v>0.233418014264956</v>
      </c>
      <c r="H12" s="144">
        <v>15390.6213</v>
      </c>
      <c r="I12" s="145">
        <v>0.765592078825398</v>
      </c>
      <c r="J12" s="144">
        <v>19.9</v>
      </c>
      <c r="K12" s="145">
        <v>0.000989906909646683</v>
      </c>
      <c r="L12" s="144">
        <v>20102.90039</v>
      </c>
      <c r="M12" s="145" t="s">
        <v>54</v>
      </c>
      <c r="N12" s="144">
        <v>19.9</v>
      </c>
      <c r="O12" s="145">
        <v>0.000989906909646683</v>
      </c>
      <c r="P12" s="144">
        <v>10636.0773</v>
      </c>
      <c r="Q12" s="145">
        <v>0.529081729186243</v>
      </c>
      <c r="R12" s="144">
        <v>350</v>
      </c>
      <c r="S12" s="145">
        <v>0.0174104230339869</v>
      </c>
      <c r="T12" s="144">
        <v>9096.92303</v>
      </c>
      <c r="U12" s="155">
        <v>0.452517937885479</v>
      </c>
      <c r="V12" s="116"/>
      <c r="W12" s="116"/>
    </row>
    <row r="13" s="56" customFormat="1" ht="30" customHeight="1" spans="1:23">
      <c r="A13" s="146">
        <v>6</v>
      </c>
      <c r="B13" s="148" t="s">
        <v>55</v>
      </c>
      <c r="C13" s="149">
        <v>59707.2</v>
      </c>
      <c r="D13" s="144">
        <v>36132.13</v>
      </c>
      <c r="E13" s="145">
        <v>0.605155324650963</v>
      </c>
      <c r="F13" s="144">
        <v>4644.96</v>
      </c>
      <c r="G13" s="145">
        <v>0.128554834713591</v>
      </c>
      <c r="H13" s="144">
        <v>31319.17</v>
      </c>
      <c r="I13" s="145">
        <v>0.866795563948209</v>
      </c>
      <c r="J13" s="144">
        <v>168</v>
      </c>
      <c r="K13" s="145">
        <v>0.00464960133819955</v>
      </c>
      <c r="L13" s="144">
        <v>36132.13</v>
      </c>
      <c r="M13" s="145">
        <v>1</v>
      </c>
      <c r="N13" s="144">
        <v>168</v>
      </c>
      <c r="O13" s="145">
        <v>0.00464960133819955</v>
      </c>
      <c r="P13" s="144">
        <v>19201.17</v>
      </c>
      <c r="Q13" s="145">
        <v>0.531415391232125</v>
      </c>
      <c r="R13" s="149">
        <v>5084.32</v>
      </c>
      <c r="S13" s="145">
        <v>0.140714649260921</v>
      </c>
      <c r="T13" s="149">
        <v>11678.64</v>
      </c>
      <c r="U13" s="155">
        <v>0.323220358168754</v>
      </c>
      <c r="V13" s="156"/>
      <c r="W13" s="156"/>
    </row>
    <row r="14" s="56" customFormat="1" ht="30" customHeight="1" spans="1:23">
      <c r="A14" s="146">
        <v>7</v>
      </c>
      <c r="B14" s="148" t="s">
        <v>56</v>
      </c>
      <c r="C14" s="144">
        <v>121705.82</v>
      </c>
      <c r="D14" s="144">
        <v>34249.698</v>
      </c>
      <c r="E14" s="145">
        <v>0.281413805847576</v>
      </c>
      <c r="F14" s="144">
        <v>4565.04</v>
      </c>
      <c r="G14" s="145">
        <v>0.133287014676743</v>
      </c>
      <c r="H14" s="144">
        <v>29544.893</v>
      </c>
      <c r="I14" s="145">
        <v>0.862632219414022</v>
      </c>
      <c r="J14" s="144">
        <v>139.765</v>
      </c>
      <c r="K14" s="145">
        <v>0.00408076590923517</v>
      </c>
      <c r="L14" s="144">
        <v>34249.698</v>
      </c>
      <c r="M14" s="145">
        <v>1</v>
      </c>
      <c r="N14" s="144">
        <v>139.765</v>
      </c>
      <c r="O14" s="145">
        <v>0.00408076590923517</v>
      </c>
      <c r="P14" s="144">
        <v>28047.16</v>
      </c>
      <c r="Q14" s="145">
        <v>0.818902403168635</v>
      </c>
      <c r="R14" s="149">
        <v>1196.09</v>
      </c>
      <c r="S14" s="145">
        <v>0.0349226436974714</v>
      </c>
      <c r="T14" s="149">
        <v>4866.683</v>
      </c>
      <c r="U14" s="155">
        <v>0.142094187224658</v>
      </c>
      <c r="V14" s="116" t="s">
        <v>50</v>
      </c>
      <c r="W14" s="116"/>
    </row>
    <row r="15" s="56" customFormat="1" ht="30" customHeight="1" spans="1:23">
      <c r="A15" s="146">
        <v>8</v>
      </c>
      <c r="B15" s="148" t="s">
        <v>57</v>
      </c>
      <c r="C15" s="144">
        <v>47730.62</v>
      </c>
      <c r="D15" s="144">
        <v>32079.012633</v>
      </c>
      <c r="E15" s="145">
        <v>0.672084557732541</v>
      </c>
      <c r="F15" s="144">
        <v>11067.435791</v>
      </c>
      <c r="G15" s="145">
        <v>0.345005499939073</v>
      </c>
      <c r="H15" s="144">
        <v>20396.576842</v>
      </c>
      <c r="I15" s="145">
        <v>0.635823087055299</v>
      </c>
      <c r="J15" s="144">
        <v>615</v>
      </c>
      <c r="K15" s="145">
        <v>0.019171413005628</v>
      </c>
      <c r="L15" s="144">
        <v>32079.012633</v>
      </c>
      <c r="M15" s="145">
        <v>1</v>
      </c>
      <c r="N15" s="144">
        <v>615</v>
      </c>
      <c r="O15" s="145">
        <v>0.019171413005628</v>
      </c>
      <c r="P15" s="144">
        <v>22232.965633</v>
      </c>
      <c r="Q15" s="145">
        <v>0.693068888601912</v>
      </c>
      <c r="R15" s="149">
        <v>1020.987</v>
      </c>
      <c r="S15" s="145">
        <v>0.0318272576428896</v>
      </c>
      <c r="T15" s="149">
        <v>8210.06</v>
      </c>
      <c r="U15" s="155">
        <v>0.255932440749571</v>
      </c>
      <c r="V15" s="116" t="s">
        <v>50</v>
      </c>
      <c r="W15" s="116"/>
    </row>
    <row r="16" s="56" customFormat="1" ht="30" customHeight="1" spans="1:23">
      <c r="A16" s="146">
        <v>9</v>
      </c>
      <c r="B16" s="148" t="s">
        <v>58</v>
      </c>
      <c r="C16" s="144">
        <v>16938.4</v>
      </c>
      <c r="D16" s="144">
        <v>7246.97513</v>
      </c>
      <c r="E16" s="145">
        <v>0.42784295624144</v>
      </c>
      <c r="F16" s="144">
        <v>98.8608</v>
      </c>
      <c r="G16" s="145">
        <v>0.0136416640359024</v>
      </c>
      <c r="H16" s="144">
        <v>7057.75333</v>
      </c>
      <c r="I16" s="145">
        <v>0.973889547486277</v>
      </c>
      <c r="J16" s="144">
        <v>90.361</v>
      </c>
      <c r="K16" s="145">
        <v>0.0124687884778211</v>
      </c>
      <c r="L16" s="144">
        <v>7246.97513</v>
      </c>
      <c r="M16" s="145">
        <v>1</v>
      </c>
      <c r="N16" s="144">
        <v>90.361</v>
      </c>
      <c r="O16" s="145">
        <v>0.0124687884778211</v>
      </c>
      <c r="P16" s="144">
        <v>4419.163809</v>
      </c>
      <c r="Q16" s="145">
        <v>0.609794256186443</v>
      </c>
      <c r="R16" s="149">
        <v>163.194053</v>
      </c>
      <c r="S16" s="145">
        <v>0.0225189199731668</v>
      </c>
      <c r="T16" s="149">
        <v>2574.256271</v>
      </c>
      <c r="U16" s="155">
        <v>0.355218035776535</v>
      </c>
      <c r="V16" s="116"/>
      <c r="W16" s="116"/>
    </row>
    <row r="17" ht="30" customHeight="1" spans="1:23">
      <c r="A17" s="146">
        <v>10</v>
      </c>
      <c r="B17" s="147" t="s">
        <v>24</v>
      </c>
      <c r="C17" s="144">
        <v>205230.108</v>
      </c>
      <c r="D17" s="144">
        <v>136475.1462</v>
      </c>
      <c r="E17" s="145">
        <v>0.6649</v>
      </c>
      <c r="F17" s="144">
        <v>50342.71</v>
      </c>
      <c r="G17" s="145">
        <v>0.3689</v>
      </c>
      <c r="H17" s="144">
        <v>74722.0715</v>
      </c>
      <c r="I17" s="145">
        <v>0.5475</v>
      </c>
      <c r="J17" s="144">
        <v>11721.87</v>
      </c>
      <c r="K17" s="145">
        <v>0.0859</v>
      </c>
      <c r="L17" s="144">
        <v>136475.1461</v>
      </c>
      <c r="M17" s="145">
        <v>1</v>
      </c>
      <c r="N17" s="144">
        <v>8222.29</v>
      </c>
      <c r="O17" s="145">
        <v>0.0602</v>
      </c>
      <c r="P17" s="149">
        <v>99360.3028</v>
      </c>
      <c r="Q17" s="145">
        <v>0.728</v>
      </c>
      <c r="R17" s="149">
        <v>17619.3026</v>
      </c>
      <c r="S17" s="145">
        <v>0.1291</v>
      </c>
      <c r="T17" s="149">
        <v>11273.2463</v>
      </c>
      <c r="U17" s="155">
        <v>0.0826</v>
      </c>
      <c r="V17" s="116"/>
      <c r="W17" s="116"/>
    </row>
    <row r="18" s="56" customFormat="1" ht="30" customHeight="1" spans="1:23">
      <c r="A18" s="146">
        <v>11</v>
      </c>
      <c r="B18" s="148" t="s">
        <v>59</v>
      </c>
      <c r="C18" s="144">
        <v>39820.5</v>
      </c>
      <c r="D18" s="144">
        <v>30361.9872</v>
      </c>
      <c r="E18" s="145">
        <v>0.7624</v>
      </c>
      <c r="F18" s="144">
        <v>14339.9792</v>
      </c>
      <c r="G18" s="145">
        <v>0.4723</v>
      </c>
      <c r="H18" s="144">
        <v>15526.508</v>
      </c>
      <c r="I18" s="145">
        <v>0.5114</v>
      </c>
      <c r="J18" s="144">
        <v>495.5</v>
      </c>
      <c r="K18" s="145">
        <v>0.0163</v>
      </c>
      <c r="L18" s="144">
        <v>30361.9872</v>
      </c>
      <c r="M18" s="145">
        <v>1</v>
      </c>
      <c r="N18" s="144">
        <v>495.5</v>
      </c>
      <c r="O18" s="145">
        <v>0.0163</v>
      </c>
      <c r="P18" s="149">
        <v>27115.891</v>
      </c>
      <c r="Q18" s="145">
        <v>0.8931</v>
      </c>
      <c r="R18" s="149">
        <v>954.377</v>
      </c>
      <c r="S18" s="145">
        <v>0.0314</v>
      </c>
      <c r="T18" s="149">
        <v>1796.2192</v>
      </c>
      <c r="U18" s="155">
        <v>0.0592</v>
      </c>
      <c r="V18" s="116" t="s">
        <v>50</v>
      </c>
      <c r="W18" s="116"/>
    </row>
    <row r="19" s="56" customFormat="1" ht="30" customHeight="1" spans="1:23">
      <c r="A19" s="146">
        <v>12</v>
      </c>
      <c r="B19" s="148" t="s">
        <v>60</v>
      </c>
      <c r="C19" s="144">
        <v>12625.69</v>
      </c>
      <c r="D19" s="144">
        <v>12625.69</v>
      </c>
      <c r="E19" s="145">
        <v>1</v>
      </c>
      <c r="F19" s="144">
        <v>4853.88</v>
      </c>
      <c r="G19" s="145">
        <v>0.38</v>
      </c>
      <c r="H19" s="144">
        <v>6964.49</v>
      </c>
      <c r="I19" s="145">
        <v>0.55</v>
      </c>
      <c r="J19" s="144">
        <v>807.32</v>
      </c>
      <c r="K19" s="145">
        <v>0.07</v>
      </c>
      <c r="L19" s="144">
        <v>12625.69</v>
      </c>
      <c r="M19" s="145">
        <v>1</v>
      </c>
      <c r="N19" s="144">
        <v>807.32</v>
      </c>
      <c r="O19" s="145">
        <v>0.07</v>
      </c>
      <c r="P19" s="144">
        <v>10134.8429</v>
      </c>
      <c r="Q19" s="145">
        <v>0.8</v>
      </c>
      <c r="R19" s="144">
        <v>400</v>
      </c>
      <c r="S19" s="145">
        <v>0.03</v>
      </c>
      <c r="T19" s="144">
        <v>1283.5271</v>
      </c>
      <c r="U19" s="155">
        <v>0.1</v>
      </c>
      <c r="V19" s="157"/>
      <c r="W19" s="157"/>
    </row>
    <row r="20" s="56" customFormat="1" ht="30" customHeight="1" spans="1:23">
      <c r="A20" s="146">
        <v>13</v>
      </c>
      <c r="B20" s="148" t="s">
        <v>61</v>
      </c>
      <c r="C20" s="144">
        <v>63269.108</v>
      </c>
      <c r="D20" s="144">
        <v>36517.2401</v>
      </c>
      <c r="E20" s="145">
        <v>0.577173303913183</v>
      </c>
      <c r="F20" s="144">
        <v>7875</v>
      </c>
      <c r="G20" s="145">
        <v>0.215651565628586</v>
      </c>
      <c r="H20" s="144">
        <v>21039.9546</v>
      </c>
      <c r="I20" s="145">
        <v>0.576164971459604</v>
      </c>
      <c r="J20" s="144">
        <v>7602.2855</v>
      </c>
      <c r="K20" s="145">
        <v>0.20818346291181</v>
      </c>
      <c r="L20" s="144">
        <v>36517.24</v>
      </c>
      <c r="M20" s="145">
        <v>1</v>
      </c>
      <c r="N20" s="144">
        <v>4102.7145</v>
      </c>
      <c r="O20" s="145">
        <v>0.112350070508204</v>
      </c>
      <c r="P20" s="149">
        <v>22636.28</v>
      </c>
      <c r="Q20" s="145">
        <v>0.619879266286611</v>
      </c>
      <c r="R20" s="149">
        <v>6380.2456</v>
      </c>
      <c r="S20" s="145">
        <v>0.174718724156813</v>
      </c>
      <c r="T20" s="149">
        <v>3398</v>
      </c>
      <c r="U20" s="155">
        <v>0.0930519390483729</v>
      </c>
      <c r="V20" s="116" t="s">
        <v>50</v>
      </c>
      <c r="W20" s="116"/>
    </row>
    <row r="21" s="56" customFormat="1" ht="30" customHeight="1" spans="1:23">
      <c r="A21" s="146">
        <v>14</v>
      </c>
      <c r="B21" s="148" t="s">
        <v>62</v>
      </c>
      <c r="C21" s="144">
        <v>11749.5</v>
      </c>
      <c r="D21" s="144">
        <v>10322.9</v>
      </c>
      <c r="E21" s="145">
        <v>1</v>
      </c>
      <c r="F21" s="144">
        <v>6045.1</v>
      </c>
      <c r="G21" s="145">
        <v>0.5856</v>
      </c>
      <c r="H21" s="144">
        <v>3315.8</v>
      </c>
      <c r="I21" s="145">
        <v>0.3212</v>
      </c>
      <c r="J21" s="144">
        <v>962</v>
      </c>
      <c r="K21" s="145">
        <v>0.0932</v>
      </c>
      <c r="L21" s="144">
        <v>10322.9</v>
      </c>
      <c r="M21" s="145">
        <v>1</v>
      </c>
      <c r="N21" s="144">
        <v>962</v>
      </c>
      <c r="O21" s="145">
        <v>0.0932</v>
      </c>
      <c r="P21" s="149">
        <v>4268.3</v>
      </c>
      <c r="Q21" s="145">
        <v>0.4135</v>
      </c>
      <c r="R21" s="149">
        <v>1623.1</v>
      </c>
      <c r="S21" s="145">
        <v>0.1456</v>
      </c>
      <c r="T21" s="149">
        <v>3469.5</v>
      </c>
      <c r="U21" s="155">
        <v>0.3361</v>
      </c>
      <c r="V21" s="116"/>
      <c r="W21" s="116"/>
    </row>
    <row r="22" s="56" customFormat="1" ht="30" customHeight="1" spans="1:23">
      <c r="A22" s="146">
        <v>15</v>
      </c>
      <c r="B22" s="148" t="s">
        <v>63</v>
      </c>
      <c r="C22" s="144">
        <v>19075.5</v>
      </c>
      <c r="D22" s="144">
        <v>11392.48</v>
      </c>
      <c r="E22" s="145">
        <v>0.597231003119184</v>
      </c>
      <c r="F22" s="144">
        <v>5691.76</v>
      </c>
      <c r="G22" s="145">
        <v>0.4931</v>
      </c>
      <c r="H22" s="144">
        <v>5097.52</v>
      </c>
      <c r="I22" s="145">
        <v>0.447446034577195</v>
      </c>
      <c r="J22" s="144">
        <v>603.2</v>
      </c>
      <c r="K22" s="145">
        <v>0.0529472072805921</v>
      </c>
      <c r="L22" s="144">
        <v>11392.48</v>
      </c>
      <c r="M22" s="145">
        <v>1</v>
      </c>
      <c r="N22" s="144">
        <v>603.2</v>
      </c>
      <c r="O22" s="145">
        <v>0.0529472072805921</v>
      </c>
      <c r="P22" s="149">
        <v>2038.64</v>
      </c>
      <c r="Q22" s="145">
        <v>0.175</v>
      </c>
      <c r="R22" s="149">
        <v>7654.64</v>
      </c>
      <c r="S22" s="145">
        <v>0.671902869261127</v>
      </c>
      <c r="T22" s="149">
        <v>1096</v>
      </c>
      <c r="U22" s="155">
        <v>0.0962038116371501</v>
      </c>
      <c r="V22" s="116"/>
      <c r="W22" s="116"/>
    </row>
    <row r="23" s="56" customFormat="1" ht="30" customHeight="1" spans="1:23">
      <c r="A23" s="146">
        <v>16</v>
      </c>
      <c r="B23" s="148" t="s">
        <v>64</v>
      </c>
      <c r="C23" s="144">
        <v>29176.1</v>
      </c>
      <c r="D23" s="144">
        <v>10673.1289</v>
      </c>
      <c r="E23" s="145">
        <v>0.363726779795792</v>
      </c>
      <c r="F23" s="144">
        <v>1000</v>
      </c>
      <c r="G23" s="145">
        <v>0.0942317992386994</v>
      </c>
      <c r="H23" s="144">
        <v>9612.1289</v>
      </c>
      <c r="I23" s="145">
        <v>0.905768200761301</v>
      </c>
      <c r="J23" s="144">
        <v>61</v>
      </c>
      <c r="K23" s="145">
        <v>0.0057</v>
      </c>
      <c r="L23" s="144">
        <v>10673.1289</v>
      </c>
      <c r="M23" s="145">
        <v>1</v>
      </c>
      <c r="N23" s="144">
        <v>61</v>
      </c>
      <c r="O23" s="145">
        <v>0.0057</v>
      </c>
      <c r="P23" s="149">
        <v>10367.1289</v>
      </c>
      <c r="Q23" s="145">
        <v>0.976913209186519</v>
      </c>
      <c r="R23" s="149">
        <v>155</v>
      </c>
      <c r="S23" s="145">
        <v>0.0146059288819984</v>
      </c>
      <c r="T23" s="149">
        <v>90</v>
      </c>
      <c r="U23" s="155">
        <v>0.00848086193148295</v>
      </c>
      <c r="V23" s="116"/>
      <c r="W23" s="116"/>
    </row>
    <row r="24" s="56" customFormat="1" ht="30" customHeight="1" spans="1:23">
      <c r="A24" s="146">
        <v>17</v>
      </c>
      <c r="B24" s="148" t="s">
        <v>65</v>
      </c>
      <c r="C24" s="144">
        <v>13322.36</v>
      </c>
      <c r="D24" s="144">
        <v>12243.58</v>
      </c>
      <c r="E24" s="145">
        <v>0.92</v>
      </c>
      <c r="F24" s="144">
        <v>3548.84</v>
      </c>
      <c r="G24" s="145">
        <v>0.29</v>
      </c>
      <c r="H24" s="144">
        <v>7548.38</v>
      </c>
      <c r="I24" s="145">
        <v>0.6165</v>
      </c>
      <c r="J24" s="144">
        <v>1146.36</v>
      </c>
      <c r="K24" s="145">
        <v>0.0935</v>
      </c>
      <c r="L24" s="144">
        <v>12243.58</v>
      </c>
      <c r="M24" s="145">
        <v>1</v>
      </c>
      <c r="N24" s="144">
        <v>1146.36</v>
      </c>
      <c r="O24" s="145">
        <v>1</v>
      </c>
      <c r="P24" s="149">
        <v>10725.75</v>
      </c>
      <c r="Q24" s="145">
        <v>1</v>
      </c>
      <c r="R24" s="149">
        <v>231.47</v>
      </c>
      <c r="S24" s="145">
        <v>1</v>
      </c>
      <c r="T24" s="149">
        <v>140</v>
      </c>
      <c r="U24" s="155">
        <v>1</v>
      </c>
      <c r="V24" s="116"/>
      <c r="W24" s="116" t="s">
        <v>50</v>
      </c>
    </row>
    <row r="25" s="56" customFormat="1" ht="30" customHeight="1" spans="1:23">
      <c r="A25" s="146">
        <v>18</v>
      </c>
      <c r="B25" s="148" t="s">
        <v>66</v>
      </c>
      <c r="C25" s="144">
        <v>16191.35</v>
      </c>
      <c r="D25" s="144">
        <v>12338.14</v>
      </c>
      <c r="E25" s="145">
        <v>0.762</v>
      </c>
      <c r="F25" s="144">
        <v>6676.65</v>
      </c>
      <c r="G25" s="145">
        <v>0.5411</v>
      </c>
      <c r="H25" s="144">
        <v>5617.29</v>
      </c>
      <c r="I25" s="145">
        <v>0.4553</v>
      </c>
      <c r="J25" s="144">
        <v>44.2</v>
      </c>
      <c r="K25" s="145">
        <v>0.0036</v>
      </c>
      <c r="L25" s="144">
        <v>12338.14</v>
      </c>
      <c r="M25" s="145">
        <v>1</v>
      </c>
      <c r="N25" s="144">
        <v>44.2</v>
      </c>
      <c r="O25" s="145">
        <v>0.0036</v>
      </c>
      <c r="P25" s="149">
        <v>12073.47</v>
      </c>
      <c r="Q25" s="145">
        <v>0.9785</v>
      </c>
      <c r="R25" s="149">
        <v>220.47</v>
      </c>
      <c r="S25" s="145">
        <v>0.0179</v>
      </c>
      <c r="T25" s="149"/>
      <c r="U25" s="155"/>
      <c r="V25" s="116"/>
      <c r="W25" s="116"/>
    </row>
    <row r="26" ht="30" customHeight="1" spans="1:23">
      <c r="A26" s="146">
        <v>19</v>
      </c>
      <c r="B26" s="147" t="s">
        <v>25</v>
      </c>
      <c r="C26" s="144">
        <v>422448.6882</v>
      </c>
      <c r="D26" s="144">
        <v>251271.56028</v>
      </c>
      <c r="E26" s="145">
        <v>0.594797823495762</v>
      </c>
      <c r="F26" s="144">
        <v>40787.682169</v>
      </c>
      <c r="G26" s="145">
        <v>0.162325104056937</v>
      </c>
      <c r="H26" s="144">
        <v>191659.741511</v>
      </c>
      <c r="I26" s="145">
        <v>0.762759387880695</v>
      </c>
      <c r="J26" s="144">
        <v>18824.1366</v>
      </c>
      <c r="K26" s="145">
        <v>0.0749155080623676</v>
      </c>
      <c r="L26" s="144">
        <v>251271.56028</v>
      </c>
      <c r="M26" s="145">
        <v>1</v>
      </c>
      <c r="N26" s="144">
        <v>18824.1366</v>
      </c>
      <c r="O26" s="145">
        <v>0.0749155080623676</v>
      </c>
      <c r="P26" s="149">
        <v>185222.101652</v>
      </c>
      <c r="Q26" s="145">
        <v>0.737139139207005</v>
      </c>
      <c r="R26" s="149">
        <v>32648.847217</v>
      </c>
      <c r="S26" s="145">
        <v>0.129934510617192</v>
      </c>
      <c r="T26" s="149">
        <v>14576.474811</v>
      </c>
      <c r="U26" s="155">
        <v>0.0580108421134369</v>
      </c>
      <c r="V26" s="116"/>
      <c r="W26" s="116"/>
    </row>
    <row r="27" s="56" customFormat="1" ht="30" customHeight="1" spans="1:23">
      <c r="A27" s="146">
        <v>20</v>
      </c>
      <c r="B27" s="148" t="s">
        <v>67</v>
      </c>
      <c r="C27" s="144">
        <v>66354.6</v>
      </c>
      <c r="D27" s="144">
        <v>47157.9086799998</v>
      </c>
      <c r="E27" s="145">
        <v>0.71069539534561</v>
      </c>
      <c r="F27" s="144">
        <v>4427.79</v>
      </c>
      <c r="G27" s="145">
        <v>0.0938928405423092</v>
      </c>
      <c r="H27" s="144">
        <v>41152.1186799998</v>
      </c>
      <c r="I27" s="145">
        <v>0.872645115779973</v>
      </c>
      <c r="J27" s="144">
        <v>1578</v>
      </c>
      <c r="K27" s="145">
        <v>0.0334620436777182</v>
      </c>
      <c r="L27" s="144">
        <v>47157.9086799998</v>
      </c>
      <c r="M27" s="145">
        <v>1</v>
      </c>
      <c r="N27" s="144">
        <v>1578</v>
      </c>
      <c r="O27" s="145">
        <v>0.0334620436777182</v>
      </c>
      <c r="P27" s="149">
        <v>42406.851021</v>
      </c>
      <c r="Q27" s="145">
        <v>0.899252155322681</v>
      </c>
      <c r="R27" s="149">
        <v>3173.057659</v>
      </c>
      <c r="S27" s="145">
        <v>0.0672858009996048</v>
      </c>
      <c r="T27" s="149"/>
      <c r="U27" s="155"/>
      <c r="V27" s="116" t="s">
        <v>50</v>
      </c>
      <c r="W27" s="116"/>
    </row>
    <row r="28" s="56" customFormat="1" ht="30" customHeight="1" spans="1:23">
      <c r="A28" s="146">
        <v>21</v>
      </c>
      <c r="B28" s="148" t="s">
        <v>68</v>
      </c>
      <c r="C28" s="144">
        <v>61396</v>
      </c>
      <c r="D28" s="144">
        <v>50963.8</v>
      </c>
      <c r="E28" s="145">
        <v>0.830083393054922</v>
      </c>
      <c r="F28" s="144">
        <v>3900</v>
      </c>
      <c r="G28" s="145">
        <v>0.077</v>
      </c>
      <c r="H28" s="144">
        <v>40242.7</v>
      </c>
      <c r="I28" s="145">
        <v>0.79</v>
      </c>
      <c r="J28" s="144">
        <v>6821.1</v>
      </c>
      <c r="K28" s="145">
        <v>0.133</v>
      </c>
      <c r="L28" s="144">
        <v>50963.8</v>
      </c>
      <c r="M28" s="145">
        <v>1</v>
      </c>
      <c r="N28" s="144">
        <v>6821.1</v>
      </c>
      <c r="O28" s="145">
        <v>0.134</v>
      </c>
      <c r="P28" s="149">
        <v>32125.5</v>
      </c>
      <c r="Q28" s="145">
        <v>0.63</v>
      </c>
      <c r="R28" s="149">
        <v>12017.2</v>
      </c>
      <c r="S28" s="145">
        <v>0.236</v>
      </c>
      <c r="T28" s="149"/>
      <c r="U28" s="155"/>
      <c r="V28" s="116" t="s">
        <v>50</v>
      </c>
      <c r="W28" s="116"/>
    </row>
    <row r="29" s="56" customFormat="1" ht="30" customHeight="1" spans="1:23">
      <c r="A29" s="146">
        <v>22</v>
      </c>
      <c r="B29" s="148" t="s">
        <v>69</v>
      </c>
      <c r="C29" s="144">
        <v>54194.76</v>
      </c>
      <c r="D29" s="144">
        <v>23304.3873</v>
      </c>
      <c r="E29" s="145">
        <v>0.430011818485772</v>
      </c>
      <c r="F29" s="144">
        <v>329</v>
      </c>
      <c r="G29" s="145">
        <v>0.0141175134005776</v>
      </c>
      <c r="H29" s="144">
        <v>22975.3873</v>
      </c>
      <c r="I29" s="145">
        <v>0.985882486599422</v>
      </c>
      <c r="J29" s="144"/>
      <c r="K29" s="145"/>
      <c r="L29" s="144">
        <v>23304.3873</v>
      </c>
      <c r="M29" s="145">
        <v>1</v>
      </c>
      <c r="N29" s="144"/>
      <c r="O29" s="145"/>
      <c r="P29" s="149">
        <v>23169.1773</v>
      </c>
      <c r="Q29" s="145">
        <v>0.994198088185738</v>
      </c>
      <c r="R29" s="149"/>
      <c r="S29" s="145"/>
      <c r="T29" s="149">
        <v>135.21</v>
      </c>
      <c r="U29" s="155">
        <v>0.00580191181426169</v>
      </c>
      <c r="V29" s="116" t="s">
        <v>50</v>
      </c>
      <c r="W29" s="116"/>
    </row>
    <row r="30" s="56" customFormat="1" ht="30" customHeight="1" spans="1:23">
      <c r="A30" s="146">
        <v>23</v>
      </c>
      <c r="B30" s="148" t="s">
        <v>70</v>
      </c>
      <c r="C30" s="144">
        <v>67976</v>
      </c>
      <c r="D30" s="144">
        <v>32576.6641</v>
      </c>
      <c r="E30" s="145">
        <v>0.479237732434977</v>
      </c>
      <c r="F30" s="144">
        <v>8048.226969</v>
      </c>
      <c r="G30" s="145">
        <v>0.247054976049558</v>
      </c>
      <c r="H30" s="144">
        <v>21209.397131</v>
      </c>
      <c r="I30" s="145">
        <v>0.651061049894301</v>
      </c>
      <c r="J30" s="144">
        <v>3319.04</v>
      </c>
      <c r="K30" s="145">
        <v>0.10188397405614</v>
      </c>
      <c r="L30" s="144">
        <v>32576.6641</v>
      </c>
      <c r="M30" s="145">
        <v>1</v>
      </c>
      <c r="N30" s="144">
        <v>3319.04</v>
      </c>
      <c r="O30" s="145">
        <v>0.10188397405614</v>
      </c>
      <c r="P30" s="149">
        <v>18742.082731</v>
      </c>
      <c r="Q30" s="145">
        <v>0.575322343425581</v>
      </c>
      <c r="R30" s="149">
        <v>7340.129558</v>
      </c>
      <c r="S30" s="145">
        <v>0.225318637152906</v>
      </c>
      <c r="T30" s="149">
        <v>3175.411811</v>
      </c>
      <c r="U30" s="155">
        <v>0.0974750453653724</v>
      </c>
      <c r="V30" s="116" t="s">
        <v>50</v>
      </c>
      <c r="W30" s="116"/>
    </row>
    <row r="31" s="56" customFormat="1" ht="30" customHeight="1" spans="1:23">
      <c r="A31" s="146">
        <v>24</v>
      </c>
      <c r="B31" s="148" t="s">
        <v>71</v>
      </c>
      <c r="C31" s="144">
        <v>53384.41</v>
      </c>
      <c r="D31" s="144">
        <v>13129.99</v>
      </c>
      <c r="E31" s="145">
        <v>0.245951767566599</v>
      </c>
      <c r="F31" s="144">
        <v>5370.08</v>
      </c>
      <c r="G31" s="145">
        <v>0.408993456963791</v>
      </c>
      <c r="H31" s="144">
        <v>7759.91</v>
      </c>
      <c r="I31" s="145">
        <v>0.591006543036209</v>
      </c>
      <c r="J31" s="144"/>
      <c r="K31" s="145">
        <v>0</v>
      </c>
      <c r="L31" s="144">
        <v>13129.99</v>
      </c>
      <c r="M31" s="145">
        <v>1</v>
      </c>
      <c r="N31" s="144"/>
      <c r="O31" s="145">
        <v>0</v>
      </c>
      <c r="P31" s="144">
        <v>9907.48</v>
      </c>
      <c r="Q31" s="145">
        <v>0.754568739199344</v>
      </c>
      <c r="R31" s="149"/>
      <c r="S31" s="145">
        <v>0</v>
      </c>
      <c r="T31" s="144">
        <v>3222.51</v>
      </c>
      <c r="U31" s="155">
        <v>0.245431260800656</v>
      </c>
      <c r="V31" s="116" t="s">
        <v>50</v>
      </c>
      <c r="W31" s="116"/>
    </row>
    <row r="32" s="56" customFormat="1" ht="30" customHeight="1" spans="1:23">
      <c r="A32" s="146">
        <v>25</v>
      </c>
      <c r="B32" s="148" t="s">
        <v>72</v>
      </c>
      <c r="C32" s="149">
        <v>52201.5182</v>
      </c>
      <c r="D32" s="144">
        <v>41692.574</v>
      </c>
      <c r="E32" s="145">
        <v>0.798685084986666</v>
      </c>
      <c r="F32" s="144">
        <v>11181.2196</v>
      </c>
      <c r="G32" s="145">
        <v>0.268182520944857</v>
      </c>
      <c r="H32" s="144">
        <v>24408.4892</v>
      </c>
      <c r="I32" s="145">
        <v>0.585439728427417</v>
      </c>
      <c r="J32" s="144">
        <v>6102.8652</v>
      </c>
      <c r="K32" s="145">
        <v>0.146377750627726</v>
      </c>
      <c r="L32" s="144">
        <v>41692.574</v>
      </c>
      <c r="M32" s="145">
        <v>1</v>
      </c>
      <c r="N32" s="144">
        <v>6102.8652</v>
      </c>
      <c r="O32" s="145">
        <v>0.146377750627726</v>
      </c>
      <c r="P32" s="149">
        <v>25438.2358</v>
      </c>
      <c r="Q32" s="145">
        <v>0.610138289854687</v>
      </c>
      <c r="R32" s="149">
        <v>2184.84</v>
      </c>
      <c r="S32" s="145">
        <v>0.0524035767136853</v>
      </c>
      <c r="T32" s="149">
        <v>7966.633</v>
      </c>
      <c r="U32" s="155">
        <v>0.191080382803902</v>
      </c>
      <c r="V32" s="116"/>
      <c r="W32" s="116" t="s">
        <v>50</v>
      </c>
    </row>
    <row r="33" s="56" customFormat="1" ht="30" customHeight="1" spans="1:23">
      <c r="A33" s="146">
        <v>26</v>
      </c>
      <c r="B33" s="148" t="s">
        <v>73</v>
      </c>
      <c r="C33" s="144">
        <v>17759.51</v>
      </c>
      <c r="D33" s="144">
        <v>7582.66</v>
      </c>
      <c r="E33" s="145">
        <v>0.426963356534049</v>
      </c>
      <c r="F33" s="144">
        <v>3021.16</v>
      </c>
      <c r="G33" s="145">
        <v>0.3976</v>
      </c>
      <c r="H33" s="144">
        <v>4561.5</v>
      </c>
      <c r="I33" s="145">
        <v>0.6024</v>
      </c>
      <c r="J33" s="144">
        <v>0</v>
      </c>
      <c r="K33" s="145">
        <v>0</v>
      </c>
      <c r="L33" s="144">
        <v>7582.66</v>
      </c>
      <c r="M33" s="145">
        <v>1.0000165026521</v>
      </c>
      <c r="N33" s="144">
        <v>0</v>
      </c>
      <c r="O33" s="145">
        <v>0</v>
      </c>
      <c r="P33" s="149">
        <v>6468.91</v>
      </c>
      <c r="Q33" s="145">
        <v>0.853118826374913</v>
      </c>
      <c r="R33" s="149">
        <v>1037.04</v>
      </c>
      <c r="S33" s="145">
        <v>0.136764670972983</v>
      </c>
      <c r="T33" s="149">
        <v>76.71</v>
      </c>
      <c r="U33" s="155">
        <v>0.0101165026521036</v>
      </c>
      <c r="V33" s="116"/>
      <c r="W33" s="116"/>
    </row>
    <row r="34" s="56" customFormat="1" ht="30" customHeight="1" spans="1:23">
      <c r="A34" s="146">
        <v>27</v>
      </c>
      <c r="B34" s="148" t="s">
        <v>74</v>
      </c>
      <c r="C34" s="144">
        <v>29334.89</v>
      </c>
      <c r="D34" s="144">
        <v>24111.4862</v>
      </c>
      <c r="E34" s="145">
        <v>0.821938865289762</v>
      </c>
      <c r="F34" s="144">
        <v>3640.7556</v>
      </c>
      <c r="G34" s="145">
        <v>0.150996731176198</v>
      </c>
      <c r="H34" s="144">
        <v>19467.5992</v>
      </c>
      <c r="I34" s="145">
        <v>0.807399387931549</v>
      </c>
      <c r="J34" s="144">
        <v>1003.1314</v>
      </c>
      <c r="K34" s="145">
        <v>0.0416038808922529</v>
      </c>
      <c r="L34" s="144">
        <v>24111.4862</v>
      </c>
      <c r="M34" s="145">
        <v>1</v>
      </c>
      <c r="N34" s="144">
        <v>1003.1314</v>
      </c>
      <c r="O34" s="145">
        <v>0.0453303206170676</v>
      </c>
      <c r="P34" s="149">
        <v>19106.6548</v>
      </c>
      <c r="Q34" s="145">
        <v>0.788703136847699</v>
      </c>
      <c r="R34" s="149">
        <v>4001.7</v>
      </c>
      <c r="S34" s="145">
        <v>0.165966542535234</v>
      </c>
      <c r="T34" s="149"/>
      <c r="U34" s="155"/>
      <c r="V34" s="116"/>
      <c r="W34" s="116"/>
    </row>
    <row r="35" s="56" customFormat="1" ht="30" customHeight="1" spans="1:23">
      <c r="A35" s="146">
        <v>28</v>
      </c>
      <c r="B35" s="148" t="s">
        <v>75</v>
      </c>
      <c r="C35" s="144">
        <v>19847</v>
      </c>
      <c r="D35" s="144">
        <v>10752.09</v>
      </c>
      <c r="E35" s="145">
        <v>0.541748878923767</v>
      </c>
      <c r="F35" s="144">
        <v>869.45</v>
      </c>
      <c r="G35" s="145">
        <v>0.081</v>
      </c>
      <c r="H35" s="144">
        <v>9882.64</v>
      </c>
      <c r="I35" s="145">
        <v>0.919</v>
      </c>
      <c r="J35" s="144"/>
      <c r="K35" s="145"/>
      <c r="L35" s="144">
        <v>10752.09</v>
      </c>
      <c r="M35" s="145">
        <v>1</v>
      </c>
      <c r="N35" s="144"/>
      <c r="O35" s="145"/>
      <c r="P35" s="149">
        <v>7857.21</v>
      </c>
      <c r="Q35" s="145">
        <v>0.73</v>
      </c>
      <c r="R35" s="149">
        <v>2894.88</v>
      </c>
      <c r="S35" s="145">
        <v>0.27</v>
      </c>
      <c r="T35" s="149"/>
      <c r="U35" s="155"/>
      <c r="V35" s="116"/>
      <c r="W35" s="116"/>
    </row>
    <row r="36" ht="30" customHeight="1" spans="1:23">
      <c r="A36" s="146">
        <v>29</v>
      </c>
      <c r="B36" s="147" t="s">
        <v>26</v>
      </c>
      <c r="C36" s="144">
        <v>433437.84</v>
      </c>
      <c r="D36" s="144">
        <v>258401.7884899</v>
      </c>
      <c r="E36" s="145">
        <v>0.596168042203929</v>
      </c>
      <c r="F36" s="144">
        <v>71120.598004</v>
      </c>
      <c r="G36" s="145">
        <v>0.275232607404263</v>
      </c>
      <c r="H36" s="144">
        <v>174349.7898859</v>
      </c>
      <c r="I36" s="145">
        <v>0.674723618999699</v>
      </c>
      <c r="J36" s="144">
        <v>12931.4106</v>
      </c>
      <c r="K36" s="145">
        <v>0.0500438122954611</v>
      </c>
      <c r="L36" s="144">
        <v>258401.4484899</v>
      </c>
      <c r="M36" s="145">
        <v>0.999998684219633</v>
      </c>
      <c r="N36" s="144">
        <v>12931.4106</v>
      </c>
      <c r="O36" s="145">
        <v>0.0500438781422135</v>
      </c>
      <c r="P36" s="144">
        <v>186387.839754</v>
      </c>
      <c r="Q36" s="145">
        <v>0.721311125936994</v>
      </c>
      <c r="R36" s="144">
        <v>41269.69713</v>
      </c>
      <c r="S36" s="145">
        <v>0.159711554912639</v>
      </c>
      <c r="T36" s="144">
        <v>15812.8457059</v>
      </c>
      <c r="U36" s="155">
        <v>0.0611948802853482</v>
      </c>
      <c r="V36" s="116"/>
      <c r="W36" s="116"/>
    </row>
    <row r="37" s="56" customFormat="1" ht="30" customHeight="1" spans="1:23">
      <c r="A37" s="146">
        <v>30</v>
      </c>
      <c r="B37" s="148" t="s">
        <v>76</v>
      </c>
      <c r="C37" s="144">
        <v>71174.17</v>
      </c>
      <c r="D37" s="144">
        <v>46621.684044</v>
      </c>
      <c r="E37" s="145">
        <v>0.655036567957168</v>
      </c>
      <c r="F37" s="144">
        <v>15628.96</v>
      </c>
      <c r="G37" s="145">
        <v>0.335229417823044</v>
      </c>
      <c r="H37" s="144">
        <v>30287.643444</v>
      </c>
      <c r="I37" s="145">
        <v>0.649647134483935</v>
      </c>
      <c r="J37" s="144">
        <v>705.0806</v>
      </c>
      <c r="K37" s="145">
        <v>0.0151234476930213</v>
      </c>
      <c r="L37" s="144">
        <v>46621.684044</v>
      </c>
      <c r="M37" s="145">
        <v>1</v>
      </c>
      <c r="N37" s="144">
        <v>705.0806</v>
      </c>
      <c r="O37" s="145">
        <v>0.0151234476930213</v>
      </c>
      <c r="P37" s="149">
        <v>34116.843444</v>
      </c>
      <c r="Q37" s="145">
        <v>0.731780589731629</v>
      </c>
      <c r="R37" s="149">
        <v>2200</v>
      </c>
      <c r="S37" s="145">
        <v>0.047188342615932</v>
      </c>
      <c r="T37" s="149">
        <v>7599.76</v>
      </c>
      <c r="U37" s="155">
        <v>0.163009126672207</v>
      </c>
      <c r="V37" s="116"/>
      <c r="W37" s="116" t="s">
        <v>50</v>
      </c>
    </row>
    <row r="38" s="56" customFormat="1" ht="30" customHeight="1" spans="1:23">
      <c r="A38" s="146">
        <v>31</v>
      </c>
      <c r="B38" s="148" t="s">
        <v>77</v>
      </c>
      <c r="C38" s="144">
        <v>75435.05</v>
      </c>
      <c r="D38" s="144">
        <v>41683.48</v>
      </c>
      <c r="E38" s="145">
        <v>0.5525744332376</v>
      </c>
      <c r="F38" s="144">
        <v>6888.22</v>
      </c>
      <c r="G38" s="145">
        <v>0.165250598078663</v>
      </c>
      <c r="H38" s="144">
        <v>33001.81</v>
      </c>
      <c r="I38" s="145">
        <v>0.79172396354623</v>
      </c>
      <c r="J38" s="144">
        <v>1793.45</v>
      </c>
      <c r="K38" s="145">
        <v>0.0430254383751069</v>
      </c>
      <c r="L38" s="144">
        <v>41683.48</v>
      </c>
      <c r="M38" s="145">
        <v>1</v>
      </c>
      <c r="N38" s="144">
        <v>1793.45</v>
      </c>
      <c r="O38" s="145">
        <v>0.0430254383751069</v>
      </c>
      <c r="P38" s="149">
        <v>13889.55</v>
      </c>
      <c r="Q38" s="145">
        <v>0.333214741187636</v>
      </c>
      <c r="R38" s="149">
        <v>22532.29</v>
      </c>
      <c r="S38" s="145">
        <v>0.54055683450614</v>
      </c>
      <c r="T38" s="149">
        <v>3468.19</v>
      </c>
      <c r="U38" s="155">
        <v>0.0832029859311171</v>
      </c>
      <c r="V38" s="116" t="s">
        <v>50</v>
      </c>
      <c r="W38" s="116"/>
    </row>
    <row r="39" s="56" customFormat="1" ht="30" customHeight="1" spans="1:23">
      <c r="A39" s="146">
        <v>32</v>
      </c>
      <c r="B39" s="148" t="s">
        <v>78</v>
      </c>
      <c r="C39" s="144">
        <v>41958.1</v>
      </c>
      <c r="D39" s="144">
        <v>25508.47</v>
      </c>
      <c r="E39" s="145">
        <v>0.607951027334412</v>
      </c>
      <c r="F39" s="144">
        <v>5110.63</v>
      </c>
      <c r="G39" s="145">
        <v>0.200350315013013</v>
      </c>
      <c r="H39" s="144">
        <v>18662.84</v>
      </c>
      <c r="I39" s="145">
        <v>0.731633061488988</v>
      </c>
      <c r="J39" s="144">
        <v>1735</v>
      </c>
      <c r="K39" s="145">
        <v>0.0680166234979989</v>
      </c>
      <c r="L39" s="144">
        <v>25508.47</v>
      </c>
      <c r="M39" s="145">
        <v>1</v>
      </c>
      <c r="N39" s="144">
        <v>1735</v>
      </c>
      <c r="O39" s="145">
        <v>0.0680166234979989</v>
      </c>
      <c r="P39" s="149">
        <v>23651.47</v>
      </c>
      <c r="Q39" s="145">
        <v>0.927200651391479</v>
      </c>
      <c r="R39" s="149"/>
      <c r="S39" s="145">
        <v>0</v>
      </c>
      <c r="T39" s="149">
        <v>122</v>
      </c>
      <c r="U39" s="155">
        <v>0.00478272511052211</v>
      </c>
      <c r="V39" s="116"/>
      <c r="W39" s="116"/>
    </row>
    <row r="40" s="56" customFormat="1" ht="30" customHeight="1" spans="1:23">
      <c r="A40" s="146">
        <v>33</v>
      </c>
      <c r="B40" s="148" t="s">
        <v>79</v>
      </c>
      <c r="C40" s="144">
        <v>32442.3</v>
      </c>
      <c r="D40" s="144">
        <v>25194.34</v>
      </c>
      <c r="E40" s="145">
        <v>0.776589206067387</v>
      </c>
      <c r="F40" s="144">
        <v>9454.25</v>
      </c>
      <c r="G40" s="145">
        <v>0.37525293379386</v>
      </c>
      <c r="H40" s="144">
        <v>15024.66</v>
      </c>
      <c r="I40" s="145">
        <v>0.596350608906604</v>
      </c>
      <c r="J40" s="144">
        <v>715.43</v>
      </c>
      <c r="K40" s="145">
        <v>0.0283964572995363</v>
      </c>
      <c r="L40" s="144">
        <v>25194</v>
      </c>
      <c r="M40" s="145">
        <v>0.999986504905467</v>
      </c>
      <c r="N40" s="144">
        <v>715.43</v>
      </c>
      <c r="O40" s="145">
        <v>0.0283968405175835</v>
      </c>
      <c r="P40" s="149">
        <v>23773.56</v>
      </c>
      <c r="Q40" s="145">
        <v>0.943619909502262</v>
      </c>
      <c r="R40" s="149">
        <v>705.35</v>
      </c>
      <c r="S40" s="145">
        <v>0.0279967452568072</v>
      </c>
      <c r="T40" s="149"/>
      <c r="U40" s="155">
        <v>0</v>
      </c>
      <c r="V40" s="116"/>
      <c r="W40" s="116"/>
    </row>
    <row r="41" s="56" customFormat="1" ht="30" customHeight="1" spans="1:23">
      <c r="A41" s="146">
        <v>34</v>
      </c>
      <c r="B41" s="148" t="s">
        <v>80</v>
      </c>
      <c r="C41" s="144">
        <v>127751.35</v>
      </c>
      <c r="D41" s="144">
        <v>61310.56</v>
      </c>
      <c r="E41" s="145">
        <v>0.479921034102575</v>
      </c>
      <c r="F41" s="144">
        <v>19922.04</v>
      </c>
      <c r="G41" s="145">
        <v>0.324936519907827</v>
      </c>
      <c r="H41" s="144">
        <v>37105.98</v>
      </c>
      <c r="I41" s="145">
        <v>0.60521352276019</v>
      </c>
      <c r="J41" s="144">
        <v>4282.55</v>
      </c>
      <c r="K41" s="145">
        <v>0.0698501204360228</v>
      </c>
      <c r="L41" s="144">
        <v>61310.56</v>
      </c>
      <c r="M41" s="145">
        <v>1</v>
      </c>
      <c r="N41" s="144">
        <v>4282.55</v>
      </c>
      <c r="O41" s="145">
        <v>0.0698501204360228</v>
      </c>
      <c r="P41" s="149">
        <v>55831.52</v>
      </c>
      <c r="Q41" s="145">
        <v>0.910634644341856</v>
      </c>
      <c r="R41" s="149">
        <v>1082.05</v>
      </c>
      <c r="S41" s="145">
        <v>0.0176486725940849</v>
      </c>
      <c r="T41" s="149">
        <v>114.4447</v>
      </c>
      <c r="U41" s="155">
        <v>0.00186663928693524</v>
      </c>
      <c r="V41" s="116" t="s">
        <v>50</v>
      </c>
      <c r="W41" s="116"/>
    </row>
    <row r="42" s="56" customFormat="1" ht="30" customHeight="1" spans="1:23">
      <c r="A42" s="146">
        <v>35</v>
      </c>
      <c r="B42" s="148" t="s">
        <v>81</v>
      </c>
      <c r="C42" s="144">
        <v>26533.47</v>
      </c>
      <c r="D42" s="144">
        <v>19337.0480049</v>
      </c>
      <c r="E42" s="145">
        <v>0.728779462501512</v>
      </c>
      <c r="F42" s="144">
        <v>5850.81309</v>
      </c>
      <c r="G42" s="145">
        <v>0.302570128000789</v>
      </c>
      <c r="H42" s="144">
        <v>13205.0349149</v>
      </c>
      <c r="I42" s="145">
        <v>0.68288783849292</v>
      </c>
      <c r="J42" s="144">
        <v>281.2</v>
      </c>
      <c r="K42" s="145">
        <v>0.0145420335062903</v>
      </c>
      <c r="L42" s="144">
        <v>19337.0480049</v>
      </c>
      <c r="M42" s="145">
        <v>1</v>
      </c>
      <c r="N42" s="144">
        <v>281.2</v>
      </c>
      <c r="O42" s="145">
        <v>0.0145420335062903</v>
      </c>
      <c r="P42" s="149">
        <v>11959.216686</v>
      </c>
      <c r="Q42" s="145">
        <v>0.618461343374104</v>
      </c>
      <c r="R42" s="149">
        <v>2734.830313</v>
      </c>
      <c r="S42" s="145">
        <v>0.141429566307484</v>
      </c>
      <c r="T42" s="149">
        <v>4361.8010059</v>
      </c>
      <c r="U42" s="155">
        <v>0.225567056812122</v>
      </c>
      <c r="V42" s="116"/>
      <c r="W42" s="116"/>
    </row>
    <row r="43" s="56" customFormat="1" ht="30" customHeight="1" spans="1:23">
      <c r="A43" s="146">
        <v>36</v>
      </c>
      <c r="B43" s="148" t="s">
        <v>82</v>
      </c>
      <c r="C43" s="144">
        <v>58143.4</v>
      </c>
      <c r="D43" s="144">
        <v>38746.206441</v>
      </c>
      <c r="E43" s="145">
        <v>0.666390449148141</v>
      </c>
      <c r="F43" s="144">
        <v>8265.684914</v>
      </c>
      <c r="G43" s="145">
        <v>0.213328882314877</v>
      </c>
      <c r="H43" s="144">
        <v>27061.821527</v>
      </c>
      <c r="I43" s="145">
        <v>0.698437963680595</v>
      </c>
      <c r="J43" s="144">
        <v>3418.7</v>
      </c>
      <c r="K43" s="145">
        <v>0.0882331540045283</v>
      </c>
      <c r="L43" s="144">
        <v>38746.206441</v>
      </c>
      <c r="M43" s="145">
        <v>1</v>
      </c>
      <c r="N43" s="144">
        <v>3418.7</v>
      </c>
      <c r="O43" s="145">
        <v>0.0882331540045283</v>
      </c>
      <c r="P43" s="149">
        <v>23165.679624</v>
      </c>
      <c r="Q43" s="145">
        <v>0.597882521977347</v>
      </c>
      <c r="R43" s="149">
        <v>12015.176817</v>
      </c>
      <c r="S43" s="145">
        <v>0.310099437355135</v>
      </c>
      <c r="T43" s="149">
        <v>146.65</v>
      </c>
      <c r="U43" s="155">
        <v>0.00378488666299005</v>
      </c>
      <c r="V43" s="116" t="s">
        <v>50</v>
      </c>
      <c r="W43" s="116"/>
    </row>
    <row r="44" ht="30" customHeight="1" spans="1:23">
      <c r="A44" s="146">
        <v>37</v>
      </c>
      <c r="B44" s="147" t="s">
        <v>27</v>
      </c>
      <c r="C44" s="144">
        <v>337345.026004</v>
      </c>
      <c r="D44" s="144">
        <v>234877.657806</v>
      </c>
      <c r="E44" s="145">
        <v>0.696253508131509</v>
      </c>
      <c r="F44" s="144">
        <v>53501.08662</v>
      </c>
      <c r="G44" s="145">
        <v>0.227782783257273</v>
      </c>
      <c r="H44" s="144">
        <v>172852.496886</v>
      </c>
      <c r="I44" s="145">
        <v>0.735925666581577</v>
      </c>
      <c r="J44" s="144">
        <v>8524.0743</v>
      </c>
      <c r="K44" s="145">
        <v>0.0362915501611505</v>
      </c>
      <c r="L44" s="144">
        <v>234877.655678</v>
      </c>
      <c r="M44" s="145">
        <v>0.999999990939964</v>
      </c>
      <c r="N44" s="144">
        <v>8524.0743</v>
      </c>
      <c r="O44" s="145">
        <v>0.0362915504899533</v>
      </c>
      <c r="P44" s="149">
        <v>172979.323549</v>
      </c>
      <c r="Q44" s="145">
        <v>0.736465642292266</v>
      </c>
      <c r="R44" s="149">
        <v>4569.13</v>
      </c>
      <c r="S44" s="145">
        <v>0.0194532340115994</v>
      </c>
      <c r="T44" s="149">
        <v>48805.127829</v>
      </c>
      <c r="U44" s="155">
        <v>0.207789573206181</v>
      </c>
      <c r="V44" s="116"/>
      <c r="W44" s="116"/>
    </row>
    <row r="45" s="56" customFormat="1" ht="30" customHeight="1" spans="1:23">
      <c r="A45" s="146">
        <v>38</v>
      </c>
      <c r="B45" s="148" t="s">
        <v>83</v>
      </c>
      <c r="C45" s="144">
        <v>42628.998</v>
      </c>
      <c r="D45" s="144">
        <v>27097.78653</v>
      </c>
      <c r="E45" s="145">
        <v>0.635665575109225</v>
      </c>
      <c r="F45" s="144">
        <v>5129.6507</v>
      </c>
      <c r="G45" s="145">
        <v>0.189301465428586</v>
      </c>
      <c r="H45" s="144">
        <v>21968.13583</v>
      </c>
      <c r="I45" s="145">
        <v>0.810698534571414</v>
      </c>
      <c r="J45" s="144">
        <v>0</v>
      </c>
      <c r="K45" s="145">
        <v>0</v>
      </c>
      <c r="L45" s="144">
        <v>27097.78653</v>
      </c>
      <c r="M45" s="145">
        <v>1</v>
      </c>
      <c r="N45" s="144">
        <v>0</v>
      </c>
      <c r="O45" s="145">
        <v>0</v>
      </c>
      <c r="P45" s="149">
        <v>25477.33653</v>
      </c>
      <c r="Q45" s="145">
        <v>0.940199912704826</v>
      </c>
      <c r="R45" s="149">
        <v>197.96</v>
      </c>
      <c r="S45" s="145">
        <v>0.00730539373689575</v>
      </c>
      <c r="T45" s="149">
        <v>1422.49</v>
      </c>
      <c r="U45" s="155">
        <v>0.0524946935582786</v>
      </c>
      <c r="V45" s="116"/>
      <c r="W45" s="116" t="s">
        <v>50</v>
      </c>
    </row>
    <row r="46" s="56" customFormat="1" ht="30" customHeight="1" spans="1:23">
      <c r="A46" s="146">
        <v>39</v>
      </c>
      <c r="B46" s="148" t="s">
        <v>84</v>
      </c>
      <c r="C46" s="144">
        <v>57914.882204</v>
      </c>
      <c r="D46" s="144">
        <v>41929.406518</v>
      </c>
      <c r="E46" s="145">
        <v>0.723983282402396</v>
      </c>
      <c r="F46" s="144">
        <v>14537.36092</v>
      </c>
      <c r="G46" s="145">
        <v>0.346710390803152</v>
      </c>
      <c r="H46" s="144">
        <v>27004.114598</v>
      </c>
      <c r="I46" s="145">
        <v>0.644037606075042</v>
      </c>
      <c r="J46" s="144">
        <v>387.931</v>
      </c>
      <c r="K46" s="145">
        <v>0.00925200312180579</v>
      </c>
      <c r="L46" s="144">
        <v>41929.40659</v>
      </c>
      <c r="M46" s="145">
        <v>1.00000000171717</v>
      </c>
      <c r="N46" s="144">
        <v>387.931</v>
      </c>
      <c r="O46" s="145">
        <v>0.00925200310591851</v>
      </c>
      <c r="P46" s="149">
        <v>27498.30559</v>
      </c>
      <c r="Q46" s="145">
        <v>0.655823867456265</v>
      </c>
      <c r="R46" s="149">
        <v>1730.03</v>
      </c>
      <c r="S46" s="145">
        <v>0.04126054100686</v>
      </c>
      <c r="T46" s="149">
        <v>12313.14</v>
      </c>
      <c r="U46" s="155">
        <v>0.293663588430957</v>
      </c>
      <c r="V46" s="116" t="s">
        <v>50</v>
      </c>
      <c r="W46" s="116"/>
    </row>
    <row r="47" s="56" customFormat="1" ht="30" customHeight="1" spans="1:23">
      <c r="A47" s="146">
        <v>40</v>
      </c>
      <c r="B47" s="148" t="s">
        <v>85</v>
      </c>
      <c r="C47" s="144">
        <v>58928</v>
      </c>
      <c r="D47" s="144">
        <v>35668.13</v>
      </c>
      <c r="E47" s="145">
        <v>0.605283226988868</v>
      </c>
      <c r="F47" s="144">
        <v>2741.378</v>
      </c>
      <c r="G47" s="145">
        <v>0.0768579120912703</v>
      </c>
      <c r="H47" s="144">
        <v>30829.8</v>
      </c>
      <c r="I47" s="145">
        <v>0.864351453244115</v>
      </c>
      <c r="J47" s="144">
        <v>2096.952</v>
      </c>
      <c r="K47" s="145">
        <v>0.0587906346646152</v>
      </c>
      <c r="L47" s="144">
        <v>35668.13</v>
      </c>
      <c r="M47" s="145">
        <v>1</v>
      </c>
      <c r="N47" s="144">
        <v>2096.952</v>
      </c>
      <c r="O47" s="145">
        <v>0.0587906346646152</v>
      </c>
      <c r="P47" s="149">
        <v>26302.788</v>
      </c>
      <c r="Q47" s="145">
        <v>0.737431090444046</v>
      </c>
      <c r="R47" s="149">
        <v>1501.8</v>
      </c>
      <c r="S47" s="145">
        <v>0.0421048145781682</v>
      </c>
      <c r="T47" s="149">
        <v>5766.59</v>
      </c>
      <c r="U47" s="155">
        <v>0.16167346031317</v>
      </c>
      <c r="V47" s="116" t="s">
        <v>50</v>
      </c>
      <c r="W47" s="116"/>
    </row>
    <row r="48" s="56" customFormat="1" ht="30" customHeight="1" spans="1:23">
      <c r="A48" s="146">
        <v>41</v>
      </c>
      <c r="B48" s="148" t="s">
        <v>86</v>
      </c>
      <c r="C48" s="144">
        <v>48400.2</v>
      </c>
      <c r="D48" s="144">
        <v>34539.246958</v>
      </c>
      <c r="E48" s="145">
        <v>0.713617856083239</v>
      </c>
      <c r="F48" s="144">
        <v>1761.575</v>
      </c>
      <c r="G48" s="145">
        <v>0.0510021252675859</v>
      </c>
      <c r="H48" s="144">
        <v>31219.756458</v>
      </c>
      <c r="I48" s="145">
        <v>0.903892215599358</v>
      </c>
      <c r="J48" s="144">
        <v>1557.9155</v>
      </c>
      <c r="K48" s="145">
        <v>0.0451056591330563</v>
      </c>
      <c r="L48" s="144">
        <v>34539.246958</v>
      </c>
      <c r="M48" s="145">
        <v>1</v>
      </c>
      <c r="N48" s="144">
        <v>1557.9155</v>
      </c>
      <c r="O48" s="145">
        <v>0.0451056591330563</v>
      </c>
      <c r="P48" s="149">
        <v>24009.313629</v>
      </c>
      <c r="Q48" s="145">
        <v>0.695131357617481</v>
      </c>
      <c r="R48" s="149"/>
      <c r="S48" s="145">
        <v>0</v>
      </c>
      <c r="T48" s="149">
        <v>8972.017829</v>
      </c>
      <c r="U48" s="155">
        <v>0.259762983249462</v>
      </c>
      <c r="V48" s="116"/>
      <c r="W48" s="116"/>
    </row>
    <row r="49" s="56" customFormat="1" ht="30" customHeight="1" spans="1:23">
      <c r="A49" s="146">
        <v>42</v>
      </c>
      <c r="B49" s="148" t="s">
        <v>87</v>
      </c>
      <c r="C49" s="144">
        <v>21227.4958</v>
      </c>
      <c r="D49" s="144">
        <v>20739.1478</v>
      </c>
      <c r="E49" s="145">
        <v>0.976994554392987</v>
      </c>
      <c r="F49" s="144">
        <v>3879.302</v>
      </c>
      <c r="G49" s="145">
        <v>0.187052141072065</v>
      </c>
      <c r="H49" s="144">
        <v>13792.62</v>
      </c>
      <c r="I49" s="145">
        <v>0.665052399115455</v>
      </c>
      <c r="J49" s="144">
        <v>3067.2258</v>
      </c>
      <c r="K49" s="145">
        <v>0.147895459812481</v>
      </c>
      <c r="L49" s="144">
        <v>20739.1478</v>
      </c>
      <c r="M49" s="145">
        <v>1</v>
      </c>
      <c r="N49" s="144">
        <v>3067.2258</v>
      </c>
      <c r="O49" s="145">
        <v>0.147895459812481</v>
      </c>
      <c r="P49" s="149">
        <v>8190.662</v>
      </c>
      <c r="Q49" s="145">
        <v>0.394937250025288</v>
      </c>
      <c r="R49" s="149">
        <v>467</v>
      </c>
      <c r="S49" s="145">
        <v>0.0225178008519714</v>
      </c>
      <c r="T49" s="149">
        <v>9014.26</v>
      </c>
      <c r="U49" s="155">
        <v>0.43464948931026</v>
      </c>
      <c r="V49" s="116"/>
      <c r="W49" s="116"/>
    </row>
    <row r="50" s="56" customFormat="1" ht="30" customHeight="1" spans="1:23">
      <c r="A50" s="146">
        <v>43</v>
      </c>
      <c r="B50" s="148" t="s">
        <v>88</v>
      </c>
      <c r="C50" s="144">
        <v>46514.77</v>
      </c>
      <c r="D50" s="144">
        <v>26822.94</v>
      </c>
      <c r="E50" s="145">
        <v>0.576654254121863</v>
      </c>
      <c r="F50" s="144">
        <v>7788.85</v>
      </c>
      <c r="G50" s="145">
        <v>0.290380174581906</v>
      </c>
      <c r="H50" s="144">
        <v>18410.89</v>
      </c>
      <c r="I50" s="145">
        <v>0.686385981551612</v>
      </c>
      <c r="J50" s="144">
        <v>623.2</v>
      </c>
      <c r="K50" s="145">
        <v>0.0232338438664815</v>
      </c>
      <c r="L50" s="144">
        <v>26822.94</v>
      </c>
      <c r="M50" s="145">
        <v>1</v>
      </c>
      <c r="N50" s="144">
        <v>623.2</v>
      </c>
      <c r="O50" s="145">
        <v>0.0232338438664815</v>
      </c>
      <c r="P50" s="149">
        <v>17931.67</v>
      </c>
      <c r="Q50" s="145">
        <v>0.668519931073924</v>
      </c>
      <c r="R50" s="149"/>
      <c r="S50" s="145">
        <v>0</v>
      </c>
      <c r="T50" s="149">
        <v>8268.07</v>
      </c>
      <c r="U50" s="155">
        <v>0.308246225059595</v>
      </c>
      <c r="V50" s="116"/>
      <c r="W50" s="156"/>
    </row>
    <row r="51" s="56" customFormat="1" ht="30" customHeight="1" spans="1:23">
      <c r="A51" s="146">
        <v>44</v>
      </c>
      <c r="B51" s="148" t="s">
        <v>89</v>
      </c>
      <c r="C51" s="144">
        <v>61730.68</v>
      </c>
      <c r="D51" s="144">
        <v>48081</v>
      </c>
      <c r="E51" s="145">
        <v>0.778883368853219</v>
      </c>
      <c r="F51" s="144">
        <v>17662.97</v>
      </c>
      <c r="G51" s="145">
        <v>0.367358623988686</v>
      </c>
      <c r="H51" s="144">
        <v>29627.18</v>
      </c>
      <c r="I51" s="145">
        <v>0.616193090825898</v>
      </c>
      <c r="J51" s="144">
        <v>790.85</v>
      </c>
      <c r="K51" s="145">
        <v>0.0164482851854163</v>
      </c>
      <c r="L51" s="144">
        <v>48080.9978</v>
      </c>
      <c r="M51" s="145">
        <v>0.99999995424388</v>
      </c>
      <c r="N51" s="144">
        <v>790.85</v>
      </c>
      <c r="O51" s="145">
        <v>0.016448285938026</v>
      </c>
      <c r="P51" s="149">
        <v>43569.2478</v>
      </c>
      <c r="Q51" s="145">
        <v>0.906163553036747</v>
      </c>
      <c r="R51" s="149">
        <v>672.34</v>
      </c>
      <c r="S51" s="145">
        <v>0.0139834868402003</v>
      </c>
      <c r="T51" s="149">
        <v>3048.56</v>
      </c>
      <c r="U51" s="155">
        <v>0.063404674185027</v>
      </c>
      <c r="V51" s="116" t="s">
        <v>50</v>
      </c>
      <c r="W51" s="116"/>
    </row>
    <row r="52" ht="30" customHeight="1" spans="1:23">
      <c r="A52" s="146">
        <v>45</v>
      </c>
      <c r="B52" s="147" t="s">
        <v>28</v>
      </c>
      <c r="C52" s="144">
        <v>363275.656</v>
      </c>
      <c r="D52" s="144">
        <v>269854.692463</v>
      </c>
      <c r="E52" s="145">
        <v>0.742837258720689</v>
      </c>
      <c r="F52" s="144">
        <v>47592.494303</v>
      </c>
      <c r="G52" s="145">
        <v>0.176363411985231</v>
      </c>
      <c r="H52" s="144">
        <v>179689.993526</v>
      </c>
      <c r="I52" s="145">
        <v>0.665876853524189</v>
      </c>
      <c r="J52" s="144">
        <v>42572.204634</v>
      </c>
      <c r="K52" s="145">
        <v>0.15775973449058</v>
      </c>
      <c r="L52" s="144">
        <v>269854.692463</v>
      </c>
      <c r="M52" s="145">
        <v>1</v>
      </c>
      <c r="N52" s="144">
        <v>42572.204634</v>
      </c>
      <c r="O52" s="145">
        <v>0.15775973449058</v>
      </c>
      <c r="P52" s="144">
        <v>128208.192661</v>
      </c>
      <c r="Q52" s="145">
        <v>0.475100845906464</v>
      </c>
      <c r="R52" s="144">
        <v>46832.199192</v>
      </c>
      <c r="S52" s="145">
        <v>0.173545987896509</v>
      </c>
      <c r="T52" s="144">
        <v>52242.095976</v>
      </c>
      <c r="U52" s="155">
        <v>0.193593431706447</v>
      </c>
      <c r="V52" s="116"/>
      <c r="W52" s="116"/>
    </row>
    <row r="53" s="56" customFormat="1" ht="30" customHeight="1" spans="1:23">
      <c r="A53" s="146">
        <v>46</v>
      </c>
      <c r="B53" s="148" t="s">
        <v>90</v>
      </c>
      <c r="C53" s="144">
        <v>36853</v>
      </c>
      <c r="D53" s="144">
        <v>19703.086267</v>
      </c>
      <c r="E53" s="145">
        <v>0.534639955146121</v>
      </c>
      <c r="F53" s="144">
        <v>5471.594453</v>
      </c>
      <c r="G53" s="145">
        <v>0.277702405544667</v>
      </c>
      <c r="H53" s="144">
        <v>11400.91897</v>
      </c>
      <c r="I53" s="145">
        <v>0.578636200212705</v>
      </c>
      <c r="J53" s="144">
        <v>2830.572844</v>
      </c>
      <c r="K53" s="145">
        <v>0.143661394242628</v>
      </c>
      <c r="L53" s="144">
        <v>19703.086267</v>
      </c>
      <c r="M53" s="145">
        <v>1</v>
      </c>
      <c r="N53" s="144">
        <v>2830.572844</v>
      </c>
      <c r="O53" s="145">
        <v>0.143661394242628</v>
      </c>
      <c r="P53" s="149">
        <v>8560.545431</v>
      </c>
      <c r="Q53" s="145">
        <v>0.4344773866893</v>
      </c>
      <c r="R53" s="149">
        <v>4955.200392</v>
      </c>
      <c r="S53" s="145">
        <v>0.251493615002807</v>
      </c>
      <c r="T53" s="149">
        <v>3356.7676</v>
      </c>
      <c r="U53" s="155">
        <v>0.170367604065264</v>
      </c>
      <c r="V53" s="116"/>
      <c r="W53" s="116"/>
    </row>
    <row r="54" s="56" customFormat="1" ht="30" customHeight="1" spans="1:23">
      <c r="A54" s="146">
        <v>47</v>
      </c>
      <c r="B54" s="148" t="s">
        <v>91</v>
      </c>
      <c r="C54" s="144">
        <v>28753.9</v>
      </c>
      <c r="D54" s="144">
        <v>16578.052</v>
      </c>
      <c r="E54" s="145">
        <v>0.576549685433976</v>
      </c>
      <c r="F54" s="144">
        <v>6380.632</v>
      </c>
      <c r="G54" s="145">
        <v>0.384884303656425</v>
      </c>
      <c r="H54" s="144">
        <v>4523.82</v>
      </c>
      <c r="I54" s="145">
        <v>0.272880070589717</v>
      </c>
      <c r="J54" s="144">
        <v>5673.6</v>
      </c>
      <c r="K54" s="145">
        <v>0.342235625753858</v>
      </c>
      <c r="L54" s="144">
        <v>16578.052</v>
      </c>
      <c r="M54" s="145">
        <v>1</v>
      </c>
      <c r="N54" s="144">
        <v>5673.6</v>
      </c>
      <c r="O54" s="145">
        <v>0.342235625753858</v>
      </c>
      <c r="P54" s="149">
        <v>9075.452</v>
      </c>
      <c r="Q54" s="145">
        <v>0.547437780988985</v>
      </c>
      <c r="R54" s="149"/>
      <c r="S54" s="145">
        <v>0</v>
      </c>
      <c r="T54" s="149">
        <v>1829</v>
      </c>
      <c r="U54" s="155">
        <v>0.110326593257157</v>
      </c>
      <c r="V54" s="156"/>
      <c r="W54" s="156"/>
    </row>
    <row r="55" s="56" customFormat="1" ht="30" customHeight="1" spans="1:23">
      <c r="A55" s="146">
        <v>48</v>
      </c>
      <c r="B55" s="148" t="s">
        <v>92</v>
      </c>
      <c r="C55" s="144">
        <v>22947.3</v>
      </c>
      <c r="D55" s="144">
        <v>21948.573317</v>
      </c>
      <c r="E55" s="145">
        <v>0.956477377164198</v>
      </c>
      <c r="F55" s="144">
        <v>2874.91</v>
      </c>
      <c r="G55" s="145">
        <v>0.130983912187735</v>
      </c>
      <c r="H55" s="144">
        <v>15791.663317</v>
      </c>
      <c r="I55" s="145">
        <v>0.71948472863923</v>
      </c>
      <c r="J55" s="144">
        <v>3282</v>
      </c>
      <c r="K55" s="145">
        <v>0.149531359173034</v>
      </c>
      <c r="L55" s="144">
        <v>21948.573317</v>
      </c>
      <c r="M55" s="145">
        <v>1</v>
      </c>
      <c r="N55" s="144">
        <v>3282</v>
      </c>
      <c r="O55" s="145">
        <v>0.149531359173034</v>
      </c>
      <c r="P55" s="149">
        <v>18666.573317</v>
      </c>
      <c r="Q55" s="145">
        <v>0.850468640826966</v>
      </c>
      <c r="R55" s="149"/>
      <c r="S55" s="145">
        <v>0</v>
      </c>
      <c r="T55" s="149"/>
      <c r="U55" s="155">
        <v>0</v>
      </c>
      <c r="V55" s="156"/>
      <c r="W55" s="156"/>
    </row>
    <row r="56" s="56" customFormat="1" ht="30" customHeight="1" spans="1:23">
      <c r="A56" s="146">
        <v>49</v>
      </c>
      <c r="B56" s="148" t="s">
        <v>93</v>
      </c>
      <c r="C56" s="144">
        <v>21007</v>
      </c>
      <c r="D56" s="144">
        <v>15838.080341</v>
      </c>
      <c r="E56" s="145">
        <v>0.753942987623173</v>
      </c>
      <c r="F56" s="144">
        <v>2738</v>
      </c>
      <c r="G56" s="145">
        <v>0.172874486115097</v>
      </c>
      <c r="H56" s="144">
        <v>12600.080341</v>
      </c>
      <c r="I56" s="145">
        <v>0.795556031394929</v>
      </c>
      <c r="J56" s="144">
        <v>500</v>
      </c>
      <c r="K56" s="145">
        <v>0.0315694824899739</v>
      </c>
      <c r="L56" s="144">
        <v>15838.080341</v>
      </c>
      <c r="M56" s="145">
        <v>1</v>
      </c>
      <c r="N56" s="144">
        <v>500</v>
      </c>
      <c r="O56" s="145">
        <v>0.0315694824899739</v>
      </c>
      <c r="P56" s="149">
        <v>10130.480341</v>
      </c>
      <c r="Q56" s="145">
        <v>0.639628043480449</v>
      </c>
      <c r="R56" s="149"/>
      <c r="S56" s="145">
        <v>0</v>
      </c>
      <c r="T56" s="149">
        <v>5207.6</v>
      </c>
      <c r="U56" s="155">
        <v>0.328802474029577</v>
      </c>
      <c r="V56" s="156"/>
      <c r="W56" s="116" t="s">
        <v>50</v>
      </c>
    </row>
    <row r="57" s="56" customFormat="1" ht="30" customHeight="1" spans="1:23">
      <c r="A57" s="146">
        <v>50</v>
      </c>
      <c r="B57" s="148" t="s">
        <v>94</v>
      </c>
      <c r="C57" s="144">
        <v>33793.786</v>
      </c>
      <c r="D57" s="144">
        <v>30191.2694</v>
      </c>
      <c r="E57" s="145">
        <v>0.893397070100402</v>
      </c>
      <c r="F57" s="144">
        <v>6865.566</v>
      </c>
      <c r="G57" s="145">
        <v>0.227402362883092</v>
      </c>
      <c r="H57" s="144">
        <v>18410.0624</v>
      </c>
      <c r="I57" s="145">
        <v>0.609780998476334</v>
      </c>
      <c r="J57" s="144">
        <v>4915.641</v>
      </c>
      <c r="K57" s="145">
        <v>0.162816638640573</v>
      </c>
      <c r="L57" s="144">
        <v>30191.2694</v>
      </c>
      <c r="M57" s="145">
        <v>1</v>
      </c>
      <c r="N57" s="144">
        <v>4915.641</v>
      </c>
      <c r="O57" s="145">
        <v>0.162816638640573</v>
      </c>
      <c r="P57" s="149">
        <v>23412.6704</v>
      </c>
      <c r="Q57" s="145">
        <v>0.775478171845269</v>
      </c>
      <c r="R57" s="149">
        <v>615.662</v>
      </c>
      <c r="S57" s="145">
        <v>0.0203920541346963</v>
      </c>
      <c r="T57" s="149">
        <v>1247.296</v>
      </c>
      <c r="U57" s="155">
        <v>0.0413131353794617</v>
      </c>
      <c r="V57" s="156"/>
      <c r="W57" s="156"/>
    </row>
    <row r="58" s="56" customFormat="1" ht="30" customHeight="1" spans="1:23">
      <c r="A58" s="146">
        <v>51</v>
      </c>
      <c r="B58" s="148" t="s">
        <v>95</v>
      </c>
      <c r="C58" s="144">
        <v>46625.5</v>
      </c>
      <c r="D58" s="144">
        <v>29478.87</v>
      </c>
      <c r="E58" s="145">
        <v>0.63224780431309</v>
      </c>
      <c r="F58" s="144">
        <v>2402</v>
      </c>
      <c r="G58" s="145">
        <v>0.0814820920883331</v>
      </c>
      <c r="H58" s="144">
        <v>26690.86</v>
      </c>
      <c r="I58" s="145">
        <v>0.905423443978687</v>
      </c>
      <c r="J58" s="144">
        <v>386.01</v>
      </c>
      <c r="K58" s="145">
        <v>0.0130944639329798</v>
      </c>
      <c r="L58" s="144">
        <v>29478.87</v>
      </c>
      <c r="M58" s="145">
        <v>1</v>
      </c>
      <c r="N58" s="144">
        <v>386.01</v>
      </c>
      <c r="O58" s="145">
        <v>0.0130944639329798</v>
      </c>
      <c r="P58" s="149">
        <v>24450.76</v>
      </c>
      <c r="Q58" s="145">
        <v>0.829433421294643</v>
      </c>
      <c r="R58" s="149"/>
      <c r="S58" s="145">
        <v>0</v>
      </c>
      <c r="T58" s="149">
        <v>4642.1</v>
      </c>
      <c r="U58" s="155">
        <v>0.157472114772378</v>
      </c>
      <c r="V58" s="116"/>
      <c r="W58" s="116" t="s">
        <v>50</v>
      </c>
    </row>
    <row r="59" s="56" customFormat="1" ht="30" customHeight="1" spans="1:23">
      <c r="A59" s="146">
        <v>52</v>
      </c>
      <c r="B59" s="148" t="s">
        <v>96</v>
      </c>
      <c r="C59" s="144">
        <v>70450.4</v>
      </c>
      <c r="D59" s="144">
        <v>40994.357407</v>
      </c>
      <c r="E59" s="145">
        <v>0.581889633089379</v>
      </c>
      <c r="F59" s="144">
        <v>8328.21185</v>
      </c>
      <c r="G59" s="145">
        <v>0.203155077351643</v>
      </c>
      <c r="H59" s="144">
        <v>19019.259777</v>
      </c>
      <c r="I59" s="145">
        <v>0.463948235318658</v>
      </c>
      <c r="J59" s="144">
        <v>13646.88578</v>
      </c>
      <c r="K59" s="145">
        <v>0.332896687329699</v>
      </c>
      <c r="L59" s="144">
        <v>40994.357407</v>
      </c>
      <c r="M59" s="145">
        <v>0.999999936576641</v>
      </c>
      <c r="N59" s="144">
        <v>13646.88578</v>
      </c>
      <c r="O59" s="145">
        <v>0.332896687329699</v>
      </c>
      <c r="P59" s="149">
        <v>17341.824031</v>
      </c>
      <c r="Q59" s="145">
        <v>0.42302953693912</v>
      </c>
      <c r="R59" s="149">
        <v>2137.559</v>
      </c>
      <c r="S59" s="145">
        <v>0.0521427614727046</v>
      </c>
      <c r="T59" s="149">
        <v>7868.088596</v>
      </c>
      <c r="U59" s="155">
        <v>0.191931014258477</v>
      </c>
      <c r="V59" s="116" t="s">
        <v>50</v>
      </c>
      <c r="W59" s="116"/>
    </row>
    <row r="60" s="56" customFormat="1" ht="30" customHeight="1" spans="1:23">
      <c r="A60" s="146">
        <v>53</v>
      </c>
      <c r="B60" s="148" t="s">
        <v>97</v>
      </c>
      <c r="C60" s="144">
        <v>102844.77</v>
      </c>
      <c r="D60" s="144">
        <v>95122.403731</v>
      </c>
      <c r="E60" s="145">
        <v>0.924912406639638</v>
      </c>
      <c r="F60" s="144">
        <v>12531.58</v>
      </c>
      <c r="G60" s="145">
        <v>0.131741624564477</v>
      </c>
      <c r="H60" s="144">
        <v>71253.328721</v>
      </c>
      <c r="I60" s="145">
        <v>0.749069892330516</v>
      </c>
      <c r="J60" s="144">
        <v>11337.49501</v>
      </c>
      <c r="K60" s="145">
        <v>0.119188483105008</v>
      </c>
      <c r="L60" s="144">
        <v>95122.403731</v>
      </c>
      <c r="M60" s="145">
        <v>1</v>
      </c>
      <c r="N60" s="144">
        <v>11337.49501</v>
      </c>
      <c r="O60" s="145">
        <v>0.119188483105008</v>
      </c>
      <c r="P60" s="149">
        <v>16569.887141</v>
      </c>
      <c r="Q60" s="145">
        <v>0.174195420753439</v>
      </c>
      <c r="R60" s="149">
        <v>39123.7778</v>
      </c>
      <c r="S60" s="145">
        <v>0.411299297173351</v>
      </c>
      <c r="T60" s="149">
        <v>28091.24378</v>
      </c>
      <c r="U60" s="155">
        <v>0.295316798968203</v>
      </c>
      <c r="V60" s="116" t="s">
        <v>50</v>
      </c>
      <c r="W60" s="116"/>
    </row>
    <row r="61" ht="30" customHeight="1" spans="1:23">
      <c r="A61" s="146">
        <v>54</v>
      </c>
      <c r="B61" s="147" t="s">
        <v>29</v>
      </c>
      <c r="C61" s="144">
        <v>298790.5405059</v>
      </c>
      <c r="D61" s="144">
        <v>160232.429354</v>
      </c>
      <c r="E61" s="145">
        <v>0.536270087676474</v>
      </c>
      <c r="F61" s="144">
        <v>54901.8926838</v>
      </c>
      <c r="G61" s="145">
        <v>0.34263908314406</v>
      </c>
      <c r="H61" s="144">
        <v>101043.91367622</v>
      </c>
      <c r="I61" s="145">
        <v>0.63060838610257</v>
      </c>
      <c r="J61" s="144">
        <v>4286.62306</v>
      </c>
      <c r="K61" s="145">
        <v>0.026752531165396</v>
      </c>
      <c r="L61" s="144">
        <v>160232.429254</v>
      </c>
      <c r="M61" s="145">
        <v>0.999999999375907</v>
      </c>
      <c r="N61" s="144">
        <v>4286.62306</v>
      </c>
      <c r="O61" s="145">
        <v>0.0267525311820921</v>
      </c>
      <c r="P61" s="144">
        <v>102546.111075</v>
      </c>
      <c r="Q61" s="145">
        <v>0.639983501170317</v>
      </c>
      <c r="R61" s="144">
        <v>36565.958295</v>
      </c>
      <c r="S61" s="145">
        <v>0.228205728798106</v>
      </c>
      <c r="T61" s="144">
        <v>16833.736824</v>
      </c>
      <c r="U61" s="155">
        <v>0.105058238849485</v>
      </c>
      <c r="V61" s="156"/>
      <c r="W61" s="116"/>
    </row>
    <row r="62" s="56" customFormat="1" ht="30" customHeight="1" spans="1:23">
      <c r="A62" s="146">
        <v>55</v>
      </c>
      <c r="B62" s="148" t="s">
        <v>98</v>
      </c>
      <c r="C62" s="149">
        <v>41722.097387</v>
      </c>
      <c r="D62" s="144">
        <v>17668.787924</v>
      </c>
      <c r="E62" s="145">
        <v>0.423487528925268</v>
      </c>
      <c r="F62" s="144">
        <v>8429.5</v>
      </c>
      <c r="G62" s="145">
        <v>0.477084225372923</v>
      </c>
      <c r="H62" s="144">
        <v>9139.387924</v>
      </c>
      <c r="I62" s="145">
        <v>0.517261736532913</v>
      </c>
      <c r="J62" s="144">
        <v>99.9</v>
      </c>
      <c r="K62" s="145">
        <v>0.00565403809416395</v>
      </c>
      <c r="L62" s="144">
        <v>17668.787924</v>
      </c>
      <c r="M62" s="145">
        <v>1</v>
      </c>
      <c r="N62" s="144">
        <v>99.9</v>
      </c>
      <c r="O62" s="145">
        <v>0.00565403809416395</v>
      </c>
      <c r="P62" s="144">
        <v>8601.7373</v>
      </c>
      <c r="Q62" s="145">
        <v>0.486832336037948</v>
      </c>
      <c r="R62" s="149">
        <v>6306</v>
      </c>
      <c r="S62" s="145">
        <v>0.35690054276074</v>
      </c>
      <c r="T62" s="149">
        <v>2661.150624</v>
      </c>
      <c r="U62" s="155">
        <v>0.150613083107149</v>
      </c>
      <c r="V62" s="116"/>
      <c r="W62" s="116" t="s">
        <v>50</v>
      </c>
    </row>
    <row r="63" s="56" customFormat="1" ht="30" customHeight="1" spans="1:23">
      <c r="A63" s="146">
        <v>56</v>
      </c>
      <c r="B63" s="148" t="s">
        <v>99</v>
      </c>
      <c r="C63" s="144">
        <v>29946.2406589</v>
      </c>
      <c r="D63" s="144">
        <v>16357.74827</v>
      </c>
      <c r="E63" s="145">
        <v>0.546237120589575</v>
      </c>
      <c r="F63" s="144">
        <v>4153.414089</v>
      </c>
      <c r="G63" s="145">
        <v>0.253911114197627</v>
      </c>
      <c r="H63" s="144">
        <v>10215.665121</v>
      </c>
      <c r="I63" s="145">
        <v>0.624515364363166</v>
      </c>
      <c r="J63" s="144">
        <v>1988.66906</v>
      </c>
      <c r="K63" s="145">
        <v>0.121573521439207</v>
      </c>
      <c r="L63" s="144">
        <v>16357.74827</v>
      </c>
      <c r="M63" s="145">
        <v>1</v>
      </c>
      <c r="N63" s="144">
        <v>1988.66906</v>
      </c>
      <c r="O63" s="145">
        <v>0.121573521439207</v>
      </c>
      <c r="P63" s="149">
        <v>12629.513715</v>
      </c>
      <c r="Q63" s="145">
        <v>0.772081432391428</v>
      </c>
      <c r="R63" s="149">
        <v>629.565295</v>
      </c>
      <c r="S63" s="145">
        <v>0.0384872834945515</v>
      </c>
      <c r="T63" s="149">
        <v>1110.0002</v>
      </c>
      <c r="U63" s="155">
        <v>0.0678577626748134</v>
      </c>
      <c r="V63" s="116"/>
      <c r="W63" s="116"/>
    </row>
    <row r="64" s="56" customFormat="1" ht="30" customHeight="1" spans="1:23">
      <c r="A64" s="146">
        <v>57</v>
      </c>
      <c r="B64" s="148" t="s">
        <v>100</v>
      </c>
      <c r="C64" s="144">
        <v>33535.89</v>
      </c>
      <c r="D64" s="144">
        <v>17369.32</v>
      </c>
      <c r="E64" s="145">
        <v>0.517932280908603</v>
      </c>
      <c r="F64" s="144">
        <v>5563.26</v>
      </c>
      <c r="G64" s="145">
        <v>0.320292331536295</v>
      </c>
      <c r="H64" s="144">
        <v>10985.96</v>
      </c>
      <c r="I64" s="145">
        <v>0.632492233432282</v>
      </c>
      <c r="J64" s="144">
        <v>820.1</v>
      </c>
      <c r="K64" s="145">
        <v>0.0472154350314232</v>
      </c>
      <c r="L64" s="144">
        <v>17369.32</v>
      </c>
      <c r="M64" s="145">
        <v>1</v>
      </c>
      <c r="N64" s="144">
        <v>820.1</v>
      </c>
      <c r="O64" s="145">
        <v>0.0472154350314232</v>
      </c>
      <c r="P64" s="149">
        <v>11192.52</v>
      </c>
      <c r="Q64" s="145">
        <v>0.644384466403981</v>
      </c>
      <c r="R64" s="149">
        <v>1298.55</v>
      </c>
      <c r="S64" s="145">
        <v>0.0747611305451221</v>
      </c>
      <c r="T64" s="149">
        <v>4058.15</v>
      </c>
      <c r="U64" s="155">
        <v>0.233638968019473</v>
      </c>
      <c r="V64" s="156"/>
      <c r="W64" s="156"/>
    </row>
    <row r="65" s="56" customFormat="1" ht="30" customHeight="1" spans="1:23">
      <c r="A65" s="146">
        <v>58</v>
      </c>
      <c r="B65" s="148" t="s">
        <v>101</v>
      </c>
      <c r="C65" s="144">
        <v>19684.89</v>
      </c>
      <c r="D65" s="144">
        <v>14383.5</v>
      </c>
      <c r="E65" s="145">
        <v>0.73068734445557</v>
      </c>
      <c r="F65" s="144">
        <v>7698.26</v>
      </c>
      <c r="G65" s="145">
        <v>0.535214655681858</v>
      </c>
      <c r="H65" s="144">
        <v>6685.24</v>
      </c>
      <c r="I65" s="145">
        <v>0.464785344318142</v>
      </c>
      <c r="J65" s="144"/>
      <c r="K65" s="145">
        <v>0</v>
      </c>
      <c r="L65" s="144">
        <v>14383.5</v>
      </c>
      <c r="M65" s="145">
        <v>1</v>
      </c>
      <c r="N65" s="144"/>
      <c r="O65" s="145">
        <v>0</v>
      </c>
      <c r="P65" s="149">
        <v>13529.6</v>
      </c>
      <c r="Q65" s="145">
        <v>0.940633364619182</v>
      </c>
      <c r="R65" s="149"/>
      <c r="S65" s="145">
        <v>0</v>
      </c>
      <c r="T65" s="149">
        <v>853.9</v>
      </c>
      <c r="U65" s="155">
        <v>0.0593666353808183</v>
      </c>
      <c r="V65" s="156"/>
      <c r="W65" s="156"/>
    </row>
    <row r="66" s="56" customFormat="1" ht="30" customHeight="1" spans="1:23">
      <c r="A66" s="146">
        <v>59</v>
      </c>
      <c r="B66" s="148" t="s">
        <v>102</v>
      </c>
      <c r="C66" s="144">
        <v>14042.98426</v>
      </c>
      <c r="D66" s="144">
        <v>8983.41806</v>
      </c>
      <c r="E66" s="145">
        <v>0.639708618458567</v>
      </c>
      <c r="F66" s="144">
        <v>1631.01</v>
      </c>
      <c r="G66" s="145">
        <v>0.181557842360951</v>
      </c>
      <c r="H66" s="144">
        <v>7352.40806</v>
      </c>
      <c r="I66" s="145">
        <v>0.818442157639049</v>
      </c>
      <c r="J66" s="144"/>
      <c r="K66" s="145">
        <v>0</v>
      </c>
      <c r="L66" s="144">
        <v>8983.41806</v>
      </c>
      <c r="M66" s="145">
        <v>1</v>
      </c>
      <c r="N66" s="144"/>
      <c r="O66" s="145">
        <v>0</v>
      </c>
      <c r="P66" s="149">
        <v>8683.55806</v>
      </c>
      <c r="Q66" s="145">
        <v>0.966620722981248</v>
      </c>
      <c r="R66" s="149"/>
      <c r="S66" s="145">
        <v>0</v>
      </c>
      <c r="T66" s="149">
        <v>299.86</v>
      </c>
      <c r="U66" s="155">
        <v>0.033379277018752</v>
      </c>
      <c r="V66" s="156"/>
      <c r="W66" s="156"/>
    </row>
    <row r="67" s="56" customFormat="1" ht="30" customHeight="1" spans="1:23">
      <c r="A67" s="146">
        <v>60</v>
      </c>
      <c r="B67" s="148" t="s">
        <v>103</v>
      </c>
      <c r="C67" s="144">
        <v>68524.073</v>
      </c>
      <c r="D67" s="144">
        <v>34756.334</v>
      </c>
      <c r="E67" s="145">
        <v>0.507213486857385</v>
      </c>
      <c r="F67" s="144">
        <v>12900.942</v>
      </c>
      <c r="G67" s="145">
        <v>0.371182472812006</v>
      </c>
      <c r="H67" s="144">
        <v>21111.088</v>
      </c>
      <c r="I67" s="145">
        <v>0.6074026104134</v>
      </c>
      <c r="J67" s="144">
        <v>744.304</v>
      </c>
      <c r="K67" s="145">
        <v>0.0214149167745942</v>
      </c>
      <c r="L67" s="144">
        <v>34756.334</v>
      </c>
      <c r="M67" s="145">
        <v>1</v>
      </c>
      <c r="N67" s="144">
        <v>744.304</v>
      </c>
      <c r="O67" s="145">
        <v>0.0214149167745942</v>
      </c>
      <c r="P67" s="149">
        <v>18493.452</v>
      </c>
      <c r="Q67" s="145">
        <v>0.532088683461265</v>
      </c>
      <c r="R67" s="149">
        <v>11855.675</v>
      </c>
      <c r="S67" s="145">
        <v>0.341108328628675</v>
      </c>
      <c r="T67" s="149">
        <v>3662.903</v>
      </c>
      <c r="U67" s="155">
        <v>0.105388071135466</v>
      </c>
      <c r="V67" s="116" t="s">
        <v>50</v>
      </c>
      <c r="W67" s="116"/>
    </row>
    <row r="68" s="56" customFormat="1" ht="30" customHeight="1" spans="1:23">
      <c r="A68" s="146">
        <v>61</v>
      </c>
      <c r="B68" s="148" t="s">
        <v>104</v>
      </c>
      <c r="C68" s="144">
        <v>91334.3652</v>
      </c>
      <c r="D68" s="144">
        <v>50713.3211</v>
      </c>
      <c r="E68" s="145">
        <v>0.555249067412361</v>
      </c>
      <c r="F68" s="144">
        <v>14525.5065948</v>
      </c>
      <c r="G68" s="145">
        <v>0.286423887841177</v>
      </c>
      <c r="H68" s="144">
        <v>35554.16457122</v>
      </c>
      <c r="I68" s="145">
        <v>0.701081368761313</v>
      </c>
      <c r="J68" s="144">
        <v>633.65</v>
      </c>
      <c r="K68" s="145">
        <v>0.012494744699337</v>
      </c>
      <c r="L68" s="144">
        <v>50713.321</v>
      </c>
      <c r="M68" s="145">
        <v>0.999999998028132</v>
      </c>
      <c r="N68" s="144">
        <v>633.65</v>
      </c>
      <c r="O68" s="145">
        <v>0.012494744723975</v>
      </c>
      <c r="P68" s="149">
        <v>29415.73</v>
      </c>
      <c r="Q68" s="145">
        <v>0.580039512695294</v>
      </c>
      <c r="R68" s="149">
        <v>16476.168</v>
      </c>
      <c r="S68" s="145">
        <v>0.324888366115877</v>
      </c>
      <c r="T68" s="149">
        <v>4187.773</v>
      </c>
      <c r="U68" s="155">
        <v>0.0825773764648543</v>
      </c>
      <c r="V68" s="116" t="s">
        <v>50</v>
      </c>
      <c r="W68" s="116"/>
    </row>
    <row r="69" s="56" customFormat="1" ht="30" customHeight="1" spans="1:23">
      <c r="A69" s="146">
        <v>62</v>
      </c>
      <c r="B69" s="147" t="s">
        <v>30</v>
      </c>
      <c r="C69" s="144">
        <v>214922.26</v>
      </c>
      <c r="D69" s="144">
        <v>92402.689892</v>
      </c>
      <c r="E69" s="145">
        <v>0.429935409631371</v>
      </c>
      <c r="F69" s="144">
        <v>15528.2489</v>
      </c>
      <c r="G69" s="145">
        <v>0.168049749613884</v>
      </c>
      <c r="H69" s="144">
        <v>71844.384992</v>
      </c>
      <c r="I69" s="145">
        <v>0.77751399960295</v>
      </c>
      <c r="J69" s="144">
        <v>5030.056</v>
      </c>
      <c r="K69" s="145">
        <v>0.0544362507831657</v>
      </c>
      <c r="L69" s="144">
        <v>92402.689892</v>
      </c>
      <c r="M69" s="145">
        <v>1</v>
      </c>
      <c r="N69" s="144">
        <v>5030.056</v>
      </c>
      <c r="O69" s="145">
        <v>0.0544362507831657</v>
      </c>
      <c r="P69" s="144">
        <v>75324.362492</v>
      </c>
      <c r="Q69" s="145">
        <v>0.815174997394977</v>
      </c>
      <c r="R69" s="144">
        <v>8601.0566</v>
      </c>
      <c r="S69" s="145">
        <v>0.0930823183832948</v>
      </c>
      <c r="T69" s="144">
        <v>3447.2148</v>
      </c>
      <c r="U69" s="155">
        <v>0.0373064334385622</v>
      </c>
      <c r="V69" s="116"/>
      <c r="W69" s="116"/>
    </row>
    <row r="70" s="56" customFormat="1" ht="30" customHeight="1" spans="1:23">
      <c r="A70" s="146">
        <v>63</v>
      </c>
      <c r="B70" s="148" t="s">
        <v>105</v>
      </c>
      <c r="C70" s="144">
        <v>91585.55</v>
      </c>
      <c r="D70" s="144">
        <v>32863.175</v>
      </c>
      <c r="E70" s="145">
        <v>0.358824891044493</v>
      </c>
      <c r="F70" s="144">
        <v>6494.225</v>
      </c>
      <c r="G70" s="145">
        <v>0.197614046725552</v>
      </c>
      <c r="H70" s="144">
        <v>24253.94</v>
      </c>
      <c r="I70" s="145">
        <v>0.738027899008541</v>
      </c>
      <c r="J70" s="144">
        <v>2115.01</v>
      </c>
      <c r="K70" s="145">
        <v>0.0643580542659071</v>
      </c>
      <c r="L70" s="144">
        <v>32863.175</v>
      </c>
      <c r="M70" s="145">
        <v>1</v>
      </c>
      <c r="N70" s="144">
        <v>2115.01</v>
      </c>
      <c r="O70" s="145">
        <v>0.0643580542659071</v>
      </c>
      <c r="P70" s="149">
        <v>28903.2936</v>
      </c>
      <c r="Q70" s="145">
        <v>0.879503991930177</v>
      </c>
      <c r="R70" s="149">
        <v>266.7666</v>
      </c>
      <c r="S70" s="145">
        <v>0.00811749321238742</v>
      </c>
      <c r="T70" s="149">
        <v>1578.1048</v>
      </c>
      <c r="U70" s="155">
        <v>0.0480204605915284</v>
      </c>
      <c r="V70" s="116" t="s">
        <v>50</v>
      </c>
      <c r="W70" s="116"/>
    </row>
    <row r="71" s="56" customFormat="1" ht="30" customHeight="1" spans="1:23">
      <c r="A71" s="146">
        <v>64</v>
      </c>
      <c r="B71" s="148" t="s">
        <v>106</v>
      </c>
      <c r="C71" s="144">
        <v>66310.46</v>
      </c>
      <c r="D71" s="144">
        <v>21095.108892</v>
      </c>
      <c r="E71" s="145">
        <v>0.318126414625988</v>
      </c>
      <c r="F71" s="144">
        <v>4161.6339</v>
      </c>
      <c r="G71" s="145">
        <v>0.197279564723093</v>
      </c>
      <c r="H71" s="144">
        <v>16933.474992</v>
      </c>
      <c r="I71" s="145">
        <v>0.802720435276907</v>
      </c>
      <c r="J71" s="144"/>
      <c r="K71" s="145">
        <v>0</v>
      </c>
      <c r="L71" s="144">
        <v>21095.108892</v>
      </c>
      <c r="M71" s="145">
        <v>1</v>
      </c>
      <c r="N71" s="144"/>
      <c r="O71" s="145">
        <v>0</v>
      </c>
      <c r="P71" s="149">
        <v>21095.108892</v>
      </c>
      <c r="Q71" s="145">
        <v>1</v>
      </c>
      <c r="R71" s="149"/>
      <c r="S71" s="145">
        <v>0</v>
      </c>
      <c r="T71" s="149"/>
      <c r="U71" s="155">
        <v>0</v>
      </c>
      <c r="V71" s="116" t="s">
        <v>50</v>
      </c>
      <c r="W71" s="116"/>
    </row>
    <row r="72" s="56" customFormat="1" ht="30" customHeight="1" spans="1:23">
      <c r="A72" s="146">
        <v>65</v>
      </c>
      <c r="B72" s="148" t="s">
        <v>107</v>
      </c>
      <c r="C72" s="144">
        <v>40436</v>
      </c>
      <c r="D72" s="144">
        <v>25351.53</v>
      </c>
      <c r="E72" s="145">
        <v>0.626954446532793</v>
      </c>
      <c r="F72" s="144">
        <v>3130</v>
      </c>
      <c r="G72" s="145">
        <v>0.123463948724199</v>
      </c>
      <c r="H72" s="144">
        <v>21523.03</v>
      </c>
      <c r="I72" s="145">
        <v>0.848983473581279</v>
      </c>
      <c r="J72" s="144">
        <v>698.5</v>
      </c>
      <c r="K72" s="145">
        <v>0.0275525776945218</v>
      </c>
      <c r="L72" s="144">
        <v>25351.53</v>
      </c>
      <c r="M72" s="145">
        <v>1</v>
      </c>
      <c r="N72" s="144">
        <v>698.5</v>
      </c>
      <c r="O72" s="145">
        <v>0.0275525776945218</v>
      </c>
      <c r="P72" s="149">
        <v>16551.74</v>
      </c>
      <c r="Q72" s="145">
        <v>0.652889194458875</v>
      </c>
      <c r="R72" s="149">
        <v>6568.63</v>
      </c>
      <c r="S72" s="145">
        <v>0.259101916136817</v>
      </c>
      <c r="T72" s="149">
        <v>1532.66</v>
      </c>
      <c r="U72" s="155">
        <v>0.0604563117097863</v>
      </c>
      <c r="V72" s="116"/>
      <c r="W72" s="116" t="s">
        <v>50</v>
      </c>
    </row>
    <row r="73" s="56" customFormat="1" ht="30" customHeight="1" spans="1:23">
      <c r="A73" s="146">
        <v>66</v>
      </c>
      <c r="B73" s="148" t="s">
        <v>108</v>
      </c>
      <c r="C73" s="144">
        <v>9847</v>
      </c>
      <c r="D73" s="144">
        <v>7244.626</v>
      </c>
      <c r="E73" s="145">
        <v>0.735719102264649</v>
      </c>
      <c r="F73" s="144">
        <v>809</v>
      </c>
      <c r="G73" s="145">
        <v>0.111668980565732</v>
      </c>
      <c r="H73" s="144">
        <v>4382.74</v>
      </c>
      <c r="I73" s="145">
        <v>0.604964286631221</v>
      </c>
      <c r="J73" s="144">
        <v>2052.886</v>
      </c>
      <c r="K73" s="145">
        <v>0.283366732803046</v>
      </c>
      <c r="L73" s="144">
        <v>7244.626</v>
      </c>
      <c r="M73" s="145">
        <v>1</v>
      </c>
      <c r="N73" s="144">
        <v>2052.886</v>
      </c>
      <c r="O73" s="145">
        <v>0.283366732803046</v>
      </c>
      <c r="P73" s="149">
        <v>4436.24</v>
      </c>
      <c r="Q73" s="145">
        <v>0.612349070883714</v>
      </c>
      <c r="R73" s="149">
        <v>695.5</v>
      </c>
      <c r="S73" s="145">
        <v>0.0960021952824066</v>
      </c>
      <c r="T73" s="149">
        <v>60</v>
      </c>
      <c r="U73" s="155">
        <v>0.00828200103083306</v>
      </c>
      <c r="V73" s="116"/>
      <c r="W73" s="116"/>
    </row>
    <row r="74" s="56" customFormat="1" ht="30" customHeight="1" spans="1:23">
      <c r="A74" s="146">
        <v>67</v>
      </c>
      <c r="B74" s="148" t="s">
        <v>109</v>
      </c>
      <c r="C74" s="144">
        <v>6743.25</v>
      </c>
      <c r="D74" s="144">
        <v>5848.25</v>
      </c>
      <c r="E74" s="145">
        <v>0.867274682089497</v>
      </c>
      <c r="F74" s="144">
        <v>933.39</v>
      </c>
      <c r="G74" s="145">
        <v>0.159601590219296</v>
      </c>
      <c r="H74" s="144">
        <v>4751.2</v>
      </c>
      <c r="I74" s="145">
        <v>0.812413969991023</v>
      </c>
      <c r="J74" s="144">
        <v>163.66</v>
      </c>
      <c r="K74" s="145">
        <v>0.0279844397896807</v>
      </c>
      <c r="L74" s="144">
        <v>5848.25</v>
      </c>
      <c r="M74" s="145">
        <v>1</v>
      </c>
      <c r="N74" s="144">
        <v>163.66</v>
      </c>
      <c r="O74" s="145">
        <v>0.0279844397896807</v>
      </c>
      <c r="P74" s="149">
        <v>4337.98</v>
      </c>
      <c r="Q74" s="145">
        <v>0.741756935835506</v>
      </c>
      <c r="R74" s="149">
        <v>1070.16</v>
      </c>
      <c r="S74" s="145">
        <v>0.182988073355277</v>
      </c>
      <c r="T74" s="149">
        <v>276.45</v>
      </c>
      <c r="U74" s="155">
        <v>0.0472705510195358</v>
      </c>
      <c r="V74" s="116"/>
      <c r="W74" s="116"/>
    </row>
    <row r="75" ht="30" customHeight="1" spans="1:23">
      <c r="A75" s="146">
        <v>68</v>
      </c>
      <c r="B75" s="147" t="s">
        <v>31</v>
      </c>
      <c r="C75" s="144">
        <v>108738.1</v>
      </c>
      <c r="D75" s="144">
        <v>60950.40034</v>
      </c>
      <c r="E75" s="145">
        <v>0.560524786988185</v>
      </c>
      <c r="F75" s="144">
        <v>17387.545337</v>
      </c>
      <c r="G75" s="145">
        <v>0.285273685488642</v>
      </c>
      <c r="H75" s="144">
        <v>39762.511103</v>
      </c>
      <c r="I75" s="145">
        <v>0.652374896328696</v>
      </c>
      <c r="J75" s="144">
        <v>3800.3439</v>
      </c>
      <c r="K75" s="145">
        <v>0.0623514181826619</v>
      </c>
      <c r="L75" s="144">
        <v>60950.40034</v>
      </c>
      <c r="M75" s="145">
        <v>1</v>
      </c>
      <c r="N75" s="144">
        <v>3800.3439</v>
      </c>
      <c r="O75" s="145">
        <v>0.0623514181826619</v>
      </c>
      <c r="P75" s="144">
        <v>43337.73154</v>
      </c>
      <c r="Q75" s="145">
        <v>0.711032762676682</v>
      </c>
      <c r="R75" s="144">
        <v>2951.5337</v>
      </c>
      <c r="S75" s="145">
        <v>0.048425173313636</v>
      </c>
      <c r="T75" s="144">
        <v>10860.7912</v>
      </c>
      <c r="U75" s="155">
        <v>0.17819064582702</v>
      </c>
      <c r="V75" s="116"/>
      <c r="W75" s="116"/>
    </row>
    <row r="76" s="56" customFormat="1" ht="30" customHeight="1" spans="1:23">
      <c r="A76" s="146">
        <v>69</v>
      </c>
      <c r="B76" s="148" t="s">
        <v>110</v>
      </c>
      <c r="C76" s="144">
        <v>2070</v>
      </c>
      <c r="D76" s="144">
        <v>670</v>
      </c>
      <c r="E76" s="145">
        <v>0.32367</v>
      </c>
      <c r="F76" s="144">
        <v>530.2</v>
      </c>
      <c r="G76" s="145">
        <v>0.79134</v>
      </c>
      <c r="H76" s="144">
        <v>139.8</v>
      </c>
      <c r="I76" s="145">
        <v>0.20865</v>
      </c>
      <c r="J76" s="144"/>
      <c r="K76" s="145"/>
      <c r="L76" s="144">
        <v>670</v>
      </c>
      <c r="M76" s="145">
        <v>1</v>
      </c>
      <c r="N76" s="144"/>
      <c r="O76" s="145"/>
      <c r="P76" s="149">
        <v>670</v>
      </c>
      <c r="Q76" s="145">
        <v>1</v>
      </c>
      <c r="R76" s="149"/>
      <c r="S76" s="145"/>
      <c r="T76" s="149"/>
      <c r="U76" s="155"/>
      <c r="V76" s="116"/>
      <c r="W76" s="116"/>
    </row>
    <row r="77" s="56" customFormat="1" ht="30" customHeight="1" spans="1:22">
      <c r="A77" s="146">
        <v>70</v>
      </c>
      <c r="B77" s="148" t="s">
        <v>111</v>
      </c>
      <c r="C77" s="144">
        <v>2935</v>
      </c>
      <c r="D77" s="144">
        <v>1697.764559</v>
      </c>
      <c r="E77" s="145">
        <v>0.578454704940375</v>
      </c>
      <c r="F77" s="144">
        <v>289.752687</v>
      </c>
      <c r="G77" s="145">
        <v>0.170667178475364</v>
      </c>
      <c r="H77" s="144">
        <v>1408.011872</v>
      </c>
      <c r="I77" s="145">
        <v>0.829332821524636</v>
      </c>
      <c r="J77" s="144">
        <v>0</v>
      </c>
      <c r="K77" s="145"/>
      <c r="L77" s="144">
        <v>1697.764559</v>
      </c>
      <c r="M77" s="145">
        <v>1</v>
      </c>
      <c r="N77" s="144"/>
      <c r="O77" s="145"/>
      <c r="P77" s="149">
        <v>1697.764559</v>
      </c>
      <c r="Q77" s="145">
        <v>1</v>
      </c>
      <c r="R77" s="149"/>
      <c r="S77" s="145"/>
      <c r="T77" s="149"/>
      <c r="U77" s="155"/>
      <c r="V77" s="116"/>
    </row>
    <row r="78" s="56" customFormat="1" ht="30" customHeight="1" spans="1:23">
      <c r="A78" s="146">
        <v>71</v>
      </c>
      <c r="B78" s="148" t="s">
        <v>112</v>
      </c>
      <c r="C78" s="144">
        <v>3098.1</v>
      </c>
      <c r="D78" s="144">
        <v>2141.82</v>
      </c>
      <c r="E78" s="145">
        <v>0.691333397889029</v>
      </c>
      <c r="F78" s="144">
        <v>0</v>
      </c>
      <c r="G78" s="145">
        <v>0</v>
      </c>
      <c r="H78" s="144">
        <v>2141.82</v>
      </c>
      <c r="I78" s="145">
        <v>1</v>
      </c>
      <c r="J78" s="144">
        <v>0</v>
      </c>
      <c r="K78" s="145">
        <v>0</v>
      </c>
      <c r="L78" s="144">
        <v>2141.82</v>
      </c>
      <c r="M78" s="145">
        <v>1</v>
      </c>
      <c r="N78" s="144">
        <v>0</v>
      </c>
      <c r="O78" s="145">
        <v>0</v>
      </c>
      <c r="P78" s="149">
        <v>2141.82</v>
      </c>
      <c r="Q78" s="145">
        <v>1</v>
      </c>
      <c r="R78" s="149"/>
      <c r="S78" s="145"/>
      <c r="T78" s="149"/>
      <c r="U78" s="155"/>
      <c r="V78" s="116"/>
      <c r="W78" s="116"/>
    </row>
    <row r="79" s="56" customFormat="1" ht="30" customHeight="1" spans="1:23">
      <c r="A79" s="146">
        <v>72</v>
      </c>
      <c r="B79" s="148" t="s">
        <v>113</v>
      </c>
      <c r="C79" s="144">
        <v>6974</v>
      </c>
      <c r="D79" s="144">
        <v>1297.160536</v>
      </c>
      <c r="E79" s="145">
        <v>0.185999503297964</v>
      </c>
      <c r="F79" s="144">
        <v>0</v>
      </c>
      <c r="G79" s="145">
        <v>0</v>
      </c>
      <c r="H79" s="144">
        <v>1159.810536</v>
      </c>
      <c r="I79" s="145">
        <v>0.894114879239589</v>
      </c>
      <c r="J79" s="144">
        <v>137.35</v>
      </c>
      <c r="K79" s="145">
        <v>0.105885120760411</v>
      </c>
      <c r="L79" s="144">
        <v>1297.160536</v>
      </c>
      <c r="M79" s="145">
        <v>1</v>
      </c>
      <c r="N79" s="144">
        <v>137.35</v>
      </c>
      <c r="O79" s="145">
        <v>0.105885120760411</v>
      </c>
      <c r="P79" s="149">
        <v>1031.079336</v>
      </c>
      <c r="Q79" s="145">
        <v>0.794874117261921</v>
      </c>
      <c r="R79" s="149">
        <v>0</v>
      </c>
      <c r="S79" s="145">
        <v>0</v>
      </c>
      <c r="T79" s="149">
        <v>128.7312</v>
      </c>
      <c r="U79" s="155">
        <v>0.0992407619776678</v>
      </c>
      <c r="V79" s="116"/>
      <c r="W79" s="116"/>
    </row>
    <row r="80" s="56" customFormat="1" ht="30" customHeight="1" spans="1:23">
      <c r="A80" s="146">
        <v>73</v>
      </c>
      <c r="B80" s="148" t="s">
        <v>114</v>
      </c>
      <c r="C80" s="144">
        <v>25740</v>
      </c>
      <c r="D80" s="144">
        <v>15299.785245</v>
      </c>
      <c r="E80" s="145">
        <v>0.5944</v>
      </c>
      <c r="F80" s="144">
        <v>2953.93265</v>
      </c>
      <c r="G80" s="145">
        <v>0.1933</v>
      </c>
      <c r="H80" s="144">
        <v>8682.858695</v>
      </c>
      <c r="I80" s="145">
        <v>0.5675</v>
      </c>
      <c r="J80" s="144">
        <v>3662.9939</v>
      </c>
      <c r="K80" s="145">
        <v>0.2394</v>
      </c>
      <c r="L80" s="144">
        <v>15299.785245</v>
      </c>
      <c r="M80" s="145">
        <v>1</v>
      </c>
      <c r="N80" s="144">
        <v>3662.9939</v>
      </c>
      <c r="O80" s="145">
        <v>0.2394</v>
      </c>
      <c r="P80" s="149">
        <v>10373.337645</v>
      </c>
      <c r="Q80" s="145">
        <v>0.678</v>
      </c>
      <c r="R80" s="149">
        <v>753.2337</v>
      </c>
      <c r="S80" s="145">
        <v>0.0492</v>
      </c>
      <c r="T80" s="149">
        <v>510.22</v>
      </c>
      <c r="U80" s="155">
        <v>0.0333</v>
      </c>
      <c r="V80" s="116"/>
      <c r="W80" s="116" t="s">
        <v>50</v>
      </c>
    </row>
    <row r="81" s="56" customFormat="1" ht="30" customHeight="1" spans="1:23">
      <c r="A81" s="146">
        <v>74</v>
      </c>
      <c r="B81" s="148" t="s">
        <v>115</v>
      </c>
      <c r="C81" s="144">
        <v>34184</v>
      </c>
      <c r="D81" s="144">
        <v>24010.09</v>
      </c>
      <c r="E81" s="145">
        <v>0.702378013105546</v>
      </c>
      <c r="F81" s="144">
        <v>6552</v>
      </c>
      <c r="G81" s="145">
        <v>0.27288527448252</v>
      </c>
      <c r="H81" s="144">
        <v>17458.09</v>
      </c>
      <c r="I81" s="145">
        <v>0.72711472551748</v>
      </c>
      <c r="J81" s="144"/>
      <c r="K81" s="145"/>
      <c r="L81" s="144">
        <v>24010.09</v>
      </c>
      <c r="M81" s="145">
        <v>1</v>
      </c>
      <c r="N81" s="144"/>
      <c r="O81" s="145"/>
      <c r="P81" s="149">
        <v>14248.25</v>
      </c>
      <c r="Q81" s="145">
        <v>0.593427596481313</v>
      </c>
      <c r="R81" s="149"/>
      <c r="S81" s="145"/>
      <c r="T81" s="149">
        <v>9761.84</v>
      </c>
      <c r="U81" s="155">
        <v>0.406572403518687</v>
      </c>
      <c r="V81" s="116"/>
      <c r="W81" s="116"/>
    </row>
    <row r="82" s="56" customFormat="1" ht="30" customHeight="1" spans="1:23">
      <c r="A82" s="146">
        <v>75</v>
      </c>
      <c r="B82" s="148" t="s">
        <v>116</v>
      </c>
      <c r="C82" s="144">
        <v>33737</v>
      </c>
      <c r="D82" s="144">
        <v>15833.78</v>
      </c>
      <c r="E82" s="145">
        <v>0.469329815929099</v>
      </c>
      <c r="F82" s="144">
        <v>7061.66</v>
      </c>
      <c r="G82" s="145">
        <v>0.445986997419441</v>
      </c>
      <c r="H82" s="144">
        <v>8772.12</v>
      </c>
      <c r="I82" s="145">
        <v>0.554013002580559</v>
      </c>
      <c r="J82" s="144">
        <v>0</v>
      </c>
      <c r="K82" s="145"/>
      <c r="L82" s="144">
        <v>15833.78</v>
      </c>
      <c r="M82" s="145">
        <v>1</v>
      </c>
      <c r="N82" s="144"/>
      <c r="O82" s="145"/>
      <c r="P82" s="149">
        <v>13175.48</v>
      </c>
      <c r="Q82" s="145">
        <v>0.832112104626943</v>
      </c>
      <c r="R82" s="149">
        <v>2198.3</v>
      </c>
      <c r="S82" s="145">
        <v>0.138836083361017</v>
      </c>
      <c r="T82" s="149">
        <v>460</v>
      </c>
      <c r="U82" s="155">
        <v>0.0290518120120401</v>
      </c>
      <c r="V82" s="116"/>
      <c r="W82" s="116"/>
    </row>
    <row r="83" ht="30" customHeight="1" spans="1:23">
      <c r="A83" s="146">
        <v>76</v>
      </c>
      <c r="B83" s="147" t="s">
        <v>32</v>
      </c>
      <c r="C83" s="144">
        <v>284622.368501</v>
      </c>
      <c r="D83" s="144">
        <v>236102.0681086</v>
      </c>
      <c r="E83" s="145">
        <v>0.829527451942943</v>
      </c>
      <c r="F83" s="144">
        <v>27577.474585</v>
      </c>
      <c r="G83" s="145">
        <v>0.116803189425326</v>
      </c>
      <c r="H83" s="144">
        <v>177990.9854736</v>
      </c>
      <c r="I83" s="145">
        <v>0.753873046938875</v>
      </c>
      <c r="J83" s="144">
        <v>30533.60801</v>
      </c>
      <c r="K83" s="145">
        <v>0.129323763466381</v>
      </c>
      <c r="L83" s="144">
        <v>236102.0680686</v>
      </c>
      <c r="M83" s="145">
        <v>1</v>
      </c>
      <c r="N83" s="144">
        <v>30533.60801</v>
      </c>
      <c r="O83" s="145">
        <v>0.129323763488291</v>
      </c>
      <c r="P83" s="144">
        <v>142977.2068586</v>
      </c>
      <c r="Q83" s="145">
        <v>0.605573716605725</v>
      </c>
      <c r="R83" s="144">
        <v>34333.3991</v>
      </c>
      <c r="S83" s="145">
        <v>0.145417612733593</v>
      </c>
      <c r="T83" s="144">
        <v>28257.8541</v>
      </c>
      <c r="U83" s="155">
        <v>0.119684907172391</v>
      </c>
      <c r="V83" s="116"/>
      <c r="W83" s="116"/>
    </row>
    <row r="84" s="56" customFormat="1" ht="30" customHeight="1" spans="1:23">
      <c r="A84" s="146">
        <v>77</v>
      </c>
      <c r="B84" s="148" t="s">
        <v>117</v>
      </c>
      <c r="C84" s="144">
        <v>131266.378501</v>
      </c>
      <c r="D84" s="144">
        <v>121232.55964</v>
      </c>
      <c r="E84" s="145">
        <v>0.92356139496205</v>
      </c>
      <c r="F84" s="144">
        <v>13888.21</v>
      </c>
      <c r="G84" s="145">
        <v>0.114558416000133</v>
      </c>
      <c r="H84" s="144">
        <v>94605.4662</v>
      </c>
      <c r="I84" s="145">
        <v>0.780363513572021</v>
      </c>
      <c r="J84" s="144">
        <v>12738.8834</v>
      </c>
      <c r="K84" s="145">
        <v>0.105078070097902</v>
      </c>
      <c r="L84" s="144">
        <v>121232.5596</v>
      </c>
      <c r="M84" s="145">
        <v>0.999999999670056</v>
      </c>
      <c r="N84" s="144">
        <v>12738.8834</v>
      </c>
      <c r="O84" s="145">
        <v>0.105078070132572</v>
      </c>
      <c r="P84" s="149">
        <v>73180.061</v>
      </c>
      <c r="Q84" s="145">
        <v>0.603633720524037</v>
      </c>
      <c r="R84" s="149">
        <v>27616.1652</v>
      </c>
      <c r="S84" s="145">
        <v>0.227794952866771</v>
      </c>
      <c r="T84" s="149">
        <v>7697.45</v>
      </c>
      <c r="U84" s="155">
        <v>0.0634932564766207</v>
      </c>
      <c r="V84" s="116"/>
      <c r="W84" s="156"/>
    </row>
    <row r="85" s="56" customFormat="1" ht="30" customHeight="1" spans="1:23">
      <c r="A85" s="146">
        <v>78</v>
      </c>
      <c r="B85" s="148" t="s">
        <v>118</v>
      </c>
      <c r="C85" s="144">
        <v>91372</v>
      </c>
      <c r="D85" s="144">
        <v>73004.19</v>
      </c>
      <c r="E85" s="145">
        <v>0.798977695574137</v>
      </c>
      <c r="F85" s="144">
        <v>6151.35</v>
      </c>
      <c r="G85" s="145">
        <v>0.0842602321866731</v>
      </c>
      <c r="H85" s="144">
        <v>54090.54</v>
      </c>
      <c r="I85" s="145">
        <v>0.740923774375142</v>
      </c>
      <c r="J85" s="144">
        <v>12762.3</v>
      </c>
      <c r="K85" s="145">
        <v>0.174815993438185</v>
      </c>
      <c r="L85" s="144">
        <v>73004.19</v>
      </c>
      <c r="M85" s="145">
        <v>1</v>
      </c>
      <c r="N85" s="144">
        <v>12762.3</v>
      </c>
      <c r="O85" s="145">
        <v>0.174815993438185</v>
      </c>
      <c r="P85" s="149">
        <v>35871.27</v>
      </c>
      <c r="Q85" s="145">
        <v>0.491358783653377</v>
      </c>
      <c r="R85" s="149">
        <v>5321.23</v>
      </c>
      <c r="S85" s="145">
        <v>0.0728893779932357</v>
      </c>
      <c r="T85" s="149">
        <v>19049.39</v>
      </c>
      <c r="U85" s="155">
        <v>0.260935570958324</v>
      </c>
      <c r="V85" s="116" t="s">
        <v>50</v>
      </c>
      <c r="W85" s="116"/>
    </row>
    <row r="86" s="56" customFormat="1" ht="30" customHeight="1" spans="1:23">
      <c r="A86" s="146">
        <v>79</v>
      </c>
      <c r="B86" s="148" t="s">
        <v>119</v>
      </c>
      <c r="C86" s="144">
        <v>23049</v>
      </c>
      <c r="D86" s="144">
        <v>13706.9924746</v>
      </c>
      <c r="E86" s="145">
        <v>0.594689247889279</v>
      </c>
      <c r="F86" s="144">
        <v>857.93099</v>
      </c>
      <c r="G86" s="145">
        <v>0.0626</v>
      </c>
      <c r="H86" s="144">
        <v>9123.0108746</v>
      </c>
      <c r="I86" s="145">
        <v>0.665573494076514</v>
      </c>
      <c r="J86" s="144">
        <v>3726.05061</v>
      </c>
      <c r="K86" s="145">
        <v>0.271835752219506</v>
      </c>
      <c r="L86" s="144">
        <v>13706.9924746</v>
      </c>
      <c r="M86" s="145">
        <v>1</v>
      </c>
      <c r="N86" s="144">
        <v>3726.05061</v>
      </c>
      <c r="O86" s="145">
        <v>0.271835752219506</v>
      </c>
      <c r="P86" s="149">
        <v>9580.9418646</v>
      </c>
      <c r="Q86" s="145">
        <v>0.69898206206461</v>
      </c>
      <c r="R86" s="149"/>
      <c r="S86" s="145">
        <v>0</v>
      </c>
      <c r="T86" s="149">
        <v>400</v>
      </c>
      <c r="U86" s="155">
        <v>0.0291821857158839</v>
      </c>
      <c r="V86" s="116"/>
      <c r="W86" s="116" t="s">
        <v>50</v>
      </c>
    </row>
    <row r="87" s="56" customFormat="1" ht="30" customHeight="1" spans="1:23">
      <c r="A87" s="146">
        <v>80</v>
      </c>
      <c r="B87" s="148" t="s">
        <v>120</v>
      </c>
      <c r="C87" s="144">
        <v>38934.99</v>
      </c>
      <c r="D87" s="144">
        <v>28158.325994</v>
      </c>
      <c r="E87" s="145">
        <v>0.7232</v>
      </c>
      <c r="F87" s="144">
        <v>6679.983595</v>
      </c>
      <c r="G87" s="145">
        <v>0.2372</v>
      </c>
      <c r="H87" s="144">
        <v>20171.968399</v>
      </c>
      <c r="I87" s="145">
        <v>0.7164</v>
      </c>
      <c r="J87" s="144">
        <v>1306.374</v>
      </c>
      <c r="K87" s="145">
        <v>0.0464</v>
      </c>
      <c r="L87" s="144">
        <v>28158.325994</v>
      </c>
      <c r="M87" s="145">
        <v>1</v>
      </c>
      <c r="N87" s="144">
        <v>1306.374</v>
      </c>
      <c r="O87" s="145">
        <v>0.0464</v>
      </c>
      <c r="P87" s="149">
        <v>24344.933994</v>
      </c>
      <c r="Q87" s="145">
        <v>0.8646</v>
      </c>
      <c r="R87" s="149">
        <v>1396.0039</v>
      </c>
      <c r="S87" s="145">
        <v>0.0496</v>
      </c>
      <c r="T87" s="149">
        <v>1111.0141</v>
      </c>
      <c r="U87" s="155">
        <v>0.0395</v>
      </c>
      <c r="V87" s="116"/>
      <c r="W87" s="156"/>
    </row>
    <row r="88" s="56" customFormat="1" ht="30" customHeight="1" spans="1:23">
      <c r="A88" s="146">
        <v>81</v>
      </c>
      <c r="B88" s="147" t="s">
        <v>33</v>
      </c>
      <c r="C88" s="144">
        <v>83061</v>
      </c>
      <c r="D88" s="144">
        <v>64733.45732</v>
      </c>
      <c r="E88" s="145">
        <v>0.779348398405991</v>
      </c>
      <c r="F88" s="144">
        <v>16522.53</v>
      </c>
      <c r="G88" s="145">
        <v>0.255239418440504</v>
      </c>
      <c r="H88" s="144">
        <v>46054.92</v>
      </c>
      <c r="I88" s="145">
        <v>0.711454662035653</v>
      </c>
      <c r="J88" s="144">
        <v>2156.01</v>
      </c>
      <c r="K88" s="145">
        <v>0.0333059609243809</v>
      </c>
      <c r="L88" s="144">
        <v>64733.45732</v>
      </c>
      <c r="M88" s="145">
        <v>1</v>
      </c>
      <c r="N88" s="144">
        <v>2156.01</v>
      </c>
      <c r="O88" s="145">
        <v>0.0333059609243809</v>
      </c>
      <c r="P88" s="149">
        <v>52309.98</v>
      </c>
      <c r="Q88" s="145">
        <v>0.808082592304835</v>
      </c>
      <c r="R88" s="149">
        <v>4762.79</v>
      </c>
      <c r="S88" s="145">
        <v>0.0735753997574372</v>
      </c>
      <c r="T88" s="149">
        <v>5603.7</v>
      </c>
      <c r="U88" s="155">
        <v>0.0865657456282454</v>
      </c>
      <c r="V88" s="116"/>
      <c r="W88" s="116"/>
    </row>
    <row r="89" s="56" customFormat="1" ht="30" customHeight="1" spans="1:23">
      <c r="A89" s="146">
        <v>82</v>
      </c>
      <c r="B89" s="148" t="s">
        <v>121</v>
      </c>
      <c r="C89" s="144">
        <v>19281</v>
      </c>
      <c r="D89" s="144">
        <v>12989.98</v>
      </c>
      <c r="E89" s="145">
        <v>0.673719205435403</v>
      </c>
      <c r="F89" s="144">
        <v>3695.17</v>
      </c>
      <c r="G89" s="145">
        <v>0.284463101559818</v>
      </c>
      <c r="H89" s="144">
        <v>9294.81</v>
      </c>
      <c r="I89" s="145">
        <v>0.715536898440182</v>
      </c>
      <c r="J89" s="144"/>
      <c r="K89" s="145">
        <v>0</v>
      </c>
      <c r="L89" s="144">
        <v>12989.98</v>
      </c>
      <c r="M89" s="145">
        <v>1</v>
      </c>
      <c r="N89" s="144"/>
      <c r="O89" s="145">
        <v>0</v>
      </c>
      <c r="P89" s="149">
        <v>9927.51</v>
      </c>
      <c r="Q89" s="145">
        <v>0.764243670890948</v>
      </c>
      <c r="R89" s="149">
        <v>2992.77</v>
      </c>
      <c r="S89" s="145">
        <v>0.23039065495097</v>
      </c>
      <c r="T89" s="149">
        <v>69.7</v>
      </c>
      <c r="U89" s="155">
        <v>0.00536567415808185</v>
      </c>
      <c r="V89" s="116"/>
      <c r="W89" s="116" t="s">
        <v>50</v>
      </c>
    </row>
    <row r="90" s="56" customFormat="1" ht="30" customHeight="1" spans="1:23">
      <c r="A90" s="146">
        <v>83</v>
      </c>
      <c r="B90" s="148" t="s">
        <v>122</v>
      </c>
      <c r="C90" s="144">
        <v>13243</v>
      </c>
      <c r="D90" s="144">
        <v>11445.5</v>
      </c>
      <c r="E90" s="145">
        <v>0.864267915124972</v>
      </c>
      <c r="F90" s="144">
        <v>2764.7</v>
      </c>
      <c r="G90" s="145">
        <v>0.241553448953737</v>
      </c>
      <c r="H90" s="144">
        <v>8580.8</v>
      </c>
      <c r="I90" s="145">
        <v>0.74970949281377</v>
      </c>
      <c r="J90" s="144">
        <v>100</v>
      </c>
      <c r="K90" s="145">
        <v>0.00873705823249312</v>
      </c>
      <c r="L90" s="144">
        <v>11445.5</v>
      </c>
      <c r="M90" s="145">
        <v>1</v>
      </c>
      <c r="N90" s="144">
        <v>100</v>
      </c>
      <c r="O90" s="145">
        <v>0.00873705823249312</v>
      </c>
      <c r="P90" s="149">
        <v>10604.5</v>
      </c>
      <c r="Q90" s="145">
        <v>0.926521340264733</v>
      </c>
      <c r="R90" s="149">
        <v>781</v>
      </c>
      <c r="S90" s="145">
        <v>0.0682364247957713</v>
      </c>
      <c r="T90" s="149">
        <v>60</v>
      </c>
      <c r="U90" s="155">
        <v>0.00524223493949587</v>
      </c>
      <c r="V90" s="116"/>
      <c r="W90" s="116"/>
    </row>
    <row r="91" s="56" customFormat="1" ht="30" customHeight="1" spans="1:23">
      <c r="A91" s="146">
        <v>84</v>
      </c>
      <c r="B91" s="148" t="s">
        <v>123</v>
      </c>
      <c r="C91" s="144">
        <v>16817</v>
      </c>
      <c r="D91" s="149">
        <v>10532.98</v>
      </c>
      <c r="E91" s="145">
        <v>0.626329309627163</v>
      </c>
      <c r="F91" s="144">
        <v>5416</v>
      </c>
      <c r="G91" s="145">
        <v>0.514194463485168</v>
      </c>
      <c r="H91" s="144">
        <v>5116.98</v>
      </c>
      <c r="I91" s="145">
        <v>0.485805536514832</v>
      </c>
      <c r="J91" s="144"/>
      <c r="K91" s="145">
        <v>0</v>
      </c>
      <c r="L91" s="144">
        <v>10532.98</v>
      </c>
      <c r="M91" s="145">
        <v>1</v>
      </c>
      <c r="N91" s="144"/>
      <c r="O91" s="145">
        <v>0</v>
      </c>
      <c r="P91" s="149">
        <v>4126.98</v>
      </c>
      <c r="Q91" s="145">
        <v>0.391815041896975</v>
      </c>
      <c r="R91" s="149">
        <v>989.02</v>
      </c>
      <c r="S91" s="145">
        <v>0.0938974535221751</v>
      </c>
      <c r="T91" s="149">
        <v>5416</v>
      </c>
      <c r="U91" s="155">
        <v>0.514194463485168</v>
      </c>
      <c r="V91" s="156"/>
      <c r="W91" s="156"/>
    </row>
    <row r="92" s="56" customFormat="1" ht="29.25" customHeight="1" spans="1:23">
      <c r="A92" s="146">
        <v>85</v>
      </c>
      <c r="B92" s="148" t="s">
        <v>124</v>
      </c>
      <c r="C92" s="144">
        <v>14789</v>
      </c>
      <c r="D92" s="144">
        <v>13655.97732</v>
      </c>
      <c r="E92" s="145">
        <v>0.923387471769558</v>
      </c>
      <c r="F92" s="144">
        <v>733.5</v>
      </c>
      <c r="G92" s="145">
        <v>0.0537127429851355</v>
      </c>
      <c r="H92" s="144">
        <v>12922.48</v>
      </c>
      <c r="I92" s="145">
        <v>0.946287453265923</v>
      </c>
      <c r="J92" s="144"/>
      <c r="K92" s="145">
        <v>0</v>
      </c>
      <c r="L92" s="161">
        <v>13655.97732</v>
      </c>
      <c r="M92" s="145">
        <v>1</v>
      </c>
      <c r="N92" s="144"/>
      <c r="O92" s="145">
        <v>0</v>
      </c>
      <c r="P92" s="149">
        <v>13607.98</v>
      </c>
      <c r="Q92" s="145">
        <v>0.996485251924833</v>
      </c>
      <c r="R92" s="149"/>
      <c r="S92" s="145">
        <v>0</v>
      </c>
      <c r="T92" s="149">
        <v>48</v>
      </c>
      <c r="U92" s="155">
        <v>0.00351494432622564</v>
      </c>
      <c r="V92" s="116"/>
      <c r="W92" s="116" t="s">
        <v>50</v>
      </c>
    </row>
    <row r="93" s="56" customFormat="1" ht="30" customHeight="1" spans="1:23">
      <c r="A93" s="146">
        <v>86</v>
      </c>
      <c r="B93" s="148" t="s">
        <v>125</v>
      </c>
      <c r="C93" s="144">
        <v>8470</v>
      </c>
      <c r="D93" s="144">
        <v>8075.28</v>
      </c>
      <c r="E93" s="145">
        <v>0.95339787485242</v>
      </c>
      <c r="F93" s="144">
        <v>1054.81</v>
      </c>
      <c r="G93" s="145">
        <v>0.130622096075926</v>
      </c>
      <c r="H93" s="144">
        <v>5405.77</v>
      </c>
      <c r="I93" s="145">
        <v>0.669421989082732</v>
      </c>
      <c r="J93" s="144">
        <v>1614.7</v>
      </c>
      <c r="K93" s="145">
        <v>0.199955914841343</v>
      </c>
      <c r="L93" s="144">
        <v>8075.28</v>
      </c>
      <c r="M93" s="145">
        <v>1</v>
      </c>
      <c r="N93" s="144">
        <v>1614.7</v>
      </c>
      <c r="O93" s="145">
        <v>0.199955914841343</v>
      </c>
      <c r="P93" s="149">
        <v>6450.58</v>
      </c>
      <c r="Q93" s="145">
        <v>0.798805738005369</v>
      </c>
      <c r="R93" s="149"/>
      <c r="S93" s="145">
        <v>0</v>
      </c>
      <c r="T93" s="149">
        <v>10</v>
      </c>
      <c r="U93" s="155">
        <v>0.00123834715328756</v>
      </c>
      <c r="V93" s="116"/>
      <c r="W93" s="116"/>
    </row>
    <row r="94" s="56" customFormat="1" ht="30" customHeight="1" spans="1:23">
      <c r="A94" s="146">
        <v>87</v>
      </c>
      <c r="B94" s="148" t="s">
        <v>126</v>
      </c>
      <c r="C94" s="144">
        <v>10461</v>
      </c>
      <c r="D94" s="144">
        <v>8033.74</v>
      </c>
      <c r="E94" s="145">
        <v>0.767970557308097</v>
      </c>
      <c r="F94" s="144">
        <v>2858.35</v>
      </c>
      <c r="G94" s="145">
        <v>0.355793192211847</v>
      </c>
      <c r="H94" s="144">
        <v>4734.08</v>
      </c>
      <c r="I94" s="145">
        <v>0.589274733810156</v>
      </c>
      <c r="J94" s="144">
        <v>441.31</v>
      </c>
      <c r="K94" s="145">
        <v>0.0549320739779978</v>
      </c>
      <c r="L94" s="144">
        <v>8033.74</v>
      </c>
      <c r="M94" s="145">
        <v>1</v>
      </c>
      <c r="N94" s="144">
        <v>441.31</v>
      </c>
      <c r="O94" s="145">
        <v>0.0549320739779978</v>
      </c>
      <c r="P94" s="149">
        <v>7592.43</v>
      </c>
      <c r="Q94" s="145">
        <v>0.945067926022002</v>
      </c>
      <c r="R94" s="149"/>
      <c r="S94" s="145">
        <v>0</v>
      </c>
      <c r="T94" s="149"/>
      <c r="U94" s="155">
        <v>0</v>
      </c>
      <c r="V94" s="156"/>
      <c r="W94" s="156"/>
    </row>
    <row r="95" ht="30" customHeight="1" spans="1:23">
      <c r="A95" s="146">
        <v>88</v>
      </c>
      <c r="B95" s="147" t="s">
        <v>34</v>
      </c>
      <c r="C95" s="144">
        <v>59878.82</v>
      </c>
      <c r="D95" s="144">
        <v>45801.880751</v>
      </c>
      <c r="E95" s="145">
        <v>0.76490954148729</v>
      </c>
      <c r="F95" s="144">
        <v>17909.922869</v>
      </c>
      <c r="G95" s="145">
        <v>0.391030293414512</v>
      </c>
      <c r="H95" s="144">
        <v>20500.464164</v>
      </c>
      <c r="I95" s="145">
        <v>0.447590007830681</v>
      </c>
      <c r="J95" s="144">
        <v>7390.994399</v>
      </c>
      <c r="K95" s="145">
        <v>0.161368797040908</v>
      </c>
      <c r="L95" s="144">
        <v>45801.880751</v>
      </c>
      <c r="M95" s="145">
        <v>1</v>
      </c>
      <c r="N95" s="144">
        <v>7390.994399</v>
      </c>
      <c r="O95" s="145">
        <v>0.161368797040908</v>
      </c>
      <c r="P95" s="144">
        <v>30363.057208</v>
      </c>
      <c r="Q95" s="145">
        <v>0.662921624836052</v>
      </c>
      <c r="R95" s="144">
        <v>5764.23</v>
      </c>
      <c r="S95" s="145">
        <v>0.125851382202774</v>
      </c>
      <c r="T95" s="144">
        <v>7178.44</v>
      </c>
      <c r="U95" s="155">
        <v>0.156728061867706</v>
      </c>
      <c r="V95" s="116"/>
      <c r="W95" s="116"/>
    </row>
    <row r="96" s="56" customFormat="1" ht="30" customHeight="1" spans="1:23">
      <c r="A96" s="146">
        <v>89</v>
      </c>
      <c r="B96" s="148" t="s">
        <v>127</v>
      </c>
      <c r="C96" s="144">
        <v>8103</v>
      </c>
      <c r="D96" s="144">
        <v>7658.23</v>
      </c>
      <c r="E96" s="145">
        <v>0.9451</v>
      </c>
      <c r="F96" s="144">
        <v>5101.83</v>
      </c>
      <c r="G96" s="145">
        <v>0.6662</v>
      </c>
      <c r="H96" s="144">
        <v>1466</v>
      </c>
      <c r="I96" s="145">
        <v>0.1914</v>
      </c>
      <c r="J96" s="144">
        <v>1090.4</v>
      </c>
      <c r="K96" s="145">
        <v>0.1424</v>
      </c>
      <c r="L96" s="144">
        <v>7658.23</v>
      </c>
      <c r="M96" s="145">
        <v>1</v>
      </c>
      <c r="N96" s="144">
        <v>1090.4</v>
      </c>
      <c r="O96" s="145">
        <v>0.1424</v>
      </c>
      <c r="P96" s="149">
        <v>5101.83</v>
      </c>
      <c r="Q96" s="145">
        <v>0.6662</v>
      </c>
      <c r="R96" s="149">
        <v>1466</v>
      </c>
      <c r="S96" s="145">
        <v>0.1914</v>
      </c>
      <c r="T96" s="149" t="s">
        <v>128</v>
      </c>
      <c r="U96" s="155" t="s">
        <v>129</v>
      </c>
      <c r="V96" s="156"/>
      <c r="W96" s="156"/>
    </row>
    <row r="97" s="56" customFormat="1" ht="30" customHeight="1" spans="1:23">
      <c r="A97" s="146">
        <v>90</v>
      </c>
      <c r="B97" s="148" t="s">
        <v>130</v>
      </c>
      <c r="C97" s="144">
        <v>15492</v>
      </c>
      <c r="D97" s="144">
        <v>9567.736607</v>
      </c>
      <c r="E97" s="145">
        <v>0.617592086689905</v>
      </c>
      <c r="F97" s="144">
        <v>2280.738044</v>
      </c>
      <c r="G97" s="145">
        <v>0.238378013283868</v>
      </c>
      <c r="H97" s="144">
        <v>5971.884164</v>
      </c>
      <c r="I97" s="145">
        <v>0.624168955448754</v>
      </c>
      <c r="J97" s="144">
        <v>1315.114399</v>
      </c>
      <c r="K97" s="145">
        <v>0.137453031267377</v>
      </c>
      <c r="L97" s="144">
        <v>9567.736607</v>
      </c>
      <c r="M97" s="145">
        <v>1</v>
      </c>
      <c r="N97" s="144">
        <v>1315.114399</v>
      </c>
      <c r="O97" s="145">
        <v>0.137453031267377</v>
      </c>
      <c r="P97" s="149">
        <v>8187.622208</v>
      </c>
      <c r="Q97" s="145">
        <v>0.855753303452117</v>
      </c>
      <c r="R97" s="149" t="s">
        <v>128</v>
      </c>
      <c r="S97" s="145" t="s">
        <v>129</v>
      </c>
      <c r="T97" s="149">
        <v>65</v>
      </c>
      <c r="U97" s="155">
        <v>0.00679366528050577</v>
      </c>
      <c r="V97" s="156"/>
      <c r="W97" s="156"/>
    </row>
    <row r="98" s="56" customFormat="1" ht="30" customHeight="1" spans="1:23">
      <c r="A98" s="146">
        <v>91</v>
      </c>
      <c r="B98" s="148" t="s">
        <v>131</v>
      </c>
      <c r="C98" s="144">
        <v>13505</v>
      </c>
      <c r="D98" s="144">
        <v>10209.019144</v>
      </c>
      <c r="E98" s="145">
        <v>0.755943661162532</v>
      </c>
      <c r="F98" s="144">
        <v>3118.48</v>
      </c>
      <c r="G98" s="145">
        <v>0.305463233638148</v>
      </c>
      <c r="H98" s="144">
        <v>4666.21</v>
      </c>
      <c r="I98" s="145">
        <v>0.457067415995826</v>
      </c>
      <c r="J98" s="144">
        <v>2424.33</v>
      </c>
      <c r="K98" s="145">
        <v>0.237469434213454</v>
      </c>
      <c r="L98" s="144">
        <v>10209.019144</v>
      </c>
      <c r="M98" s="145" t="s">
        <v>54</v>
      </c>
      <c r="N98" s="144">
        <v>2424.33</v>
      </c>
      <c r="O98" s="145">
        <v>0.237469434213454</v>
      </c>
      <c r="P98" s="149">
        <v>1504.32</v>
      </c>
      <c r="Q98" s="145">
        <v>0.147352059858181</v>
      </c>
      <c r="R98" s="149">
        <v>1688.35</v>
      </c>
      <c r="S98" s="145">
        <v>0.165378277402121</v>
      </c>
      <c r="T98" s="149">
        <v>4592.02</v>
      </c>
      <c r="U98" s="155">
        <v>0.449800312373672</v>
      </c>
      <c r="V98" s="116"/>
      <c r="W98" s="116" t="s">
        <v>50</v>
      </c>
    </row>
    <row r="99" s="56" customFormat="1" ht="30" customHeight="1" spans="1:23">
      <c r="A99" s="146">
        <v>92</v>
      </c>
      <c r="B99" s="148" t="s">
        <v>132</v>
      </c>
      <c r="C99" s="144">
        <v>5850.82</v>
      </c>
      <c r="D99" s="144">
        <v>4034.87</v>
      </c>
      <c r="E99" s="145">
        <v>0.6896</v>
      </c>
      <c r="F99" s="144">
        <v>959.26</v>
      </c>
      <c r="G99" s="145">
        <v>0.2377</v>
      </c>
      <c r="H99" s="144">
        <v>663.36</v>
      </c>
      <c r="I99" s="145">
        <v>0.1644</v>
      </c>
      <c r="J99" s="144">
        <v>2412.25</v>
      </c>
      <c r="K99" s="145">
        <v>0.5979</v>
      </c>
      <c r="L99" s="144">
        <v>4034.87</v>
      </c>
      <c r="M99" s="145">
        <v>1</v>
      </c>
      <c r="N99" s="144">
        <v>2412.25</v>
      </c>
      <c r="O99" s="145">
        <v>0.5979</v>
      </c>
      <c r="P99" s="149">
        <v>1386.16</v>
      </c>
      <c r="Q99" s="145">
        <v>0.3435</v>
      </c>
      <c r="R99" s="149">
        <v>162.46</v>
      </c>
      <c r="S99" s="145" t="s">
        <v>133</v>
      </c>
      <c r="T99" s="149">
        <v>74</v>
      </c>
      <c r="U99" s="155">
        <v>0.018</v>
      </c>
      <c r="V99" s="116"/>
      <c r="W99" s="156"/>
    </row>
    <row r="100" s="56" customFormat="1" ht="30" customHeight="1" spans="1:23">
      <c r="A100" s="146">
        <v>93</v>
      </c>
      <c r="B100" s="148" t="s">
        <v>134</v>
      </c>
      <c r="C100" s="144">
        <v>12717</v>
      </c>
      <c r="D100" s="144">
        <v>10558.5</v>
      </c>
      <c r="E100" s="145">
        <v>0.83</v>
      </c>
      <c r="F100" s="144">
        <v>3522.089825</v>
      </c>
      <c r="G100" s="145">
        <v>0.336</v>
      </c>
      <c r="H100" s="144">
        <v>6887.01</v>
      </c>
      <c r="I100" s="145">
        <v>0.652</v>
      </c>
      <c r="J100" s="144">
        <v>148.9</v>
      </c>
      <c r="K100" s="145">
        <v>0.0141</v>
      </c>
      <c r="L100" s="144">
        <v>10558.5</v>
      </c>
      <c r="M100" s="145">
        <v>1</v>
      </c>
      <c r="N100" s="144">
        <v>148.9</v>
      </c>
      <c r="O100" s="145">
        <v>0.0141023819671355</v>
      </c>
      <c r="P100" s="149">
        <v>10409.6</v>
      </c>
      <c r="Q100" s="145">
        <v>0.985897618032865</v>
      </c>
      <c r="R100" s="149" t="s">
        <v>128</v>
      </c>
      <c r="S100" s="145" t="s">
        <v>129</v>
      </c>
      <c r="T100" s="149" t="s">
        <v>128</v>
      </c>
      <c r="U100" s="155" t="s">
        <v>129</v>
      </c>
      <c r="V100" s="116"/>
      <c r="W100" s="116" t="s">
        <v>50</v>
      </c>
    </row>
    <row r="101" s="56" customFormat="1" ht="30" customHeight="1" spans="1:23">
      <c r="A101" s="146">
        <v>94</v>
      </c>
      <c r="B101" s="148" t="s">
        <v>135</v>
      </c>
      <c r="C101" s="144">
        <v>2761</v>
      </c>
      <c r="D101" s="144">
        <v>2447.42</v>
      </c>
      <c r="E101" s="145">
        <v>0.8846</v>
      </c>
      <c r="F101" s="144">
        <v>1601.42</v>
      </c>
      <c r="G101" s="145">
        <v>0.6543</v>
      </c>
      <c r="H101" s="144">
        <v>846</v>
      </c>
      <c r="I101" s="145">
        <v>0.3457</v>
      </c>
      <c r="J101" s="144" t="s">
        <v>128</v>
      </c>
      <c r="K101" s="145" t="s">
        <v>129</v>
      </c>
      <c r="L101" s="144">
        <v>2447.42</v>
      </c>
      <c r="M101" s="145">
        <v>1</v>
      </c>
      <c r="N101" s="144" t="s">
        <v>128</v>
      </c>
      <c r="O101" s="145" t="s">
        <v>129</v>
      </c>
      <c r="P101" s="149">
        <v>2447.42</v>
      </c>
      <c r="Q101" s="145">
        <v>1</v>
      </c>
      <c r="R101" s="149">
        <v>2447.42</v>
      </c>
      <c r="S101" s="145">
        <v>1</v>
      </c>
      <c r="T101" s="149">
        <v>2447.42</v>
      </c>
      <c r="U101" s="155">
        <v>1</v>
      </c>
      <c r="V101" s="156"/>
      <c r="W101" s="156"/>
    </row>
    <row r="102" s="56" customFormat="1" ht="30" customHeight="1" spans="1:23">
      <c r="A102" s="146">
        <v>95</v>
      </c>
      <c r="B102" s="148" t="s">
        <v>136</v>
      </c>
      <c r="C102" s="144">
        <v>1450</v>
      </c>
      <c r="D102" s="144">
        <v>1326.105</v>
      </c>
      <c r="E102" s="145">
        <v>0.9146</v>
      </c>
      <c r="F102" s="144">
        <v>1326.105</v>
      </c>
      <c r="G102" s="145">
        <v>1</v>
      </c>
      <c r="H102" s="144" t="s">
        <v>128</v>
      </c>
      <c r="I102" s="145" t="s">
        <v>129</v>
      </c>
      <c r="J102" s="144" t="s">
        <v>128</v>
      </c>
      <c r="K102" s="145" t="s">
        <v>129</v>
      </c>
      <c r="L102" s="144">
        <v>1326.105</v>
      </c>
      <c r="M102" s="145">
        <v>1</v>
      </c>
      <c r="N102" s="144" t="s">
        <v>128</v>
      </c>
      <c r="O102" s="145" t="s">
        <v>129</v>
      </c>
      <c r="P102" s="149">
        <v>1326.105</v>
      </c>
      <c r="Q102" s="145">
        <v>1</v>
      </c>
      <c r="R102" s="149" t="s">
        <v>128</v>
      </c>
      <c r="S102" s="145" t="s">
        <v>129</v>
      </c>
      <c r="T102" s="149" t="s">
        <v>128</v>
      </c>
      <c r="U102" s="155" t="s">
        <v>129</v>
      </c>
      <c r="V102" s="116"/>
      <c r="W102" s="156"/>
    </row>
    <row r="103" ht="30" customHeight="1" spans="1:23">
      <c r="A103" s="146">
        <v>96</v>
      </c>
      <c r="B103" s="147" t="s">
        <v>35</v>
      </c>
      <c r="C103" s="144">
        <v>27707</v>
      </c>
      <c r="D103" s="144">
        <v>24462.6</v>
      </c>
      <c r="E103" s="145">
        <v>0.8829</v>
      </c>
      <c r="F103" s="144">
        <v>12935.96</v>
      </c>
      <c r="G103" s="145">
        <v>0.5288</v>
      </c>
      <c r="H103" s="144">
        <v>11477.64</v>
      </c>
      <c r="I103" s="145">
        <v>0.4692</v>
      </c>
      <c r="J103" s="144">
        <v>49</v>
      </c>
      <c r="K103" s="145">
        <v>0.002</v>
      </c>
      <c r="L103" s="144">
        <v>24462.6</v>
      </c>
      <c r="M103" s="145">
        <v>1</v>
      </c>
      <c r="N103" s="144">
        <v>49</v>
      </c>
      <c r="O103" s="145">
        <v>0.002</v>
      </c>
      <c r="P103" s="144">
        <v>22735.93</v>
      </c>
      <c r="Q103" s="145">
        <v>0.9294</v>
      </c>
      <c r="R103" s="144"/>
      <c r="S103" s="145"/>
      <c r="T103" s="144">
        <v>1677.67</v>
      </c>
      <c r="U103" s="155">
        <v>0.0686</v>
      </c>
      <c r="V103" s="116"/>
      <c r="W103" s="116"/>
    </row>
    <row r="104" s="56" customFormat="1" ht="30" customHeight="1" spans="1:23">
      <c r="A104" s="146">
        <v>97</v>
      </c>
      <c r="B104" s="148" t="s">
        <v>137</v>
      </c>
      <c r="C104" s="144">
        <v>20941</v>
      </c>
      <c r="D104" s="144">
        <v>19405.34</v>
      </c>
      <c r="E104" s="145">
        <v>0.9267</v>
      </c>
      <c r="F104" s="144">
        <v>10577.15</v>
      </c>
      <c r="G104" s="145">
        <v>0.545</v>
      </c>
      <c r="H104" s="144">
        <v>8820.19</v>
      </c>
      <c r="I104" s="145">
        <v>0.4545</v>
      </c>
      <c r="J104" s="144">
        <v>8</v>
      </c>
      <c r="K104" s="145">
        <v>0.0004</v>
      </c>
      <c r="L104" s="144">
        <v>19405.34</v>
      </c>
      <c r="M104" s="145">
        <v>1</v>
      </c>
      <c r="N104" s="144">
        <v>8</v>
      </c>
      <c r="O104" s="145">
        <v>0.0004</v>
      </c>
      <c r="P104" s="149">
        <v>17790.42</v>
      </c>
      <c r="Q104" s="145">
        <v>0.9168</v>
      </c>
      <c r="R104" s="149"/>
      <c r="S104" s="145"/>
      <c r="T104" s="149">
        <v>1606.92</v>
      </c>
      <c r="U104" s="155">
        <v>0.0828</v>
      </c>
      <c r="V104" s="156"/>
      <c r="W104" s="116" t="s">
        <v>50</v>
      </c>
    </row>
    <row r="105" s="56" customFormat="1" ht="30" customHeight="1" spans="1:23">
      <c r="A105" s="146">
        <v>98</v>
      </c>
      <c r="B105" s="148" t="s">
        <v>138</v>
      </c>
      <c r="C105" s="144">
        <v>6766</v>
      </c>
      <c r="D105" s="144">
        <v>5057.26</v>
      </c>
      <c r="E105" s="145">
        <v>0.747451965710908</v>
      </c>
      <c r="F105" s="144">
        <v>2358.81</v>
      </c>
      <c r="G105" s="145">
        <v>0.466420551840325</v>
      </c>
      <c r="H105" s="144">
        <v>2657.45</v>
      </c>
      <c r="I105" s="145">
        <v>0.525472291319806</v>
      </c>
      <c r="J105" s="144">
        <v>41</v>
      </c>
      <c r="K105" s="145">
        <v>0.00810715683986981</v>
      </c>
      <c r="L105" s="144">
        <v>5057.26</v>
      </c>
      <c r="M105" s="145">
        <v>1</v>
      </c>
      <c r="N105" s="144">
        <v>41</v>
      </c>
      <c r="O105" s="145">
        <v>0.00810715683986981</v>
      </c>
      <c r="P105" s="149">
        <v>4945.51</v>
      </c>
      <c r="Q105" s="145">
        <v>0.977903054223038</v>
      </c>
      <c r="R105" s="149"/>
      <c r="S105" s="145"/>
      <c r="T105" s="149">
        <v>70.75</v>
      </c>
      <c r="U105" s="155">
        <v>0.0139897889370924</v>
      </c>
      <c r="V105" s="156"/>
      <c r="W105" s="156"/>
    </row>
    <row r="106" ht="30" customHeight="1" spans="1:23">
      <c r="A106" s="64"/>
      <c r="B106" s="64"/>
      <c r="C106" s="158"/>
      <c r="D106" s="96"/>
      <c r="E106" s="159"/>
      <c r="F106" s="160"/>
      <c r="G106" s="160"/>
      <c r="H106" s="160"/>
      <c r="I106" s="160"/>
      <c r="J106" s="160"/>
      <c r="K106" s="160"/>
      <c r="L106" s="97"/>
      <c r="M106" s="97"/>
      <c r="N106" s="97"/>
      <c r="O106" s="98"/>
      <c r="P106" s="97"/>
      <c r="Q106" s="98"/>
      <c r="R106" s="97"/>
      <c r="S106" s="98"/>
      <c r="T106" s="97"/>
      <c r="U106" s="98"/>
      <c r="V106" s="64"/>
      <c r="W106" s="64"/>
    </row>
    <row r="107" ht="30" customHeight="1" spans="1:23">
      <c r="A107" s="64"/>
      <c r="B107" s="64"/>
      <c r="C107" s="158"/>
      <c r="D107" s="96"/>
      <c r="E107" s="159"/>
      <c r="F107" s="160"/>
      <c r="G107" s="160"/>
      <c r="H107" s="160"/>
      <c r="I107" s="160"/>
      <c r="J107" s="160"/>
      <c r="K107" s="160"/>
      <c r="L107" s="97"/>
      <c r="M107" s="97"/>
      <c r="N107" s="97"/>
      <c r="O107" s="98"/>
      <c r="P107" s="97"/>
      <c r="Q107" s="98"/>
      <c r="R107" s="97"/>
      <c r="S107" s="98"/>
      <c r="T107" s="97"/>
      <c r="U107" s="98"/>
      <c r="V107" s="64"/>
      <c r="W107" s="64"/>
    </row>
    <row r="108" ht="30" customHeight="1" spans="1:23">
      <c r="A108" s="64"/>
      <c r="B108" s="64"/>
      <c r="C108" s="158"/>
      <c r="D108" s="96"/>
      <c r="E108" s="159"/>
      <c r="F108" s="160"/>
      <c r="G108" s="160"/>
      <c r="H108" s="160"/>
      <c r="I108" s="160"/>
      <c r="J108" s="160"/>
      <c r="K108" s="160"/>
      <c r="L108" s="97"/>
      <c r="M108" s="97"/>
      <c r="N108" s="97"/>
      <c r="O108" s="98"/>
      <c r="P108" s="97"/>
      <c r="Q108" s="98"/>
      <c r="R108" s="97"/>
      <c r="S108" s="98"/>
      <c r="T108" s="97"/>
      <c r="U108" s="98"/>
      <c r="V108" s="64"/>
      <c r="W108" s="64"/>
    </row>
    <row r="109" ht="30" customHeight="1" spans="1:23">
      <c r="A109" s="64"/>
      <c r="B109" s="64"/>
      <c r="C109" s="158"/>
      <c r="D109" s="96"/>
      <c r="E109" s="159"/>
      <c r="F109" s="160"/>
      <c r="G109" s="160"/>
      <c r="H109" s="160"/>
      <c r="I109" s="160"/>
      <c r="J109" s="160"/>
      <c r="K109" s="160"/>
      <c r="L109" s="97"/>
      <c r="M109" s="97"/>
      <c r="N109" s="97"/>
      <c r="O109" s="98"/>
      <c r="P109" s="97"/>
      <c r="Q109" s="98"/>
      <c r="R109" s="97"/>
      <c r="S109" s="98"/>
      <c r="T109" s="97"/>
      <c r="U109" s="98"/>
      <c r="V109" s="64"/>
      <c r="W109" s="64"/>
    </row>
    <row r="110" ht="30" customHeight="1" spans="1:23">
      <c r="A110" s="64"/>
      <c r="B110" s="64"/>
      <c r="C110" s="158"/>
      <c r="D110" s="96"/>
      <c r="E110" s="159"/>
      <c r="F110" s="160"/>
      <c r="G110" s="160"/>
      <c r="H110" s="160"/>
      <c r="I110" s="160"/>
      <c r="J110" s="160"/>
      <c r="K110" s="160"/>
      <c r="L110" s="97"/>
      <c r="M110" s="97"/>
      <c r="N110" s="97"/>
      <c r="O110" s="98"/>
      <c r="P110" s="97"/>
      <c r="Q110" s="98"/>
      <c r="R110" s="97"/>
      <c r="S110" s="98"/>
      <c r="T110" s="97"/>
      <c r="U110" s="98"/>
      <c r="V110" s="64"/>
      <c r="W110" s="64"/>
    </row>
    <row r="111" ht="30" customHeight="1" spans="1:23">
      <c r="A111" s="64"/>
      <c r="B111" s="64"/>
      <c r="C111" s="158"/>
      <c r="D111" s="96"/>
      <c r="E111" s="159"/>
      <c r="F111" s="160"/>
      <c r="G111" s="160"/>
      <c r="H111" s="160"/>
      <c r="I111" s="160"/>
      <c r="J111" s="160"/>
      <c r="K111" s="160"/>
      <c r="L111" s="97"/>
      <c r="M111" s="97"/>
      <c r="N111" s="97"/>
      <c r="O111" s="98"/>
      <c r="P111" s="97"/>
      <c r="Q111" s="98"/>
      <c r="R111" s="97"/>
      <c r="S111" s="98"/>
      <c r="T111" s="97"/>
      <c r="U111" s="98"/>
      <c r="V111" s="64"/>
      <c r="W111" s="64"/>
    </row>
    <row r="112" ht="30" customHeight="1" spans="1:23">
      <c r="A112" s="64"/>
      <c r="B112" s="64"/>
      <c r="C112" s="158"/>
      <c r="D112" s="96"/>
      <c r="E112" s="159"/>
      <c r="F112" s="160"/>
      <c r="G112" s="160"/>
      <c r="H112" s="160"/>
      <c r="I112" s="160"/>
      <c r="J112" s="160"/>
      <c r="K112" s="160"/>
      <c r="L112" s="97"/>
      <c r="M112" s="97"/>
      <c r="N112" s="97"/>
      <c r="O112" s="98"/>
      <c r="P112" s="97"/>
      <c r="Q112" s="98"/>
      <c r="R112" s="97"/>
      <c r="S112" s="98"/>
      <c r="T112" s="97"/>
      <c r="U112" s="98"/>
      <c r="V112" s="64"/>
      <c r="W112" s="64"/>
    </row>
    <row r="113" ht="30" customHeight="1" spans="1:23">
      <c r="A113" s="64"/>
      <c r="B113" s="64"/>
      <c r="C113" s="158"/>
      <c r="D113" s="96"/>
      <c r="E113" s="159"/>
      <c r="F113" s="160"/>
      <c r="G113" s="160"/>
      <c r="H113" s="160"/>
      <c r="I113" s="160"/>
      <c r="J113" s="160"/>
      <c r="K113" s="160"/>
      <c r="L113" s="99"/>
      <c r="M113" s="99"/>
      <c r="N113" s="99"/>
      <c r="O113" s="98"/>
      <c r="P113" s="99"/>
      <c r="Q113" s="98"/>
      <c r="R113" s="99"/>
      <c r="S113" s="98"/>
      <c r="T113" s="99"/>
      <c r="U113" s="98"/>
      <c r="V113" s="64"/>
      <c r="W113" s="64"/>
    </row>
    <row r="114" spans="1:23">
      <c r="A114" s="64"/>
      <c r="B114" s="64"/>
      <c r="C114" s="158"/>
      <c r="D114" s="96"/>
      <c r="E114" s="159"/>
      <c r="F114" s="160"/>
      <c r="G114" s="160"/>
      <c r="H114" s="160"/>
      <c r="I114" s="160"/>
      <c r="J114" s="160"/>
      <c r="K114" s="160"/>
      <c r="L114" s="99"/>
      <c r="M114" s="99"/>
      <c r="N114" s="99"/>
      <c r="O114" s="98"/>
      <c r="P114" s="99"/>
      <c r="Q114" s="98"/>
      <c r="R114" s="99"/>
      <c r="S114" s="98"/>
      <c r="T114" s="99"/>
      <c r="U114" s="98"/>
      <c r="V114" s="64"/>
      <c r="W114" s="64"/>
    </row>
    <row r="115" spans="1:23">
      <c r="A115" s="64"/>
      <c r="B115" s="64"/>
      <c r="C115" s="158"/>
      <c r="D115" s="96"/>
      <c r="E115" s="159"/>
      <c r="F115" s="160"/>
      <c r="G115" s="160"/>
      <c r="H115" s="160"/>
      <c r="I115" s="160"/>
      <c r="J115" s="160"/>
      <c r="K115" s="160"/>
      <c r="L115" s="99"/>
      <c r="M115" s="99"/>
      <c r="N115" s="99"/>
      <c r="O115" s="98"/>
      <c r="P115" s="99"/>
      <c r="Q115" s="98"/>
      <c r="R115" s="99"/>
      <c r="S115" s="98"/>
      <c r="T115" s="99"/>
      <c r="U115" s="98"/>
      <c r="V115" s="64"/>
      <c r="W115" s="64"/>
    </row>
    <row r="116" spans="1:23">
      <c r="A116" s="64"/>
      <c r="B116" s="64"/>
      <c r="C116" s="158"/>
      <c r="D116" s="96"/>
      <c r="E116" s="159"/>
      <c r="F116" s="160"/>
      <c r="G116" s="160"/>
      <c r="H116" s="160"/>
      <c r="I116" s="160"/>
      <c r="J116" s="160"/>
      <c r="K116" s="160"/>
      <c r="L116" s="99"/>
      <c r="M116" s="99"/>
      <c r="N116" s="99"/>
      <c r="O116" s="98"/>
      <c r="P116" s="99"/>
      <c r="Q116" s="98"/>
      <c r="R116" s="99"/>
      <c r="S116" s="98"/>
      <c r="T116" s="99"/>
      <c r="U116" s="98"/>
      <c r="V116" s="64"/>
      <c r="W116" s="64"/>
    </row>
    <row r="117" spans="1:23">
      <c r="A117" s="64"/>
      <c r="B117" s="64"/>
      <c r="C117" s="158"/>
      <c r="D117" s="96"/>
      <c r="E117" s="159"/>
      <c r="F117" s="160"/>
      <c r="G117" s="160"/>
      <c r="H117" s="160"/>
      <c r="I117" s="160"/>
      <c r="J117" s="160"/>
      <c r="K117" s="160"/>
      <c r="L117" s="99"/>
      <c r="M117" s="99"/>
      <c r="N117" s="99"/>
      <c r="O117" s="98"/>
      <c r="P117" s="99"/>
      <c r="Q117" s="98"/>
      <c r="R117" s="99"/>
      <c r="S117" s="98"/>
      <c r="T117" s="99"/>
      <c r="U117" s="98"/>
      <c r="V117" s="64"/>
      <c r="W117" s="64"/>
    </row>
    <row r="118" spans="1:23">
      <c r="A118" s="64"/>
      <c r="B118" s="64"/>
      <c r="C118" s="158"/>
      <c r="D118" s="96"/>
      <c r="E118" s="159"/>
      <c r="F118" s="160"/>
      <c r="G118" s="160"/>
      <c r="H118" s="160"/>
      <c r="I118" s="160"/>
      <c r="J118" s="160"/>
      <c r="K118" s="160"/>
      <c r="L118" s="99"/>
      <c r="M118" s="99"/>
      <c r="N118" s="99"/>
      <c r="O118" s="98"/>
      <c r="P118" s="99"/>
      <c r="Q118" s="98"/>
      <c r="R118" s="99"/>
      <c r="S118" s="98"/>
      <c r="T118" s="99"/>
      <c r="U118" s="98"/>
      <c r="V118" s="64"/>
      <c r="W118" s="64"/>
    </row>
    <row r="119" spans="1:23">
      <c r="A119" s="64"/>
      <c r="B119" s="64"/>
      <c r="C119" s="158"/>
      <c r="D119" s="96"/>
      <c r="E119" s="159"/>
      <c r="F119" s="160"/>
      <c r="G119" s="160"/>
      <c r="H119" s="160"/>
      <c r="I119" s="160"/>
      <c r="J119" s="160"/>
      <c r="K119" s="160"/>
      <c r="L119" s="99"/>
      <c r="M119" s="99"/>
      <c r="N119" s="99"/>
      <c r="O119" s="98"/>
      <c r="P119" s="99"/>
      <c r="Q119" s="98"/>
      <c r="R119" s="99"/>
      <c r="S119" s="98"/>
      <c r="T119" s="99"/>
      <c r="U119" s="98"/>
      <c r="V119" s="64"/>
      <c r="W119" s="64"/>
    </row>
    <row r="120" spans="1:23">
      <c r="A120" s="64"/>
      <c r="B120" s="64"/>
      <c r="C120" s="158"/>
      <c r="D120" s="96"/>
      <c r="E120" s="159"/>
      <c r="F120" s="160"/>
      <c r="G120" s="160"/>
      <c r="H120" s="160"/>
      <c r="I120" s="160"/>
      <c r="J120" s="160"/>
      <c r="K120" s="160"/>
      <c r="L120" s="99"/>
      <c r="M120" s="99"/>
      <c r="N120" s="99"/>
      <c r="O120" s="98"/>
      <c r="P120" s="99"/>
      <c r="Q120" s="98"/>
      <c r="R120" s="99"/>
      <c r="S120" s="98"/>
      <c r="T120" s="99"/>
      <c r="U120" s="98"/>
      <c r="V120" s="64"/>
      <c r="W120" s="64"/>
    </row>
    <row r="121" spans="1:23">
      <c r="A121" s="64"/>
      <c r="B121" s="64"/>
      <c r="C121" s="158"/>
      <c r="D121" s="96"/>
      <c r="E121" s="159"/>
      <c r="F121" s="160"/>
      <c r="G121" s="160"/>
      <c r="H121" s="160"/>
      <c r="I121" s="160"/>
      <c r="J121" s="160"/>
      <c r="K121" s="160"/>
      <c r="L121" s="99"/>
      <c r="M121" s="99"/>
      <c r="N121" s="99"/>
      <c r="O121" s="98"/>
      <c r="P121" s="99"/>
      <c r="Q121" s="98"/>
      <c r="R121" s="99"/>
      <c r="S121" s="98"/>
      <c r="T121" s="99"/>
      <c r="U121" s="98"/>
      <c r="V121" s="64"/>
      <c r="W121" s="64"/>
    </row>
    <row r="122" spans="1:23">
      <c r="A122" s="64"/>
      <c r="B122" s="64"/>
      <c r="C122" s="133"/>
      <c r="D122" s="59"/>
      <c r="E122" s="134"/>
      <c r="F122" s="64"/>
      <c r="G122" s="64"/>
      <c r="H122" s="64"/>
      <c r="I122" s="64"/>
      <c r="J122" s="64"/>
      <c r="K122" s="64"/>
      <c r="L122" s="60"/>
      <c r="M122" s="60"/>
      <c r="N122" s="60"/>
      <c r="O122" s="61"/>
      <c r="P122" s="60"/>
      <c r="Q122" s="61"/>
      <c r="R122" s="60"/>
      <c r="S122" s="61"/>
      <c r="T122" s="60"/>
      <c r="U122" s="61"/>
      <c r="V122" s="64"/>
      <c r="W122" s="64"/>
    </row>
    <row r="123" spans="1:23">
      <c r="A123" s="64"/>
      <c r="B123" s="64"/>
      <c r="C123" s="133"/>
      <c r="D123" s="59"/>
      <c r="E123" s="134"/>
      <c r="F123" s="64"/>
      <c r="G123" s="64"/>
      <c r="H123" s="64"/>
      <c r="I123" s="64"/>
      <c r="J123" s="64"/>
      <c r="K123" s="64"/>
      <c r="L123" s="60"/>
      <c r="M123" s="60"/>
      <c r="N123" s="60"/>
      <c r="O123" s="61"/>
      <c r="P123" s="60"/>
      <c r="Q123" s="61"/>
      <c r="R123" s="60"/>
      <c r="S123" s="61"/>
      <c r="T123" s="60"/>
      <c r="U123" s="61"/>
      <c r="V123" s="64"/>
      <c r="W123" s="64"/>
    </row>
    <row r="124" spans="1:23">
      <c r="A124" s="64"/>
      <c r="B124" s="64"/>
      <c r="C124" s="133"/>
      <c r="D124" s="59"/>
      <c r="E124" s="134"/>
      <c r="F124" s="64"/>
      <c r="G124" s="64"/>
      <c r="H124" s="64"/>
      <c r="I124" s="64"/>
      <c r="J124" s="64"/>
      <c r="K124" s="64"/>
      <c r="L124" s="60"/>
      <c r="M124" s="60"/>
      <c r="N124" s="60"/>
      <c r="O124" s="61"/>
      <c r="P124" s="60"/>
      <c r="Q124" s="61"/>
      <c r="R124" s="60"/>
      <c r="S124" s="61"/>
      <c r="T124" s="60"/>
      <c r="U124" s="61"/>
      <c r="V124" s="64"/>
      <c r="W124" s="64"/>
    </row>
    <row r="125" spans="1:23">
      <c r="A125" s="64"/>
      <c r="B125" s="64"/>
      <c r="C125" s="133"/>
      <c r="D125" s="59"/>
      <c r="E125" s="134"/>
      <c r="F125" s="64"/>
      <c r="G125" s="64"/>
      <c r="H125" s="64"/>
      <c r="I125" s="64"/>
      <c r="J125" s="64"/>
      <c r="K125" s="64"/>
      <c r="L125" s="60"/>
      <c r="M125" s="60"/>
      <c r="N125" s="60"/>
      <c r="O125" s="61"/>
      <c r="P125" s="60"/>
      <c r="Q125" s="61"/>
      <c r="R125" s="60"/>
      <c r="S125" s="61"/>
      <c r="T125" s="60"/>
      <c r="U125" s="61"/>
      <c r="V125" s="64"/>
      <c r="W125" s="64"/>
    </row>
    <row r="126" spans="1:23">
      <c r="A126" s="64"/>
      <c r="B126" s="64"/>
      <c r="C126" s="133"/>
      <c r="D126" s="59"/>
      <c r="E126" s="134"/>
      <c r="F126" s="64"/>
      <c r="G126" s="64"/>
      <c r="H126" s="64"/>
      <c r="I126" s="64"/>
      <c r="J126" s="64"/>
      <c r="K126" s="64"/>
      <c r="L126" s="60"/>
      <c r="M126" s="60"/>
      <c r="N126" s="60"/>
      <c r="O126" s="61"/>
      <c r="P126" s="60"/>
      <c r="Q126" s="61"/>
      <c r="R126" s="60"/>
      <c r="S126" s="61"/>
      <c r="T126" s="60"/>
      <c r="U126" s="61"/>
      <c r="V126" s="64"/>
      <c r="W126" s="64"/>
    </row>
    <row r="127" spans="1:23">
      <c r="A127" s="64"/>
      <c r="B127" s="64"/>
      <c r="C127" s="133"/>
      <c r="D127" s="59"/>
      <c r="E127" s="134"/>
      <c r="F127" s="64"/>
      <c r="G127" s="64"/>
      <c r="H127" s="64"/>
      <c r="I127" s="64"/>
      <c r="J127" s="64"/>
      <c r="K127" s="64"/>
      <c r="L127" s="60"/>
      <c r="M127" s="60"/>
      <c r="N127" s="60"/>
      <c r="O127" s="61"/>
      <c r="P127" s="60"/>
      <c r="Q127" s="61"/>
      <c r="R127" s="60"/>
      <c r="S127" s="61"/>
      <c r="T127" s="60"/>
      <c r="U127" s="61"/>
      <c r="V127" s="64"/>
      <c r="W127" s="64"/>
    </row>
    <row r="128" spans="1:23">
      <c r="A128" s="64"/>
      <c r="B128" s="64"/>
      <c r="C128" s="133"/>
      <c r="D128" s="59"/>
      <c r="E128" s="134"/>
      <c r="F128" s="64"/>
      <c r="G128" s="64"/>
      <c r="H128" s="64"/>
      <c r="I128" s="64"/>
      <c r="J128" s="64"/>
      <c r="K128" s="64"/>
      <c r="L128" s="60"/>
      <c r="M128" s="60"/>
      <c r="N128" s="60"/>
      <c r="O128" s="61"/>
      <c r="P128" s="60"/>
      <c r="Q128" s="61"/>
      <c r="R128" s="60"/>
      <c r="S128" s="61"/>
      <c r="T128" s="60"/>
      <c r="U128" s="61"/>
      <c r="V128" s="64"/>
      <c r="W128" s="64"/>
    </row>
    <row r="129" spans="1:23">
      <c r="A129" s="64"/>
      <c r="B129" s="64"/>
      <c r="C129" s="133"/>
      <c r="D129" s="59"/>
      <c r="E129" s="134"/>
      <c r="F129" s="64"/>
      <c r="G129" s="64"/>
      <c r="H129" s="64"/>
      <c r="I129" s="64"/>
      <c r="J129" s="64"/>
      <c r="K129" s="64"/>
      <c r="L129" s="60"/>
      <c r="M129" s="60"/>
      <c r="N129" s="60"/>
      <c r="O129" s="61"/>
      <c r="P129" s="60"/>
      <c r="Q129" s="61"/>
      <c r="R129" s="60"/>
      <c r="S129" s="61"/>
      <c r="T129" s="60"/>
      <c r="U129" s="61"/>
      <c r="V129" s="64"/>
      <c r="W129" s="64"/>
    </row>
    <row r="130" spans="1:23">
      <c r="A130" s="64"/>
      <c r="B130" s="64"/>
      <c r="C130" s="133"/>
      <c r="D130" s="59"/>
      <c r="E130" s="134"/>
      <c r="F130" s="64"/>
      <c r="G130" s="64"/>
      <c r="H130" s="64"/>
      <c r="I130" s="64"/>
      <c r="J130" s="64"/>
      <c r="K130" s="64"/>
      <c r="L130" s="60"/>
      <c r="M130" s="60"/>
      <c r="N130" s="60"/>
      <c r="O130" s="61"/>
      <c r="P130" s="60"/>
      <c r="Q130" s="61"/>
      <c r="R130" s="60"/>
      <c r="S130" s="61"/>
      <c r="T130" s="60"/>
      <c r="U130" s="61"/>
      <c r="V130" s="64"/>
      <c r="W130" s="64"/>
    </row>
    <row r="131" spans="1:23">
      <c r="A131" s="64"/>
      <c r="B131" s="64"/>
      <c r="C131" s="133"/>
      <c r="D131" s="59"/>
      <c r="E131" s="134"/>
      <c r="F131" s="64"/>
      <c r="G131" s="64"/>
      <c r="H131" s="64"/>
      <c r="I131" s="64"/>
      <c r="J131" s="64"/>
      <c r="K131" s="64"/>
      <c r="L131" s="60"/>
      <c r="M131" s="60"/>
      <c r="N131" s="60"/>
      <c r="O131" s="61"/>
      <c r="P131" s="60"/>
      <c r="Q131" s="61"/>
      <c r="R131" s="60"/>
      <c r="S131" s="61"/>
      <c r="T131" s="60"/>
      <c r="U131" s="61"/>
      <c r="V131" s="64"/>
      <c r="W131" s="64"/>
    </row>
    <row r="132" spans="1:23">
      <c r="A132" s="64"/>
      <c r="B132" s="64"/>
      <c r="C132" s="133"/>
      <c r="D132" s="59"/>
      <c r="E132" s="134"/>
      <c r="F132" s="64"/>
      <c r="G132" s="64"/>
      <c r="H132" s="64"/>
      <c r="I132" s="64"/>
      <c r="J132" s="64"/>
      <c r="K132" s="64"/>
      <c r="L132" s="60"/>
      <c r="M132" s="60"/>
      <c r="N132" s="60"/>
      <c r="O132" s="61"/>
      <c r="P132" s="60"/>
      <c r="Q132" s="61"/>
      <c r="R132" s="60"/>
      <c r="S132" s="61"/>
      <c r="T132" s="60"/>
      <c r="U132" s="61"/>
      <c r="V132" s="64"/>
      <c r="W132" s="64"/>
    </row>
    <row r="133" spans="1:23">
      <c r="A133" s="64"/>
      <c r="B133" s="64"/>
      <c r="C133" s="133"/>
      <c r="D133" s="59"/>
      <c r="E133" s="134"/>
      <c r="F133" s="64"/>
      <c r="G133" s="64"/>
      <c r="H133" s="64"/>
      <c r="I133" s="64"/>
      <c r="J133" s="64"/>
      <c r="K133" s="64"/>
      <c r="L133" s="60"/>
      <c r="M133" s="60"/>
      <c r="N133" s="60"/>
      <c r="O133" s="61"/>
      <c r="P133" s="60"/>
      <c r="Q133" s="61"/>
      <c r="R133" s="60"/>
      <c r="S133" s="61"/>
      <c r="T133" s="60"/>
      <c r="U133" s="61"/>
      <c r="V133" s="64"/>
      <c r="W133" s="64"/>
    </row>
    <row r="134" spans="1:23">
      <c r="A134" s="64"/>
      <c r="B134" s="64"/>
      <c r="C134" s="133"/>
      <c r="D134" s="59"/>
      <c r="E134" s="134"/>
      <c r="F134" s="64"/>
      <c r="G134" s="64"/>
      <c r="H134" s="64"/>
      <c r="I134" s="64"/>
      <c r="J134" s="64"/>
      <c r="K134" s="64"/>
      <c r="L134" s="60"/>
      <c r="M134" s="60"/>
      <c r="N134" s="60"/>
      <c r="O134" s="61"/>
      <c r="P134" s="60"/>
      <c r="Q134" s="61"/>
      <c r="R134" s="60"/>
      <c r="S134" s="61"/>
      <c r="T134" s="60"/>
      <c r="U134" s="61"/>
      <c r="V134" s="64"/>
      <c r="W134" s="64"/>
    </row>
    <row r="135" spans="1:23">
      <c r="A135" s="64"/>
      <c r="B135" s="64"/>
      <c r="C135" s="133"/>
      <c r="D135" s="59"/>
      <c r="E135" s="134"/>
      <c r="F135" s="64"/>
      <c r="G135" s="64"/>
      <c r="H135" s="64"/>
      <c r="I135" s="64"/>
      <c r="J135" s="64"/>
      <c r="K135" s="64"/>
      <c r="L135" s="60"/>
      <c r="M135" s="60"/>
      <c r="N135" s="60"/>
      <c r="O135" s="61"/>
      <c r="P135" s="60"/>
      <c r="Q135" s="61"/>
      <c r="R135" s="60"/>
      <c r="S135" s="61"/>
      <c r="T135" s="60"/>
      <c r="U135" s="61"/>
      <c r="V135" s="64"/>
      <c r="W135" s="64"/>
    </row>
    <row r="136" spans="1:23">
      <c r="A136" s="64"/>
      <c r="B136" s="64"/>
      <c r="C136" s="133"/>
      <c r="D136" s="59"/>
      <c r="E136" s="134"/>
      <c r="F136" s="64"/>
      <c r="G136" s="64"/>
      <c r="H136" s="64"/>
      <c r="I136" s="64"/>
      <c r="J136" s="64"/>
      <c r="K136" s="64"/>
      <c r="L136" s="60"/>
      <c r="M136" s="60"/>
      <c r="N136" s="60"/>
      <c r="O136" s="61"/>
      <c r="P136" s="60"/>
      <c r="Q136" s="61"/>
      <c r="R136" s="60"/>
      <c r="S136" s="61"/>
      <c r="T136" s="60"/>
      <c r="U136" s="61"/>
      <c r="V136" s="64"/>
      <c r="W136" s="64"/>
    </row>
    <row r="137" spans="1:23">
      <c r="A137" s="64"/>
      <c r="B137" s="64"/>
      <c r="C137" s="133"/>
      <c r="D137" s="59"/>
      <c r="E137" s="134"/>
      <c r="F137" s="64"/>
      <c r="G137" s="64"/>
      <c r="H137" s="64"/>
      <c r="I137" s="64"/>
      <c r="J137" s="64"/>
      <c r="K137" s="64"/>
      <c r="L137" s="60"/>
      <c r="M137" s="60"/>
      <c r="N137" s="60"/>
      <c r="O137" s="61"/>
      <c r="P137" s="60"/>
      <c r="Q137" s="61"/>
      <c r="R137" s="60"/>
      <c r="S137" s="61"/>
      <c r="T137" s="60"/>
      <c r="U137" s="61"/>
      <c r="V137" s="64"/>
      <c r="W137" s="64"/>
    </row>
    <row r="138" spans="1:23">
      <c r="A138" s="64"/>
      <c r="B138" s="64"/>
      <c r="C138" s="133"/>
      <c r="D138" s="59"/>
      <c r="E138" s="134"/>
      <c r="F138" s="64"/>
      <c r="G138" s="64"/>
      <c r="H138" s="64"/>
      <c r="I138" s="64"/>
      <c r="J138" s="64"/>
      <c r="K138" s="64"/>
      <c r="L138" s="60"/>
      <c r="M138" s="60"/>
      <c r="N138" s="60"/>
      <c r="O138" s="61"/>
      <c r="P138" s="60"/>
      <c r="Q138" s="61"/>
      <c r="R138" s="60"/>
      <c r="S138" s="61"/>
      <c r="T138" s="60"/>
      <c r="U138" s="61"/>
      <c r="V138" s="64"/>
      <c r="W138" s="64"/>
    </row>
    <row r="139" spans="1:23">
      <c r="A139" s="64"/>
      <c r="B139" s="64"/>
      <c r="C139" s="133"/>
      <c r="D139" s="59"/>
      <c r="E139" s="134"/>
      <c r="F139" s="64"/>
      <c r="G139" s="64"/>
      <c r="H139" s="64"/>
      <c r="I139" s="64"/>
      <c r="J139" s="64"/>
      <c r="K139" s="64"/>
      <c r="L139" s="60"/>
      <c r="M139" s="60"/>
      <c r="N139" s="60"/>
      <c r="O139" s="61"/>
      <c r="P139" s="60"/>
      <c r="Q139" s="61"/>
      <c r="R139" s="60"/>
      <c r="S139" s="61"/>
      <c r="T139" s="60"/>
      <c r="U139" s="61"/>
      <c r="V139" s="64"/>
      <c r="W139" s="64"/>
    </row>
    <row r="140" spans="1:23">
      <c r="A140" s="64"/>
      <c r="B140" s="64"/>
      <c r="C140" s="133"/>
      <c r="D140" s="59"/>
      <c r="E140" s="134"/>
      <c r="F140" s="64"/>
      <c r="G140" s="64"/>
      <c r="H140" s="64"/>
      <c r="I140" s="64"/>
      <c r="J140" s="64"/>
      <c r="K140" s="64"/>
      <c r="L140" s="60"/>
      <c r="M140" s="60"/>
      <c r="N140" s="60"/>
      <c r="O140" s="61"/>
      <c r="P140" s="60"/>
      <c r="Q140" s="61"/>
      <c r="R140" s="60"/>
      <c r="S140" s="61"/>
      <c r="T140" s="60"/>
      <c r="U140" s="61"/>
      <c r="V140" s="64"/>
      <c r="W140" s="64"/>
    </row>
    <row r="141" spans="1:23">
      <c r="A141" s="64"/>
      <c r="B141" s="64"/>
      <c r="C141" s="133"/>
      <c r="D141" s="59"/>
      <c r="E141" s="134"/>
      <c r="F141" s="64"/>
      <c r="G141" s="64"/>
      <c r="H141" s="64"/>
      <c r="I141" s="64"/>
      <c r="J141" s="64"/>
      <c r="K141" s="64"/>
      <c r="L141" s="60"/>
      <c r="M141" s="60"/>
      <c r="N141" s="60"/>
      <c r="O141" s="61"/>
      <c r="P141" s="60"/>
      <c r="Q141" s="61"/>
      <c r="R141" s="60"/>
      <c r="S141" s="61"/>
      <c r="T141" s="60"/>
      <c r="U141" s="61"/>
      <c r="V141" s="64"/>
      <c r="W141" s="64"/>
    </row>
    <row r="142" spans="1:23">
      <c r="A142" s="64"/>
      <c r="B142" s="64"/>
      <c r="C142" s="133"/>
      <c r="D142" s="59"/>
      <c r="E142" s="134"/>
      <c r="F142" s="64"/>
      <c r="G142" s="64"/>
      <c r="H142" s="64"/>
      <c r="I142" s="64"/>
      <c r="J142" s="64"/>
      <c r="K142" s="64"/>
      <c r="L142" s="60"/>
      <c r="M142" s="60"/>
      <c r="N142" s="60"/>
      <c r="O142" s="61"/>
      <c r="P142" s="60"/>
      <c r="Q142" s="61"/>
      <c r="R142" s="60"/>
      <c r="S142" s="61"/>
      <c r="T142" s="60"/>
      <c r="U142" s="61"/>
      <c r="V142" s="64"/>
      <c r="W142" s="64"/>
    </row>
    <row r="143" spans="1:23">
      <c r="A143" s="64"/>
      <c r="B143" s="64"/>
      <c r="C143" s="133"/>
      <c r="D143" s="59"/>
      <c r="E143" s="134"/>
      <c r="F143" s="64"/>
      <c r="G143" s="64"/>
      <c r="H143" s="64"/>
      <c r="I143" s="64"/>
      <c r="J143" s="64"/>
      <c r="K143" s="64"/>
      <c r="L143" s="60"/>
      <c r="M143" s="60"/>
      <c r="N143" s="60"/>
      <c r="O143" s="61"/>
      <c r="P143" s="60"/>
      <c r="Q143" s="61"/>
      <c r="R143" s="60"/>
      <c r="S143" s="61"/>
      <c r="T143" s="60"/>
      <c r="U143" s="61"/>
      <c r="V143" s="64"/>
      <c r="W143" s="64"/>
    </row>
    <row r="144" spans="1:23">
      <c r="A144" s="64"/>
      <c r="B144" s="64"/>
      <c r="C144" s="133"/>
      <c r="D144" s="59"/>
      <c r="E144" s="134"/>
      <c r="F144" s="64"/>
      <c r="G144" s="64"/>
      <c r="H144" s="64"/>
      <c r="I144" s="64"/>
      <c r="J144" s="64"/>
      <c r="K144" s="64"/>
      <c r="L144" s="60"/>
      <c r="M144" s="60"/>
      <c r="N144" s="60"/>
      <c r="O144" s="61"/>
      <c r="P144" s="60"/>
      <c r="Q144" s="61"/>
      <c r="R144" s="60"/>
      <c r="S144" s="61"/>
      <c r="T144" s="60"/>
      <c r="U144" s="61"/>
      <c r="V144" s="64"/>
      <c r="W144" s="64"/>
    </row>
    <row r="145" spans="1:23">
      <c r="A145" s="64"/>
      <c r="B145" s="64"/>
      <c r="C145" s="133"/>
      <c r="D145" s="59"/>
      <c r="E145" s="134"/>
      <c r="F145" s="64"/>
      <c r="G145" s="64"/>
      <c r="H145" s="64"/>
      <c r="I145" s="64"/>
      <c r="J145" s="64"/>
      <c r="K145" s="64"/>
      <c r="L145" s="60"/>
      <c r="M145" s="60"/>
      <c r="N145" s="60"/>
      <c r="O145" s="61"/>
      <c r="P145" s="60"/>
      <c r="Q145" s="61"/>
      <c r="R145" s="60"/>
      <c r="S145" s="61"/>
      <c r="T145" s="60"/>
      <c r="U145" s="61"/>
      <c r="V145" s="64"/>
      <c r="W145" s="64"/>
    </row>
    <row r="146" spans="1:23">
      <c r="A146" s="64"/>
      <c r="B146" s="64"/>
      <c r="C146" s="133"/>
      <c r="D146" s="59"/>
      <c r="E146" s="134"/>
      <c r="F146" s="64"/>
      <c r="G146" s="64"/>
      <c r="H146" s="64"/>
      <c r="I146" s="64"/>
      <c r="J146" s="64"/>
      <c r="K146" s="64"/>
      <c r="L146" s="60"/>
      <c r="M146" s="60"/>
      <c r="N146" s="60"/>
      <c r="O146" s="61"/>
      <c r="P146" s="60"/>
      <c r="Q146" s="61"/>
      <c r="R146" s="60"/>
      <c r="S146" s="61"/>
      <c r="T146" s="60"/>
      <c r="U146" s="61"/>
      <c r="V146" s="64"/>
      <c r="W146" s="64"/>
    </row>
    <row r="147" spans="1:23">
      <c r="A147" s="64"/>
      <c r="B147" s="64"/>
      <c r="C147" s="133"/>
      <c r="D147" s="59"/>
      <c r="E147" s="134"/>
      <c r="F147" s="64"/>
      <c r="G147" s="64"/>
      <c r="H147" s="64"/>
      <c r="I147" s="64"/>
      <c r="J147" s="64"/>
      <c r="K147" s="64"/>
      <c r="L147" s="60"/>
      <c r="M147" s="60"/>
      <c r="N147" s="60"/>
      <c r="O147" s="61"/>
      <c r="P147" s="60"/>
      <c r="Q147" s="61"/>
      <c r="R147" s="60"/>
      <c r="S147" s="61"/>
      <c r="T147" s="60"/>
      <c r="U147" s="61"/>
      <c r="V147" s="64"/>
      <c r="W147" s="64"/>
    </row>
    <row r="148" spans="1:23">
      <c r="A148" s="64"/>
      <c r="B148" s="64"/>
      <c r="C148" s="133"/>
      <c r="D148" s="59"/>
      <c r="E148" s="134"/>
      <c r="F148" s="64"/>
      <c r="G148" s="64"/>
      <c r="H148" s="64"/>
      <c r="I148" s="64"/>
      <c r="J148" s="64"/>
      <c r="K148" s="64"/>
      <c r="L148" s="60"/>
      <c r="M148" s="60"/>
      <c r="N148" s="60"/>
      <c r="O148" s="61"/>
      <c r="P148" s="60"/>
      <c r="Q148" s="61"/>
      <c r="R148" s="60"/>
      <c r="S148" s="61"/>
      <c r="T148" s="60"/>
      <c r="U148" s="61"/>
      <c r="V148" s="64"/>
      <c r="W148" s="64"/>
    </row>
    <row r="149" spans="1:23">
      <c r="A149" s="64"/>
      <c r="B149" s="64"/>
      <c r="C149" s="133"/>
      <c r="D149" s="59"/>
      <c r="E149" s="134"/>
      <c r="F149" s="64"/>
      <c r="G149" s="64"/>
      <c r="H149" s="64"/>
      <c r="I149" s="64"/>
      <c r="J149" s="64"/>
      <c r="K149" s="64"/>
      <c r="L149" s="60"/>
      <c r="M149" s="60"/>
      <c r="N149" s="60"/>
      <c r="O149" s="61"/>
      <c r="P149" s="60"/>
      <c r="Q149" s="61"/>
      <c r="R149" s="60"/>
      <c r="S149" s="61"/>
      <c r="T149" s="60"/>
      <c r="U149" s="61"/>
      <c r="V149" s="64"/>
      <c r="W149" s="64"/>
    </row>
    <row r="150" spans="1:23">
      <c r="A150" s="64"/>
      <c r="B150" s="64"/>
      <c r="C150" s="133"/>
      <c r="D150" s="59"/>
      <c r="E150" s="134"/>
      <c r="F150" s="64"/>
      <c r="G150" s="64"/>
      <c r="H150" s="64"/>
      <c r="I150" s="64"/>
      <c r="J150" s="64"/>
      <c r="K150" s="64"/>
      <c r="L150" s="60"/>
      <c r="M150" s="60"/>
      <c r="N150" s="60"/>
      <c r="O150" s="61"/>
      <c r="P150" s="60"/>
      <c r="Q150" s="61"/>
      <c r="R150" s="60"/>
      <c r="S150" s="61"/>
      <c r="T150" s="60"/>
      <c r="U150" s="61"/>
      <c r="V150" s="64"/>
      <c r="W150" s="64"/>
    </row>
    <row r="151" spans="1:23">
      <c r="A151" s="64"/>
      <c r="B151" s="64"/>
      <c r="C151" s="133"/>
      <c r="D151" s="59"/>
      <c r="E151" s="134"/>
      <c r="F151" s="64"/>
      <c r="G151" s="64"/>
      <c r="H151" s="64"/>
      <c r="I151" s="64"/>
      <c r="J151" s="64"/>
      <c r="K151" s="64"/>
      <c r="L151" s="60"/>
      <c r="M151" s="60"/>
      <c r="N151" s="60"/>
      <c r="O151" s="61"/>
      <c r="P151" s="60"/>
      <c r="Q151" s="61"/>
      <c r="R151" s="60"/>
      <c r="S151" s="61"/>
      <c r="T151" s="60"/>
      <c r="U151" s="61"/>
      <c r="V151" s="64"/>
      <c r="W151" s="64"/>
    </row>
    <row r="152" spans="1:23">
      <c r="A152" s="64"/>
      <c r="B152" s="64"/>
      <c r="C152" s="133"/>
      <c r="D152" s="59"/>
      <c r="E152" s="134"/>
      <c r="F152" s="64"/>
      <c r="G152" s="64"/>
      <c r="H152" s="64"/>
      <c r="I152" s="64"/>
      <c r="J152" s="64"/>
      <c r="K152" s="64"/>
      <c r="L152" s="60"/>
      <c r="M152" s="60"/>
      <c r="N152" s="60"/>
      <c r="O152" s="61"/>
      <c r="P152" s="60"/>
      <c r="Q152" s="61"/>
      <c r="R152" s="60"/>
      <c r="S152" s="61"/>
      <c r="T152" s="60"/>
      <c r="U152" s="61"/>
      <c r="V152" s="64"/>
      <c r="W152" s="64"/>
    </row>
    <row r="153" spans="1:23">
      <c r="A153" s="64"/>
      <c r="B153" s="64"/>
      <c r="C153" s="133"/>
      <c r="D153" s="59"/>
      <c r="E153" s="134"/>
      <c r="F153" s="64"/>
      <c r="G153" s="64"/>
      <c r="H153" s="64"/>
      <c r="I153" s="64"/>
      <c r="J153" s="64"/>
      <c r="K153" s="64"/>
      <c r="L153" s="60"/>
      <c r="M153" s="60"/>
      <c r="N153" s="60"/>
      <c r="O153" s="61"/>
      <c r="P153" s="60"/>
      <c r="Q153" s="61"/>
      <c r="R153" s="60"/>
      <c r="S153" s="61"/>
      <c r="T153" s="60"/>
      <c r="U153" s="61"/>
      <c r="V153" s="64"/>
      <c r="W153" s="64"/>
    </row>
    <row r="154" spans="1:23">
      <c r="A154" s="64"/>
      <c r="B154" s="64"/>
      <c r="C154" s="133"/>
      <c r="D154" s="59"/>
      <c r="E154" s="134"/>
      <c r="F154" s="64"/>
      <c r="G154" s="64"/>
      <c r="H154" s="64"/>
      <c r="I154" s="64"/>
      <c r="J154" s="64"/>
      <c r="K154" s="64"/>
      <c r="L154" s="60"/>
      <c r="M154" s="60"/>
      <c r="N154" s="60"/>
      <c r="O154" s="61"/>
      <c r="P154" s="60"/>
      <c r="Q154" s="61"/>
      <c r="R154" s="60"/>
      <c r="S154" s="61"/>
      <c r="T154" s="60"/>
      <c r="U154" s="61"/>
      <c r="V154" s="64"/>
      <c r="W154" s="64"/>
    </row>
    <row r="155" spans="1:23">
      <c r="A155" s="64"/>
      <c r="B155" s="64"/>
      <c r="C155" s="133"/>
      <c r="D155" s="59"/>
      <c r="E155" s="134"/>
      <c r="F155" s="64"/>
      <c r="G155" s="64"/>
      <c r="H155" s="64"/>
      <c r="I155" s="64"/>
      <c r="J155" s="64"/>
      <c r="K155" s="64"/>
      <c r="L155" s="60"/>
      <c r="M155" s="60"/>
      <c r="N155" s="60"/>
      <c r="O155" s="61"/>
      <c r="P155" s="60"/>
      <c r="Q155" s="61"/>
      <c r="R155" s="60"/>
      <c r="S155" s="61"/>
      <c r="T155" s="60"/>
      <c r="U155" s="61"/>
      <c r="V155" s="64"/>
      <c r="W155" s="64"/>
    </row>
    <row r="156" spans="1:23">
      <c r="A156" s="64"/>
      <c r="B156" s="64"/>
      <c r="C156" s="133"/>
      <c r="D156" s="59"/>
      <c r="E156" s="134"/>
      <c r="F156" s="64"/>
      <c r="G156" s="64"/>
      <c r="H156" s="64"/>
      <c r="I156" s="64"/>
      <c r="J156" s="64"/>
      <c r="K156" s="64"/>
      <c r="L156" s="60"/>
      <c r="M156" s="60"/>
      <c r="N156" s="60"/>
      <c r="O156" s="61"/>
      <c r="P156" s="60"/>
      <c r="Q156" s="61"/>
      <c r="R156" s="60"/>
      <c r="S156" s="61"/>
      <c r="T156" s="60"/>
      <c r="U156" s="61"/>
      <c r="V156" s="64"/>
      <c r="W156" s="64"/>
    </row>
    <row r="157" spans="1:23">
      <c r="A157" s="64"/>
      <c r="B157" s="64"/>
      <c r="C157" s="133"/>
      <c r="D157" s="59"/>
      <c r="E157" s="134"/>
      <c r="F157" s="64"/>
      <c r="G157" s="64"/>
      <c r="H157" s="64"/>
      <c r="I157" s="64"/>
      <c r="J157" s="64"/>
      <c r="K157" s="64"/>
      <c r="L157" s="60"/>
      <c r="M157" s="60"/>
      <c r="N157" s="60"/>
      <c r="O157" s="61"/>
      <c r="P157" s="60"/>
      <c r="Q157" s="61"/>
      <c r="R157" s="60"/>
      <c r="S157" s="61"/>
      <c r="T157" s="60"/>
      <c r="U157" s="61"/>
      <c r="V157" s="64"/>
      <c r="W157" s="64"/>
    </row>
    <row r="158" spans="1:23">
      <c r="A158" s="64"/>
      <c r="B158" s="64"/>
      <c r="C158" s="133"/>
      <c r="D158" s="59"/>
      <c r="E158" s="134"/>
      <c r="F158" s="64"/>
      <c r="G158" s="64"/>
      <c r="H158" s="64"/>
      <c r="I158" s="64"/>
      <c r="J158" s="64"/>
      <c r="K158" s="64"/>
      <c r="L158" s="60"/>
      <c r="M158" s="60"/>
      <c r="N158" s="60"/>
      <c r="O158" s="61"/>
      <c r="P158" s="60"/>
      <c r="Q158" s="61"/>
      <c r="R158" s="60"/>
      <c r="S158" s="61"/>
      <c r="T158" s="60"/>
      <c r="U158" s="61"/>
      <c r="V158" s="64"/>
      <c r="W158" s="64"/>
    </row>
    <row r="159" spans="1:23">
      <c r="A159" s="64"/>
      <c r="B159" s="64"/>
      <c r="C159" s="133"/>
      <c r="D159" s="59"/>
      <c r="E159" s="134"/>
      <c r="F159" s="64"/>
      <c r="G159" s="64"/>
      <c r="H159" s="64"/>
      <c r="I159" s="64"/>
      <c r="J159" s="64"/>
      <c r="K159" s="64"/>
      <c r="L159" s="60"/>
      <c r="M159" s="60"/>
      <c r="N159" s="60"/>
      <c r="O159" s="61"/>
      <c r="P159" s="60"/>
      <c r="Q159" s="61"/>
      <c r="R159" s="60"/>
      <c r="S159" s="61"/>
      <c r="T159" s="60"/>
      <c r="U159" s="61"/>
      <c r="V159" s="64"/>
      <c r="W159" s="64"/>
    </row>
    <row r="160" spans="1:23">
      <c r="A160" s="64"/>
      <c r="B160" s="64"/>
      <c r="C160" s="133"/>
      <c r="D160" s="59"/>
      <c r="E160" s="134"/>
      <c r="F160" s="64"/>
      <c r="G160" s="64"/>
      <c r="H160" s="64"/>
      <c r="I160" s="64"/>
      <c r="J160" s="64"/>
      <c r="K160" s="64"/>
      <c r="L160" s="60"/>
      <c r="M160" s="60"/>
      <c r="N160" s="60"/>
      <c r="O160" s="61"/>
      <c r="P160" s="60"/>
      <c r="Q160" s="61"/>
      <c r="R160" s="60"/>
      <c r="S160" s="61"/>
      <c r="T160" s="60"/>
      <c r="U160" s="61"/>
      <c r="V160" s="64"/>
      <c r="W160" s="64"/>
    </row>
    <row r="161" spans="1:23">
      <c r="A161" s="64"/>
      <c r="B161" s="64"/>
      <c r="C161" s="133"/>
      <c r="D161" s="59"/>
      <c r="E161" s="134"/>
      <c r="F161" s="64"/>
      <c r="G161" s="64"/>
      <c r="H161" s="64"/>
      <c r="I161" s="64"/>
      <c r="J161" s="64"/>
      <c r="K161" s="64"/>
      <c r="L161" s="60"/>
      <c r="M161" s="60"/>
      <c r="N161" s="60"/>
      <c r="O161" s="61"/>
      <c r="P161" s="60"/>
      <c r="Q161" s="61"/>
      <c r="R161" s="60"/>
      <c r="S161" s="61"/>
      <c r="T161" s="60"/>
      <c r="U161" s="61"/>
      <c r="V161" s="64"/>
      <c r="W161" s="64"/>
    </row>
    <row r="162" spans="1:23">
      <c r="A162" s="64"/>
      <c r="B162" s="64"/>
      <c r="C162" s="133"/>
      <c r="D162" s="59"/>
      <c r="E162" s="134"/>
      <c r="F162" s="64"/>
      <c r="G162" s="64"/>
      <c r="H162" s="64"/>
      <c r="I162" s="64"/>
      <c r="J162" s="64"/>
      <c r="K162" s="64"/>
      <c r="L162" s="60"/>
      <c r="M162" s="60"/>
      <c r="N162" s="60"/>
      <c r="O162" s="61"/>
      <c r="P162" s="60"/>
      <c r="Q162" s="61"/>
      <c r="R162" s="60"/>
      <c r="S162" s="61"/>
      <c r="T162" s="60"/>
      <c r="U162" s="61"/>
      <c r="V162" s="64"/>
      <c r="W162" s="64"/>
    </row>
    <row r="163" spans="1:23">
      <c r="A163" s="64"/>
      <c r="B163" s="64"/>
      <c r="C163" s="133"/>
      <c r="D163" s="59"/>
      <c r="E163" s="134"/>
      <c r="F163" s="64"/>
      <c r="G163" s="64"/>
      <c r="H163" s="64"/>
      <c r="I163" s="64"/>
      <c r="J163" s="64"/>
      <c r="K163" s="64"/>
      <c r="L163" s="60"/>
      <c r="M163" s="60"/>
      <c r="N163" s="60"/>
      <c r="O163" s="61"/>
      <c r="P163" s="60"/>
      <c r="Q163" s="61"/>
      <c r="R163" s="60"/>
      <c r="S163" s="61"/>
      <c r="T163" s="60"/>
      <c r="U163" s="61"/>
      <c r="V163" s="64"/>
      <c r="W163" s="64"/>
    </row>
    <row r="164" spans="1:23">
      <c r="A164" s="64"/>
      <c r="B164" s="64"/>
      <c r="C164" s="133"/>
      <c r="D164" s="59"/>
      <c r="E164" s="134"/>
      <c r="F164" s="64"/>
      <c r="G164" s="64"/>
      <c r="H164" s="64"/>
      <c r="I164" s="64"/>
      <c r="J164" s="64"/>
      <c r="K164" s="64"/>
      <c r="L164" s="60"/>
      <c r="M164" s="60"/>
      <c r="N164" s="60"/>
      <c r="O164" s="61"/>
      <c r="P164" s="60"/>
      <c r="Q164" s="61"/>
      <c r="R164" s="60"/>
      <c r="S164" s="61"/>
      <c r="T164" s="60"/>
      <c r="U164" s="61"/>
      <c r="V164" s="64"/>
      <c r="W164" s="64"/>
    </row>
    <row r="165" spans="1:23">
      <c r="A165" s="64"/>
      <c r="B165" s="64"/>
      <c r="C165" s="133"/>
      <c r="D165" s="59"/>
      <c r="E165" s="134"/>
      <c r="F165" s="64"/>
      <c r="G165" s="64"/>
      <c r="H165" s="64"/>
      <c r="I165" s="64"/>
      <c r="J165" s="64"/>
      <c r="K165" s="64"/>
      <c r="L165" s="60"/>
      <c r="M165" s="60"/>
      <c r="N165" s="60"/>
      <c r="O165" s="61"/>
      <c r="P165" s="60"/>
      <c r="Q165" s="61"/>
      <c r="R165" s="60"/>
      <c r="S165" s="61"/>
      <c r="T165" s="60"/>
      <c r="U165" s="61"/>
      <c r="V165" s="64"/>
      <c r="W165" s="64"/>
    </row>
    <row r="166" spans="1:23">
      <c r="A166" s="64"/>
      <c r="B166" s="64"/>
      <c r="C166" s="133"/>
      <c r="D166" s="59"/>
      <c r="E166" s="134"/>
      <c r="F166" s="64"/>
      <c r="G166" s="64"/>
      <c r="H166" s="64"/>
      <c r="I166" s="64"/>
      <c r="J166" s="64"/>
      <c r="K166" s="64"/>
      <c r="L166" s="60"/>
      <c r="M166" s="60"/>
      <c r="N166" s="60"/>
      <c r="O166" s="61"/>
      <c r="P166" s="60"/>
      <c r="Q166" s="61"/>
      <c r="R166" s="60"/>
      <c r="S166" s="61"/>
      <c r="T166" s="60"/>
      <c r="U166" s="61"/>
      <c r="V166" s="64"/>
      <c r="W166" s="64"/>
    </row>
    <row r="167" spans="1:23">
      <c r="A167" s="64"/>
      <c r="B167" s="64"/>
      <c r="C167" s="133"/>
      <c r="D167" s="59"/>
      <c r="E167" s="134"/>
      <c r="F167" s="64"/>
      <c r="G167" s="64"/>
      <c r="H167" s="64"/>
      <c r="I167" s="64"/>
      <c r="J167" s="64"/>
      <c r="K167" s="64"/>
      <c r="L167" s="60"/>
      <c r="M167" s="60"/>
      <c r="N167" s="60"/>
      <c r="O167" s="61"/>
      <c r="P167" s="60"/>
      <c r="Q167" s="61"/>
      <c r="R167" s="60"/>
      <c r="S167" s="61"/>
      <c r="T167" s="60"/>
      <c r="U167" s="61"/>
      <c r="V167" s="64"/>
      <c r="W167" s="64"/>
    </row>
    <row r="168" spans="1:23">
      <c r="A168" s="64"/>
      <c r="B168" s="64"/>
      <c r="C168" s="133"/>
      <c r="D168" s="59"/>
      <c r="E168" s="134"/>
      <c r="F168" s="64"/>
      <c r="G168" s="64"/>
      <c r="H168" s="64"/>
      <c r="I168" s="64"/>
      <c r="J168" s="64"/>
      <c r="K168" s="64"/>
      <c r="L168" s="60"/>
      <c r="M168" s="60"/>
      <c r="N168" s="60"/>
      <c r="O168" s="61"/>
      <c r="P168" s="60"/>
      <c r="Q168" s="61"/>
      <c r="R168" s="60"/>
      <c r="S168" s="61"/>
      <c r="T168" s="60"/>
      <c r="U168" s="61"/>
      <c r="V168" s="64"/>
      <c r="W168" s="64"/>
    </row>
    <row r="169" spans="1:23">
      <c r="A169" s="64"/>
      <c r="B169" s="64"/>
      <c r="C169" s="133"/>
      <c r="D169" s="59"/>
      <c r="E169" s="134"/>
      <c r="F169" s="64"/>
      <c r="G169" s="64"/>
      <c r="H169" s="64"/>
      <c r="I169" s="64"/>
      <c r="J169" s="64"/>
      <c r="K169" s="64"/>
      <c r="L169" s="60"/>
      <c r="M169" s="60"/>
      <c r="N169" s="60"/>
      <c r="O169" s="61"/>
      <c r="P169" s="60"/>
      <c r="Q169" s="61"/>
      <c r="R169" s="60"/>
      <c r="S169" s="61"/>
      <c r="T169" s="60"/>
      <c r="U169" s="61"/>
      <c r="V169" s="64"/>
      <c r="W169" s="64"/>
    </row>
    <row r="170" spans="1:23">
      <c r="A170" s="64"/>
      <c r="B170" s="64"/>
      <c r="C170" s="133"/>
      <c r="D170" s="59"/>
      <c r="E170" s="134"/>
      <c r="F170" s="64"/>
      <c r="G170" s="64"/>
      <c r="H170" s="64"/>
      <c r="I170" s="64"/>
      <c r="J170" s="64"/>
      <c r="K170" s="64"/>
      <c r="L170" s="60"/>
      <c r="M170" s="60"/>
      <c r="N170" s="60"/>
      <c r="O170" s="61"/>
      <c r="P170" s="60"/>
      <c r="Q170" s="61"/>
      <c r="R170" s="60"/>
      <c r="S170" s="61"/>
      <c r="T170" s="60"/>
      <c r="U170" s="61"/>
      <c r="V170" s="64"/>
      <c r="W170" s="64"/>
    </row>
    <row r="171" spans="1:23">
      <c r="A171" s="64"/>
      <c r="B171" s="64"/>
      <c r="C171" s="133"/>
      <c r="D171" s="59"/>
      <c r="E171" s="134"/>
      <c r="F171" s="64"/>
      <c r="G171" s="64"/>
      <c r="H171" s="64"/>
      <c r="I171" s="64"/>
      <c r="J171" s="64"/>
      <c r="K171" s="64"/>
      <c r="L171" s="60"/>
      <c r="M171" s="60"/>
      <c r="N171" s="60"/>
      <c r="O171" s="61"/>
      <c r="P171" s="60"/>
      <c r="Q171" s="61"/>
      <c r="R171" s="60"/>
      <c r="S171" s="61"/>
      <c r="T171" s="60"/>
      <c r="U171" s="61"/>
      <c r="V171" s="64"/>
      <c r="W171" s="64"/>
    </row>
    <row r="172" spans="1:23">
      <c r="A172" s="64"/>
      <c r="B172" s="64"/>
      <c r="C172" s="133"/>
      <c r="D172" s="59"/>
      <c r="E172" s="134"/>
      <c r="F172" s="64"/>
      <c r="G172" s="64"/>
      <c r="H172" s="64"/>
      <c r="I172" s="64"/>
      <c r="J172" s="64"/>
      <c r="K172" s="64"/>
      <c r="L172" s="60"/>
      <c r="M172" s="60"/>
      <c r="N172" s="60"/>
      <c r="O172" s="61"/>
      <c r="P172" s="60"/>
      <c r="Q172" s="61"/>
      <c r="R172" s="60"/>
      <c r="S172" s="61"/>
      <c r="T172" s="60"/>
      <c r="U172" s="61"/>
      <c r="V172" s="64"/>
      <c r="W172" s="64"/>
    </row>
    <row r="173" spans="1:23">
      <c r="A173" s="64"/>
      <c r="B173" s="64"/>
      <c r="C173" s="133"/>
      <c r="D173" s="59"/>
      <c r="E173" s="134"/>
      <c r="F173" s="64"/>
      <c r="G173" s="64"/>
      <c r="H173" s="64"/>
      <c r="I173" s="64"/>
      <c r="J173" s="64"/>
      <c r="K173" s="64"/>
      <c r="L173" s="60"/>
      <c r="M173" s="60"/>
      <c r="N173" s="60"/>
      <c r="O173" s="61"/>
      <c r="P173" s="60"/>
      <c r="Q173" s="61"/>
      <c r="R173" s="60"/>
      <c r="S173" s="61"/>
      <c r="T173" s="60"/>
      <c r="U173" s="61"/>
      <c r="V173" s="64"/>
      <c r="W173" s="64"/>
    </row>
    <row r="174" spans="1:23">
      <c r="A174" s="64"/>
      <c r="B174" s="64"/>
      <c r="C174" s="133"/>
      <c r="D174" s="59"/>
      <c r="E174" s="134"/>
      <c r="F174" s="64"/>
      <c r="G174" s="64"/>
      <c r="H174" s="64"/>
      <c r="I174" s="64"/>
      <c r="J174" s="64"/>
      <c r="K174" s="64"/>
      <c r="L174" s="60"/>
      <c r="M174" s="60"/>
      <c r="N174" s="60"/>
      <c r="O174" s="61"/>
      <c r="P174" s="60"/>
      <c r="Q174" s="61"/>
      <c r="R174" s="60"/>
      <c r="S174" s="61"/>
      <c r="T174" s="60"/>
      <c r="U174" s="61"/>
      <c r="V174" s="64"/>
      <c r="W174" s="64"/>
    </row>
    <row r="175" spans="1:23">
      <c r="A175" s="64"/>
      <c r="B175" s="64"/>
      <c r="C175" s="133"/>
      <c r="D175" s="59"/>
      <c r="E175" s="134"/>
      <c r="F175" s="64"/>
      <c r="G175" s="64"/>
      <c r="H175" s="64"/>
      <c r="I175" s="64"/>
      <c r="J175" s="64"/>
      <c r="K175" s="64"/>
      <c r="L175" s="60"/>
      <c r="M175" s="60"/>
      <c r="N175" s="60"/>
      <c r="O175" s="61"/>
      <c r="P175" s="60"/>
      <c r="Q175" s="61"/>
      <c r="R175" s="60"/>
      <c r="S175" s="61"/>
      <c r="T175" s="60"/>
      <c r="U175" s="61"/>
      <c r="V175" s="64"/>
      <c r="W175" s="64"/>
    </row>
    <row r="176" spans="1:23">
      <c r="A176" s="64"/>
      <c r="B176" s="64"/>
      <c r="C176" s="133"/>
      <c r="D176" s="59"/>
      <c r="E176" s="134"/>
      <c r="F176" s="64"/>
      <c r="G176" s="64"/>
      <c r="H176" s="64"/>
      <c r="I176" s="64"/>
      <c r="J176" s="64"/>
      <c r="K176" s="64"/>
      <c r="L176" s="60"/>
      <c r="M176" s="60"/>
      <c r="N176" s="60"/>
      <c r="O176" s="61"/>
      <c r="P176" s="60"/>
      <c r="Q176" s="61"/>
      <c r="R176" s="60"/>
      <c r="S176" s="61"/>
      <c r="T176" s="60"/>
      <c r="U176" s="61"/>
      <c r="V176" s="64"/>
      <c r="W176" s="64"/>
    </row>
    <row r="177" spans="1:23">
      <c r="A177" s="64"/>
      <c r="B177" s="64"/>
      <c r="C177" s="133"/>
      <c r="D177" s="59"/>
      <c r="E177" s="134"/>
      <c r="F177" s="64"/>
      <c r="G177" s="64"/>
      <c r="H177" s="64"/>
      <c r="I177" s="64"/>
      <c r="J177" s="64"/>
      <c r="K177" s="64"/>
      <c r="L177" s="60"/>
      <c r="M177" s="60"/>
      <c r="N177" s="60"/>
      <c r="O177" s="61"/>
      <c r="P177" s="60"/>
      <c r="Q177" s="61"/>
      <c r="R177" s="60"/>
      <c r="S177" s="61"/>
      <c r="T177" s="60"/>
      <c r="U177" s="61"/>
      <c r="V177" s="64"/>
      <c r="W177" s="64"/>
    </row>
    <row r="178" spans="1:23">
      <c r="A178" s="64"/>
      <c r="B178" s="64"/>
      <c r="C178" s="133"/>
      <c r="D178" s="59"/>
      <c r="E178" s="134"/>
      <c r="F178" s="64"/>
      <c r="G178" s="64"/>
      <c r="H178" s="64"/>
      <c r="I178" s="64"/>
      <c r="J178" s="64"/>
      <c r="K178" s="64"/>
      <c r="L178" s="60"/>
      <c r="M178" s="60"/>
      <c r="N178" s="60"/>
      <c r="O178" s="61"/>
      <c r="P178" s="60"/>
      <c r="Q178" s="61"/>
      <c r="R178" s="60"/>
      <c r="S178" s="61"/>
      <c r="T178" s="60"/>
      <c r="U178" s="61"/>
      <c r="V178" s="64"/>
      <c r="W178" s="64"/>
    </row>
    <row r="179" spans="1:23">
      <c r="A179" s="64"/>
      <c r="B179" s="64"/>
      <c r="C179" s="133"/>
      <c r="D179" s="59"/>
      <c r="E179" s="134"/>
      <c r="F179" s="64"/>
      <c r="G179" s="64"/>
      <c r="H179" s="64"/>
      <c r="I179" s="64"/>
      <c r="J179" s="64"/>
      <c r="K179" s="64"/>
      <c r="L179" s="60"/>
      <c r="M179" s="60"/>
      <c r="N179" s="60"/>
      <c r="O179" s="61"/>
      <c r="P179" s="60"/>
      <c r="Q179" s="61"/>
      <c r="R179" s="60"/>
      <c r="S179" s="61"/>
      <c r="T179" s="60"/>
      <c r="U179" s="61"/>
      <c r="V179" s="64"/>
      <c r="W179" s="64"/>
    </row>
    <row r="180" spans="1:23">
      <c r="A180" s="64"/>
      <c r="B180" s="64"/>
      <c r="C180" s="133"/>
      <c r="D180" s="59"/>
      <c r="E180" s="134"/>
      <c r="F180" s="64"/>
      <c r="G180" s="64"/>
      <c r="H180" s="64"/>
      <c r="I180" s="64"/>
      <c r="J180" s="64"/>
      <c r="K180" s="64"/>
      <c r="L180" s="60"/>
      <c r="M180" s="60"/>
      <c r="N180" s="60"/>
      <c r="O180" s="61"/>
      <c r="P180" s="60"/>
      <c r="Q180" s="61"/>
      <c r="R180" s="60"/>
      <c r="S180" s="61"/>
      <c r="T180" s="60"/>
      <c r="U180" s="61"/>
      <c r="V180" s="64"/>
      <c r="W180" s="64"/>
    </row>
    <row r="181" spans="1:23">
      <c r="A181" s="64"/>
      <c r="B181" s="64"/>
      <c r="C181" s="133"/>
      <c r="D181" s="59"/>
      <c r="E181" s="134"/>
      <c r="F181" s="64"/>
      <c r="G181" s="64"/>
      <c r="H181" s="64"/>
      <c r="I181" s="64"/>
      <c r="J181" s="64"/>
      <c r="K181" s="64"/>
      <c r="L181" s="60"/>
      <c r="M181" s="60"/>
      <c r="N181" s="60"/>
      <c r="O181" s="61"/>
      <c r="P181" s="60"/>
      <c r="Q181" s="61"/>
      <c r="R181" s="60"/>
      <c r="S181" s="61"/>
      <c r="T181" s="60"/>
      <c r="U181" s="61"/>
      <c r="V181" s="64"/>
      <c r="W181" s="64"/>
    </row>
    <row r="182" spans="1:23">
      <c r="A182" s="64"/>
      <c r="B182" s="64"/>
      <c r="C182" s="133"/>
      <c r="D182" s="59"/>
      <c r="E182" s="134"/>
      <c r="F182" s="64"/>
      <c r="G182" s="64"/>
      <c r="H182" s="64"/>
      <c r="I182" s="64"/>
      <c r="J182" s="64"/>
      <c r="K182" s="64"/>
      <c r="L182" s="60"/>
      <c r="M182" s="60"/>
      <c r="N182" s="60"/>
      <c r="O182" s="61"/>
      <c r="P182" s="60"/>
      <c r="Q182" s="61"/>
      <c r="R182" s="60"/>
      <c r="S182" s="61"/>
      <c r="T182" s="60"/>
      <c r="U182" s="61"/>
      <c r="V182" s="64"/>
      <c r="W182" s="64"/>
    </row>
    <row r="183" spans="1:23">
      <c r="A183" s="64"/>
      <c r="B183" s="64"/>
      <c r="C183" s="133"/>
      <c r="D183" s="59"/>
      <c r="E183" s="134"/>
      <c r="F183" s="64"/>
      <c r="G183" s="64"/>
      <c r="H183" s="64"/>
      <c r="I183" s="64"/>
      <c r="J183" s="64"/>
      <c r="K183" s="64"/>
      <c r="L183" s="60"/>
      <c r="M183" s="60"/>
      <c r="N183" s="60"/>
      <c r="O183" s="61"/>
      <c r="P183" s="60"/>
      <c r="Q183" s="61"/>
      <c r="R183" s="60"/>
      <c r="S183" s="61"/>
      <c r="T183" s="60"/>
      <c r="U183" s="61"/>
      <c r="V183" s="64"/>
      <c r="W183" s="64"/>
    </row>
    <row r="184" spans="1:23">
      <c r="A184" s="64"/>
      <c r="B184" s="64"/>
      <c r="C184" s="133"/>
      <c r="D184" s="59"/>
      <c r="E184" s="134"/>
      <c r="F184" s="64"/>
      <c r="G184" s="64"/>
      <c r="H184" s="64"/>
      <c r="I184" s="64"/>
      <c r="J184" s="64"/>
      <c r="K184" s="64"/>
      <c r="L184" s="60"/>
      <c r="M184" s="60"/>
      <c r="N184" s="60"/>
      <c r="O184" s="61"/>
      <c r="P184" s="60"/>
      <c r="Q184" s="61"/>
      <c r="R184" s="60"/>
      <c r="S184" s="61"/>
      <c r="T184" s="60"/>
      <c r="U184" s="61"/>
      <c r="V184" s="64"/>
      <c r="W184" s="64"/>
    </row>
    <row r="185" spans="1:23">
      <c r="A185" s="64"/>
      <c r="B185" s="64"/>
      <c r="C185" s="133"/>
      <c r="D185" s="59"/>
      <c r="E185" s="134"/>
      <c r="F185" s="64"/>
      <c r="G185" s="64"/>
      <c r="H185" s="64"/>
      <c r="I185" s="64"/>
      <c r="J185" s="64"/>
      <c r="K185" s="64"/>
      <c r="L185" s="60"/>
      <c r="M185" s="60"/>
      <c r="N185" s="60"/>
      <c r="O185" s="61"/>
      <c r="P185" s="60"/>
      <c r="Q185" s="61"/>
      <c r="R185" s="60"/>
      <c r="S185" s="61"/>
      <c r="T185" s="60"/>
      <c r="U185" s="61"/>
      <c r="V185" s="64"/>
      <c r="W185" s="64"/>
    </row>
    <row r="186" spans="1:23">
      <c r="A186" s="64"/>
      <c r="B186" s="64"/>
      <c r="C186" s="133"/>
      <c r="D186" s="59"/>
      <c r="E186" s="134"/>
      <c r="F186" s="64"/>
      <c r="G186" s="64"/>
      <c r="H186" s="64"/>
      <c r="I186" s="64"/>
      <c r="J186" s="64"/>
      <c r="K186" s="64"/>
      <c r="L186" s="60"/>
      <c r="M186" s="60"/>
      <c r="N186" s="60"/>
      <c r="O186" s="61"/>
      <c r="P186" s="60"/>
      <c r="Q186" s="61"/>
      <c r="R186" s="60"/>
      <c r="S186" s="61"/>
      <c r="T186" s="60"/>
      <c r="U186" s="61"/>
      <c r="V186" s="64"/>
      <c r="W186" s="64"/>
    </row>
    <row r="187" spans="1:23">
      <c r="A187" s="64"/>
      <c r="B187" s="64"/>
      <c r="C187" s="133"/>
      <c r="D187" s="59"/>
      <c r="E187" s="134"/>
      <c r="F187" s="64"/>
      <c r="G187" s="64"/>
      <c r="H187" s="64"/>
      <c r="I187" s="64"/>
      <c r="J187" s="64"/>
      <c r="K187" s="64"/>
      <c r="L187" s="60"/>
      <c r="M187" s="60"/>
      <c r="N187" s="60"/>
      <c r="O187" s="61"/>
      <c r="P187" s="60"/>
      <c r="Q187" s="61"/>
      <c r="R187" s="60"/>
      <c r="S187" s="61"/>
      <c r="T187" s="60"/>
      <c r="U187" s="61"/>
      <c r="V187" s="64"/>
      <c r="W187" s="64"/>
    </row>
    <row r="188" spans="1:23">
      <c r="A188" s="64"/>
      <c r="B188" s="64"/>
      <c r="C188" s="133"/>
      <c r="D188" s="59"/>
      <c r="E188" s="134"/>
      <c r="F188" s="64"/>
      <c r="G188" s="64"/>
      <c r="H188" s="64"/>
      <c r="I188" s="64"/>
      <c r="J188" s="64"/>
      <c r="K188" s="64"/>
      <c r="L188" s="60"/>
      <c r="M188" s="60"/>
      <c r="N188" s="60"/>
      <c r="O188" s="61"/>
      <c r="P188" s="60"/>
      <c r="Q188" s="61"/>
      <c r="R188" s="60"/>
      <c r="S188" s="61"/>
      <c r="T188" s="60"/>
      <c r="U188" s="61"/>
      <c r="V188" s="64"/>
      <c r="W188" s="64"/>
    </row>
    <row r="189" spans="1:23">
      <c r="A189" s="64"/>
      <c r="B189" s="64"/>
      <c r="C189" s="133"/>
      <c r="D189" s="59"/>
      <c r="E189" s="134"/>
      <c r="F189" s="64"/>
      <c r="G189" s="64"/>
      <c r="H189" s="64"/>
      <c r="I189" s="64"/>
      <c r="J189" s="64"/>
      <c r="K189" s="64"/>
      <c r="L189" s="60"/>
      <c r="M189" s="60"/>
      <c r="N189" s="60"/>
      <c r="O189" s="61"/>
      <c r="P189" s="60"/>
      <c r="Q189" s="61"/>
      <c r="R189" s="60"/>
      <c r="S189" s="61"/>
      <c r="T189" s="60"/>
      <c r="U189" s="61"/>
      <c r="V189" s="64"/>
      <c r="W189" s="64"/>
    </row>
    <row r="190" spans="1:23">
      <c r="A190" s="64"/>
      <c r="B190" s="64"/>
      <c r="C190" s="133"/>
      <c r="D190" s="59"/>
      <c r="E190" s="134"/>
      <c r="F190" s="64"/>
      <c r="G190" s="64"/>
      <c r="H190" s="64"/>
      <c r="I190" s="64"/>
      <c r="J190" s="64"/>
      <c r="K190" s="64"/>
      <c r="L190" s="60"/>
      <c r="M190" s="60"/>
      <c r="N190" s="60"/>
      <c r="O190" s="61"/>
      <c r="P190" s="60"/>
      <c r="Q190" s="61"/>
      <c r="R190" s="60"/>
      <c r="S190" s="61"/>
      <c r="T190" s="60"/>
      <c r="U190" s="61"/>
      <c r="V190" s="64"/>
      <c r="W190" s="64"/>
    </row>
    <row r="191" spans="1:23">
      <c r="A191" s="64"/>
      <c r="B191" s="64"/>
      <c r="C191" s="133"/>
      <c r="D191" s="59"/>
      <c r="E191" s="134"/>
      <c r="F191" s="64"/>
      <c r="G191" s="64"/>
      <c r="H191" s="64"/>
      <c r="I191" s="64"/>
      <c r="J191" s="64"/>
      <c r="K191" s="64"/>
      <c r="L191" s="60"/>
      <c r="M191" s="60"/>
      <c r="N191" s="60"/>
      <c r="O191" s="61"/>
      <c r="P191" s="60"/>
      <c r="Q191" s="61"/>
      <c r="R191" s="60"/>
      <c r="S191" s="61"/>
      <c r="T191" s="60"/>
      <c r="U191" s="61"/>
      <c r="V191" s="64"/>
      <c r="W191" s="64"/>
    </row>
    <row r="192" spans="1:23">
      <c r="A192" s="64"/>
      <c r="B192" s="64"/>
      <c r="C192" s="133"/>
      <c r="D192" s="59"/>
      <c r="E192" s="134"/>
      <c r="F192" s="64"/>
      <c r="G192" s="64"/>
      <c r="H192" s="64"/>
      <c r="I192" s="64"/>
      <c r="J192" s="64"/>
      <c r="K192" s="64"/>
      <c r="L192" s="60"/>
      <c r="M192" s="60"/>
      <c r="N192" s="60"/>
      <c r="O192" s="61"/>
      <c r="P192" s="60"/>
      <c r="Q192" s="61"/>
      <c r="R192" s="60"/>
      <c r="S192" s="61"/>
      <c r="T192" s="60"/>
      <c r="U192" s="61"/>
      <c r="V192" s="64"/>
      <c r="W192" s="64"/>
    </row>
    <row r="193" spans="1:23">
      <c r="A193" s="64"/>
      <c r="B193" s="64"/>
      <c r="C193" s="133"/>
      <c r="D193" s="59"/>
      <c r="E193" s="134"/>
      <c r="F193" s="64"/>
      <c r="G193" s="64"/>
      <c r="H193" s="64"/>
      <c r="I193" s="64"/>
      <c r="J193" s="64"/>
      <c r="K193" s="64"/>
      <c r="L193" s="60"/>
      <c r="M193" s="60"/>
      <c r="N193" s="60"/>
      <c r="O193" s="61"/>
      <c r="P193" s="60"/>
      <c r="Q193" s="61"/>
      <c r="R193" s="60"/>
      <c r="S193" s="61"/>
      <c r="T193" s="60"/>
      <c r="U193" s="61"/>
      <c r="V193" s="64"/>
      <c r="W193" s="64"/>
    </row>
    <row r="194" spans="1:23">
      <c r="A194" s="64"/>
      <c r="B194" s="64"/>
      <c r="C194" s="133"/>
      <c r="D194" s="59"/>
      <c r="E194" s="134"/>
      <c r="F194" s="64"/>
      <c r="G194" s="64"/>
      <c r="H194" s="64"/>
      <c r="I194" s="64"/>
      <c r="J194" s="64"/>
      <c r="K194" s="64"/>
      <c r="L194" s="60"/>
      <c r="M194" s="60"/>
      <c r="N194" s="60"/>
      <c r="O194" s="61"/>
      <c r="P194" s="60"/>
      <c r="Q194" s="61"/>
      <c r="R194" s="60"/>
      <c r="S194" s="61"/>
      <c r="T194" s="60"/>
      <c r="U194" s="61"/>
      <c r="V194" s="64"/>
      <c r="W194" s="64"/>
    </row>
    <row r="195" spans="1:23">
      <c r="A195" s="64"/>
      <c r="B195" s="64"/>
      <c r="C195" s="133"/>
      <c r="D195" s="59"/>
      <c r="E195" s="134"/>
      <c r="F195" s="64"/>
      <c r="G195" s="64"/>
      <c r="H195" s="64"/>
      <c r="I195" s="64"/>
      <c r="J195" s="64"/>
      <c r="K195" s="64"/>
      <c r="L195" s="60"/>
      <c r="M195" s="60"/>
      <c r="N195" s="60"/>
      <c r="O195" s="61"/>
      <c r="P195" s="60"/>
      <c r="Q195" s="61"/>
      <c r="R195" s="60"/>
      <c r="S195" s="61"/>
      <c r="T195" s="60"/>
      <c r="U195" s="61"/>
      <c r="V195" s="64"/>
      <c r="W195" s="64"/>
    </row>
    <row r="196" spans="1:23">
      <c r="A196" s="64"/>
      <c r="B196" s="64"/>
      <c r="C196" s="133"/>
      <c r="D196" s="59"/>
      <c r="E196" s="134"/>
      <c r="F196" s="64"/>
      <c r="G196" s="64"/>
      <c r="H196" s="64"/>
      <c r="I196" s="64"/>
      <c r="J196" s="64"/>
      <c r="K196" s="64"/>
      <c r="L196" s="60"/>
      <c r="M196" s="60"/>
      <c r="N196" s="60"/>
      <c r="O196" s="61"/>
      <c r="P196" s="60"/>
      <c r="Q196" s="61"/>
      <c r="R196" s="60"/>
      <c r="S196" s="61"/>
      <c r="T196" s="60"/>
      <c r="U196" s="61"/>
      <c r="V196" s="64"/>
      <c r="W196" s="64"/>
    </row>
    <row r="197" spans="1:23">
      <c r="A197" s="64"/>
      <c r="B197" s="64"/>
      <c r="C197" s="133"/>
      <c r="D197" s="59"/>
      <c r="E197" s="134"/>
      <c r="F197" s="64"/>
      <c r="G197" s="64"/>
      <c r="H197" s="64"/>
      <c r="I197" s="64"/>
      <c r="J197" s="64"/>
      <c r="K197" s="64"/>
      <c r="L197" s="60"/>
      <c r="M197" s="60"/>
      <c r="N197" s="60"/>
      <c r="O197" s="61"/>
      <c r="P197" s="60"/>
      <c r="Q197" s="61"/>
      <c r="R197" s="60"/>
      <c r="S197" s="61"/>
      <c r="T197" s="60"/>
      <c r="U197" s="61"/>
      <c r="V197" s="64"/>
      <c r="W197" s="64"/>
    </row>
    <row r="198" spans="1:23">
      <c r="A198" s="64"/>
      <c r="B198" s="64"/>
      <c r="C198" s="133"/>
      <c r="D198" s="59"/>
      <c r="E198" s="134"/>
      <c r="F198" s="64"/>
      <c r="G198" s="64"/>
      <c r="H198" s="64"/>
      <c r="I198" s="64"/>
      <c r="J198" s="64"/>
      <c r="K198" s="64"/>
      <c r="L198" s="60"/>
      <c r="M198" s="60"/>
      <c r="N198" s="60"/>
      <c r="O198" s="61"/>
      <c r="P198" s="60"/>
      <c r="Q198" s="61"/>
      <c r="R198" s="60"/>
      <c r="S198" s="61"/>
      <c r="T198" s="60"/>
      <c r="U198" s="61"/>
      <c r="V198" s="64"/>
      <c r="W198" s="64"/>
    </row>
    <row r="199" spans="1:23">
      <c r="A199" s="64"/>
      <c r="B199" s="64"/>
      <c r="C199" s="133"/>
      <c r="D199" s="59"/>
      <c r="E199" s="134"/>
      <c r="F199" s="64"/>
      <c r="G199" s="64"/>
      <c r="H199" s="64"/>
      <c r="I199" s="64"/>
      <c r="J199" s="64"/>
      <c r="K199" s="64"/>
      <c r="L199" s="60"/>
      <c r="M199" s="60"/>
      <c r="N199" s="60"/>
      <c r="O199" s="61"/>
      <c r="P199" s="60"/>
      <c r="Q199" s="61"/>
      <c r="R199" s="60"/>
      <c r="S199" s="61"/>
      <c r="T199" s="60"/>
      <c r="U199" s="61"/>
      <c r="V199" s="64"/>
      <c r="W199" s="64"/>
    </row>
    <row r="200" spans="1:23">
      <c r="A200" s="64"/>
      <c r="B200" s="64"/>
      <c r="C200" s="133"/>
      <c r="D200" s="59"/>
      <c r="E200" s="134"/>
      <c r="F200" s="64"/>
      <c r="G200" s="64"/>
      <c r="H200" s="64"/>
      <c r="I200" s="64"/>
      <c r="J200" s="64"/>
      <c r="K200" s="64"/>
      <c r="L200" s="60"/>
      <c r="M200" s="60"/>
      <c r="N200" s="60"/>
      <c r="O200" s="61"/>
      <c r="P200" s="60"/>
      <c r="Q200" s="61"/>
      <c r="R200" s="60"/>
      <c r="S200" s="61"/>
      <c r="T200" s="60"/>
      <c r="U200" s="61"/>
      <c r="V200" s="64"/>
      <c r="W200" s="64"/>
    </row>
    <row r="201" spans="1:23">
      <c r="A201" s="64"/>
      <c r="B201" s="64"/>
      <c r="C201" s="133"/>
      <c r="D201" s="59"/>
      <c r="E201" s="134"/>
      <c r="F201" s="64"/>
      <c r="G201" s="64"/>
      <c r="H201" s="64"/>
      <c r="I201" s="64"/>
      <c r="J201" s="64"/>
      <c r="K201" s="64"/>
      <c r="L201" s="60"/>
      <c r="M201" s="60"/>
      <c r="N201" s="60"/>
      <c r="O201" s="61"/>
      <c r="P201" s="60"/>
      <c r="Q201" s="61"/>
      <c r="R201" s="60"/>
      <c r="S201" s="61"/>
      <c r="T201" s="60"/>
      <c r="U201" s="61"/>
      <c r="V201" s="64"/>
      <c r="W201" s="64"/>
    </row>
    <row r="202" spans="1:23">
      <c r="A202" s="64"/>
      <c r="B202" s="64"/>
      <c r="C202" s="133"/>
      <c r="D202" s="59"/>
      <c r="E202" s="134"/>
      <c r="F202" s="64"/>
      <c r="G202" s="64"/>
      <c r="H202" s="64"/>
      <c r="I202" s="64"/>
      <c r="J202" s="64"/>
      <c r="K202" s="64"/>
      <c r="L202" s="60"/>
      <c r="M202" s="60"/>
      <c r="N202" s="60"/>
      <c r="O202" s="61"/>
      <c r="P202" s="60"/>
      <c r="Q202" s="61"/>
      <c r="R202" s="60"/>
      <c r="S202" s="61"/>
      <c r="T202" s="60"/>
      <c r="U202" s="61"/>
      <c r="V202" s="64"/>
      <c r="W202" s="64"/>
    </row>
    <row r="203" spans="1:23">
      <c r="A203" s="64"/>
      <c r="B203" s="64"/>
      <c r="C203" s="133"/>
      <c r="D203" s="59"/>
      <c r="E203" s="134"/>
      <c r="F203" s="64"/>
      <c r="G203" s="64"/>
      <c r="H203" s="64"/>
      <c r="I203" s="64"/>
      <c r="J203" s="64"/>
      <c r="K203" s="64"/>
      <c r="L203" s="60"/>
      <c r="M203" s="60"/>
      <c r="N203" s="60"/>
      <c r="O203" s="61"/>
      <c r="P203" s="60"/>
      <c r="Q203" s="61"/>
      <c r="R203" s="60"/>
      <c r="S203" s="61"/>
      <c r="T203" s="60"/>
      <c r="U203" s="61"/>
      <c r="V203" s="64"/>
      <c r="W203" s="64"/>
    </row>
    <row r="204" spans="1:23">
      <c r="A204" s="64"/>
      <c r="B204" s="64"/>
      <c r="C204" s="133"/>
      <c r="D204" s="59"/>
      <c r="E204" s="134"/>
      <c r="F204" s="64"/>
      <c r="G204" s="64"/>
      <c r="H204" s="64"/>
      <c r="I204" s="64"/>
      <c r="J204" s="64"/>
      <c r="K204" s="64"/>
      <c r="L204" s="60"/>
      <c r="M204" s="60"/>
      <c r="N204" s="60"/>
      <c r="O204" s="61"/>
      <c r="P204" s="60"/>
      <c r="Q204" s="61"/>
      <c r="R204" s="60"/>
      <c r="S204" s="61"/>
      <c r="T204" s="60"/>
      <c r="U204" s="61"/>
      <c r="V204" s="64"/>
      <c r="W204" s="64"/>
    </row>
  </sheetData>
  <mergeCells count="22">
    <mergeCell ref="A1:B1"/>
    <mergeCell ref="A2:W2"/>
    <mergeCell ref="T3:V3"/>
    <mergeCell ref="F4:K4"/>
    <mergeCell ref="L4:U4"/>
    <mergeCell ref="F5:G5"/>
    <mergeCell ref="H5:I5"/>
    <mergeCell ref="J5:K5"/>
    <mergeCell ref="N5:O5"/>
    <mergeCell ref="P5:Q5"/>
    <mergeCell ref="R5:S5"/>
    <mergeCell ref="T5:U5"/>
    <mergeCell ref="A7:B7"/>
    <mergeCell ref="A4:A6"/>
    <mergeCell ref="B4:B6"/>
    <mergeCell ref="C4:C6"/>
    <mergeCell ref="D4:D6"/>
    <mergeCell ref="E4:E6"/>
    <mergeCell ref="L5:L6"/>
    <mergeCell ref="M5:M6"/>
    <mergeCell ref="V4:V6"/>
    <mergeCell ref="W4:W6"/>
  </mergeCells>
  <pageMargins left="0.550694444444444" right="0.196527777777778" top="1.0625" bottom="0.708333333333333" header="0.298611111111111" footer="0.511805555555556"/>
  <pageSetup paperSize="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05"/>
  <sheetViews>
    <sheetView showZeros="0" workbookViewId="0">
      <pane xSplit="2" ySplit="6" topLeftCell="C7" activePane="bottomRight" state="frozen"/>
      <selection/>
      <selection pane="topRight"/>
      <selection pane="bottomLeft"/>
      <selection pane="bottomRight" activeCell="Y9" sqref="Y9"/>
    </sheetView>
  </sheetViews>
  <sheetFormatPr defaultColWidth="10" defaultRowHeight="14.4"/>
  <cols>
    <col min="1" max="1" width="7.62962962962963" style="56" customWidth="1"/>
    <col min="2" max="2" width="9.38888888888889" style="56" customWidth="1"/>
    <col min="3" max="3" width="11.7407407407407" style="131" customWidth="1"/>
    <col min="4" max="4" width="10.9537037037037" style="56" customWidth="1"/>
    <col min="5" max="5" width="7.46296296296296" style="56" customWidth="1"/>
    <col min="6" max="6" width="10.1481481481481" style="56" customWidth="1"/>
    <col min="7" max="7" width="6.50925925925926" style="56" customWidth="1"/>
    <col min="8" max="8" width="12.5462962962963" style="56" customWidth="1"/>
    <col min="9" max="9" width="6.66666666666667" style="56" customWidth="1"/>
    <col min="10" max="10" width="10.4722222222222" style="56" customWidth="1"/>
    <col min="11" max="11" width="6.65740740740741" style="56" customWidth="1"/>
    <col min="12" max="12" width="10.9444444444444" style="56" customWidth="1"/>
    <col min="13" max="13" width="7.62037037037037" style="56" customWidth="1"/>
    <col min="14" max="14" width="9.99074074074074" style="56" customWidth="1"/>
    <col min="15" max="15" width="7.47222222222222" style="56" customWidth="1"/>
    <col min="16" max="16" width="10" style="56" customWidth="1"/>
    <col min="17" max="17" width="7.49074074074074" style="56" customWidth="1"/>
    <col min="18" max="18" width="9.99074074074074" style="56" customWidth="1"/>
    <col min="19" max="19" width="6.82407407407407" style="56" customWidth="1"/>
    <col min="20" max="20" width="10.1481481481481" style="56" customWidth="1"/>
    <col min="21" max="21" width="6.35185185185185" style="56" customWidth="1"/>
    <col min="22" max="22" width="4.60185185185185" style="56" customWidth="1"/>
    <col min="23" max="23" width="4.44444444444444" style="56" customWidth="1"/>
    <col min="24" max="24" width="10" style="56"/>
    <col min="25" max="25" width="13.75" style="56"/>
    <col min="26" max="16384" width="10" style="56"/>
  </cols>
  <sheetData>
    <row r="1" ht="15" customHeight="1" spans="1:23">
      <c r="A1" s="132"/>
      <c r="B1" s="132"/>
      <c r="C1" s="133"/>
      <c r="D1" s="59"/>
      <c r="E1" s="134"/>
      <c r="F1" s="64"/>
      <c r="G1" s="64"/>
      <c r="H1" s="64"/>
      <c r="I1" s="64"/>
      <c r="J1" s="64"/>
      <c r="K1" s="64"/>
      <c r="L1" s="60"/>
      <c r="M1" s="60"/>
      <c r="N1" s="60"/>
      <c r="O1" s="61"/>
      <c r="P1" s="60"/>
      <c r="Q1" s="61"/>
      <c r="R1" s="60"/>
      <c r="S1" s="61"/>
      <c r="T1" s="60"/>
      <c r="U1" s="61"/>
      <c r="V1" s="64"/>
      <c r="W1" s="64"/>
    </row>
    <row r="2" ht="25" customHeight="1" spans="1:23">
      <c r="A2" s="62" t="s">
        <v>139</v>
      </c>
      <c r="B2" s="63"/>
      <c r="C2" s="135"/>
      <c r="D2" s="63"/>
      <c r="E2" s="63"/>
      <c r="F2" s="63"/>
      <c r="G2" s="63"/>
      <c r="H2" s="63"/>
      <c r="I2" s="63"/>
      <c r="J2" s="63"/>
      <c r="K2" s="63"/>
      <c r="L2" s="63"/>
      <c r="M2" s="63"/>
      <c r="N2" s="63"/>
      <c r="O2" s="63"/>
      <c r="P2" s="63"/>
      <c r="Q2" s="63"/>
      <c r="R2" s="63"/>
      <c r="S2" s="63"/>
      <c r="T2" s="63"/>
      <c r="U2" s="63"/>
      <c r="V2" s="63"/>
      <c r="W2" s="63"/>
    </row>
    <row r="3" ht="21.75" customHeight="1" spans="1:23">
      <c r="A3" s="64"/>
      <c r="B3" s="64"/>
      <c r="C3" s="133"/>
      <c r="D3" s="59"/>
      <c r="E3" s="134"/>
      <c r="F3" s="64"/>
      <c r="G3" s="64"/>
      <c r="H3" s="64"/>
      <c r="I3" s="64"/>
      <c r="J3" s="64"/>
      <c r="K3" s="59"/>
      <c r="L3" s="86"/>
      <c r="M3" s="86"/>
      <c r="N3" s="65"/>
      <c r="O3" s="66"/>
      <c r="P3" s="86"/>
      <c r="Q3" s="66"/>
      <c r="R3" s="86"/>
      <c r="S3" s="66"/>
      <c r="T3" s="151" t="s">
        <v>37</v>
      </c>
      <c r="U3" s="151"/>
      <c r="V3" s="151"/>
      <c r="W3" s="64"/>
    </row>
    <row r="4" ht="20" customHeight="1" spans="1:23">
      <c r="A4" s="136" t="s">
        <v>3</v>
      </c>
      <c r="B4" s="137" t="s">
        <v>38</v>
      </c>
      <c r="C4" s="138" t="s">
        <v>140</v>
      </c>
      <c r="D4" s="76" t="s">
        <v>40</v>
      </c>
      <c r="E4" s="139" t="s">
        <v>8</v>
      </c>
      <c r="F4" s="140" t="s">
        <v>9</v>
      </c>
      <c r="G4" s="136"/>
      <c r="H4" s="140"/>
      <c r="I4" s="136"/>
      <c r="J4" s="140"/>
      <c r="K4" s="136"/>
      <c r="L4" s="138" t="s">
        <v>10</v>
      </c>
      <c r="M4" s="138"/>
      <c r="N4" s="138"/>
      <c r="O4" s="139"/>
      <c r="P4" s="138"/>
      <c r="Q4" s="139"/>
      <c r="R4" s="138"/>
      <c r="S4" s="139"/>
      <c r="T4" s="138"/>
      <c r="U4" s="152"/>
      <c r="V4" s="153" t="s">
        <v>41</v>
      </c>
      <c r="W4" s="153" t="s">
        <v>42</v>
      </c>
    </row>
    <row r="5" ht="21" customHeight="1" spans="1:23">
      <c r="A5" s="136"/>
      <c r="B5" s="137"/>
      <c r="C5" s="138"/>
      <c r="D5" s="141"/>
      <c r="E5" s="139"/>
      <c r="F5" s="140" t="s">
        <v>11</v>
      </c>
      <c r="G5" s="136"/>
      <c r="H5" s="140" t="s">
        <v>12</v>
      </c>
      <c r="I5" s="136"/>
      <c r="J5" s="140" t="s">
        <v>13</v>
      </c>
      <c r="K5" s="136"/>
      <c r="L5" s="138" t="s">
        <v>14</v>
      </c>
      <c r="M5" s="138" t="s">
        <v>15</v>
      </c>
      <c r="N5" s="138" t="s">
        <v>16</v>
      </c>
      <c r="O5" s="138"/>
      <c r="P5" s="138" t="s">
        <v>17</v>
      </c>
      <c r="Q5" s="138"/>
      <c r="R5" s="138" t="s">
        <v>18</v>
      </c>
      <c r="S5" s="138"/>
      <c r="T5" s="138" t="s">
        <v>19</v>
      </c>
      <c r="U5" s="154"/>
      <c r="V5" s="153"/>
      <c r="W5" s="153"/>
    </row>
    <row r="6" ht="19" customHeight="1" spans="1:23">
      <c r="A6" s="136"/>
      <c r="B6" s="137"/>
      <c r="C6" s="138"/>
      <c r="D6" s="141"/>
      <c r="E6" s="139"/>
      <c r="F6" s="138" t="s">
        <v>20</v>
      </c>
      <c r="G6" s="137" t="s">
        <v>21</v>
      </c>
      <c r="H6" s="138" t="s">
        <v>20</v>
      </c>
      <c r="I6" s="137" t="s">
        <v>21</v>
      </c>
      <c r="J6" s="138" t="s">
        <v>20</v>
      </c>
      <c r="K6" s="137" t="s">
        <v>21</v>
      </c>
      <c r="L6" s="138"/>
      <c r="M6" s="150"/>
      <c r="N6" s="138" t="s">
        <v>20</v>
      </c>
      <c r="O6" s="139" t="s">
        <v>21</v>
      </c>
      <c r="P6" s="138" t="s">
        <v>20</v>
      </c>
      <c r="Q6" s="139" t="s">
        <v>21</v>
      </c>
      <c r="R6" s="138" t="s">
        <v>20</v>
      </c>
      <c r="S6" s="139" t="s">
        <v>21</v>
      </c>
      <c r="T6" s="138" t="s">
        <v>20</v>
      </c>
      <c r="U6" s="152" t="s">
        <v>21</v>
      </c>
      <c r="V6" s="153"/>
      <c r="W6" s="153"/>
    </row>
    <row r="7" ht="30" customHeight="1" spans="1:23">
      <c r="A7" s="142" t="s">
        <v>22</v>
      </c>
      <c r="B7" s="143"/>
      <c r="C7" s="144">
        <f>C8+C17+C26+C36+C44+C52+C61+C69+C75+C84+C89+C96+C104</f>
        <v>3168916.4819817</v>
      </c>
      <c r="D7" s="144">
        <f>D8+D17+D26+D36+D44+D52+D61+D69+D75+D84+D89+D96+D104</f>
        <v>1513916.7714694</v>
      </c>
      <c r="E7" s="145">
        <f>D7/C7</f>
        <v>0.477739561795792</v>
      </c>
      <c r="F7" s="144">
        <f>F8+F17+F26+F36+F44+F52+F61+F69+F75+F84+F89+F96+F104</f>
        <v>392043.726976</v>
      </c>
      <c r="G7" s="145">
        <f>F7/D7</f>
        <v>0.258959894205732</v>
      </c>
      <c r="H7" s="144">
        <f>H8+H17+H26+H36+H44+H52+H61+H69+H75+H84+H89+H96+H104</f>
        <v>995865.741595202</v>
      </c>
      <c r="I7" s="145">
        <f>H7/D7</f>
        <v>0.657807457029899</v>
      </c>
      <c r="J7" s="144">
        <f>J8+J17+J26+J36+J44+J52+J61+J69+J75+J84+J89+J96+J104</f>
        <v>149226.8473692</v>
      </c>
      <c r="K7" s="145">
        <f>J7/D7</f>
        <v>0.0985700470339337</v>
      </c>
      <c r="L7" s="144">
        <f>N7+P7+R7+T7</f>
        <v>1383583.3203574</v>
      </c>
      <c r="M7" s="145">
        <f>L7/D7</f>
        <v>0.913909764679138</v>
      </c>
      <c r="N7" s="144">
        <f>N8+N17+N26+N36+N44+N52+N61+N69+N75+N84+N89+N96+N104</f>
        <v>140956.25147244</v>
      </c>
      <c r="O7" s="145">
        <f>N7/L7</f>
        <v>0.101877674729433</v>
      </c>
      <c r="P7" s="144">
        <f>P8+P17+P26+P36+P44+P52+P61+P69+P75+P84+P89+P96+P104</f>
        <v>1008206.30450237</v>
      </c>
      <c r="Q7" s="145">
        <f>P7/L7</f>
        <v>0.728692150062874</v>
      </c>
      <c r="R7" s="144">
        <f>R8+R17+R26+R36+R44+R52+R61+R69+R75+R84+R89+R96+R104</f>
        <v>81927.203346696</v>
      </c>
      <c r="S7" s="145">
        <f>R7/L7</f>
        <v>0.0592137836162501</v>
      </c>
      <c r="T7" s="144">
        <f>T8+T17+T26+T36+T44+T52+T61+T69+T75+T84+T89+T96+T104</f>
        <v>152493.5610359</v>
      </c>
      <c r="U7" s="145">
        <f>T7/L7</f>
        <v>0.110216391591443</v>
      </c>
      <c r="V7" s="116"/>
      <c r="W7" s="116"/>
    </row>
    <row r="8" ht="30" customHeight="1" spans="1:23">
      <c r="A8" s="146">
        <v>1</v>
      </c>
      <c r="B8" s="147" t="s">
        <v>23</v>
      </c>
      <c r="C8" s="144">
        <v>484890.49</v>
      </c>
      <c r="D8" s="144">
        <v>156849.051171</v>
      </c>
      <c r="E8" s="145">
        <v>0.323473143742209</v>
      </c>
      <c r="F8" s="144">
        <v>43688.165791</v>
      </c>
      <c r="G8" s="145">
        <v>0.278536372804514</v>
      </c>
      <c r="H8" s="144">
        <v>102381.45118</v>
      </c>
      <c r="I8" s="145">
        <v>0.652738734570869</v>
      </c>
      <c r="J8" s="144">
        <v>33992.3362</v>
      </c>
      <c r="K8" s="145">
        <v>0.216720062673129</v>
      </c>
      <c r="L8" s="144">
        <v>156849.021171</v>
      </c>
      <c r="M8" s="145">
        <v>1</v>
      </c>
      <c r="N8" s="144">
        <v>33991.8343</v>
      </c>
      <c r="O8" s="145">
        <v>0.216716904232009</v>
      </c>
      <c r="P8" s="144">
        <v>117658.313449</v>
      </c>
      <c r="Q8" s="145">
        <v>0.750137377782718</v>
      </c>
      <c r="R8" s="144">
        <v>3571.542</v>
      </c>
      <c r="S8" s="145">
        <v>0.0227705724481776</v>
      </c>
      <c r="T8" s="144">
        <v>24839.426</v>
      </c>
      <c r="U8" s="155">
        <v>0.158365196126532</v>
      </c>
      <c r="V8" s="116"/>
      <c r="W8" s="116"/>
    </row>
    <row r="9" s="56" customFormat="1" ht="30" customHeight="1" spans="1:23">
      <c r="A9" s="146">
        <v>2</v>
      </c>
      <c r="B9" s="148" t="s">
        <v>49</v>
      </c>
      <c r="C9" s="144">
        <v>77826.18</v>
      </c>
      <c r="D9" s="144">
        <v>23445.16</v>
      </c>
      <c r="E9" s="145">
        <v>0.301250299063888</v>
      </c>
      <c r="F9" s="144">
        <v>19527.73</v>
      </c>
      <c r="G9" s="145">
        <v>0.832910929164058</v>
      </c>
      <c r="H9" s="144">
        <v>3917.74</v>
      </c>
      <c r="I9" s="145">
        <v>0.167102293181194</v>
      </c>
      <c r="J9" s="144">
        <v>23212.592</v>
      </c>
      <c r="K9" s="145">
        <v>0.990080340675858</v>
      </c>
      <c r="L9" s="144">
        <v>23445.13</v>
      </c>
      <c r="M9" s="145">
        <v>0.999998720418201</v>
      </c>
      <c r="N9" s="144">
        <v>23212.09</v>
      </c>
      <c r="O9" s="145">
        <v>0.990058929007096</v>
      </c>
      <c r="P9" s="144">
        <v>23445.13</v>
      </c>
      <c r="Q9" s="145">
        <v>0.999998720418201</v>
      </c>
      <c r="R9" s="144"/>
      <c r="S9" s="145"/>
      <c r="T9" s="144"/>
      <c r="U9" s="155"/>
      <c r="V9" s="116"/>
      <c r="W9" s="116" t="s">
        <v>50</v>
      </c>
    </row>
    <row r="10" s="56" customFormat="1" ht="30" customHeight="1" spans="1:23">
      <c r="A10" s="146">
        <v>3</v>
      </c>
      <c r="B10" s="148" t="s">
        <v>51</v>
      </c>
      <c r="C10" s="144">
        <v>79141.52</v>
      </c>
      <c r="D10" s="144">
        <v>21486.398</v>
      </c>
      <c r="E10" s="145">
        <v>0.271493370357304</v>
      </c>
      <c r="F10" s="144">
        <v>2190</v>
      </c>
      <c r="G10" s="145">
        <v>0.101924948053182</v>
      </c>
      <c r="H10" s="144">
        <v>19296.398</v>
      </c>
      <c r="I10" s="145">
        <v>0.898075051946818</v>
      </c>
      <c r="J10" s="144">
        <v>0</v>
      </c>
      <c r="K10" s="145"/>
      <c r="L10" s="144">
        <v>21486.398</v>
      </c>
      <c r="M10" s="145">
        <v>1</v>
      </c>
      <c r="N10" s="144"/>
      <c r="O10" s="145"/>
      <c r="P10" s="144">
        <v>21035.843</v>
      </c>
      <c r="Q10" s="145">
        <v>0.979030687228264</v>
      </c>
      <c r="R10" s="144">
        <v>450.555</v>
      </c>
      <c r="S10" s="145">
        <v>0.0209693127717359</v>
      </c>
      <c r="T10" s="144"/>
      <c r="U10" s="155"/>
      <c r="V10" s="116" t="s">
        <v>50</v>
      </c>
      <c r="W10" s="116"/>
    </row>
    <row r="11" s="56" customFormat="1" ht="30" customHeight="1" spans="1:23">
      <c r="A11" s="146">
        <v>4</v>
      </c>
      <c r="B11" s="148" t="s">
        <v>52</v>
      </c>
      <c r="C11" s="144">
        <v>48901.51</v>
      </c>
      <c r="D11" s="144">
        <v>20884.3025</v>
      </c>
      <c r="E11" s="145">
        <v>0.427068663114902</v>
      </c>
      <c r="F11" s="144">
        <v>5050</v>
      </c>
      <c r="G11" s="145">
        <v>0.241808410886598</v>
      </c>
      <c r="H11" s="144">
        <v>12025.3025</v>
      </c>
      <c r="I11" s="145">
        <v>0.575805799595174</v>
      </c>
      <c r="J11" s="144">
        <v>3809</v>
      </c>
      <c r="K11" s="145">
        <v>0.182385789518228</v>
      </c>
      <c r="L11" s="144">
        <v>20884.3025</v>
      </c>
      <c r="M11" s="145">
        <v>1</v>
      </c>
      <c r="N11" s="144">
        <v>3809.0001</v>
      </c>
      <c r="O11" s="145">
        <v>0.182385794306513</v>
      </c>
      <c r="P11" s="144">
        <v>13370.3024</v>
      </c>
      <c r="Q11" s="145">
        <v>0.640208232953914</v>
      </c>
      <c r="R11" s="144"/>
      <c r="S11" s="145"/>
      <c r="T11" s="144">
        <v>3705</v>
      </c>
      <c r="U11" s="155">
        <v>0.177405972739573</v>
      </c>
      <c r="V11" s="116"/>
      <c r="W11" s="116"/>
    </row>
    <row r="12" s="56" customFormat="1" ht="30" customHeight="1" spans="1:23">
      <c r="A12" s="146">
        <v>5</v>
      </c>
      <c r="B12" s="148" t="s">
        <v>53</v>
      </c>
      <c r="C12" s="144">
        <v>43081.3</v>
      </c>
      <c r="D12" s="144">
        <v>14950.7337</v>
      </c>
      <c r="E12" s="145">
        <v>0.34703534248038</v>
      </c>
      <c r="F12" s="144">
        <v>500</v>
      </c>
      <c r="G12" s="145">
        <v>0.0334431747653963</v>
      </c>
      <c r="H12" s="144">
        <v>14425.7337</v>
      </c>
      <c r="I12" s="145">
        <v>0.964884666496334</v>
      </c>
      <c r="J12" s="144">
        <v>25</v>
      </c>
      <c r="K12" s="145">
        <v>0.00167215873826981</v>
      </c>
      <c r="L12" s="144">
        <v>14950.7337</v>
      </c>
      <c r="M12" s="145">
        <v>1</v>
      </c>
      <c r="N12" s="144">
        <v>25</v>
      </c>
      <c r="O12" s="145">
        <v>0.167215873826981</v>
      </c>
      <c r="P12" s="144">
        <v>8865.3446</v>
      </c>
      <c r="Q12" s="145">
        <v>0.592970537626525</v>
      </c>
      <c r="R12" s="144">
        <v>200</v>
      </c>
      <c r="S12" s="145">
        <v>0.0133772699061585</v>
      </c>
      <c r="T12" s="144">
        <v>5860.3937</v>
      </c>
      <c r="U12" s="155">
        <v>0.391980341406255</v>
      </c>
      <c r="V12" s="116"/>
      <c r="W12" s="116"/>
    </row>
    <row r="13" s="56" customFormat="1" ht="30" customHeight="1" spans="1:23">
      <c r="A13" s="146">
        <v>6</v>
      </c>
      <c r="B13" s="148" t="s">
        <v>55</v>
      </c>
      <c r="C13" s="149">
        <v>58316.48</v>
      </c>
      <c r="D13" s="144">
        <v>11717.71</v>
      </c>
      <c r="E13" s="145">
        <v>0.200933081009005</v>
      </c>
      <c r="F13" s="144">
        <v>1200</v>
      </c>
      <c r="G13" s="145">
        <v>0.102409088465238</v>
      </c>
      <c r="H13" s="144">
        <v>10517.71</v>
      </c>
      <c r="I13" s="145">
        <v>0.897590911534762</v>
      </c>
      <c r="J13" s="144"/>
      <c r="K13" s="145">
        <v>0</v>
      </c>
      <c r="L13" s="144">
        <v>11717.71</v>
      </c>
      <c r="M13" s="145">
        <v>1</v>
      </c>
      <c r="N13" s="144">
        <v>0</v>
      </c>
      <c r="O13" s="145">
        <v>0</v>
      </c>
      <c r="P13" s="144">
        <v>4744.71</v>
      </c>
      <c r="Q13" s="145">
        <v>0.404917855109915</v>
      </c>
      <c r="R13" s="149">
        <v>1900</v>
      </c>
      <c r="S13" s="145">
        <v>0.162147723403293</v>
      </c>
      <c r="T13" s="149">
        <v>5073</v>
      </c>
      <c r="U13" s="155">
        <v>0.432934421486792</v>
      </c>
      <c r="V13" s="156"/>
      <c r="W13" s="156"/>
    </row>
    <row r="14" s="56" customFormat="1" ht="30" customHeight="1" spans="1:23">
      <c r="A14" s="146">
        <v>7</v>
      </c>
      <c r="B14" s="148" t="s">
        <v>56</v>
      </c>
      <c r="C14" s="144">
        <v>113575.57</v>
      </c>
      <c r="D14" s="144">
        <v>25888.228486</v>
      </c>
      <c r="E14" s="145">
        <v>0.227938354049203</v>
      </c>
      <c r="F14" s="144">
        <v>3983</v>
      </c>
      <c r="G14" s="145">
        <v>0.153853710081165</v>
      </c>
      <c r="H14" s="144">
        <v>15574.484286</v>
      </c>
      <c r="I14" s="145">
        <v>0.601604868190285</v>
      </c>
      <c r="J14" s="144">
        <v>6330.7442</v>
      </c>
      <c r="K14" s="145">
        <v>0.24454142172855</v>
      </c>
      <c r="L14" s="144">
        <v>25888.228486</v>
      </c>
      <c r="M14" s="145">
        <v>1</v>
      </c>
      <c r="N14" s="144">
        <v>6330.7442</v>
      </c>
      <c r="O14" s="145">
        <v>0.24454142172855</v>
      </c>
      <c r="P14" s="144">
        <v>19413.434286</v>
      </c>
      <c r="Q14" s="145">
        <v>0.749894273240771</v>
      </c>
      <c r="R14" s="149">
        <v>0</v>
      </c>
      <c r="S14" s="145"/>
      <c r="T14" s="149">
        <v>144.05</v>
      </c>
      <c r="U14" s="155">
        <v>0.00556430503067834</v>
      </c>
      <c r="V14" s="116" t="s">
        <v>50</v>
      </c>
      <c r="W14" s="116"/>
    </row>
    <row r="15" s="56" customFormat="1" ht="30" customHeight="1" spans="1:23">
      <c r="A15" s="146">
        <v>8</v>
      </c>
      <c r="B15" s="148" t="s">
        <v>57</v>
      </c>
      <c r="C15" s="144">
        <v>47730.62</v>
      </c>
      <c r="D15" s="144">
        <v>32079.012633</v>
      </c>
      <c r="E15" s="145">
        <v>0.672084557732541</v>
      </c>
      <c r="F15" s="144">
        <v>11067.435791</v>
      </c>
      <c r="G15" s="145">
        <v>0.345005499939073</v>
      </c>
      <c r="H15" s="144">
        <v>20396.576842</v>
      </c>
      <c r="I15" s="145">
        <v>0.635823087055299</v>
      </c>
      <c r="J15" s="144">
        <v>615</v>
      </c>
      <c r="K15" s="145">
        <v>0.019171413005628</v>
      </c>
      <c r="L15" s="144">
        <v>32079.012633</v>
      </c>
      <c r="M15" s="145">
        <v>1</v>
      </c>
      <c r="N15" s="144">
        <v>615</v>
      </c>
      <c r="O15" s="145">
        <v>0.019171413005628</v>
      </c>
      <c r="P15" s="144">
        <v>22232.965633</v>
      </c>
      <c r="Q15" s="145">
        <v>0.693068888601912</v>
      </c>
      <c r="R15" s="149">
        <v>1020.987</v>
      </c>
      <c r="S15" s="145">
        <v>0.0318272576428896</v>
      </c>
      <c r="T15" s="149">
        <v>8210.06</v>
      </c>
      <c r="U15" s="155">
        <v>0.255932440749571</v>
      </c>
      <c r="V15" s="116" t="s">
        <v>50</v>
      </c>
      <c r="W15" s="116"/>
    </row>
    <row r="16" s="56" customFormat="1" ht="30" customHeight="1" spans="1:23">
      <c r="A16" s="146">
        <v>9</v>
      </c>
      <c r="B16" s="148" t="s">
        <v>58</v>
      </c>
      <c r="C16" s="144">
        <v>16317.31</v>
      </c>
      <c r="D16" s="144">
        <v>6397.505852</v>
      </c>
      <c r="E16" s="145">
        <v>0.392068659111091</v>
      </c>
      <c r="F16" s="144">
        <v>170</v>
      </c>
      <c r="G16" s="145">
        <v>0.0265728557242123</v>
      </c>
      <c r="H16" s="144">
        <v>6227.505852</v>
      </c>
      <c r="I16" s="145">
        <v>0.973427144275788</v>
      </c>
      <c r="J16" s="144">
        <v>0</v>
      </c>
      <c r="K16" s="145"/>
      <c r="L16" s="144">
        <v>6397.505852</v>
      </c>
      <c r="M16" s="145">
        <v>1</v>
      </c>
      <c r="N16" s="144">
        <v>0</v>
      </c>
      <c r="O16" s="145">
        <v>0</v>
      </c>
      <c r="P16" s="144">
        <v>4550.58353</v>
      </c>
      <c r="Q16" s="145">
        <v>0.711305880021569</v>
      </c>
      <c r="R16" s="149"/>
      <c r="S16" s="145"/>
      <c r="T16" s="149">
        <v>1846.9223</v>
      </c>
      <c r="U16" s="155">
        <v>0.28869411653959</v>
      </c>
      <c r="V16" s="116"/>
      <c r="W16" s="116"/>
    </row>
    <row r="17" ht="30" customHeight="1" spans="1:23">
      <c r="A17" s="146">
        <v>10</v>
      </c>
      <c r="B17" s="147" t="s">
        <v>24</v>
      </c>
      <c r="C17" s="144">
        <v>170270.7099</v>
      </c>
      <c r="D17" s="144">
        <v>134029.04362</v>
      </c>
      <c r="E17" s="145">
        <v>0.7819</v>
      </c>
      <c r="F17" s="144">
        <v>55171.6553</v>
      </c>
      <c r="G17" s="145">
        <v>0.4144</v>
      </c>
      <c r="H17" s="144">
        <v>67326.01692</v>
      </c>
      <c r="I17" s="145">
        <v>0.499</v>
      </c>
      <c r="J17" s="144">
        <v>11537.8514</v>
      </c>
      <c r="K17" s="145">
        <v>0.0867</v>
      </c>
      <c r="L17" s="144">
        <v>134029.04362</v>
      </c>
      <c r="M17" s="145">
        <v>1</v>
      </c>
      <c r="N17" s="144">
        <v>12112.8114</v>
      </c>
      <c r="O17" s="145">
        <v>0.091</v>
      </c>
      <c r="P17" s="149">
        <v>103161.7594</v>
      </c>
      <c r="Q17" s="145">
        <v>0.7274</v>
      </c>
      <c r="R17" s="149">
        <v>9193.76282</v>
      </c>
      <c r="S17" s="145">
        <v>0.0691</v>
      </c>
      <c r="T17" s="149">
        <v>9560.71</v>
      </c>
      <c r="U17" s="155">
        <v>0.0718</v>
      </c>
      <c r="V17" s="116"/>
      <c r="W17" s="116"/>
    </row>
    <row r="18" s="56" customFormat="1" ht="30" customHeight="1" spans="1:23">
      <c r="A18" s="146">
        <v>11</v>
      </c>
      <c r="B18" s="148" t="s">
        <v>59</v>
      </c>
      <c r="C18" s="144">
        <v>39987.7</v>
      </c>
      <c r="D18" s="144">
        <v>24431.0868</v>
      </c>
      <c r="E18" s="145">
        <v>0.611</v>
      </c>
      <c r="F18" s="144">
        <v>14610.7008</v>
      </c>
      <c r="G18" s="145">
        <v>0.598</v>
      </c>
      <c r="H18" s="144">
        <v>9660.386</v>
      </c>
      <c r="I18" s="145">
        <v>0.3954</v>
      </c>
      <c r="J18" s="144">
        <v>160</v>
      </c>
      <c r="K18" s="145">
        <v>0.0066</v>
      </c>
      <c r="L18" s="144">
        <v>24431.0868</v>
      </c>
      <c r="M18" s="145">
        <v>1</v>
      </c>
      <c r="N18" s="144">
        <v>160</v>
      </c>
      <c r="O18" s="145">
        <v>0.0066</v>
      </c>
      <c r="P18" s="149">
        <v>23149.6968</v>
      </c>
      <c r="Q18" s="145">
        <v>0.9476</v>
      </c>
      <c r="R18" s="149">
        <v>184.56</v>
      </c>
      <c r="S18" s="145">
        <v>0.0075</v>
      </c>
      <c r="T18" s="149">
        <v>936.83</v>
      </c>
      <c r="U18" s="155">
        <v>0.0383</v>
      </c>
      <c r="V18" s="116" t="s">
        <v>50</v>
      </c>
      <c r="W18" s="116"/>
    </row>
    <row r="19" s="56" customFormat="1" ht="30" customHeight="1" spans="1:23">
      <c r="A19" s="146">
        <v>12</v>
      </c>
      <c r="B19" s="148" t="s">
        <v>60</v>
      </c>
      <c r="C19" s="144">
        <v>7358.99</v>
      </c>
      <c r="D19" s="144">
        <v>7358.99</v>
      </c>
      <c r="E19" s="145">
        <v>1</v>
      </c>
      <c r="F19" s="144">
        <v>250</v>
      </c>
      <c r="G19" s="145">
        <v>0.033</v>
      </c>
      <c r="H19" s="144">
        <v>6891.49</v>
      </c>
      <c r="I19" s="145">
        <v>0.941</v>
      </c>
      <c r="J19" s="144">
        <v>217.5</v>
      </c>
      <c r="K19" s="145">
        <v>0.029</v>
      </c>
      <c r="L19" s="144">
        <v>7358.99</v>
      </c>
      <c r="M19" s="145">
        <v>1</v>
      </c>
      <c r="N19" s="144">
        <v>217.5</v>
      </c>
      <c r="O19" s="145">
        <v>0.029</v>
      </c>
      <c r="P19" s="144">
        <v>6277</v>
      </c>
      <c r="Q19" s="145">
        <v>0.852</v>
      </c>
      <c r="R19" s="144">
        <v>220</v>
      </c>
      <c r="S19" s="145">
        <v>0.03</v>
      </c>
      <c r="T19" s="144">
        <v>644.49</v>
      </c>
      <c r="U19" s="155">
        <v>0.089</v>
      </c>
      <c r="V19" s="157"/>
      <c r="W19" s="157"/>
    </row>
    <row r="20" s="56" customFormat="1" ht="30" customHeight="1" spans="1:23">
      <c r="A20" s="146">
        <v>13</v>
      </c>
      <c r="B20" s="148" t="s">
        <v>61</v>
      </c>
      <c r="C20" s="144">
        <v>45164.9089</v>
      </c>
      <c r="D20" s="144">
        <v>41131.61282</v>
      </c>
      <c r="E20" s="145">
        <v>0.910698456429301</v>
      </c>
      <c r="F20" s="144">
        <v>19476.0345</v>
      </c>
      <c r="G20" s="145">
        <v>0.473505247295576</v>
      </c>
      <c r="H20" s="144">
        <v>21398.57832</v>
      </c>
      <c r="I20" s="145">
        <v>0.520246517286944</v>
      </c>
      <c r="J20" s="144">
        <v>257</v>
      </c>
      <c r="K20" s="145">
        <v>0.00624823541748004</v>
      </c>
      <c r="L20" s="144">
        <v>41131.61282</v>
      </c>
      <c r="M20" s="145">
        <v>1</v>
      </c>
      <c r="N20" s="144">
        <v>257</v>
      </c>
      <c r="O20" s="145">
        <v>0.0120101436720119</v>
      </c>
      <c r="P20" s="149">
        <v>35789.54</v>
      </c>
      <c r="Q20" s="145">
        <v>0.870122456822251</v>
      </c>
      <c r="R20" s="149">
        <v>2435.39282</v>
      </c>
      <c r="S20" s="145">
        <v>0.059209757484049</v>
      </c>
      <c r="T20" s="149">
        <v>2649.68</v>
      </c>
      <c r="U20" s="155">
        <v>0.0644195502762199</v>
      </c>
      <c r="V20" s="116" t="s">
        <v>50</v>
      </c>
      <c r="W20" s="116"/>
    </row>
    <row r="21" s="56" customFormat="1" ht="30" customHeight="1" spans="1:23">
      <c r="A21" s="146">
        <v>14</v>
      </c>
      <c r="B21" s="148" t="s">
        <v>62</v>
      </c>
      <c r="C21" s="144">
        <v>11776.22</v>
      </c>
      <c r="D21" s="144">
        <v>10556.34</v>
      </c>
      <c r="E21" s="145">
        <v>1</v>
      </c>
      <c r="F21" s="144">
        <v>3591.75</v>
      </c>
      <c r="G21" s="145">
        <v>0.340245766998789</v>
      </c>
      <c r="H21" s="144">
        <v>5364.39</v>
      </c>
      <c r="I21" s="145">
        <v>0.50816760354441</v>
      </c>
      <c r="J21" s="144">
        <v>1600.2</v>
      </c>
      <c r="K21" s="145">
        <v>0.1515866294568</v>
      </c>
      <c r="L21" s="144">
        <v>10556.34</v>
      </c>
      <c r="M21" s="145">
        <v>1</v>
      </c>
      <c r="N21" s="144">
        <v>1600.2</v>
      </c>
      <c r="O21" s="145">
        <v>0.1515866294568</v>
      </c>
      <c r="P21" s="149">
        <v>3894.69</v>
      </c>
      <c r="Q21" s="145">
        <v>0.368943213272782</v>
      </c>
      <c r="R21" s="149">
        <v>1038.7</v>
      </c>
      <c r="S21" s="145">
        <v>0.0983958455297954</v>
      </c>
      <c r="T21" s="149">
        <v>4022.75</v>
      </c>
      <c r="U21" s="155">
        <v>0.381074311740622</v>
      </c>
      <c r="V21" s="116"/>
      <c r="W21" s="116"/>
    </row>
    <row r="22" s="56" customFormat="1" ht="30" customHeight="1" spans="1:23">
      <c r="A22" s="146">
        <v>15</v>
      </c>
      <c r="B22" s="148" t="s">
        <v>63</v>
      </c>
      <c r="C22" s="144" t="s">
        <v>141</v>
      </c>
      <c r="D22" s="144">
        <v>9096.4</v>
      </c>
      <c r="E22" s="145">
        <v>0.704</v>
      </c>
      <c r="F22" s="144">
        <v>5802.4</v>
      </c>
      <c r="G22" s="145">
        <v>0.6379</v>
      </c>
      <c r="H22" s="144">
        <v>2873</v>
      </c>
      <c r="I22" s="145">
        <v>0.3158</v>
      </c>
      <c r="J22" s="144">
        <v>421</v>
      </c>
      <c r="K22" s="145">
        <v>0.0463</v>
      </c>
      <c r="L22" s="144">
        <v>9096.4</v>
      </c>
      <c r="M22" s="145">
        <v>1</v>
      </c>
      <c r="N22" s="144">
        <v>421</v>
      </c>
      <c r="O22" s="145">
        <v>0.0463</v>
      </c>
      <c r="P22" s="149">
        <v>3715.5</v>
      </c>
      <c r="Q22" s="145">
        <v>0.4085</v>
      </c>
      <c r="R22" s="149">
        <v>3763.9</v>
      </c>
      <c r="S22" s="145">
        <v>0.4138</v>
      </c>
      <c r="T22" s="149">
        <v>1196</v>
      </c>
      <c r="U22" s="155">
        <v>0.1315</v>
      </c>
      <c r="V22" s="116"/>
      <c r="W22" s="116"/>
    </row>
    <row r="23" s="56" customFormat="1" ht="30" customHeight="1" spans="1:23">
      <c r="A23" s="146">
        <v>16</v>
      </c>
      <c r="B23" s="148" t="s">
        <v>64</v>
      </c>
      <c r="C23" s="144">
        <v>28830.16</v>
      </c>
      <c r="D23" s="144">
        <v>10878.71</v>
      </c>
      <c r="E23" s="145">
        <v>0.377</v>
      </c>
      <c r="F23" s="144">
        <v>1600</v>
      </c>
      <c r="G23" s="145">
        <v>0.1471</v>
      </c>
      <c r="H23" s="144">
        <v>8146.96</v>
      </c>
      <c r="I23" s="145">
        <v>0.7489</v>
      </c>
      <c r="J23" s="144">
        <v>1131.75</v>
      </c>
      <c r="K23" s="145">
        <v>0.104</v>
      </c>
      <c r="L23" s="144">
        <v>10878.71</v>
      </c>
      <c r="M23" s="145">
        <v>1</v>
      </c>
      <c r="N23" s="144">
        <v>1131.75</v>
      </c>
      <c r="O23" s="145">
        <v>0.104</v>
      </c>
      <c r="P23" s="149">
        <v>9696.96</v>
      </c>
      <c r="Q23" s="145">
        <v>0.8913</v>
      </c>
      <c r="R23" s="149"/>
      <c r="S23" s="145"/>
      <c r="T23" s="149">
        <v>50</v>
      </c>
      <c r="U23" s="155">
        <v>0.0047</v>
      </c>
      <c r="V23" s="116"/>
      <c r="W23" s="116"/>
    </row>
    <row r="24" s="56" customFormat="1" ht="30" customHeight="1" spans="1:23">
      <c r="A24" s="146">
        <v>17</v>
      </c>
      <c r="B24" s="148" t="s">
        <v>65</v>
      </c>
      <c r="C24" s="144">
        <v>20182.381</v>
      </c>
      <c r="D24" s="144">
        <v>19478.234</v>
      </c>
      <c r="E24" s="145">
        <v>0.965110806301794</v>
      </c>
      <c r="F24" s="144">
        <v>4502</v>
      </c>
      <c r="G24" s="145">
        <v>0.231129783120995</v>
      </c>
      <c r="H24" s="144">
        <v>7791.1826</v>
      </c>
      <c r="I24" s="145">
        <v>0.399994301331425</v>
      </c>
      <c r="J24" s="144">
        <v>7191.5314</v>
      </c>
      <c r="K24" s="145">
        <v>0.369208594577927</v>
      </c>
      <c r="L24" s="144">
        <v>19478.234</v>
      </c>
      <c r="M24" s="145">
        <v>1</v>
      </c>
      <c r="N24" s="144">
        <v>7766.4914</v>
      </c>
      <c r="O24" s="145">
        <v>0.398726671011345</v>
      </c>
      <c r="P24" s="149">
        <v>10292.4826</v>
      </c>
      <c r="Q24" s="145">
        <v>0.528409433832656</v>
      </c>
      <c r="R24" s="149">
        <v>1419.26</v>
      </c>
      <c r="S24" s="145">
        <v>0.0728638951559982</v>
      </c>
      <c r="T24" s="149"/>
      <c r="U24" s="155"/>
      <c r="V24" s="116"/>
      <c r="W24" s="116" t="s">
        <v>50</v>
      </c>
    </row>
    <row r="25" s="56" customFormat="1" ht="30" customHeight="1" spans="1:23">
      <c r="A25" s="146">
        <v>18</v>
      </c>
      <c r="B25" s="148" t="s">
        <v>66</v>
      </c>
      <c r="C25" s="144">
        <v>16970.35</v>
      </c>
      <c r="D25" s="144">
        <v>11097.67</v>
      </c>
      <c r="E25" s="145">
        <v>0.653944674093345</v>
      </c>
      <c r="F25" s="144">
        <v>5338.77</v>
      </c>
      <c r="G25" s="145">
        <v>0.4811</v>
      </c>
      <c r="H25" s="144">
        <v>5200.03</v>
      </c>
      <c r="I25" s="145">
        <v>0.4686</v>
      </c>
      <c r="J25" s="144">
        <v>558.87</v>
      </c>
      <c r="K25" s="145">
        <v>0.0503</v>
      </c>
      <c r="L25" s="144">
        <v>11097.67</v>
      </c>
      <c r="M25" s="145">
        <v>1</v>
      </c>
      <c r="N25" s="144">
        <v>558.87</v>
      </c>
      <c r="O25" s="145">
        <v>0.0504</v>
      </c>
      <c r="P25" s="149">
        <v>10345.89</v>
      </c>
      <c r="Q25" s="145">
        <v>0.9323</v>
      </c>
      <c r="R25" s="149">
        <v>131.95</v>
      </c>
      <c r="S25" s="145">
        <v>0.0119</v>
      </c>
      <c r="T25" s="149">
        <v>60.96</v>
      </c>
      <c r="U25" s="155">
        <v>0.0054</v>
      </c>
      <c r="V25" s="116"/>
      <c r="W25" s="116"/>
    </row>
    <row r="26" ht="30" customHeight="1" spans="1:23">
      <c r="A26" s="146">
        <v>19</v>
      </c>
      <c r="B26" s="147" t="s">
        <v>25</v>
      </c>
      <c r="C26" s="144">
        <v>439415.68</v>
      </c>
      <c r="D26" s="144">
        <v>79721.783234</v>
      </c>
      <c r="E26" s="145">
        <v>0.181426805784445</v>
      </c>
      <c r="F26" s="144">
        <v>13464.72915</v>
      </c>
      <c r="G26" s="145">
        <v>0.168896487306088</v>
      </c>
      <c r="H26" s="144">
        <v>62859.8050708</v>
      </c>
      <c r="I26" s="145">
        <v>0.788489701569939</v>
      </c>
      <c r="J26" s="144">
        <v>3397.2490132</v>
      </c>
      <c r="K26" s="145">
        <v>0.0426138111239731</v>
      </c>
      <c r="L26" s="144">
        <v>79721.783234</v>
      </c>
      <c r="M26" s="145">
        <v>1</v>
      </c>
      <c r="N26" s="144">
        <v>3554.65204244</v>
      </c>
      <c r="O26" s="145">
        <v>0.0445882153941083</v>
      </c>
      <c r="P26" s="149">
        <v>66434.623938864</v>
      </c>
      <c r="Q26" s="145">
        <v>0.833330882023356</v>
      </c>
      <c r="R26" s="149">
        <v>7435.421252696</v>
      </c>
      <c r="S26" s="145">
        <v>0.0932671216205926</v>
      </c>
      <c r="T26" s="149">
        <v>2297.086</v>
      </c>
      <c r="U26" s="155">
        <v>0.0288137809619433</v>
      </c>
      <c r="V26" s="116"/>
      <c r="W26" s="116"/>
    </row>
    <row r="27" s="56" customFormat="1" ht="30" customHeight="1" spans="1:23">
      <c r="A27" s="146">
        <v>20</v>
      </c>
      <c r="B27" s="148" t="s">
        <v>67</v>
      </c>
      <c r="C27" s="144">
        <v>69955.7</v>
      </c>
      <c r="D27" s="144">
        <v>10110.2432</v>
      </c>
      <c r="E27" s="145">
        <v>0.144523508448918</v>
      </c>
      <c r="F27" s="144">
        <v>1550</v>
      </c>
      <c r="G27" s="145">
        <v>0.15330986301101</v>
      </c>
      <c r="H27" s="144">
        <v>7460.2432</v>
      </c>
      <c r="I27" s="145">
        <v>0.737889589045692</v>
      </c>
      <c r="J27" s="144">
        <v>1100</v>
      </c>
      <c r="K27" s="145">
        <v>0.108800547943298</v>
      </c>
      <c r="L27" s="144">
        <v>10110.2432</v>
      </c>
      <c r="M27" s="145">
        <v>1</v>
      </c>
      <c r="N27" s="144">
        <v>1100</v>
      </c>
      <c r="O27" s="145">
        <v>0.108800547943298</v>
      </c>
      <c r="P27" s="149">
        <v>8023.7272</v>
      </c>
      <c r="Q27" s="145">
        <v>0.793623559915947</v>
      </c>
      <c r="R27" s="149">
        <v>235.52</v>
      </c>
      <c r="S27" s="145">
        <v>0.0232951864105504</v>
      </c>
      <c r="T27" s="149">
        <v>750.996</v>
      </c>
      <c r="U27" s="155">
        <v>0.0742807057302044</v>
      </c>
      <c r="V27" s="116" t="s">
        <v>50</v>
      </c>
      <c r="W27" s="116"/>
    </row>
    <row r="28" s="56" customFormat="1" ht="30" customHeight="1" spans="1:23">
      <c r="A28" s="146">
        <v>21</v>
      </c>
      <c r="B28" s="148" t="s">
        <v>68</v>
      </c>
      <c r="C28" s="144">
        <v>61503</v>
      </c>
      <c r="D28" s="144">
        <v>14359</v>
      </c>
      <c r="E28" s="145">
        <v>0.233468286099865</v>
      </c>
      <c r="F28" s="144">
        <v>1865</v>
      </c>
      <c r="G28" s="145">
        <v>0.12988369664</v>
      </c>
      <c r="H28" s="144">
        <v>12494</v>
      </c>
      <c r="I28" s="145">
        <v>0.87011630336</v>
      </c>
      <c r="J28" s="144"/>
      <c r="K28" s="145">
        <v>0</v>
      </c>
      <c r="L28" s="144">
        <v>14359</v>
      </c>
      <c r="M28" s="145">
        <v>1</v>
      </c>
      <c r="N28" s="144"/>
      <c r="O28" s="145">
        <v>0</v>
      </c>
      <c r="P28" s="149">
        <v>10534</v>
      </c>
      <c r="Q28" s="145">
        <v>0.733616547113309</v>
      </c>
      <c r="R28" s="149">
        <v>3825</v>
      </c>
      <c r="S28" s="145">
        <v>0.266383452886691</v>
      </c>
      <c r="T28" s="149"/>
      <c r="U28" s="155">
        <v>0</v>
      </c>
      <c r="V28" s="116" t="s">
        <v>50</v>
      </c>
      <c r="W28" s="116"/>
    </row>
    <row r="29" s="56" customFormat="1" ht="30" customHeight="1" spans="1:23">
      <c r="A29" s="146">
        <v>22</v>
      </c>
      <c r="B29" s="148" t="s">
        <v>69</v>
      </c>
      <c r="C29" s="144">
        <v>67251</v>
      </c>
      <c r="D29" s="144">
        <v>10608.09</v>
      </c>
      <c r="E29" s="145">
        <v>0.157738769683722</v>
      </c>
      <c r="F29" s="144"/>
      <c r="G29" s="145">
        <v>0</v>
      </c>
      <c r="H29" s="144">
        <v>10608.09</v>
      </c>
      <c r="I29" s="145">
        <v>1</v>
      </c>
      <c r="J29" s="144"/>
      <c r="K29" s="145">
        <v>0</v>
      </c>
      <c r="L29" s="144">
        <v>10608.09</v>
      </c>
      <c r="M29" s="145">
        <v>1</v>
      </c>
      <c r="N29" s="144"/>
      <c r="O29" s="145">
        <v>0</v>
      </c>
      <c r="P29" s="149">
        <v>9240</v>
      </c>
      <c r="Q29" s="145">
        <v>0.871033333993207</v>
      </c>
      <c r="R29" s="149"/>
      <c r="S29" s="145">
        <v>0</v>
      </c>
      <c r="T29" s="149">
        <v>1368.09</v>
      </c>
      <c r="U29" s="155">
        <v>0.128966666006793</v>
      </c>
      <c r="V29" s="116" t="s">
        <v>50</v>
      </c>
      <c r="W29" s="116"/>
    </row>
    <row r="30" s="56" customFormat="1" ht="30" customHeight="1" spans="1:23">
      <c r="A30" s="146">
        <v>23</v>
      </c>
      <c r="B30" s="148" t="s">
        <v>70</v>
      </c>
      <c r="C30" s="144">
        <v>84088.23</v>
      </c>
      <c r="D30" s="144">
        <v>12609.72</v>
      </c>
      <c r="E30" s="145">
        <v>0.149958204614368</v>
      </c>
      <c r="F30" s="144">
        <v>5421.92</v>
      </c>
      <c r="G30" s="145">
        <v>0.429979412707023</v>
      </c>
      <c r="H30" s="144">
        <v>5477.8</v>
      </c>
      <c r="I30" s="145">
        <v>0.43441091475465</v>
      </c>
      <c r="J30" s="144">
        <v>1710</v>
      </c>
      <c r="K30" s="145">
        <v>0.135609672538328</v>
      </c>
      <c r="L30" s="144">
        <v>12609.72</v>
      </c>
      <c r="M30" s="145">
        <v>1</v>
      </c>
      <c r="N30" s="144">
        <v>1710</v>
      </c>
      <c r="O30" s="145">
        <v>0.135609672538328</v>
      </c>
      <c r="P30" s="149">
        <v>10521.72</v>
      </c>
      <c r="Q30" s="145">
        <v>0.834413452479516</v>
      </c>
      <c r="R30" s="149">
        <v>378</v>
      </c>
      <c r="S30" s="145">
        <v>0.0299768749821566</v>
      </c>
      <c r="T30" s="149"/>
      <c r="U30" s="155">
        <v>0</v>
      </c>
      <c r="V30" s="116" t="s">
        <v>50</v>
      </c>
      <c r="W30" s="116"/>
    </row>
    <row r="31" s="56" customFormat="1" ht="30" customHeight="1" spans="1:23">
      <c r="A31" s="146">
        <v>24</v>
      </c>
      <c r="B31" s="148" t="s">
        <v>71</v>
      </c>
      <c r="C31" s="144">
        <v>42471</v>
      </c>
      <c r="D31" s="144">
        <v>4028</v>
      </c>
      <c r="E31" s="145">
        <v>0.0948411857502767</v>
      </c>
      <c r="F31" s="144">
        <v>299.53</v>
      </c>
      <c r="G31" s="145">
        <v>0.0743619662363456</v>
      </c>
      <c r="H31" s="144">
        <v>3728.47</v>
      </c>
      <c r="I31" s="145">
        <v>0.925638033763654</v>
      </c>
      <c r="J31" s="144"/>
      <c r="K31" s="145">
        <v>0</v>
      </c>
      <c r="L31" s="144">
        <v>4028</v>
      </c>
      <c r="M31" s="145">
        <v>1</v>
      </c>
      <c r="N31" s="144">
        <v>0</v>
      </c>
      <c r="O31" s="145">
        <v>0</v>
      </c>
      <c r="P31" s="144">
        <v>3673.6</v>
      </c>
      <c r="Q31" s="145">
        <v>0.91201588877855</v>
      </c>
      <c r="R31" s="149">
        <v>176.4</v>
      </c>
      <c r="S31" s="145">
        <v>0.0437934458788481</v>
      </c>
      <c r="T31" s="144">
        <v>178</v>
      </c>
      <c r="U31" s="155">
        <v>0.0441906653426018</v>
      </c>
      <c r="V31" s="116" t="s">
        <v>50</v>
      </c>
      <c r="W31" s="116"/>
    </row>
    <row r="32" s="56" customFormat="1" ht="30" customHeight="1" spans="1:23">
      <c r="A32" s="146">
        <v>25</v>
      </c>
      <c r="B32" s="148" t="s">
        <v>72</v>
      </c>
      <c r="C32" s="149">
        <v>44595.75</v>
      </c>
      <c r="D32" s="144">
        <v>7983.446034</v>
      </c>
      <c r="E32" s="145">
        <v>0.179018091051277</v>
      </c>
      <c r="F32" s="144">
        <v>0</v>
      </c>
      <c r="G32" s="145">
        <v>0</v>
      </c>
      <c r="H32" s="144">
        <v>7983.446034</v>
      </c>
      <c r="I32" s="145">
        <v>1</v>
      </c>
      <c r="J32" s="144">
        <v>0</v>
      </c>
      <c r="K32" s="145">
        <v>0</v>
      </c>
      <c r="L32" s="144">
        <v>7983.446034</v>
      </c>
      <c r="M32" s="145">
        <v>1</v>
      </c>
      <c r="N32" s="144"/>
      <c r="O32" s="145">
        <v>0</v>
      </c>
      <c r="P32" s="149">
        <v>7983.446034</v>
      </c>
      <c r="Q32" s="145">
        <v>1</v>
      </c>
      <c r="R32" s="149"/>
      <c r="S32" s="145">
        <v>0</v>
      </c>
      <c r="T32" s="149"/>
      <c r="U32" s="155">
        <v>0</v>
      </c>
      <c r="V32" s="116"/>
      <c r="W32" s="116" t="s">
        <v>50</v>
      </c>
    </row>
    <row r="33" s="56" customFormat="1" ht="30" customHeight="1" spans="1:23">
      <c r="A33" s="146">
        <v>26</v>
      </c>
      <c r="B33" s="148" t="s">
        <v>73</v>
      </c>
      <c r="C33" s="144">
        <v>17588.3</v>
      </c>
      <c r="D33" s="144">
        <v>6859.43</v>
      </c>
      <c r="E33" s="145">
        <v>0.389999602008153</v>
      </c>
      <c r="F33" s="144">
        <v>2267.2</v>
      </c>
      <c r="G33" s="145">
        <v>0.330523090110986</v>
      </c>
      <c r="H33" s="144">
        <v>4592.23</v>
      </c>
      <c r="I33" s="145">
        <v>0.669476909889014</v>
      </c>
      <c r="J33" s="144"/>
      <c r="K33" s="145">
        <v>0</v>
      </c>
      <c r="L33" s="144">
        <v>6859.43</v>
      </c>
      <c r="M33" s="145">
        <v>1</v>
      </c>
      <c r="N33" s="144"/>
      <c r="O33" s="145">
        <v>0</v>
      </c>
      <c r="P33" s="149">
        <v>6646.43</v>
      </c>
      <c r="Q33" s="145">
        <v>0.968947857183469</v>
      </c>
      <c r="R33" s="149">
        <v>213</v>
      </c>
      <c r="S33" s="145">
        <v>0.0310521428165314</v>
      </c>
      <c r="T33" s="149"/>
      <c r="U33" s="155">
        <v>0</v>
      </c>
      <c r="V33" s="116"/>
      <c r="W33" s="116"/>
    </row>
    <row r="34" s="56" customFormat="1" ht="30" customHeight="1" spans="1:23">
      <c r="A34" s="146">
        <v>27</v>
      </c>
      <c r="B34" s="148" t="s">
        <v>74</v>
      </c>
      <c r="C34" s="144">
        <v>30654.7</v>
      </c>
      <c r="D34" s="144">
        <v>12683.564</v>
      </c>
      <c r="E34" s="145">
        <v>0.41375593302169</v>
      </c>
      <c r="F34" s="144">
        <v>2061.07915</v>
      </c>
      <c r="G34" s="145">
        <v>0.1625</v>
      </c>
      <c r="H34" s="144">
        <v>10035.2358368</v>
      </c>
      <c r="I34" s="145">
        <v>0.7912</v>
      </c>
      <c r="J34" s="144">
        <v>587.2490132</v>
      </c>
      <c r="K34" s="145">
        <v>0.0463</v>
      </c>
      <c r="L34" s="144">
        <v>12683.564</v>
      </c>
      <c r="M34" s="145">
        <v>1</v>
      </c>
      <c r="N34" s="144">
        <v>744.65204244</v>
      </c>
      <c r="O34" s="145">
        <v>0.05871</v>
      </c>
      <c r="P34" s="149">
        <v>9811.700704864</v>
      </c>
      <c r="Q34" s="145">
        <v>0.773576</v>
      </c>
      <c r="R34" s="149">
        <v>2127.211252696</v>
      </c>
      <c r="S34" s="145">
        <v>0.167714</v>
      </c>
      <c r="T34" s="149"/>
      <c r="U34" s="155">
        <v>0</v>
      </c>
      <c r="V34" s="116"/>
      <c r="W34" s="116"/>
    </row>
    <row r="35" s="56" customFormat="1" ht="30" customHeight="1" spans="1:23">
      <c r="A35" s="146">
        <v>28</v>
      </c>
      <c r="B35" s="148" t="s">
        <v>75</v>
      </c>
      <c r="C35" s="144">
        <v>21308</v>
      </c>
      <c r="D35" s="144">
        <v>480.29</v>
      </c>
      <c r="E35" s="145">
        <v>0.0225403604280083</v>
      </c>
      <c r="F35" s="144"/>
      <c r="G35" s="145">
        <v>0</v>
      </c>
      <c r="H35" s="144">
        <v>480.29</v>
      </c>
      <c r="I35" s="145">
        <v>1</v>
      </c>
      <c r="J35" s="144"/>
      <c r="K35" s="145">
        <v>0</v>
      </c>
      <c r="L35" s="144">
        <v>480.29</v>
      </c>
      <c r="M35" s="145">
        <v>1</v>
      </c>
      <c r="N35" s="144"/>
      <c r="O35" s="145">
        <v>0</v>
      </c>
      <c r="P35" s="149"/>
      <c r="Q35" s="145">
        <v>0</v>
      </c>
      <c r="R35" s="149">
        <v>480.29</v>
      </c>
      <c r="S35" s="145">
        <v>1</v>
      </c>
      <c r="T35" s="149"/>
      <c r="U35" s="155">
        <v>0</v>
      </c>
      <c r="V35" s="116"/>
      <c r="W35" s="116"/>
    </row>
    <row r="36" ht="30" customHeight="1" spans="1:23">
      <c r="A36" s="146">
        <v>29</v>
      </c>
      <c r="B36" s="147" t="s">
        <v>26</v>
      </c>
      <c r="C36" s="144">
        <v>428546.998</v>
      </c>
      <c r="D36" s="144">
        <v>190733.6505379</v>
      </c>
      <c r="E36" s="145">
        <v>0.445070555687104</v>
      </c>
      <c r="F36" s="144">
        <v>59086.210351</v>
      </c>
      <c r="G36" s="145">
        <v>0.309783880213938</v>
      </c>
      <c r="H36" s="144">
        <v>110265.3443869</v>
      </c>
      <c r="I36" s="145">
        <v>0.578111644567876</v>
      </c>
      <c r="J36" s="144">
        <v>21382.0958</v>
      </c>
      <c r="K36" s="145">
        <v>0.112104475218185</v>
      </c>
      <c r="L36" s="144">
        <v>182773.0131269</v>
      </c>
      <c r="M36" s="145">
        <v>0.958263067956023</v>
      </c>
      <c r="N36" s="144">
        <v>21382.0958</v>
      </c>
      <c r="O36" s="145">
        <v>0.116987160381026</v>
      </c>
      <c r="P36" s="144">
        <v>116395.261708</v>
      </c>
      <c r="Q36" s="145">
        <v>0.636829582861811</v>
      </c>
      <c r="R36" s="144">
        <v>20998.320313</v>
      </c>
      <c r="S36" s="145">
        <v>0.11488742212955</v>
      </c>
      <c r="T36" s="144">
        <v>23032.1743059</v>
      </c>
      <c r="U36" s="155">
        <v>0.126015180862115</v>
      </c>
      <c r="V36" s="116"/>
      <c r="W36" s="116"/>
    </row>
    <row r="37" s="56" customFormat="1" ht="30" customHeight="1" spans="1:23">
      <c r="A37" s="146">
        <v>30</v>
      </c>
      <c r="B37" s="148" t="s">
        <v>76</v>
      </c>
      <c r="C37" s="144">
        <v>77406.988</v>
      </c>
      <c r="D37" s="144">
        <v>13099.713211</v>
      </c>
      <c r="E37" s="145">
        <v>0.169231661759013</v>
      </c>
      <c r="F37" s="144">
        <v>3113.337411</v>
      </c>
      <c r="G37" s="145">
        <v>0.237664547372357</v>
      </c>
      <c r="H37" s="144">
        <v>6879.66</v>
      </c>
      <c r="I37" s="145">
        <v>0.525176382809897</v>
      </c>
      <c r="J37" s="144">
        <v>3106.7158</v>
      </c>
      <c r="K37" s="145">
        <v>0.237159069817746</v>
      </c>
      <c r="L37" s="144">
        <v>9395.1158</v>
      </c>
      <c r="M37" s="145">
        <v>0.717200113366665</v>
      </c>
      <c r="N37" s="144">
        <v>3106.7158</v>
      </c>
      <c r="O37" s="145">
        <v>0.330673497393188</v>
      </c>
      <c r="P37" s="149">
        <v>1200</v>
      </c>
      <c r="Q37" s="145">
        <v>0.127725940323162</v>
      </c>
      <c r="R37" s="149"/>
      <c r="S37" s="145">
        <v>0</v>
      </c>
      <c r="T37" s="149">
        <v>5088.4</v>
      </c>
      <c r="U37" s="155">
        <v>0.54160056228365</v>
      </c>
      <c r="V37" s="116"/>
      <c r="W37" s="116" t="s">
        <v>50</v>
      </c>
    </row>
    <row r="38" s="56" customFormat="1" ht="30" customHeight="1" spans="1:23">
      <c r="A38" s="146">
        <v>31</v>
      </c>
      <c r="B38" s="148" t="s">
        <v>77</v>
      </c>
      <c r="C38" s="144">
        <v>78540.12</v>
      </c>
      <c r="D38" s="144">
        <v>19496.58</v>
      </c>
      <c r="E38" s="145">
        <v>0.248237206665842</v>
      </c>
      <c r="F38" s="144">
        <v>3866</v>
      </c>
      <c r="G38" s="145">
        <v>0.198291187480061</v>
      </c>
      <c r="H38" s="144">
        <v>14646.18</v>
      </c>
      <c r="I38" s="145">
        <v>0.751217905909652</v>
      </c>
      <c r="J38" s="144">
        <v>984.4</v>
      </c>
      <c r="K38" s="145">
        <v>0.0504909066102875</v>
      </c>
      <c r="L38" s="144">
        <v>19496.58</v>
      </c>
      <c r="M38" s="145">
        <v>1</v>
      </c>
      <c r="N38" s="144">
        <v>984.4</v>
      </c>
      <c r="O38" s="145">
        <v>0.0504909066102875</v>
      </c>
      <c r="P38" s="149">
        <v>3694.8</v>
      </c>
      <c r="Q38" s="145">
        <v>0.189510160243489</v>
      </c>
      <c r="R38" s="149">
        <v>12236.41</v>
      </c>
      <c r="S38" s="145">
        <v>0.627618279718802</v>
      </c>
      <c r="T38" s="149">
        <v>2580.97</v>
      </c>
      <c r="U38" s="155">
        <v>0.132380653427422</v>
      </c>
      <c r="V38" s="116" t="s">
        <v>50</v>
      </c>
      <c r="W38" s="116"/>
    </row>
    <row r="39" s="56" customFormat="1" ht="30" customHeight="1" spans="1:23">
      <c r="A39" s="146">
        <v>32</v>
      </c>
      <c r="B39" s="148" t="s">
        <v>78</v>
      </c>
      <c r="C39" s="144">
        <v>43736.67</v>
      </c>
      <c r="D39" s="144">
        <v>27888.36</v>
      </c>
      <c r="E39" s="145">
        <v>0.637642509134783</v>
      </c>
      <c r="F39" s="144">
        <v>3050</v>
      </c>
      <c r="G39" s="145">
        <v>0.109364623807208</v>
      </c>
      <c r="H39" s="144">
        <v>16717.56</v>
      </c>
      <c r="I39" s="145">
        <v>0.5994457902867</v>
      </c>
      <c r="J39" s="144">
        <v>8120.8</v>
      </c>
      <c r="K39" s="145">
        <v>0.291189585906091</v>
      </c>
      <c r="L39" s="144">
        <v>27888.36</v>
      </c>
      <c r="M39" s="145">
        <v>1</v>
      </c>
      <c r="N39" s="144">
        <v>8120.8</v>
      </c>
      <c r="O39" s="145">
        <v>0.291189585906091</v>
      </c>
      <c r="P39" s="149">
        <v>19263.56</v>
      </c>
      <c r="Q39" s="145">
        <v>0.690738358225439</v>
      </c>
      <c r="R39" s="149"/>
      <c r="S39" s="145">
        <v>0</v>
      </c>
      <c r="T39" s="149">
        <v>504</v>
      </c>
      <c r="U39" s="155">
        <v>0.0180720558684699</v>
      </c>
      <c r="V39" s="116"/>
      <c r="W39" s="116"/>
    </row>
    <row r="40" s="56" customFormat="1" ht="30" customHeight="1" spans="1:23">
      <c r="A40" s="146">
        <v>33</v>
      </c>
      <c r="B40" s="148" t="s">
        <v>79</v>
      </c>
      <c r="C40" s="144">
        <v>34190.23</v>
      </c>
      <c r="D40" s="144">
        <v>24096.57</v>
      </c>
      <c r="E40" s="145">
        <v>0.704779406280683</v>
      </c>
      <c r="F40" s="144">
        <v>11451.67</v>
      </c>
      <c r="G40" s="145">
        <v>0.475240667032694</v>
      </c>
      <c r="H40" s="144">
        <v>11793.5</v>
      </c>
      <c r="I40" s="145">
        <v>0.489426503440116</v>
      </c>
      <c r="J40" s="144">
        <v>851.4</v>
      </c>
      <c r="K40" s="145">
        <v>0.03533282952719</v>
      </c>
      <c r="L40" s="144">
        <v>19840.53</v>
      </c>
      <c r="M40" s="145">
        <v>0.823375692059077</v>
      </c>
      <c r="N40" s="144">
        <v>851.4</v>
      </c>
      <c r="O40" s="145">
        <v>0.0429121601086261</v>
      </c>
      <c r="P40" s="149">
        <v>18023.97</v>
      </c>
      <c r="Q40" s="145">
        <v>0.908441961983879</v>
      </c>
      <c r="R40" s="149"/>
      <c r="S40" s="145"/>
      <c r="T40" s="149"/>
      <c r="U40" s="155"/>
      <c r="V40" s="116"/>
      <c r="W40" s="116"/>
    </row>
    <row r="41" s="56" customFormat="1" ht="30" customHeight="1" spans="1:23">
      <c r="A41" s="146">
        <v>34</v>
      </c>
      <c r="B41" s="148" t="s">
        <v>80</v>
      </c>
      <c r="C41" s="144">
        <v>108031.82</v>
      </c>
      <c r="D41" s="144">
        <v>48228.42</v>
      </c>
      <c r="E41" s="145">
        <v>0.446427913553618</v>
      </c>
      <c r="F41" s="144">
        <v>23539.81</v>
      </c>
      <c r="G41" s="145">
        <v>0.488090009998254</v>
      </c>
      <c r="H41" s="144">
        <v>21405.57</v>
      </c>
      <c r="I41" s="145">
        <v>0.443837264417951</v>
      </c>
      <c r="J41" s="144">
        <v>3283.04</v>
      </c>
      <c r="K41" s="145">
        <v>0.0680727255837948</v>
      </c>
      <c r="L41" s="144">
        <v>48228.42</v>
      </c>
      <c r="M41" s="145">
        <v>1</v>
      </c>
      <c r="N41" s="144">
        <v>3283.04</v>
      </c>
      <c r="O41" s="145">
        <v>0.0680727255837948</v>
      </c>
      <c r="P41" s="149">
        <v>34702.798</v>
      </c>
      <c r="Q41" s="145">
        <v>0.71955079598295</v>
      </c>
      <c r="R41" s="149">
        <v>4735.58</v>
      </c>
      <c r="S41" s="145">
        <v>0.0981906519019284</v>
      </c>
      <c r="T41" s="149">
        <v>5507.001</v>
      </c>
      <c r="U41" s="155">
        <v>0.114185805796665</v>
      </c>
      <c r="V41" s="116" t="s">
        <v>50</v>
      </c>
      <c r="W41" s="116"/>
    </row>
    <row r="42" s="56" customFormat="1" ht="30" customHeight="1" spans="1:23">
      <c r="A42" s="146">
        <v>35</v>
      </c>
      <c r="B42" s="148" t="s">
        <v>81</v>
      </c>
      <c r="C42" s="144">
        <v>26533.47</v>
      </c>
      <c r="D42" s="144">
        <v>19337.0480049</v>
      </c>
      <c r="E42" s="145">
        <v>0.728779462501512</v>
      </c>
      <c r="F42" s="144">
        <v>5850.81309</v>
      </c>
      <c r="G42" s="145">
        <v>0.302570128000789</v>
      </c>
      <c r="H42" s="144">
        <v>13205.0349149</v>
      </c>
      <c r="I42" s="145">
        <v>0.68288783849292</v>
      </c>
      <c r="J42" s="144">
        <v>281.2</v>
      </c>
      <c r="K42" s="145">
        <v>0.0145420335062903</v>
      </c>
      <c r="L42" s="144">
        <v>19337.0480049</v>
      </c>
      <c r="M42" s="145">
        <v>1</v>
      </c>
      <c r="N42" s="144">
        <v>281.2</v>
      </c>
      <c r="O42" s="145">
        <v>0.0145420335062903</v>
      </c>
      <c r="P42" s="149">
        <v>11959.216686</v>
      </c>
      <c r="Q42" s="145">
        <v>0.618461343374104</v>
      </c>
      <c r="R42" s="149">
        <v>2734.830313</v>
      </c>
      <c r="S42" s="145">
        <v>0.141429566307484</v>
      </c>
      <c r="T42" s="149">
        <v>4361.8010059</v>
      </c>
      <c r="U42" s="155">
        <v>0.225567056812122</v>
      </c>
      <c r="V42" s="116"/>
      <c r="W42" s="116"/>
    </row>
    <row r="43" s="56" customFormat="1" ht="30" customHeight="1" spans="1:23">
      <c r="A43" s="146">
        <v>36</v>
      </c>
      <c r="B43" s="148" t="s">
        <v>82</v>
      </c>
      <c r="C43" s="144">
        <v>60107.7</v>
      </c>
      <c r="D43" s="144">
        <v>38586.959322</v>
      </c>
      <c r="E43" s="145">
        <v>0.641963663923258</v>
      </c>
      <c r="F43" s="144">
        <v>8214.57985</v>
      </c>
      <c r="G43" s="145">
        <v>0.212884870804436</v>
      </c>
      <c r="H43" s="144">
        <v>25617.839472</v>
      </c>
      <c r="I43" s="145">
        <v>0.66389889025006</v>
      </c>
      <c r="J43" s="144">
        <v>4754.54</v>
      </c>
      <c r="K43" s="145">
        <v>0.123216238945504</v>
      </c>
      <c r="L43" s="144">
        <v>38586.959322</v>
      </c>
      <c r="M43" s="145">
        <v>1</v>
      </c>
      <c r="N43" s="144">
        <v>4754.54</v>
      </c>
      <c r="O43" s="145">
        <v>0.123216238945504</v>
      </c>
      <c r="P43" s="149">
        <v>27550.917022</v>
      </c>
      <c r="Q43" s="145">
        <v>0.713995544248341</v>
      </c>
      <c r="R43" s="149">
        <v>1291.5</v>
      </c>
      <c r="S43" s="145">
        <v>0.0334698567260174</v>
      </c>
      <c r="T43" s="149">
        <v>4990.0023</v>
      </c>
      <c r="U43" s="155">
        <v>0.129318360080137</v>
      </c>
      <c r="V43" s="116" t="s">
        <v>50</v>
      </c>
      <c r="W43" s="116"/>
    </row>
    <row r="44" ht="30" customHeight="1" spans="1:23">
      <c r="A44" s="146">
        <v>37</v>
      </c>
      <c r="B44" s="147" t="s">
        <v>27</v>
      </c>
      <c r="C44" s="144">
        <v>301475.045706702</v>
      </c>
      <c r="D44" s="144">
        <v>207689.075307702</v>
      </c>
      <c r="E44" s="145">
        <v>0.688909673504977</v>
      </c>
      <c r="F44" s="144">
        <v>38470.401563</v>
      </c>
      <c r="G44" s="145">
        <v>0.185230742185183</v>
      </c>
      <c r="H44" s="144">
        <v>160207.652763702</v>
      </c>
      <c r="I44" s="145">
        <v>0.77138218525142</v>
      </c>
      <c r="J44" s="144">
        <v>9011.019583</v>
      </c>
      <c r="K44" s="145">
        <v>0.0433870658321807</v>
      </c>
      <c r="L44" s="144">
        <v>194411.993569702</v>
      </c>
      <c r="M44" s="145">
        <v>0.936072315222506</v>
      </c>
      <c r="N44" s="144">
        <v>9011.019583</v>
      </c>
      <c r="O44" s="145">
        <v>0.0433870658321807</v>
      </c>
      <c r="P44" s="149">
        <v>153651.225734702</v>
      </c>
      <c r="Q44" s="145">
        <v>0.739813711949268</v>
      </c>
      <c r="R44" s="149">
        <v>9601.5656</v>
      </c>
      <c r="S44" s="145">
        <v>0.0462304797966614</v>
      </c>
      <c r="T44" s="149">
        <v>22448.18013</v>
      </c>
      <c r="U44" s="155">
        <v>0.108085512426409</v>
      </c>
      <c r="V44" s="116"/>
      <c r="W44" s="116"/>
    </row>
    <row r="45" s="56" customFormat="1" ht="30" customHeight="1" spans="1:23">
      <c r="A45" s="146">
        <v>38</v>
      </c>
      <c r="B45" s="148" t="s">
        <v>83</v>
      </c>
      <c r="C45" s="144">
        <v>21362.447706702</v>
      </c>
      <c r="D45" s="144">
        <v>21362.447706702</v>
      </c>
      <c r="E45" s="145">
        <v>1</v>
      </c>
      <c r="F45" s="144">
        <v>6328.5824</v>
      </c>
      <c r="G45" s="145">
        <v>0.296247999615444</v>
      </c>
      <c r="H45" s="144">
        <v>15033.865306702</v>
      </c>
      <c r="I45" s="145">
        <v>0.703752000384556</v>
      </c>
      <c r="J45" s="144">
        <v>0</v>
      </c>
      <c r="K45" s="145">
        <v>0</v>
      </c>
      <c r="L45" s="144">
        <v>21362.447706702</v>
      </c>
      <c r="M45" s="145">
        <v>1</v>
      </c>
      <c r="N45" s="144">
        <v>0</v>
      </c>
      <c r="O45" s="145">
        <v>0</v>
      </c>
      <c r="P45" s="149">
        <v>19642.563106702</v>
      </c>
      <c r="Q45" s="145">
        <v>0.919490283903168</v>
      </c>
      <c r="R45" s="149">
        <v>79.8846</v>
      </c>
      <c r="S45" s="145">
        <v>0.00373948721124022</v>
      </c>
      <c r="T45" s="149">
        <v>1640</v>
      </c>
      <c r="U45" s="155">
        <v>0.0767702288855919</v>
      </c>
      <c r="V45" s="116"/>
      <c r="W45" s="116" t="s">
        <v>50</v>
      </c>
    </row>
    <row r="46" s="56" customFormat="1" ht="30" customHeight="1" spans="1:23">
      <c r="A46" s="146">
        <v>39</v>
      </c>
      <c r="B46" s="148" t="s">
        <v>84</v>
      </c>
      <c r="C46" s="144">
        <v>59878.1</v>
      </c>
      <c r="D46" s="144">
        <v>38026.64326</v>
      </c>
      <c r="E46" s="145">
        <v>0.635067633408542</v>
      </c>
      <c r="F46" s="144">
        <v>7441.915</v>
      </c>
      <c r="G46" s="145">
        <v>0.195702653771392</v>
      </c>
      <c r="H46" s="144">
        <v>30400.836862</v>
      </c>
      <c r="I46" s="145">
        <v>0.799461489517758</v>
      </c>
      <c r="J46" s="144">
        <v>183.89</v>
      </c>
      <c r="K46" s="145">
        <v>0.00483581994715355</v>
      </c>
      <c r="L46" s="144">
        <v>38026.642522</v>
      </c>
      <c r="M46" s="145">
        <v>0.999999980592555</v>
      </c>
      <c r="N46" s="144">
        <v>183.89</v>
      </c>
      <c r="O46" s="145">
        <v>0.00483581994715355</v>
      </c>
      <c r="P46" s="149">
        <v>30708.06</v>
      </c>
      <c r="Q46" s="145">
        <v>0.80754064433296</v>
      </c>
      <c r="R46" s="149">
        <v>1379.21</v>
      </c>
      <c r="S46" s="145">
        <v>0.0362695700109503</v>
      </c>
      <c r="T46" s="149">
        <v>5755.48</v>
      </c>
      <c r="U46" s="155">
        <v>0.151353879979571</v>
      </c>
      <c r="V46" s="116" t="s">
        <v>50</v>
      </c>
      <c r="W46" s="116"/>
    </row>
    <row r="47" s="56" customFormat="1" ht="30" customHeight="1" spans="1:23">
      <c r="A47" s="146">
        <v>40</v>
      </c>
      <c r="B47" s="148" t="s">
        <v>85</v>
      </c>
      <c r="C47" s="144">
        <v>57082</v>
      </c>
      <c r="D47" s="144">
        <v>49600.54</v>
      </c>
      <c r="E47" s="145">
        <v>0.8689</v>
      </c>
      <c r="F47" s="144">
        <v>1870</v>
      </c>
      <c r="G47" s="145">
        <v>0.0378</v>
      </c>
      <c r="H47" s="144">
        <v>44950.24</v>
      </c>
      <c r="I47" s="145">
        <v>0.9062</v>
      </c>
      <c r="J47" s="144">
        <v>2780.3</v>
      </c>
      <c r="K47" s="145">
        <v>0.056</v>
      </c>
      <c r="L47" s="144">
        <v>42160.459</v>
      </c>
      <c r="M47" s="145">
        <v>0.85</v>
      </c>
      <c r="N47" s="144">
        <v>2780.3</v>
      </c>
      <c r="O47" s="145">
        <v>0.0560538252204512</v>
      </c>
      <c r="P47" s="149">
        <v>27994.47</v>
      </c>
      <c r="Q47" s="145">
        <v>0.564398492435768</v>
      </c>
      <c r="R47" s="149">
        <v>4426.85</v>
      </c>
      <c r="S47" s="145">
        <v>0.0892500363907329</v>
      </c>
      <c r="T47" s="149">
        <v>6958.838</v>
      </c>
      <c r="U47" s="155">
        <v>0.140297625791977</v>
      </c>
      <c r="V47" s="116" t="s">
        <v>50</v>
      </c>
      <c r="W47" s="116"/>
    </row>
    <row r="48" s="56" customFormat="1" ht="30" customHeight="1" spans="1:23">
      <c r="A48" s="146">
        <v>41</v>
      </c>
      <c r="B48" s="148" t="s">
        <v>86</v>
      </c>
      <c r="C48" s="144">
        <v>38358.978</v>
      </c>
      <c r="D48" s="144">
        <v>26362.519686</v>
      </c>
      <c r="E48" s="145">
        <v>0.687258135135926</v>
      </c>
      <c r="F48" s="144">
        <v>1330</v>
      </c>
      <c r="G48" s="145">
        <v>0.0504504127769815</v>
      </c>
      <c r="H48" s="144">
        <v>24252.976103</v>
      </c>
      <c r="I48" s="145">
        <v>0.919979440200464</v>
      </c>
      <c r="J48" s="144">
        <v>779.543583</v>
      </c>
      <c r="K48" s="145">
        <v>0.0295701470225542</v>
      </c>
      <c r="L48" s="144">
        <v>26362.519686</v>
      </c>
      <c r="M48" s="145">
        <v>1</v>
      </c>
      <c r="N48" s="144">
        <v>779.543583</v>
      </c>
      <c r="O48" s="145">
        <v>0.0295701470225542</v>
      </c>
      <c r="P48" s="149">
        <v>23019.414973</v>
      </c>
      <c r="Q48" s="145">
        <v>0.873187208475547</v>
      </c>
      <c r="R48" s="149">
        <v>1349</v>
      </c>
      <c r="S48" s="145">
        <v>0.0511711329595098</v>
      </c>
      <c r="T48" s="149">
        <v>1214.56113</v>
      </c>
      <c r="U48" s="155">
        <v>0.0460715115423888</v>
      </c>
      <c r="V48" s="116"/>
      <c r="W48" s="116"/>
    </row>
    <row r="49" s="56" customFormat="1" ht="30" customHeight="1" spans="1:23">
      <c r="A49" s="146">
        <v>42</v>
      </c>
      <c r="B49" s="148" t="s">
        <v>87</v>
      </c>
      <c r="C49" s="144">
        <v>14338.55</v>
      </c>
      <c r="D49" s="144">
        <v>9818.15</v>
      </c>
      <c r="E49" s="145">
        <v>0.684737996519871</v>
      </c>
      <c r="F49" s="144">
        <v>1984.8</v>
      </c>
      <c r="G49" s="145">
        <v>0.202156210691424</v>
      </c>
      <c r="H49" s="144">
        <v>7451</v>
      </c>
      <c r="I49" s="145">
        <v>0.758900607548265</v>
      </c>
      <c r="J49" s="144">
        <v>382.35</v>
      </c>
      <c r="K49" s="145">
        <v>0.0389431817603113</v>
      </c>
      <c r="L49" s="144">
        <v>9818.15</v>
      </c>
      <c r="M49" s="145">
        <v>1</v>
      </c>
      <c r="N49" s="144">
        <v>382.35</v>
      </c>
      <c r="O49" s="145">
        <v>0.0389431817603113</v>
      </c>
      <c r="P49" s="149">
        <v>6595</v>
      </c>
      <c r="Q49" s="145">
        <v>0.671715139817583</v>
      </c>
      <c r="R49" s="149">
        <v>1454</v>
      </c>
      <c r="S49" s="145">
        <v>0.148093072523846</v>
      </c>
      <c r="T49" s="149">
        <v>1386.8</v>
      </c>
      <c r="U49" s="155">
        <v>0.14124860589826</v>
      </c>
      <c r="V49" s="116"/>
      <c r="W49" s="116"/>
    </row>
    <row r="50" s="56" customFormat="1" ht="30" customHeight="1" spans="1:23">
      <c r="A50" s="146">
        <v>43</v>
      </c>
      <c r="B50" s="148" t="s">
        <v>88</v>
      </c>
      <c r="C50" s="144">
        <v>48321.97</v>
      </c>
      <c r="D50" s="144">
        <v>21202.713655</v>
      </c>
      <c r="E50" s="145">
        <v>0.438779992930752</v>
      </c>
      <c r="F50" s="144">
        <v>10555.304163</v>
      </c>
      <c r="G50" s="145">
        <v>0.497827982528588</v>
      </c>
      <c r="H50" s="144">
        <v>10080.984492</v>
      </c>
      <c r="I50" s="145">
        <v>0.475457276650185</v>
      </c>
      <c r="J50" s="144">
        <v>566.425</v>
      </c>
      <c r="K50" s="145">
        <v>0.0267147408212263</v>
      </c>
      <c r="L50" s="144">
        <v>21202.713655</v>
      </c>
      <c r="M50" s="145">
        <v>1</v>
      </c>
      <c r="N50" s="144">
        <v>566.425</v>
      </c>
      <c r="O50" s="145">
        <v>0.0267147408212263</v>
      </c>
      <c r="P50" s="149">
        <v>18507.867655</v>
      </c>
      <c r="Q50" s="145">
        <v>0.872900891657115</v>
      </c>
      <c r="R50" s="149">
        <v>912.621</v>
      </c>
      <c r="S50" s="145">
        <v>0.043042650806388</v>
      </c>
      <c r="T50" s="149">
        <v>1515.801</v>
      </c>
      <c r="U50" s="155">
        <v>0.0714908961496325</v>
      </c>
      <c r="V50" s="116"/>
      <c r="W50" s="156"/>
    </row>
    <row r="51" s="56" customFormat="1" ht="30" customHeight="1" spans="1:23">
      <c r="A51" s="146">
        <v>44</v>
      </c>
      <c r="B51" s="148" t="s">
        <v>89</v>
      </c>
      <c r="C51" s="144">
        <v>62133</v>
      </c>
      <c r="D51" s="144">
        <v>41316.061</v>
      </c>
      <c r="E51" s="145">
        <v>0.664961630695444</v>
      </c>
      <c r="F51" s="144">
        <v>8959.8</v>
      </c>
      <c r="G51" s="145">
        <v>0.216859976075648</v>
      </c>
      <c r="H51" s="144">
        <v>28037.75</v>
      </c>
      <c r="I51" s="145">
        <v>0.678616240788298</v>
      </c>
      <c r="J51" s="144">
        <v>4318.511</v>
      </c>
      <c r="K51" s="145">
        <v>0.104523783136055</v>
      </c>
      <c r="L51" s="144">
        <v>35479.061</v>
      </c>
      <c r="M51" s="145">
        <v>0.85872322146102</v>
      </c>
      <c r="N51" s="144">
        <v>4318.511</v>
      </c>
      <c r="O51" s="145">
        <v>0.104523783136055</v>
      </c>
      <c r="P51" s="149">
        <v>27183.85</v>
      </c>
      <c r="Q51" s="145">
        <v>0.657948733302528</v>
      </c>
      <c r="R51" s="149"/>
      <c r="S51" s="145">
        <v>0</v>
      </c>
      <c r="T51" s="149">
        <v>3976.7</v>
      </c>
      <c r="U51" s="155">
        <v>0.0962507050224367</v>
      </c>
      <c r="V51" s="116" t="s">
        <v>50</v>
      </c>
      <c r="W51" s="116"/>
    </row>
    <row r="52" ht="30" customHeight="1" spans="1:23">
      <c r="A52" s="146">
        <v>45</v>
      </c>
      <c r="B52" s="147" t="s">
        <v>28</v>
      </c>
      <c r="C52" s="144">
        <v>331428.98</v>
      </c>
      <c r="D52" s="144">
        <v>144590.612094</v>
      </c>
      <c r="E52" s="145">
        <v>0.436264240061325</v>
      </c>
      <c r="F52" s="144">
        <v>42510.271504</v>
      </c>
      <c r="G52" s="145">
        <v>0.294004367837959</v>
      </c>
      <c r="H52" s="144">
        <v>76476.35459</v>
      </c>
      <c r="I52" s="145">
        <v>0.528916459253121</v>
      </c>
      <c r="J52" s="144">
        <v>25603.986</v>
      </c>
      <c r="K52" s="145">
        <v>0.17707917290892</v>
      </c>
      <c r="L52" s="144">
        <v>144590.612094</v>
      </c>
      <c r="M52" s="145">
        <v>1</v>
      </c>
      <c r="N52" s="144">
        <v>25603.782027</v>
      </c>
      <c r="O52" s="145">
        <v>0.177077762215673</v>
      </c>
      <c r="P52" s="144">
        <v>100130.440867</v>
      </c>
      <c r="Q52" s="145">
        <v>0.692509972928976</v>
      </c>
      <c r="R52" s="144">
        <v>7424.85</v>
      </c>
      <c r="S52" s="145">
        <v>0.0513508442385804</v>
      </c>
      <c r="T52" s="144">
        <v>11431.5392</v>
      </c>
      <c r="U52" s="155">
        <v>0.0790614206167702</v>
      </c>
      <c r="V52" s="116"/>
      <c r="W52" s="116"/>
    </row>
    <row r="53" s="56" customFormat="1" ht="30" customHeight="1" spans="1:23">
      <c r="A53" s="146">
        <v>46</v>
      </c>
      <c r="B53" s="148" t="s">
        <v>90</v>
      </c>
      <c r="C53" s="144">
        <v>30630</v>
      </c>
      <c r="D53" s="144">
        <v>5857.332667</v>
      </c>
      <c r="E53" s="145">
        <v>0.191228621188377</v>
      </c>
      <c r="F53" s="144">
        <v>1493.444435</v>
      </c>
      <c r="G53" s="145">
        <v>0.254970055468082</v>
      </c>
      <c r="H53" s="144">
        <v>3587.698232</v>
      </c>
      <c r="I53" s="145">
        <v>0.612513995015677</v>
      </c>
      <c r="J53" s="144">
        <v>776.19</v>
      </c>
      <c r="K53" s="145">
        <v>0.132515949516241</v>
      </c>
      <c r="L53" s="144">
        <v>5857.332667</v>
      </c>
      <c r="M53" s="145">
        <v>1</v>
      </c>
      <c r="N53" s="144">
        <v>776.19</v>
      </c>
      <c r="O53" s="145">
        <v>0.132515949516241</v>
      </c>
      <c r="P53" s="149">
        <v>4376.772667</v>
      </c>
      <c r="Q53" s="145">
        <v>0.747229654832238</v>
      </c>
      <c r="R53" s="149">
        <v>54.66</v>
      </c>
      <c r="S53" s="145">
        <v>0.00933189270740118</v>
      </c>
      <c r="T53" s="149">
        <v>649.71</v>
      </c>
      <c r="U53" s="155">
        <v>0.11092250294412</v>
      </c>
      <c r="V53" s="116"/>
      <c r="W53" s="116"/>
    </row>
    <row r="54" s="56" customFormat="1" ht="30" customHeight="1" spans="1:23">
      <c r="A54" s="146">
        <v>47</v>
      </c>
      <c r="B54" s="148" t="s">
        <v>91</v>
      </c>
      <c r="C54" s="144">
        <v>32718.81</v>
      </c>
      <c r="D54" s="144">
        <v>12320.315011</v>
      </c>
      <c r="E54" s="145">
        <v>0.376551439707006</v>
      </c>
      <c r="F54" s="144">
        <v>6379.2432</v>
      </c>
      <c r="G54" s="145">
        <v>0.517782475066944</v>
      </c>
      <c r="H54" s="144">
        <v>2465.237811</v>
      </c>
      <c r="I54" s="145">
        <v>0.200095355418993</v>
      </c>
      <c r="J54" s="144">
        <v>3475.834</v>
      </c>
      <c r="K54" s="145">
        <v>0.282122169514063</v>
      </c>
      <c r="L54" s="144">
        <v>12320.315011</v>
      </c>
      <c r="M54" s="145">
        <v>1</v>
      </c>
      <c r="N54" s="144">
        <v>3475.835011</v>
      </c>
      <c r="O54" s="145">
        <v>0.282122251573653</v>
      </c>
      <c r="P54" s="149">
        <v>7678.76</v>
      </c>
      <c r="Q54" s="145">
        <v>0.623260037843524</v>
      </c>
      <c r="R54" s="149"/>
      <c r="S54" s="145">
        <v>0</v>
      </c>
      <c r="T54" s="149">
        <v>1165.72</v>
      </c>
      <c r="U54" s="155">
        <v>0.0946177105828224</v>
      </c>
      <c r="V54" s="156"/>
      <c r="W54" s="156"/>
    </row>
    <row r="55" s="56" customFormat="1" ht="30" customHeight="1" spans="1:23">
      <c r="A55" s="146">
        <v>48</v>
      </c>
      <c r="B55" s="148" t="s">
        <v>92</v>
      </c>
      <c r="C55" s="144">
        <v>17900</v>
      </c>
      <c r="D55" s="144">
        <v>15547.95</v>
      </c>
      <c r="E55" s="145">
        <v>0.868600558659218</v>
      </c>
      <c r="F55" s="144">
        <v>2435.3</v>
      </c>
      <c r="G55" s="145">
        <v>0.156631581655459</v>
      </c>
      <c r="H55" s="144">
        <v>11566.76</v>
      </c>
      <c r="I55" s="145">
        <v>0.743941162661315</v>
      </c>
      <c r="J55" s="144">
        <v>1545.89</v>
      </c>
      <c r="K55" s="145">
        <v>0.0994272556832251</v>
      </c>
      <c r="L55" s="144">
        <v>15547.95</v>
      </c>
      <c r="M55" s="145">
        <v>1</v>
      </c>
      <c r="N55" s="144">
        <v>1545.89</v>
      </c>
      <c r="O55" s="145">
        <v>0.0994272556832252</v>
      </c>
      <c r="P55" s="149">
        <v>13902.06</v>
      </c>
      <c r="Q55" s="145">
        <v>0.894141028238449</v>
      </c>
      <c r="R55" s="149"/>
      <c r="S55" s="145">
        <v>0</v>
      </c>
      <c r="T55" s="149">
        <v>100</v>
      </c>
      <c r="U55" s="155">
        <v>0.00643171607832544</v>
      </c>
      <c r="V55" s="156"/>
      <c r="W55" s="156"/>
    </row>
    <row r="56" s="56" customFormat="1" ht="30" customHeight="1" spans="1:23">
      <c r="A56" s="146">
        <v>49</v>
      </c>
      <c r="B56" s="148" t="s">
        <v>93</v>
      </c>
      <c r="C56" s="144">
        <v>19051</v>
      </c>
      <c r="D56" s="144">
        <v>11737.59</v>
      </c>
      <c r="E56" s="145">
        <v>0.616114114744633</v>
      </c>
      <c r="F56" s="144">
        <v>4352.2</v>
      </c>
      <c r="G56" s="145">
        <v>0.370791619063198</v>
      </c>
      <c r="H56" s="144">
        <v>7048.9</v>
      </c>
      <c r="I56" s="145">
        <v>0.600540656131284</v>
      </c>
      <c r="J56" s="144">
        <v>336.49</v>
      </c>
      <c r="K56" s="145">
        <v>0.028667724805518</v>
      </c>
      <c r="L56" s="144">
        <v>11737.59</v>
      </c>
      <c r="M56" s="145">
        <v>1</v>
      </c>
      <c r="N56" s="144">
        <v>336.489999999998</v>
      </c>
      <c r="O56" s="145">
        <v>0.0286677248055179</v>
      </c>
      <c r="P56" s="149">
        <v>7599.82</v>
      </c>
      <c r="Q56" s="145">
        <v>0.647477037449766</v>
      </c>
      <c r="R56" s="149"/>
      <c r="S56" s="145">
        <v>0</v>
      </c>
      <c r="T56" s="149">
        <v>3801.28</v>
      </c>
      <c r="U56" s="155">
        <v>0.323855237744716</v>
      </c>
      <c r="V56" s="156"/>
      <c r="W56" s="116" t="s">
        <v>50</v>
      </c>
    </row>
    <row r="57" s="56" customFormat="1" ht="30" customHeight="1" spans="1:23">
      <c r="A57" s="146">
        <v>50</v>
      </c>
      <c r="B57" s="148" t="s">
        <v>94</v>
      </c>
      <c r="C57" s="144">
        <v>23393</v>
      </c>
      <c r="D57" s="144">
        <v>17205.9482</v>
      </c>
      <c r="E57" s="145">
        <v>0.735516958064378</v>
      </c>
      <c r="F57" s="144">
        <v>5427.3571</v>
      </c>
      <c r="G57" s="145">
        <v>0.315434931973119</v>
      </c>
      <c r="H57" s="144">
        <v>7322.1411</v>
      </c>
      <c r="I57" s="145">
        <v>0.425558708819082</v>
      </c>
      <c r="J57" s="144">
        <v>4456.45</v>
      </c>
      <c r="K57" s="145">
        <v>0.2590063592078</v>
      </c>
      <c r="L57" s="144">
        <v>17205.9482</v>
      </c>
      <c r="M57" s="145">
        <v>1</v>
      </c>
      <c r="N57" s="144">
        <v>4456.25</v>
      </c>
      <c r="O57" s="145">
        <v>0.258994735320661</v>
      </c>
      <c r="P57" s="149">
        <v>11474.0882</v>
      </c>
      <c r="Q57" s="145">
        <v>0.666867531311061</v>
      </c>
      <c r="R57" s="149">
        <v>121.7</v>
      </c>
      <c r="S57" s="145">
        <v>0.00707313532421305</v>
      </c>
      <c r="T57" s="149">
        <v>1153.91</v>
      </c>
      <c r="U57" s="155">
        <v>0.0670645980440648</v>
      </c>
      <c r="V57" s="156"/>
      <c r="W57" s="156"/>
    </row>
    <row r="58" s="56" customFormat="1" ht="30" customHeight="1" spans="1:23">
      <c r="A58" s="146">
        <v>51</v>
      </c>
      <c r="B58" s="148" t="s">
        <v>95</v>
      </c>
      <c r="C58" s="144">
        <v>40935</v>
      </c>
      <c r="D58" s="144">
        <v>30443.764216</v>
      </c>
      <c r="E58" s="145">
        <v>0.7437</v>
      </c>
      <c r="F58" s="144">
        <v>3060.696769</v>
      </c>
      <c r="G58" s="145">
        <v>0.10053608178293</v>
      </c>
      <c r="H58" s="144">
        <v>27257.067447</v>
      </c>
      <c r="I58" s="145">
        <v>0.895325139611835</v>
      </c>
      <c r="J58" s="144">
        <v>126</v>
      </c>
      <c r="K58" s="145">
        <v>0.00413877860523501</v>
      </c>
      <c r="L58" s="144">
        <v>30443.764216</v>
      </c>
      <c r="M58" s="145">
        <v>1</v>
      </c>
      <c r="N58" s="144">
        <v>126.004216000005</v>
      </c>
      <c r="O58" s="145">
        <v>0.0041389170900812</v>
      </c>
      <c r="P58" s="149">
        <v>23557.19</v>
      </c>
      <c r="Q58" s="145">
        <v>0.773793602948064</v>
      </c>
      <c r="R58" s="149">
        <v>6760.57</v>
      </c>
      <c r="S58" s="145">
        <v>0.222067479961854</v>
      </c>
      <c r="T58" s="149"/>
      <c r="U58" s="155">
        <v>0</v>
      </c>
      <c r="V58" s="116"/>
      <c r="W58" s="116" t="s">
        <v>50</v>
      </c>
    </row>
    <row r="59" s="56" customFormat="1" ht="30" customHeight="1" spans="1:23">
      <c r="A59" s="146">
        <v>52</v>
      </c>
      <c r="B59" s="148" t="s">
        <v>96</v>
      </c>
      <c r="C59" s="144">
        <v>65944.02</v>
      </c>
      <c r="D59" s="144">
        <v>32565.08</v>
      </c>
      <c r="E59" s="145">
        <v>0.493829159945056</v>
      </c>
      <c r="F59" s="144">
        <v>11567.94</v>
      </c>
      <c r="G59" s="145">
        <v>0.355225290403094</v>
      </c>
      <c r="H59" s="144">
        <v>11264.45</v>
      </c>
      <c r="I59" s="145">
        <v>0.345905798481072</v>
      </c>
      <c r="J59" s="144">
        <v>9732.69</v>
      </c>
      <c r="K59" s="145">
        <v>0.298868911115833</v>
      </c>
      <c r="L59" s="144">
        <v>32565.08</v>
      </c>
      <c r="M59" s="145">
        <v>1</v>
      </c>
      <c r="N59" s="144">
        <v>9732.6808</v>
      </c>
      <c r="O59" s="145">
        <v>0.298868628604628</v>
      </c>
      <c r="P59" s="149">
        <v>22165.21</v>
      </c>
      <c r="Q59" s="145">
        <v>0.68064349911009</v>
      </c>
      <c r="R59" s="149">
        <v>487.92</v>
      </c>
      <c r="S59" s="145">
        <v>0.014982920355178</v>
      </c>
      <c r="T59" s="149">
        <v>179.2692</v>
      </c>
      <c r="U59" s="155">
        <v>0.00550495193010427</v>
      </c>
      <c r="V59" s="116" t="s">
        <v>50</v>
      </c>
      <c r="W59" s="116"/>
    </row>
    <row r="60" s="56" customFormat="1" ht="30" customHeight="1" spans="1:23">
      <c r="A60" s="146">
        <v>53</v>
      </c>
      <c r="B60" s="148" t="s">
        <v>97</v>
      </c>
      <c r="C60" s="144">
        <v>100857.15</v>
      </c>
      <c r="D60" s="144">
        <v>18912.632</v>
      </c>
      <c r="E60" s="145">
        <v>0.1875</v>
      </c>
      <c r="F60" s="144">
        <v>7794.09</v>
      </c>
      <c r="G60" s="145">
        <v>0.412110276348633</v>
      </c>
      <c r="H60" s="144">
        <v>5964.1</v>
      </c>
      <c r="I60" s="145">
        <v>0.315350079248621</v>
      </c>
      <c r="J60" s="144">
        <v>5154.442</v>
      </c>
      <c r="K60" s="145">
        <v>0.272539644402746</v>
      </c>
      <c r="L60" s="144">
        <v>18912.632</v>
      </c>
      <c r="M60" s="145">
        <v>1</v>
      </c>
      <c r="N60" s="144">
        <v>5154.442</v>
      </c>
      <c r="O60" s="145">
        <v>0.272539644402746</v>
      </c>
      <c r="P60" s="149">
        <v>9376.54</v>
      </c>
      <c r="Q60" s="145">
        <v>0.495781866849627</v>
      </c>
      <c r="R60" s="149"/>
      <c r="S60" s="145">
        <v>0</v>
      </c>
      <c r="T60" s="149">
        <v>4381.65</v>
      </c>
      <c r="U60" s="155">
        <v>0.231678488747626</v>
      </c>
      <c r="V60" s="116" t="s">
        <v>50</v>
      </c>
      <c r="W60" s="116"/>
    </row>
    <row r="61" ht="30" customHeight="1" spans="1:23">
      <c r="A61" s="146">
        <v>54</v>
      </c>
      <c r="B61" s="147" t="s">
        <v>29</v>
      </c>
      <c r="C61" s="144">
        <v>284254.624065</v>
      </c>
      <c r="D61" s="144">
        <v>134776.9461468</v>
      </c>
      <c r="E61" s="145">
        <v>0.474141613668106</v>
      </c>
      <c r="F61" s="144">
        <v>45399.890829</v>
      </c>
      <c r="G61" s="145">
        <v>0.336852051682119</v>
      </c>
      <c r="H61" s="144">
        <v>81098.3063698</v>
      </c>
      <c r="I61" s="145">
        <v>0.601722391613378</v>
      </c>
      <c r="J61" s="144">
        <v>8278.85482</v>
      </c>
      <c r="K61" s="145">
        <v>0.0614263422394407</v>
      </c>
      <c r="L61" s="144">
        <v>134776.9461468</v>
      </c>
      <c r="M61" s="145">
        <v>1</v>
      </c>
      <c r="N61" s="144">
        <v>8278.85482</v>
      </c>
      <c r="O61" s="145">
        <v>0.0614263422394407</v>
      </c>
      <c r="P61" s="144">
        <v>95537.2268028</v>
      </c>
      <c r="Q61" s="145">
        <v>0.708854366671435</v>
      </c>
      <c r="R61" s="144">
        <v>6270.487524</v>
      </c>
      <c r="S61" s="145">
        <v>0.0465249265788389</v>
      </c>
      <c r="T61" s="144">
        <v>24690.377</v>
      </c>
      <c r="U61" s="155">
        <v>0.183194364510286</v>
      </c>
      <c r="V61" s="156"/>
      <c r="W61" s="116"/>
    </row>
    <row r="62" s="56" customFormat="1" ht="30" customHeight="1" spans="1:23">
      <c r="A62" s="146">
        <v>55</v>
      </c>
      <c r="B62" s="148" t="s">
        <v>98</v>
      </c>
      <c r="C62" s="149">
        <v>43384.977301</v>
      </c>
      <c r="D62" s="144">
        <v>15613.190594</v>
      </c>
      <c r="E62" s="145">
        <v>0.35987550450188</v>
      </c>
      <c r="F62" s="144">
        <v>4512</v>
      </c>
      <c r="G62" s="145">
        <v>0.288986416506945</v>
      </c>
      <c r="H62" s="144">
        <v>9870.330594</v>
      </c>
      <c r="I62" s="145">
        <v>0.632178960128308</v>
      </c>
      <c r="J62" s="144">
        <v>1230.86</v>
      </c>
      <c r="K62" s="145">
        <v>0.078834623364747</v>
      </c>
      <c r="L62" s="144">
        <v>15613.190594</v>
      </c>
      <c r="M62" s="145">
        <v>1</v>
      </c>
      <c r="N62" s="144">
        <v>1230.86</v>
      </c>
      <c r="O62" s="145">
        <v>0.078834623364747</v>
      </c>
      <c r="P62" s="144">
        <v>9126.229594</v>
      </c>
      <c r="Q62" s="145">
        <v>0.584520475751261</v>
      </c>
      <c r="R62" s="149">
        <v>2000</v>
      </c>
      <c r="S62" s="145">
        <v>0.128096815827547</v>
      </c>
      <c r="T62" s="149">
        <v>3256.101</v>
      </c>
      <c r="U62" s="155">
        <v>0.208548085056445</v>
      </c>
      <c r="V62" s="116"/>
      <c r="W62" s="116" t="s">
        <v>50</v>
      </c>
    </row>
    <row r="63" s="56" customFormat="1" ht="30" customHeight="1" spans="1:23">
      <c r="A63" s="146">
        <v>56</v>
      </c>
      <c r="B63" s="148" t="s">
        <v>99</v>
      </c>
      <c r="C63" s="144">
        <v>17988.407064</v>
      </c>
      <c r="D63" s="144">
        <v>12666.7536998</v>
      </c>
      <c r="E63" s="145">
        <v>0.704162055858177</v>
      </c>
      <c r="F63" s="144">
        <v>2192.583942</v>
      </c>
      <c r="G63" s="145">
        <v>0.173097542903563</v>
      </c>
      <c r="H63" s="144">
        <v>8246.4449378</v>
      </c>
      <c r="I63" s="145">
        <v>0.651030653412816</v>
      </c>
      <c r="J63" s="144">
        <v>2227.72482</v>
      </c>
      <c r="K63" s="145">
        <v>0.175871803683621</v>
      </c>
      <c r="L63" s="144">
        <v>12666.7536998</v>
      </c>
      <c r="M63" s="145">
        <v>1</v>
      </c>
      <c r="N63" s="144">
        <v>2227.72482</v>
      </c>
      <c r="O63" s="145">
        <v>0.175871803683621</v>
      </c>
      <c r="P63" s="149">
        <v>7983.0290798</v>
      </c>
      <c r="Q63" s="145">
        <v>0.630234807512366</v>
      </c>
      <c r="R63" s="149"/>
      <c r="S63" s="145">
        <v>0</v>
      </c>
      <c r="T63" s="149">
        <v>2455.9998</v>
      </c>
      <c r="U63" s="155">
        <v>0.193893388804014</v>
      </c>
      <c r="V63" s="116"/>
      <c r="W63" s="116"/>
    </row>
    <row r="64" s="56" customFormat="1" ht="30" customHeight="1" spans="1:23">
      <c r="A64" s="146">
        <v>57</v>
      </c>
      <c r="B64" s="148" t="s">
        <v>100</v>
      </c>
      <c r="C64" s="144">
        <v>29387.76</v>
      </c>
      <c r="D64" s="144">
        <v>18697.49</v>
      </c>
      <c r="E64" s="145">
        <v>0.636233928683234</v>
      </c>
      <c r="F64" s="144">
        <v>7284.09</v>
      </c>
      <c r="G64" s="145">
        <v>0.389575820069967</v>
      </c>
      <c r="H64" s="144">
        <v>11009.1</v>
      </c>
      <c r="I64" s="145">
        <v>0.588800956705954</v>
      </c>
      <c r="J64" s="144">
        <v>404.3</v>
      </c>
      <c r="K64" s="145">
        <v>0.0216232232240798</v>
      </c>
      <c r="L64" s="144">
        <v>18697.49</v>
      </c>
      <c r="M64" s="145">
        <v>1</v>
      </c>
      <c r="N64" s="144">
        <v>404.3</v>
      </c>
      <c r="O64" s="145">
        <v>0.0216232232240798</v>
      </c>
      <c r="P64" s="149">
        <v>16421.96</v>
      </c>
      <c r="Q64" s="145">
        <v>0.878297568283229</v>
      </c>
      <c r="R64" s="149">
        <v>299.41</v>
      </c>
      <c r="S64" s="145">
        <v>0.016013379335943</v>
      </c>
      <c r="T64" s="149">
        <v>1571.82</v>
      </c>
      <c r="U64" s="155">
        <v>0.0840658291567478</v>
      </c>
      <c r="V64" s="156"/>
      <c r="W64" s="156"/>
    </row>
    <row r="65" s="56" customFormat="1" ht="30" customHeight="1" spans="1:23">
      <c r="A65" s="146">
        <v>58</v>
      </c>
      <c r="B65" s="148" t="s">
        <v>101</v>
      </c>
      <c r="C65" s="144">
        <v>20600.6</v>
      </c>
      <c r="D65" s="144">
        <v>14663.3881</v>
      </c>
      <c r="E65" s="145">
        <v>0.711794224440065</v>
      </c>
      <c r="F65" s="144">
        <v>8063.1199</v>
      </c>
      <c r="G65" s="145">
        <v>0.549881094670065</v>
      </c>
      <c r="H65" s="144">
        <v>6570.2682</v>
      </c>
      <c r="I65" s="145">
        <v>0.448072993444128</v>
      </c>
      <c r="J65" s="144">
        <v>30</v>
      </c>
      <c r="K65" s="145">
        <v>0.00204591188580762</v>
      </c>
      <c r="L65" s="144">
        <v>14663.3881</v>
      </c>
      <c r="M65" s="145">
        <v>1</v>
      </c>
      <c r="N65" s="144">
        <v>30</v>
      </c>
      <c r="O65" s="145">
        <v>0.00204591188580762</v>
      </c>
      <c r="P65" s="149">
        <v>12882.3559</v>
      </c>
      <c r="Q65" s="145">
        <v>0.878538835100464</v>
      </c>
      <c r="R65" s="149"/>
      <c r="S65" s="145">
        <v>0</v>
      </c>
      <c r="T65" s="149">
        <v>1751.0322</v>
      </c>
      <c r="U65" s="155">
        <v>0.119415253013729</v>
      </c>
      <c r="V65" s="156"/>
      <c r="W65" s="156"/>
    </row>
    <row r="66" s="56" customFormat="1" ht="30" customHeight="1" spans="1:23">
      <c r="A66" s="146">
        <v>59</v>
      </c>
      <c r="B66" s="148" t="s">
        <v>102</v>
      </c>
      <c r="C66" s="144">
        <v>14417.7</v>
      </c>
      <c r="D66" s="144">
        <v>2994.8064</v>
      </c>
      <c r="E66" s="145">
        <v>0.207717347427121</v>
      </c>
      <c r="F66" s="144">
        <v>939.959972</v>
      </c>
      <c r="G66" s="145">
        <v>0.313863350899744</v>
      </c>
      <c r="H66" s="144">
        <v>1849.8623</v>
      </c>
      <c r="I66" s="145">
        <v>0.617690111788194</v>
      </c>
      <c r="J66" s="144">
        <v>205.09</v>
      </c>
      <c r="K66" s="145">
        <v>0.0684818891798815</v>
      </c>
      <c r="L66" s="144">
        <v>2994.8064</v>
      </c>
      <c r="M66" s="145">
        <v>1</v>
      </c>
      <c r="N66" s="144">
        <v>205.09</v>
      </c>
      <c r="O66" s="145">
        <v>0.0684818891798815</v>
      </c>
      <c r="P66" s="149">
        <v>2789.7164</v>
      </c>
      <c r="Q66" s="145">
        <v>0.931518110820118</v>
      </c>
      <c r="R66" s="149"/>
      <c r="S66" s="145">
        <v>0</v>
      </c>
      <c r="T66" s="149"/>
      <c r="U66" s="155">
        <v>0</v>
      </c>
      <c r="V66" s="156"/>
      <c r="W66" s="156"/>
    </row>
    <row r="67" s="56" customFormat="1" ht="30" customHeight="1" spans="1:23">
      <c r="A67" s="146">
        <v>60</v>
      </c>
      <c r="B67" s="148" t="s">
        <v>103</v>
      </c>
      <c r="C67" s="144">
        <v>59410.57</v>
      </c>
      <c r="D67" s="144">
        <v>14085.309194</v>
      </c>
      <c r="E67" s="145">
        <v>0.237084229186827</v>
      </c>
      <c r="F67" s="144">
        <v>8993.022</v>
      </c>
      <c r="G67" s="145">
        <v>0.63846819946493</v>
      </c>
      <c r="H67" s="144">
        <v>4424.887194</v>
      </c>
      <c r="I67" s="145">
        <v>0.314149099111356</v>
      </c>
      <c r="J67" s="144">
        <v>667.4</v>
      </c>
      <c r="K67" s="145">
        <v>0.0473827014237143</v>
      </c>
      <c r="L67" s="144">
        <v>14085.309194</v>
      </c>
      <c r="M67" s="145">
        <v>1</v>
      </c>
      <c r="N67" s="144">
        <v>667.4</v>
      </c>
      <c r="O67" s="145">
        <v>0.0473827014237143</v>
      </c>
      <c r="P67" s="149">
        <v>13417.909194</v>
      </c>
      <c r="Q67" s="145">
        <v>0.952617298576286</v>
      </c>
      <c r="R67" s="149"/>
      <c r="S67" s="145">
        <v>0</v>
      </c>
      <c r="T67" s="149"/>
      <c r="U67" s="155">
        <v>0</v>
      </c>
      <c r="V67" s="116" t="s">
        <v>50</v>
      </c>
      <c r="W67" s="116"/>
    </row>
    <row r="68" s="56" customFormat="1" ht="30" customHeight="1" spans="1:23">
      <c r="A68" s="146">
        <v>61</v>
      </c>
      <c r="B68" s="148" t="s">
        <v>104</v>
      </c>
      <c r="C68" s="144">
        <v>99064.6097</v>
      </c>
      <c r="D68" s="144">
        <v>56056.008159</v>
      </c>
      <c r="E68" s="145">
        <v>0.565853015812164</v>
      </c>
      <c r="F68" s="144">
        <v>13415.115015</v>
      </c>
      <c r="G68" s="145">
        <v>0.239316274126204</v>
      </c>
      <c r="H68" s="144">
        <v>39127.413144</v>
      </c>
      <c r="I68" s="145">
        <v>0.698005698747173</v>
      </c>
      <c r="J68" s="144">
        <v>3513.48</v>
      </c>
      <c r="K68" s="145">
        <v>0.062678027126623</v>
      </c>
      <c r="L68" s="144">
        <v>56056.008159</v>
      </c>
      <c r="M68" s="145">
        <v>1</v>
      </c>
      <c r="N68" s="144">
        <v>3513.48</v>
      </c>
      <c r="O68" s="145">
        <v>0.062678027126623</v>
      </c>
      <c r="P68" s="149">
        <v>32916.026635</v>
      </c>
      <c r="Q68" s="145">
        <v>0.587198905452478</v>
      </c>
      <c r="R68" s="149">
        <v>3971.077524</v>
      </c>
      <c r="S68" s="145">
        <v>0.070841247074466</v>
      </c>
      <c r="T68" s="149">
        <v>15655.424</v>
      </c>
      <c r="U68" s="155">
        <v>0.279281820346433</v>
      </c>
      <c r="V68" s="116" t="s">
        <v>50</v>
      </c>
      <c r="W68" s="116"/>
    </row>
    <row r="69" s="56" customFormat="1" ht="30" customHeight="1" spans="1:23">
      <c r="A69" s="146">
        <v>62</v>
      </c>
      <c r="B69" s="147" t="s">
        <v>30</v>
      </c>
      <c r="C69" s="144">
        <v>197132.445</v>
      </c>
      <c r="D69" s="144">
        <v>97302.225686</v>
      </c>
      <c r="E69" s="145">
        <v>0.493588083311197</v>
      </c>
      <c r="F69" s="144">
        <v>10765.133</v>
      </c>
      <c r="G69" s="145">
        <v>0.110636040687699</v>
      </c>
      <c r="H69" s="144">
        <v>83632.092686</v>
      </c>
      <c r="I69" s="145">
        <v>0.859508527131596</v>
      </c>
      <c r="J69" s="144">
        <v>2905</v>
      </c>
      <c r="K69" s="145">
        <v>0.0298554321807047</v>
      </c>
      <c r="L69" s="144">
        <v>97302.225686</v>
      </c>
      <c r="M69" s="145">
        <v>1</v>
      </c>
      <c r="N69" s="144">
        <v>2905</v>
      </c>
      <c r="O69" s="145">
        <v>0.0298554321807047</v>
      </c>
      <c r="P69" s="144">
        <v>77055.497086</v>
      </c>
      <c r="Q69" s="145">
        <v>0.791919162616718</v>
      </c>
      <c r="R69" s="144">
        <v>8351.5002</v>
      </c>
      <c r="S69" s="145">
        <v>0.0858305156035257</v>
      </c>
      <c r="T69" s="144">
        <v>8990.2284</v>
      </c>
      <c r="U69" s="155">
        <v>0.0923948895990519</v>
      </c>
      <c r="V69" s="116"/>
      <c r="W69" s="116"/>
    </row>
    <row r="70" s="56" customFormat="1" ht="30" customHeight="1" spans="1:23">
      <c r="A70" s="146">
        <v>63</v>
      </c>
      <c r="B70" s="148" t="s">
        <v>105</v>
      </c>
      <c r="C70" s="144">
        <v>79977.945</v>
      </c>
      <c r="D70" s="144">
        <v>23515.7688</v>
      </c>
      <c r="E70" s="145">
        <v>0.294028169891087</v>
      </c>
      <c r="F70" s="144">
        <v>622.0288</v>
      </c>
      <c r="G70" s="145">
        <v>0.0264515613029841</v>
      </c>
      <c r="H70" s="144">
        <v>21279.8</v>
      </c>
      <c r="I70" s="145">
        <v>0.904916193937066</v>
      </c>
      <c r="J70" s="144">
        <v>1613.94</v>
      </c>
      <c r="K70" s="145">
        <v>0.0686322447599502</v>
      </c>
      <c r="L70" s="144">
        <v>23515.7688</v>
      </c>
      <c r="M70" s="145">
        <v>1</v>
      </c>
      <c r="N70" s="144">
        <v>1613.94</v>
      </c>
      <c r="O70" s="145">
        <v>0.0686322447599502</v>
      </c>
      <c r="P70" s="149">
        <v>17148.0345</v>
      </c>
      <c r="Q70" s="145">
        <v>0.729214283651233</v>
      </c>
      <c r="R70" s="149">
        <v>3262.1243</v>
      </c>
      <c r="S70" s="145">
        <v>0.13872071662824</v>
      </c>
      <c r="T70" s="149">
        <v>1491.67</v>
      </c>
      <c r="U70" s="155">
        <v>0.0634327549605778</v>
      </c>
      <c r="V70" s="116" t="s">
        <v>50</v>
      </c>
      <c r="W70" s="116"/>
    </row>
    <row r="71" s="56" customFormat="1" ht="30" customHeight="1" spans="1:23">
      <c r="A71" s="146">
        <v>64</v>
      </c>
      <c r="B71" s="148" t="s">
        <v>106</v>
      </c>
      <c r="C71" s="144">
        <v>62312.3</v>
      </c>
      <c r="D71" s="144">
        <v>36774.846886</v>
      </c>
      <c r="E71" s="145">
        <v>0.590169948565532</v>
      </c>
      <c r="F71" s="144">
        <v>4600.1042</v>
      </c>
      <c r="G71" s="145">
        <v>0.12508833046294</v>
      </c>
      <c r="H71" s="144">
        <v>31783.322686</v>
      </c>
      <c r="I71" s="145">
        <v>0.86426798144195</v>
      </c>
      <c r="J71" s="144">
        <v>391.42</v>
      </c>
      <c r="K71" s="145">
        <v>0.0106436880951097</v>
      </c>
      <c r="L71" s="144">
        <v>36774.846886</v>
      </c>
      <c r="M71" s="145">
        <v>1</v>
      </c>
      <c r="N71" s="144">
        <v>391.42</v>
      </c>
      <c r="O71" s="145">
        <v>0.0106436880951097</v>
      </c>
      <c r="P71" s="149">
        <v>30784.042586</v>
      </c>
      <c r="Q71" s="145">
        <v>0.837095057973425</v>
      </c>
      <c r="R71" s="149">
        <v>2165.0559</v>
      </c>
      <c r="S71" s="145">
        <v>0.0588732811508789</v>
      </c>
      <c r="T71" s="149">
        <v>3434.3284</v>
      </c>
      <c r="U71" s="155">
        <v>0.0933879727805864</v>
      </c>
      <c r="V71" s="116" t="s">
        <v>50</v>
      </c>
      <c r="W71" s="116"/>
    </row>
    <row r="72" s="56" customFormat="1" ht="30" customHeight="1" spans="1:23">
      <c r="A72" s="146">
        <v>65</v>
      </c>
      <c r="B72" s="148" t="s">
        <v>107</v>
      </c>
      <c r="C72" s="144">
        <v>39754</v>
      </c>
      <c r="D72" s="144">
        <v>24137</v>
      </c>
      <c r="E72" s="145">
        <v>0.607159028022337</v>
      </c>
      <c r="F72" s="144">
        <v>3363</v>
      </c>
      <c r="G72" s="145">
        <v>0.139329659858309</v>
      </c>
      <c r="H72" s="144">
        <v>20774</v>
      </c>
      <c r="I72" s="145">
        <v>0.860670340141691</v>
      </c>
      <c r="J72" s="144"/>
      <c r="K72" s="145">
        <v>0</v>
      </c>
      <c r="L72" s="144">
        <v>24137</v>
      </c>
      <c r="M72" s="145">
        <v>1</v>
      </c>
      <c r="N72" s="144"/>
      <c r="O72" s="145">
        <v>0</v>
      </c>
      <c r="P72" s="149">
        <v>18657.8</v>
      </c>
      <c r="Q72" s="145">
        <v>0.772995815552886</v>
      </c>
      <c r="R72" s="149">
        <v>2227</v>
      </c>
      <c r="S72" s="145">
        <v>0.0922649873637983</v>
      </c>
      <c r="T72" s="149">
        <v>3252.2</v>
      </c>
      <c r="U72" s="155">
        <v>0.134739197083316</v>
      </c>
      <c r="V72" s="116"/>
      <c r="W72" s="116" t="s">
        <v>50</v>
      </c>
    </row>
    <row r="73" s="56" customFormat="1" ht="30" customHeight="1" spans="1:23">
      <c r="A73" s="146">
        <v>66</v>
      </c>
      <c r="B73" s="148" t="s">
        <v>108</v>
      </c>
      <c r="C73" s="144">
        <v>9798.2</v>
      </c>
      <c r="D73" s="144">
        <v>7748.94</v>
      </c>
      <c r="E73" s="145">
        <v>0.790853422057112</v>
      </c>
      <c r="F73" s="144">
        <v>1401.8</v>
      </c>
      <c r="G73" s="145">
        <v>0.180902162102171</v>
      </c>
      <c r="H73" s="144">
        <v>5447.5</v>
      </c>
      <c r="I73" s="145">
        <v>0.70299937797944</v>
      </c>
      <c r="J73" s="144">
        <v>899.64</v>
      </c>
      <c r="K73" s="145">
        <v>0.116098459918389</v>
      </c>
      <c r="L73" s="144">
        <v>7748.94</v>
      </c>
      <c r="M73" s="145">
        <v>1</v>
      </c>
      <c r="N73" s="144">
        <v>899.64</v>
      </c>
      <c r="O73" s="145">
        <v>0.116098459918389</v>
      </c>
      <c r="P73" s="149">
        <v>6411.3</v>
      </c>
      <c r="Q73" s="145">
        <v>0.82737768004398</v>
      </c>
      <c r="R73" s="149">
        <v>196</v>
      </c>
      <c r="S73" s="145">
        <v>0.025293782117296</v>
      </c>
      <c r="T73" s="149">
        <v>242</v>
      </c>
      <c r="U73" s="155">
        <v>0.0312300779203349</v>
      </c>
      <c r="V73" s="116"/>
      <c r="W73" s="116"/>
    </row>
    <row r="74" s="56" customFormat="1" ht="30" customHeight="1" spans="1:23">
      <c r="A74" s="146">
        <v>67</v>
      </c>
      <c r="B74" s="148" t="s">
        <v>109</v>
      </c>
      <c r="C74" s="144">
        <v>5290</v>
      </c>
      <c r="D74" s="144">
        <v>5125.67</v>
      </c>
      <c r="E74" s="145">
        <v>0.96893572778828</v>
      </c>
      <c r="F74" s="144">
        <v>778.2</v>
      </c>
      <c r="G74" s="145">
        <v>0.151824054221204</v>
      </c>
      <c r="H74" s="144">
        <v>4347.47</v>
      </c>
      <c r="I74" s="145">
        <v>0.848175945778796</v>
      </c>
      <c r="J74" s="144">
        <v>0</v>
      </c>
      <c r="K74" s="145">
        <v>0</v>
      </c>
      <c r="L74" s="144">
        <v>5125.67</v>
      </c>
      <c r="M74" s="145">
        <v>1</v>
      </c>
      <c r="N74" s="144">
        <v>0</v>
      </c>
      <c r="O74" s="145">
        <v>0</v>
      </c>
      <c r="P74" s="149">
        <v>4054.32</v>
      </c>
      <c r="Q74" s="145">
        <v>0.79098342265499</v>
      </c>
      <c r="R74" s="149">
        <v>501.32</v>
      </c>
      <c r="S74" s="145">
        <v>0.0978057502726473</v>
      </c>
      <c r="T74" s="149">
        <v>570.03</v>
      </c>
      <c r="U74" s="155">
        <v>0.111210827072363</v>
      </c>
      <c r="V74" s="116"/>
      <c r="W74" s="116"/>
    </row>
    <row r="75" ht="30" customHeight="1" spans="1:23">
      <c r="A75" s="146">
        <v>68</v>
      </c>
      <c r="B75" s="147" t="s">
        <v>31</v>
      </c>
      <c r="C75" s="144">
        <v>106714.6</v>
      </c>
      <c r="D75" s="144">
        <v>40390.209573</v>
      </c>
      <c r="E75" s="145">
        <v>0.378488131642718</v>
      </c>
      <c r="F75" s="144">
        <v>10893.622028</v>
      </c>
      <c r="G75" s="145">
        <v>0.269709470269304</v>
      </c>
      <c r="H75" s="144">
        <v>29278.837545</v>
      </c>
      <c r="I75" s="145">
        <v>0.724899371766872</v>
      </c>
      <c r="J75" s="144">
        <v>217.75</v>
      </c>
      <c r="K75" s="145">
        <v>0.00539115796382402</v>
      </c>
      <c r="L75" s="144">
        <v>35071.809281</v>
      </c>
      <c r="M75" s="145">
        <v>0.868324518534926</v>
      </c>
      <c r="N75" s="144">
        <v>217.75</v>
      </c>
      <c r="O75" s="145">
        <v>0.00620869024051078</v>
      </c>
      <c r="P75" s="144">
        <v>22976.78075</v>
      </c>
      <c r="Q75" s="145">
        <v>0.655135312977639</v>
      </c>
      <c r="R75" s="144">
        <v>1193.37</v>
      </c>
      <c r="S75" s="145">
        <v>0.0340264738108764</v>
      </c>
      <c r="T75" s="144">
        <v>10683.91</v>
      </c>
      <c r="U75" s="155">
        <v>0.304629564856466</v>
      </c>
      <c r="V75" s="116"/>
      <c r="W75" s="116"/>
    </row>
    <row r="76" s="56" customFormat="1" ht="30" customHeight="1" spans="1:23">
      <c r="A76" s="146">
        <v>69</v>
      </c>
      <c r="B76" s="148" t="s">
        <v>110</v>
      </c>
      <c r="C76" s="144">
        <v>1724</v>
      </c>
      <c r="D76" s="144">
        <v>1458</v>
      </c>
      <c r="E76" s="145">
        <v>0.8457</v>
      </c>
      <c r="F76" s="144">
        <v>1185.453905</v>
      </c>
      <c r="G76" s="145">
        <v>0.81306</v>
      </c>
      <c r="H76" s="144">
        <v>272.546095</v>
      </c>
      <c r="I76" s="145">
        <v>0.18693</v>
      </c>
      <c r="J76" s="144">
        <v>0</v>
      </c>
      <c r="K76" s="145">
        <v>0</v>
      </c>
      <c r="L76" s="144">
        <v>84</v>
      </c>
      <c r="M76" s="145">
        <v>0.000576</v>
      </c>
      <c r="N76" s="144"/>
      <c r="O76" s="145"/>
      <c r="P76" s="149">
        <v>84</v>
      </c>
      <c r="Q76" s="145">
        <v>1</v>
      </c>
      <c r="R76" s="149"/>
      <c r="S76" s="145"/>
      <c r="T76" s="149"/>
      <c r="U76" s="155"/>
      <c r="V76" s="116"/>
      <c r="W76" s="116"/>
    </row>
    <row r="77" s="56" customFormat="1" ht="30" customHeight="1" spans="1:23">
      <c r="A77" s="146">
        <v>70</v>
      </c>
      <c r="B77" s="148" t="s">
        <v>142</v>
      </c>
      <c r="C77" s="144">
        <v>3408</v>
      </c>
      <c r="D77" s="144">
        <v>270.56</v>
      </c>
      <c r="E77" s="145">
        <v>0.0794</v>
      </c>
      <c r="F77" s="144">
        <v>126</v>
      </c>
      <c r="G77" s="145">
        <v>0.4657</v>
      </c>
      <c r="H77" s="144">
        <v>144.56</v>
      </c>
      <c r="I77" s="145">
        <v>0.5343</v>
      </c>
      <c r="J77" s="144">
        <v>0</v>
      </c>
      <c r="K77" s="145">
        <v>0</v>
      </c>
      <c r="L77" s="144">
        <v>270.56</v>
      </c>
      <c r="M77" s="145">
        <v>1</v>
      </c>
      <c r="N77" s="144"/>
      <c r="O77" s="145"/>
      <c r="P77" s="149">
        <v>270.56</v>
      </c>
      <c r="Q77" s="145">
        <v>1</v>
      </c>
      <c r="R77" s="149"/>
      <c r="S77" s="145"/>
      <c r="T77" s="149"/>
      <c r="U77" s="155"/>
      <c r="V77" s="116"/>
      <c r="W77" s="116"/>
    </row>
    <row r="78" s="56" customFormat="1" ht="30" customHeight="1" spans="1:23">
      <c r="A78" s="146">
        <v>71</v>
      </c>
      <c r="B78" s="148" t="s">
        <v>111</v>
      </c>
      <c r="C78" s="144">
        <v>2937.04</v>
      </c>
      <c r="D78" s="144">
        <v>1409.161469</v>
      </c>
      <c r="E78" s="145">
        <v>0.479789675659848</v>
      </c>
      <c r="F78" s="144">
        <v>20</v>
      </c>
      <c r="G78" s="145">
        <v>0.0141928376839546</v>
      </c>
      <c r="H78" s="144">
        <v>1225.511469</v>
      </c>
      <c r="I78" s="145">
        <v>0.869674267967087</v>
      </c>
      <c r="J78" s="144">
        <v>163.65</v>
      </c>
      <c r="K78" s="145">
        <v>0.116132894348958</v>
      </c>
      <c r="L78" s="144">
        <v>1409.16</v>
      </c>
      <c r="M78" s="145">
        <v>0.479789175496418</v>
      </c>
      <c r="N78" s="144">
        <v>163.65</v>
      </c>
      <c r="O78" s="145">
        <v>0.116133015413438</v>
      </c>
      <c r="P78" s="149">
        <v>1245.511469</v>
      </c>
      <c r="Q78" s="145">
        <v>0.883868027051577</v>
      </c>
      <c r="R78" s="149"/>
      <c r="S78" s="145"/>
      <c r="T78" s="149"/>
      <c r="U78" s="155"/>
      <c r="V78" s="116"/>
      <c r="W78" s="116"/>
    </row>
    <row r="79" s="56" customFormat="1" ht="30" customHeight="1" spans="1:23">
      <c r="A79" s="146">
        <v>72</v>
      </c>
      <c r="B79" s="148" t="s">
        <v>112</v>
      </c>
      <c r="C79" s="144">
        <v>3062.6</v>
      </c>
      <c r="D79" s="144">
        <v>2204</v>
      </c>
      <c r="E79" s="145">
        <v>0.719649970613204</v>
      </c>
      <c r="F79" s="144">
        <v>445</v>
      </c>
      <c r="G79" s="145">
        <v>0.201905626134301</v>
      </c>
      <c r="H79" s="144">
        <v>1759</v>
      </c>
      <c r="I79" s="145">
        <v>0.798094373865699</v>
      </c>
      <c r="J79" s="144"/>
      <c r="K79" s="145"/>
      <c r="L79" s="144"/>
      <c r="M79" s="145"/>
      <c r="N79" s="144"/>
      <c r="O79" s="145"/>
      <c r="P79" s="149"/>
      <c r="Q79" s="145"/>
      <c r="R79" s="149"/>
      <c r="S79" s="145"/>
      <c r="T79" s="149"/>
      <c r="U79" s="155"/>
      <c r="V79" s="116"/>
      <c r="W79" s="116"/>
    </row>
    <row r="80" s="56" customFormat="1" ht="30" customHeight="1" spans="1:23">
      <c r="A80" s="146">
        <v>73</v>
      </c>
      <c r="B80" s="148" t="s">
        <v>113</v>
      </c>
      <c r="C80" s="144">
        <v>6811</v>
      </c>
      <c r="D80" s="144">
        <v>870.253422</v>
      </c>
      <c r="E80" s="145">
        <v>0.127771754808398</v>
      </c>
      <c r="F80" s="144">
        <v>0</v>
      </c>
      <c r="G80" s="145">
        <v>0</v>
      </c>
      <c r="H80" s="144">
        <v>816.153422</v>
      </c>
      <c r="I80" s="145">
        <v>0.937834200208408</v>
      </c>
      <c r="J80" s="144">
        <v>54.1</v>
      </c>
      <c r="K80" s="145">
        <v>0.0621657997915922</v>
      </c>
      <c r="L80" s="144">
        <v>870.253422</v>
      </c>
      <c r="M80" s="145">
        <v>1</v>
      </c>
      <c r="N80" s="144">
        <v>54.1</v>
      </c>
      <c r="O80" s="145">
        <v>0.0621657997915922</v>
      </c>
      <c r="P80" s="149">
        <v>816.153422</v>
      </c>
      <c r="Q80" s="145">
        <v>0.937834200208408</v>
      </c>
      <c r="R80" s="149">
        <v>0</v>
      </c>
      <c r="S80" s="145">
        <v>0</v>
      </c>
      <c r="T80" s="149"/>
      <c r="U80" s="155"/>
      <c r="V80" s="116"/>
      <c r="W80" s="116"/>
    </row>
    <row r="81" s="56" customFormat="1" ht="30" customHeight="1" spans="1:23">
      <c r="A81" s="146">
        <v>74</v>
      </c>
      <c r="B81" s="148" t="s">
        <v>114</v>
      </c>
      <c r="C81" s="144">
        <v>22169</v>
      </c>
      <c r="D81" s="144">
        <v>3297.49</v>
      </c>
      <c r="E81" s="145">
        <v>0.148743290179981</v>
      </c>
      <c r="F81" s="144">
        <v>387.1</v>
      </c>
      <c r="G81" s="145">
        <v>0.117392319612796</v>
      </c>
      <c r="H81" s="144">
        <v>2910.39</v>
      </c>
      <c r="I81" s="145">
        <v>0.882607680387204</v>
      </c>
      <c r="J81" s="144">
        <v>0</v>
      </c>
      <c r="K81" s="145"/>
      <c r="L81" s="144">
        <v>3297.49</v>
      </c>
      <c r="M81" s="145">
        <v>1</v>
      </c>
      <c r="N81" s="144"/>
      <c r="O81" s="145"/>
      <c r="P81" s="149">
        <v>2611.07</v>
      </c>
      <c r="Q81" s="145">
        <v>0.791835608296007</v>
      </c>
      <c r="R81" s="149">
        <v>282.37</v>
      </c>
      <c r="S81" s="145">
        <v>0.0856317987317626</v>
      </c>
      <c r="T81" s="149">
        <v>404.05</v>
      </c>
      <c r="U81" s="155">
        <v>0.12253259297223</v>
      </c>
      <c r="V81" s="116"/>
      <c r="W81" s="116" t="s">
        <v>50</v>
      </c>
    </row>
    <row r="82" s="56" customFormat="1" ht="30" customHeight="1" spans="1:22">
      <c r="A82" s="146">
        <v>75</v>
      </c>
      <c r="B82" s="148" t="s">
        <v>115</v>
      </c>
      <c r="C82" s="144">
        <v>36094.5</v>
      </c>
      <c r="D82" s="144">
        <v>19055.47</v>
      </c>
      <c r="E82" s="145">
        <v>0.527932787543809</v>
      </c>
      <c r="F82" s="144">
        <v>2687.78</v>
      </c>
      <c r="G82" s="145">
        <v>0.141050312587409</v>
      </c>
      <c r="H82" s="144">
        <v>16367.69</v>
      </c>
      <c r="I82" s="145">
        <v>0.858949687412591</v>
      </c>
      <c r="J82" s="144"/>
      <c r="K82" s="145"/>
      <c r="L82" s="144">
        <v>19055.47</v>
      </c>
      <c r="M82" s="145">
        <v>1</v>
      </c>
      <c r="N82" s="144"/>
      <c r="O82" s="145"/>
      <c r="P82" s="149">
        <v>8575.61</v>
      </c>
      <c r="Q82" s="145">
        <v>0.450034032222769</v>
      </c>
      <c r="R82" s="149">
        <v>500</v>
      </c>
      <c r="S82" s="145">
        <v>0.0262391848639787</v>
      </c>
      <c r="T82" s="149">
        <v>9979.86</v>
      </c>
      <c r="U82" s="155">
        <v>0.523726782913253</v>
      </c>
      <c r="V82" s="116"/>
    </row>
    <row r="83" s="56" customFormat="1" ht="30" customHeight="1" spans="1:23">
      <c r="A83" s="146">
        <v>76</v>
      </c>
      <c r="B83" s="148" t="s">
        <v>116</v>
      </c>
      <c r="C83" s="144">
        <v>30508.46</v>
      </c>
      <c r="D83" s="144">
        <v>11825.274682</v>
      </c>
      <c r="E83" s="145">
        <v>0.387606410877507</v>
      </c>
      <c r="F83" s="144">
        <v>6042.288123</v>
      </c>
      <c r="G83" s="145">
        <v>0.510963870648802</v>
      </c>
      <c r="H83" s="144">
        <v>5782.986559</v>
      </c>
      <c r="I83" s="145">
        <v>0.489036129351198</v>
      </c>
      <c r="J83" s="144">
        <v>0</v>
      </c>
      <c r="K83" s="145"/>
      <c r="L83" s="144">
        <v>10084.875859</v>
      </c>
      <c r="M83" s="145">
        <v>0.852823814262076</v>
      </c>
      <c r="N83" s="144"/>
      <c r="O83" s="145"/>
      <c r="P83" s="149">
        <v>9373.875859</v>
      </c>
      <c r="Q83" s="145">
        <v>0.929498388483832</v>
      </c>
      <c r="R83" s="149">
        <v>411</v>
      </c>
      <c r="S83" s="145">
        <v>0.0407540961085022</v>
      </c>
      <c r="T83" s="149">
        <v>300</v>
      </c>
      <c r="U83" s="155">
        <v>0.0297475154076659</v>
      </c>
      <c r="V83" s="116"/>
      <c r="W83" s="116"/>
    </row>
    <row r="84" ht="30" customHeight="1" spans="1:23">
      <c r="A84" s="146">
        <v>77</v>
      </c>
      <c r="B84" s="147" t="s">
        <v>32</v>
      </c>
      <c r="C84" s="144">
        <v>264822.10931</v>
      </c>
      <c r="D84" s="144">
        <v>202588.82667</v>
      </c>
      <c r="E84" s="145">
        <v>0.764999671658268</v>
      </c>
      <c r="F84" s="144">
        <v>18477.651791</v>
      </c>
      <c r="G84" s="145">
        <v>0.0912076549073386</v>
      </c>
      <c r="H84" s="144">
        <v>160377.29498</v>
      </c>
      <c r="I84" s="145">
        <v>0.791639389082602</v>
      </c>
      <c r="J84" s="144">
        <v>23733.880953</v>
      </c>
      <c r="K84" s="145">
        <v>0.117152961212715</v>
      </c>
      <c r="L84" s="144">
        <v>74351.02237</v>
      </c>
      <c r="M84" s="145">
        <v>0.367004555937883</v>
      </c>
      <c r="N84" s="144">
        <v>9270.6615</v>
      </c>
      <c r="O84" s="145">
        <v>0.124687747451078</v>
      </c>
      <c r="P84" s="144">
        <v>61539.55087</v>
      </c>
      <c r="Q84" s="145">
        <v>0.827689370076916</v>
      </c>
      <c r="R84" s="144">
        <v>3540.81</v>
      </c>
      <c r="S84" s="145">
        <v>0.047622882472006</v>
      </c>
      <c r="T84" s="144">
        <v>0</v>
      </c>
      <c r="U84" s="155"/>
      <c r="V84" s="116"/>
      <c r="W84" s="116"/>
    </row>
    <row r="85" s="56" customFormat="1" ht="30" customHeight="1" spans="1:23">
      <c r="A85" s="146">
        <v>78</v>
      </c>
      <c r="B85" s="148" t="s">
        <v>117</v>
      </c>
      <c r="C85" s="144">
        <v>112253.31931</v>
      </c>
      <c r="D85" s="144">
        <v>100887.002946</v>
      </c>
      <c r="E85" s="145">
        <v>0.898744051099187</v>
      </c>
      <c r="F85" s="144">
        <v>4919.1</v>
      </c>
      <c r="G85" s="145">
        <v>0.048758510574776</v>
      </c>
      <c r="H85" s="144">
        <v>83771.32</v>
      </c>
      <c r="I85" s="145">
        <v>0.830347988876613</v>
      </c>
      <c r="J85" s="144">
        <v>12196.58</v>
      </c>
      <c r="K85" s="145">
        <v>0.120893471347625</v>
      </c>
      <c r="L85" s="144">
        <v>64106.82</v>
      </c>
      <c r="M85" s="145">
        <v>0.6354319003243</v>
      </c>
      <c r="N85" s="144">
        <v>3431.5</v>
      </c>
      <c r="O85" s="145">
        <v>0.034013301017939</v>
      </c>
      <c r="P85" s="149">
        <v>57134.51</v>
      </c>
      <c r="Q85" s="145">
        <v>0.56632180887147</v>
      </c>
      <c r="R85" s="149">
        <v>3540.81</v>
      </c>
      <c r="S85" s="145">
        <v>0.0350967904348911</v>
      </c>
      <c r="T85" s="149"/>
      <c r="U85" s="155"/>
      <c r="V85" s="116"/>
      <c r="W85" s="156"/>
    </row>
    <row r="86" s="56" customFormat="1" ht="30" customHeight="1" spans="1:23">
      <c r="A86" s="146">
        <v>79</v>
      </c>
      <c r="B86" s="148" t="s">
        <v>118</v>
      </c>
      <c r="C86" s="144">
        <v>93271.52</v>
      </c>
      <c r="D86" s="144">
        <v>54887.16</v>
      </c>
      <c r="E86" s="145">
        <v>0.588466447207036</v>
      </c>
      <c r="F86" s="144">
        <v>5612</v>
      </c>
      <c r="G86" s="145">
        <v>0.10224613552605</v>
      </c>
      <c r="H86" s="144">
        <v>48924.164</v>
      </c>
      <c r="I86" s="145">
        <v>0.891358999081024</v>
      </c>
      <c r="J86" s="144">
        <v>351</v>
      </c>
      <c r="K86" s="145">
        <v>0.00639493826971554</v>
      </c>
      <c r="L86" s="144"/>
      <c r="M86" s="145"/>
      <c r="N86" s="144"/>
      <c r="O86" s="145"/>
      <c r="P86" s="149"/>
      <c r="Q86" s="145"/>
      <c r="R86" s="149"/>
      <c r="S86" s="145"/>
      <c r="T86" s="149"/>
      <c r="U86" s="155"/>
      <c r="V86" s="116" t="s">
        <v>50</v>
      </c>
      <c r="W86" s="116"/>
    </row>
    <row r="87" s="56" customFormat="1" ht="30" customHeight="1" spans="1:23">
      <c r="A87" s="146">
        <v>80</v>
      </c>
      <c r="B87" s="148" t="s">
        <v>119</v>
      </c>
      <c r="C87" s="144">
        <v>24235.89</v>
      </c>
      <c r="D87" s="144">
        <v>17726.851554</v>
      </c>
      <c r="E87" s="145">
        <v>0.731429774355305</v>
      </c>
      <c r="F87" s="144">
        <v>2248.671007</v>
      </c>
      <c r="G87" s="145">
        <v>0.126851121878583</v>
      </c>
      <c r="H87" s="144">
        <v>7597.473234</v>
      </c>
      <c r="I87" s="145">
        <v>0.42858559574758</v>
      </c>
      <c r="J87" s="144">
        <v>7880.707313</v>
      </c>
      <c r="K87" s="145">
        <v>0.444563282373837</v>
      </c>
      <c r="L87" s="144">
        <v>10244.20237</v>
      </c>
      <c r="M87" s="145">
        <v>0.577891812248432</v>
      </c>
      <c r="N87" s="144">
        <v>5839.1615</v>
      </c>
      <c r="O87" s="145">
        <v>0.56999669560413</v>
      </c>
      <c r="P87" s="149">
        <v>4405.04087</v>
      </c>
      <c r="Q87" s="145">
        <v>0.43000330439587</v>
      </c>
      <c r="R87" s="149"/>
      <c r="S87" s="145"/>
      <c r="T87" s="149"/>
      <c r="U87" s="155"/>
      <c r="V87" s="116"/>
      <c r="W87" s="116" t="s">
        <v>50</v>
      </c>
    </row>
    <row r="88" s="56" customFormat="1" ht="30" customHeight="1" spans="1:23">
      <c r="A88" s="146">
        <v>81</v>
      </c>
      <c r="B88" s="148" t="s">
        <v>120</v>
      </c>
      <c r="C88" s="144">
        <v>35061.38</v>
      </c>
      <c r="D88" s="144">
        <v>29087.81217</v>
      </c>
      <c r="E88" s="145">
        <v>0.829625421760353</v>
      </c>
      <c r="F88" s="144">
        <v>5697.880784</v>
      </c>
      <c r="G88" s="145">
        <v>0.195885505265898</v>
      </c>
      <c r="H88" s="144">
        <v>20084.337746</v>
      </c>
      <c r="I88" s="145">
        <v>0.69047261542462</v>
      </c>
      <c r="J88" s="144">
        <v>3305.59364</v>
      </c>
      <c r="K88" s="145">
        <v>0.113641879309481</v>
      </c>
      <c r="L88" s="144"/>
      <c r="M88" s="145"/>
      <c r="N88" s="144"/>
      <c r="O88" s="145"/>
      <c r="P88" s="149"/>
      <c r="Q88" s="145"/>
      <c r="R88" s="149"/>
      <c r="S88" s="145"/>
      <c r="T88" s="149"/>
      <c r="U88" s="155"/>
      <c r="V88" s="116"/>
      <c r="W88" s="156"/>
    </row>
    <row r="89" s="56" customFormat="1" ht="30" customHeight="1" spans="1:23">
      <c r="A89" s="146">
        <v>82</v>
      </c>
      <c r="B89" s="147" t="s">
        <v>33</v>
      </c>
      <c r="C89" s="144">
        <v>82317</v>
      </c>
      <c r="D89" s="144">
        <v>68626.809896</v>
      </c>
      <c r="E89" s="145">
        <v>0.833689394608647</v>
      </c>
      <c r="F89" s="144">
        <v>25077.73</v>
      </c>
      <c r="G89" s="145">
        <v>0.365421765021627</v>
      </c>
      <c r="H89" s="144">
        <v>43130.283239</v>
      </c>
      <c r="I89" s="145">
        <v>0.628475712398135</v>
      </c>
      <c r="J89" s="144">
        <v>418.8536</v>
      </c>
      <c r="K89" s="145">
        <v>0.00610335232884566</v>
      </c>
      <c r="L89" s="144">
        <v>68626.813239</v>
      </c>
      <c r="M89" s="145">
        <v>1.00000004871274</v>
      </c>
      <c r="N89" s="144">
        <v>418.82</v>
      </c>
      <c r="O89" s="145">
        <v>0.00610286242698486</v>
      </c>
      <c r="P89" s="149">
        <v>60158.02</v>
      </c>
      <c r="Q89" s="145">
        <v>0.8765964374667</v>
      </c>
      <c r="R89" s="149">
        <v>718.6</v>
      </c>
      <c r="S89" s="145">
        <v>0.01047112587754</v>
      </c>
      <c r="T89" s="149">
        <v>7331.36</v>
      </c>
      <c r="U89" s="155">
        <v>0.106829381315839</v>
      </c>
      <c r="V89" s="116"/>
      <c r="W89" s="116"/>
    </row>
    <row r="90" s="56" customFormat="1" ht="30" customHeight="1" spans="1:23">
      <c r="A90" s="146">
        <v>83</v>
      </c>
      <c r="B90" s="148" t="s">
        <v>121</v>
      </c>
      <c r="C90" s="144">
        <v>18069</v>
      </c>
      <c r="D90" s="144">
        <v>16588.06</v>
      </c>
      <c r="E90" s="145">
        <v>0.918039736565388</v>
      </c>
      <c r="F90" s="144">
        <v>9527.67</v>
      </c>
      <c r="G90" s="145">
        <v>0.574369154681138</v>
      </c>
      <c r="H90" s="144">
        <v>7060.38</v>
      </c>
      <c r="I90" s="145">
        <v>0.425630242475612</v>
      </c>
      <c r="J90" s="144">
        <v>0.0336</v>
      </c>
      <c r="K90" s="145">
        <v>2.02555331967692e-6</v>
      </c>
      <c r="L90" s="144">
        <v>16588.06</v>
      </c>
      <c r="M90" s="145">
        <v>1</v>
      </c>
      <c r="N90" s="144"/>
      <c r="O90" s="145">
        <v>0</v>
      </c>
      <c r="P90" s="149">
        <v>15575.39</v>
      </c>
      <c r="Q90" s="145">
        <v>0.938951872611987</v>
      </c>
      <c r="R90" s="149"/>
      <c r="S90" s="145">
        <v>0</v>
      </c>
      <c r="T90" s="149">
        <v>1012.67</v>
      </c>
      <c r="U90" s="155">
        <v>0.0610481273880128</v>
      </c>
      <c r="V90" s="116"/>
      <c r="W90" s="116" t="s">
        <v>50</v>
      </c>
    </row>
    <row r="91" s="56" customFormat="1" ht="30" customHeight="1" spans="1:23">
      <c r="A91" s="146">
        <v>84</v>
      </c>
      <c r="B91" s="148" t="s">
        <v>122</v>
      </c>
      <c r="C91" s="144">
        <v>13507</v>
      </c>
      <c r="D91" s="144">
        <v>9585.85</v>
      </c>
      <c r="E91" s="145">
        <v>0.709694972976975</v>
      </c>
      <c r="F91" s="144">
        <v>3086.03</v>
      </c>
      <c r="G91" s="145">
        <v>0.321935978551719</v>
      </c>
      <c r="H91" s="144">
        <v>6494.82</v>
      </c>
      <c r="I91" s="145">
        <v>0.677542419295107</v>
      </c>
      <c r="J91" s="144">
        <v>5</v>
      </c>
      <c r="K91" s="145">
        <v>0.000521602153173688</v>
      </c>
      <c r="L91" s="144">
        <v>9585.85</v>
      </c>
      <c r="M91" s="145">
        <v>1</v>
      </c>
      <c r="N91" s="144">
        <v>5</v>
      </c>
      <c r="O91" s="145">
        <v>0.000521602153173688</v>
      </c>
      <c r="P91" s="149">
        <v>9378.42</v>
      </c>
      <c r="Q91" s="145">
        <v>0.978360813073436</v>
      </c>
      <c r="R91" s="149">
        <v>109.84</v>
      </c>
      <c r="S91" s="145">
        <v>0.0114585561009196</v>
      </c>
      <c r="T91" s="149">
        <v>92.59</v>
      </c>
      <c r="U91" s="155">
        <v>0.00965902867247036</v>
      </c>
      <c r="V91" s="116"/>
      <c r="W91" s="116"/>
    </row>
    <row r="92" s="56" customFormat="1" ht="30" customHeight="1" spans="1:23">
      <c r="A92" s="146">
        <v>85</v>
      </c>
      <c r="B92" s="148" t="s">
        <v>123</v>
      </c>
      <c r="C92" s="144">
        <v>17105</v>
      </c>
      <c r="D92" s="149">
        <v>11140.7</v>
      </c>
      <c r="E92" s="145">
        <v>0.651312481730488</v>
      </c>
      <c r="F92" s="144">
        <v>5394.89</v>
      </c>
      <c r="G92" s="145">
        <v>0.484250540809823</v>
      </c>
      <c r="H92" s="144">
        <v>5745.85</v>
      </c>
      <c r="I92" s="145">
        <v>0.515753049628838</v>
      </c>
      <c r="J92" s="144"/>
      <c r="K92" s="145">
        <v>0</v>
      </c>
      <c r="L92" s="144">
        <v>11140.7</v>
      </c>
      <c r="M92" s="145">
        <v>1</v>
      </c>
      <c r="N92" s="144"/>
      <c r="O92" s="145">
        <v>0</v>
      </c>
      <c r="P92" s="149">
        <v>4406.83</v>
      </c>
      <c r="Q92" s="145">
        <v>0.395561320204296</v>
      </c>
      <c r="R92" s="149">
        <v>608.76</v>
      </c>
      <c r="S92" s="145">
        <v>0.0546428859945964</v>
      </c>
      <c r="T92" s="149">
        <v>6125.1</v>
      </c>
      <c r="U92" s="155">
        <v>0.549794896191442</v>
      </c>
      <c r="V92" s="156"/>
      <c r="W92" s="156"/>
    </row>
    <row r="93" s="56" customFormat="1" ht="29.25" customHeight="1" spans="1:23">
      <c r="A93" s="146">
        <v>86</v>
      </c>
      <c r="B93" s="148" t="s">
        <v>124</v>
      </c>
      <c r="C93" s="144">
        <v>14579</v>
      </c>
      <c r="D93" s="144">
        <v>13855.213239</v>
      </c>
      <c r="E93" s="145">
        <v>0.950354155909184</v>
      </c>
      <c r="F93" s="144">
        <v>530</v>
      </c>
      <c r="G93" s="145">
        <v>0.0382527494061328</v>
      </c>
      <c r="H93" s="144">
        <v>13325.213239</v>
      </c>
      <c r="I93" s="145">
        <v>0.961747250593867</v>
      </c>
      <c r="J93" s="144"/>
      <c r="K93" s="145">
        <v>0</v>
      </c>
      <c r="L93" s="161">
        <v>13855.213239</v>
      </c>
      <c r="M93" s="145">
        <v>1</v>
      </c>
      <c r="N93" s="144"/>
      <c r="O93" s="145">
        <v>0</v>
      </c>
      <c r="P93" s="149">
        <v>13754.21</v>
      </c>
      <c r="Q93" s="145">
        <v>0.992710091338349</v>
      </c>
      <c r="R93" s="149"/>
      <c r="S93" s="145">
        <v>0</v>
      </c>
      <c r="T93" s="149">
        <v>101</v>
      </c>
      <c r="U93" s="155">
        <v>0.00728967488682907</v>
      </c>
      <c r="V93" s="116"/>
      <c r="W93" s="116" t="s">
        <v>50</v>
      </c>
    </row>
    <row r="94" s="56" customFormat="1" ht="30" customHeight="1" spans="1:23">
      <c r="A94" s="146">
        <v>87</v>
      </c>
      <c r="B94" s="148" t="s">
        <v>125</v>
      </c>
      <c r="C94" s="144">
        <v>8716</v>
      </c>
      <c r="D94" s="144">
        <v>8019.68</v>
      </c>
      <c r="E94" s="145">
        <v>0.920110142267095</v>
      </c>
      <c r="F94" s="144">
        <v>2803.74</v>
      </c>
      <c r="G94" s="145">
        <v>0.349607465634539</v>
      </c>
      <c r="H94" s="144">
        <v>4804.12</v>
      </c>
      <c r="I94" s="145">
        <v>0.599041358258684</v>
      </c>
      <c r="J94" s="144">
        <v>411.82</v>
      </c>
      <c r="K94" s="145">
        <v>0.0513511761067773</v>
      </c>
      <c r="L94" s="144">
        <v>8019.68</v>
      </c>
      <c r="M94" s="145">
        <v>1</v>
      </c>
      <c r="N94" s="144">
        <v>411.82</v>
      </c>
      <c r="O94" s="145">
        <v>0.0513511761067773</v>
      </c>
      <c r="P94" s="149">
        <v>7607.86</v>
      </c>
      <c r="Q94" s="145">
        <v>0.948648823893223</v>
      </c>
      <c r="R94" s="149"/>
      <c r="S94" s="145">
        <v>0</v>
      </c>
      <c r="T94" s="149"/>
      <c r="U94" s="155">
        <v>0</v>
      </c>
      <c r="V94" s="116"/>
      <c r="W94" s="116"/>
    </row>
    <row r="95" s="56" customFormat="1" ht="30" customHeight="1" spans="1:23">
      <c r="A95" s="146">
        <v>88</v>
      </c>
      <c r="B95" s="148" t="s">
        <v>126</v>
      </c>
      <c r="C95" s="144">
        <v>10341</v>
      </c>
      <c r="D95" s="144">
        <v>9437.306657</v>
      </c>
      <c r="E95" s="145">
        <v>0.912610642781162</v>
      </c>
      <c r="F95" s="144">
        <v>3735.4</v>
      </c>
      <c r="G95" s="145">
        <v>0.395812082383623</v>
      </c>
      <c r="H95" s="144">
        <v>5699.9</v>
      </c>
      <c r="I95" s="145">
        <v>0.603975287353005</v>
      </c>
      <c r="J95" s="144">
        <v>2</v>
      </c>
      <c r="K95" s="145">
        <v>0.000211924871437395</v>
      </c>
      <c r="L95" s="144">
        <v>9437.31</v>
      </c>
      <c r="M95" s="145">
        <v>1.00000035423242</v>
      </c>
      <c r="N95" s="144">
        <v>2</v>
      </c>
      <c r="O95" s="145">
        <v>0.000211924796366761</v>
      </c>
      <c r="P95" s="149">
        <v>9435.31</v>
      </c>
      <c r="Q95" s="145">
        <v>0.999788075203633</v>
      </c>
      <c r="R95" s="149"/>
      <c r="S95" s="145">
        <v>0</v>
      </c>
      <c r="T95" s="149"/>
      <c r="U95" s="155">
        <v>0</v>
      </c>
      <c r="V95" s="156"/>
      <c r="W95" s="156"/>
    </row>
    <row r="96" ht="30" customHeight="1" spans="1:23">
      <c r="A96" s="146">
        <v>89</v>
      </c>
      <c r="B96" s="147" t="s">
        <v>34</v>
      </c>
      <c r="C96" s="144">
        <v>48973.8</v>
      </c>
      <c r="D96" s="144">
        <v>32845.767533</v>
      </c>
      <c r="E96" s="145">
        <v>0.670680395088803</v>
      </c>
      <c r="F96" s="144">
        <v>16024.655669</v>
      </c>
      <c r="G96" s="145">
        <v>0.487875816964852</v>
      </c>
      <c r="H96" s="144">
        <v>8679.641864</v>
      </c>
      <c r="I96" s="145">
        <v>0.264254499617937</v>
      </c>
      <c r="J96" s="144">
        <v>8141.47</v>
      </c>
      <c r="K96" s="145">
        <v>0.24786968341721</v>
      </c>
      <c r="L96" s="144">
        <v>27384.767533</v>
      </c>
      <c r="M96" s="145">
        <v>0.833738091383818</v>
      </c>
      <c r="N96" s="144">
        <v>13602.47</v>
      </c>
      <c r="O96" s="145">
        <v>0.496716650364417</v>
      </c>
      <c r="P96" s="144">
        <v>19958.713896</v>
      </c>
      <c r="Q96" s="145">
        <v>0.728825390682932</v>
      </c>
      <c r="R96" s="144">
        <v>3626.973637</v>
      </c>
      <c r="S96" s="145">
        <v>0.110424383700457</v>
      </c>
      <c r="T96" s="144">
        <v>5349.57</v>
      </c>
      <c r="U96" s="155">
        <v>0.195348380940371</v>
      </c>
      <c r="V96" s="116"/>
      <c r="W96" s="116"/>
    </row>
    <row r="97" s="56" customFormat="1" ht="30" customHeight="1" spans="1:23">
      <c r="A97" s="146">
        <v>90</v>
      </c>
      <c r="B97" s="148" t="s">
        <v>127</v>
      </c>
      <c r="C97" s="144">
        <v>8720</v>
      </c>
      <c r="D97" s="144">
        <v>7518.99</v>
      </c>
      <c r="E97" s="145">
        <v>0.8623</v>
      </c>
      <c r="F97" s="144">
        <v>6005.81</v>
      </c>
      <c r="G97" s="145">
        <v>0.7988</v>
      </c>
      <c r="H97" s="144">
        <v>119.99</v>
      </c>
      <c r="I97" s="145">
        <v>0.0159582603514568</v>
      </c>
      <c r="J97" s="144">
        <v>1393.19</v>
      </c>
      <c r="K97" s="145">
        <v>0.185289513618185</v>
      </c>
      <c r="L97" s="144">
        <v>7518.99</v>
      </c>
      <c r="M97" s="145">
        <v>1</v>
      </c>
      <c r="N97" s="144">
        <v>1393.19</v>
      </c>
      <c r="O97" s="145">
        <v>0.185289513618185</v>
      </c>
      <c r="P97" s="149">
        <v>6005.81</v>
      </c>
      <c r="Q97" s="145">
        <v>0.798752226030358</v>
      </c>
      <c r="R97" s="149">
        <v>119.99</v>
      </c>
      <c r="S97" s="145">
        <v>0.0159582603514568</v>
      </c>
      <c r="T97" s="149" t="s">
        <v>128</v>
      </c>
      <c r="U97" s="155" t="s">
        <v>129</v>
      </c>
      <c r="V97" s="156"/>
      <c r="W97" s="156"/>
    </row>
    <row r="98" s="56" customFormat="1" ht="30" customHeight="1" spans="1:23">
      <c r="A98" s="146">
        <v>91</v>
      </c>
      <c r="B98" s="148" t="s">
        <v>130</v>
      </c>
      <c r="C98" s="144">
        <v>14255</v>
      </c>
      <c r="D98" s="144">
        <v>6719.297533</v>
      </c>
      <c r="E98" s="145">
        <v>0.471364260470011</v>
      </c>
      <c r="F98" s="144">
        <v>2157.075669</v>
      </c>
      <c r="G98" s="145">
        <v>0.321026961286669</v>
      </c>
      <c r="H98" s="144">
        <v>2984.481864</v>
      </c>
      <c r="I98" s="145">
        <v>0.444165755325245</v>
      </c>
      <c r="J98" s="144">
        <v>1577.74</v>
      </c>
      <c r="K98" s="145">
        <v>0.234807283388086</v>
      </c>
      <c r="L98" s="144">
        <v>6719.297533</v>
      </c>
      <c r="M98" s="145">
        <v>1</v>
      </c>
      <c r="N98" s="144">
        <v>1577.74</v>
      </c>
      <c r="O98" s="145">
        <v>0.234807283388086</v>
      </c>
      <c r="P98" s="149">
        <v>5046.963896</v>
      </c>
      <c r="Q98" s="145">
        <v>0.751114810917839</v>
      </c>
      <c r="R98" s="149">
        <v>51.503637</v>
      </c>
      <c r="S98" s="145">
        <v>0.00766503295129497</v>
      </c>
      <c r="T98" s="149">
        <v>43.09</v>
      </c>
      <c r="U98" s="155">
        <v>0.00641287274277932</v>
      </c>
      <c r="V98" s="156"/>
      <c r="W98" s="156"/>
    </row>
    <row r="99" s="56" customFormat="1" ht="30" customHeight="1" spans="1:23">
      <c r="A99" s="146">
        <v>92</v>
      </c>
      <c r="B99" s="148" t="s">
        <v>131</v>
      </c>
      <c r="C99" s="144">
        <v>13964</v>
      </c>
      <c r="D99" s="144">
        <v>8877</v>
      </c>
      <c r="E99" s="145">
        <v>0.635706101403609</v>
      </c>
      <c r="F99" s="144">
        <v>1731</v>
      </c>
      <c r="G99" s="145">
        <v>0.194998310239946</v>
      </c>
      <c r="H99" s="144">
        <v>3730</v>
      </c>
      <c r="I99" s="145">
        <v>0.420187000112651</v>
      </c>
      <c r="J99" s="144">
        <v>3416</v>
      </c>
      <c r="K99" s="145">
        <v>0.384814689647403</v>
      </c>
      <c r="L99" s="144">
        <v>3416</v>
      </c>
      <c r="M99" s="145">
        <v>0.384814689647403</v>
      </c>
      <c r="N99" s="144">
        <v>8877</v>
      </c>
      <c r="O99" s="145">
        <v>1</v>
      </c>
      <c r="P99" s="149">
        <v>991</v>
      </c>
      <c r="Q99" s="145">
        <v>0.290105386416862</v>
      </c>
      <c r="R99" s="149">
        <v>1340</v>
      </c>
      <c r="S99" s="145">
        <v>0.150951898163794</v>
      </c>
      <c r="T99" s="149">
        <v>3130</v>
      </c>
      <c r="U99" s="155">
        <v>0.916276346604215</v>
      </c>
      <c r="V99" s="116"/>
      <c r="W99" s="116" t="s">
        <v>50</v>
      </c>
    </row>
    <row r="100" s="56" customFormat="1" ht="30" customHeight="1" spans="1:23">
      <c r="A100" s="146">
        <v>93</v>
      </c>
      <c r="B100" s="148" t="s">
        <v>132</v>
      </c>
      <c r="C100" s="144">
        <v>5241.8</v>
      </c>
      <c r="D100" s="144">
        <v>4281</v>
      </c>
      <c r="E100" s="145">
        <v>0.816704185585104</v>
      </c>
      <c r="F100" s="144">
        <v>2527.5</v>
      </c>
      <c r="G100" s="145">
        <v>0.590399439383322</v>
      </c>
      <c r="H100" s="144">
        <v>922.96</v>
      </c>
      <c r="I100" s="145">
        <v>0.21559448726933</v>
      </c>
      <c r="J100" s="144">
        <v>830.54</v>
      </c>
      <c r="K100" s="145">
        <v>0.194006073347349</v>
      </c>
      <c r="L100" s="144">
        <v>4281</v>
      </c>
      <c r="M100" s="145">
        <v>1</v>
      </c>
      <c r="N100" s="144">
        <v>830.54</v>
      </c>
      <c r="O100" s="145">
        <v>0.194006073347349</v>
      </c>
      <c r="P100" s="149">
        <v>3389.46</v>
      </c>
      <c r="Q100" s="145">
        <v>0.791744919411352</v>
      </c>
      <c r="R100" s="149" t="s">
        <v>128</v>
      </c>
      <c r="S100" s="145" t="s">
        <v>129</v>
      </c>
      <c r="T100" s="149">
        <v>61</v>
      </c>
      <c r="U100" s="155">
        <v>0.0142490072412988</v>
      </c>
      <c r="V100" s="116"/>
      <c r="W100" s="156"/>
    </row>
    <row r="101" s="56" customFormat="1" ht="30" customHeight="1" spans="1:23">
      <c r="A101" s="146">
        <v>94</v>
      </c>
      <c r="B101" s="148" t="s">
        <v>134</v>
      </c>
      <c r="C101" s="144" t="s">
        <v>128</v>
      </c>
      <c r="D101" s="144" t="s">
        <v>128</v>
      </c>
      <c r="E101" s="145" t="s">
        <v>128</v>
      </c>
      <c r="F101" s="144" t="s">
        <v>128</v>
      </c>
      <c r="G101" s="145" t="s">
        <v>129</v>
      </c>
      <c r="H101" s="144" t="s">
        <v>128</v>
      </c>
      <c r="I101" s="145" t="s">
        <v>129</v>
      </c>
      <c r="J101" s="144" t="s">
        <v>128</v>
      </c>
      <c r="K101" s="145" t="s">
        <v>129</v>
      </c>
      <c r="L101" s="144" t="s">
        <v>128</v>
      </c>
      <c r="M101" s="145" t="s">
        <v>129</v>
      </c>
      <c r="N101" s="144" t="s">
        <v>128</v>
      </c>
      <c r="O101" s="145" t="s">
        <v>129</v>
      </c>
      <c r="P101" s="149" t="s">
        <v>128</v>
      </c>
      <c r="Q101" s="145" t="s">
        <v>129</v>
      </c>
      <c r="R101" s="149" t="s">
        <v>128</v>
      </c>
      <c r="S101" s="145" t="s">
        <v>129</v>
      </c>
      <c r="T101" s="149" t="s">
        <v>128</v>
      </c>
      <c r="U101" s="155" t="s">
        <v>129</v>
      </c>
      <c r="V101" s="116"/>
      <c r="W101" s="116" t="s">
        <v>50</v>
      </c>
    </row>
    <row r="102" s="56" customFormat="1" ht="30" customHeight="1" spans="1:23">
      <c r="A102" s="146">
        <v>95</v>
      </c>
      <c r="B102" s="148" t="s">
        <v>135</v>
      </c>
      <c r="C102" s="144">
        <v>4226</v>
      </c>
      <c r="D102" s="144">
        <v>3039.48</v>
      </c>
      <c r="E102" s="145">
        <v>0.7192</v>
      </c>
      <c r="F102" s="144">
        <v>1493.27</v>
      </c>
      <c r="G102" s="145">
        <v>0.49129127350731</v>
      </c>
      <c r="H102" s="144">
        <v>622.21</v>
      </c>
      <c r="I102" s="145">
        <v>0.204709358179689</v>
      </c>
      <c r="J102" s="144">
        <v>924</v>
      </c>
      <c r="K102" s="145">
        <v>0.303999368313001</v>
      </c>
      <c r="L102" s="144">
        <v>3039.48</v>
      </c>
      <c r="M102" s="145">
        <v>1</v>
      </c>
      <c r="N102" s="144">
        <v>924</v>
      </c>
      <c r="O102" s="145">
        <v>0.303999368313001</v>
      </c>
      <c r="P102" s="149">
        <v>2115.48</v>
      </c>
      <c r="Q102" s="145">
        <v>0.696000631686999</v>
      </c>
      <c r="R102" s="149">
        <v>2115.48</v>
      </c>
      <c r="S102" s="145">
        <v>0.696000631686999</v>
      </c>
      <c r="T102" s="149">
        <v>2115.48</v>
      </c>
      <c r="U102" s="155">
        <v>0.696000631686999</v>
      </c>
      <c r="V102" s="156"/>
      <c r="W102" s="156"/>
    </row>
    <row r="103" s="56" customFormat="1" ht="30" customHeight="1" spans="1:23">
      <c r="A103" s="146">
        <v>96</v>
      </c>
      <c r="B103" s="148" t="s">
        <v>136</v>
      </c>
      <c r="C103" s="144">
        <v>2567</v>
      </c>
      <c r="D103" s="144">
        <v>2410</v>
      </c>
      <c r="E103" s="145">
        <v>0.9388</v>
      </c>
      <c r="F103" s="144">
        <v>2110</v>
      </c>
      <c r="G103" s="145">
        <v>0.87551867219917</v>
      </c>
      <c r="H103" s="144">
        <v>300</v>
      </c>
      <c r="I103" s="145">
        <v>0.12448132780083</v>
      </c>
      <c r="J103" s="144" t="s">
        <v>128</v>
      </c>
      <c r="K103" s="145" t="s">
        <v>129</v>
      </c>
      <c r="L103" s="144">
        <v>2410</v>
      </c>
      <c r="M103" s="145">
        <v>1</v>
      </c>
      <c r="N103" s="144" t="s">
        <v>128</v>
      </c>
      <c r="O103" s="145" t="s">
        <v>129</v>
      </c>
      <c r="P103" s="149">
        <v>2410</v>
      </c>
      <c r="Q103" s="145">
        <v>1</v>
      </c>
      <c r="R103" s="149" t="s">
        <v>128</v>
      </c>
      <c r="S103" s="145" t="s">
        <v>129</v>
      </c>
      <c r="T103" s="149" t="s">
        <v>128</v>
      </c>
      <c r="U103" s="155" t="s">
        <v>129</v>
      </c>
      <c r="V103" s="116"/>
      <c r="W103" s="156"/>
    </row>
    <row r="104" ht="30" customHeight="1" spans="1:23">
      <c r="A104" s="146">
        <v>97</v>
      </c>
      <c r="B104" s="147" t="s">
        <v>35</v>
      </c>
      <c r="C104" s="144">
        <v>28674</v>
      </c>
      <c r="D104" s="144">
        <v>23772.77</v>
      </c>
      <c r="E104" s="145">
        <v>0.8291</v>
      </c>
      <c r="F104" s="144">
        <v>13013.61</v>
      </c>
      <c r="G104" s="145">
        <v>0.5474</v>
      </c>
      <c r="H104" s="144">
        <v>10152.66</v>
      </c>
      <c r="I104" s="145">
        <v>0.4271</v>
      </c>
      <c r="J104" s="144">
        <v>606.5</v>
      </c>
      <c r="K104" s="145">
        <v>0.0251</v>
      </c>
      <c r="L104" s="144">
        <v>15994.39</v>
      </c>
      <c r="M104" s="145">
        <v>0.6728</v>
      </c>
      <c r="N104" s="144">
        <v>606.5</v>
      </c>
      <c r="O104" s="145">
        <v>0.0379</v>
      </c>
      <c r="P104" s="144">
        <v>13548.89</v>
      </c>
      <c r="Q104" s="145">
        <v>0.8471</v>
      </c>
      <c r="R104" s="144"/>
      <c r="S104" s="145"/>
      <c r="T104" s="144">
        <v>1839</v>
      </c>
      <c r="U104" s="155">
        <v>0.115</v>
      </c>
      <c r="V104" s="116"/>
      <c r="W104" s="116"/>
    </row>
    <row r="105" s="56" customFormat="1" ht="30" customHeight="1" spans="1:23">
      <c r="A105" s="146">
        <v>98</v>
      </c>
      <c r="B105" s="148" t="s">
        <v>137</v>
      </c>
      <c r="C105" s="144">
        <v>21952</v>
      </c>
      <c r="D105" s="144">
        <v>18402.89</v>
      </c>
      <c r="E105" s="145">
        <v>0.8383</v>
      </c>
      <c r="F105" s="144">
        <v>10779.29</v>
      </c>
      <c r="G105" s="145">
        <v>0.5857</v>
      </c>
      <c r="H105" s="144">
        <v>7617.1</v>
      </c>
      <c r="I105" s="145">
        <v>0.4139</v>
      </c>
      <c r="J105" s="144">
        <v>6.5</v>
      </c>
      <c r="K105" s="145">
        <v>0.0004</v>
      </c>
      <c r="L105" s="144">
        <v>11599.79</v>
      </c>
      <c r="M105" s="145">
        <v>0.63</v>
      </c>
      <c r="N105" s="144">
        <v>6.5</v>
      </c>
      <c r="O105" s="145">
        <v>0.0006</v>
      </c>
      <c r="P105" s="149">
        <v>9754.29</v>
      </c>
      <c r="Q105" s="145">
        <v>0.8409</v>
      </c>
      <c r="R105" s="149">
        <v>0</v>
      </c>
      <c r="S105" s="145"/>
      <c r="T105" s="149">
        <v>1839</v>
      </c>
      <c r="U105" s="155">
        <v>0.1585</v>
      </c>
      <c r="V105" s="156"/>
      <c r="W105" s="116" t="s">
        <v>50</v>
      </c>
    </row>
    <row r="106" s="56" customFormat="1" ht="30" customHeight="1" spans="1:23">
      <c r="A106" s="146">
        <v>99</v>
      </c>
      <c r="B106" s="148" t="s">
        <v>138</v>
      </c>
      <c r="C106" s="144">
        <v>6722</v>
      </c>
      <c r="D106" s="144">
        <v>5369.88</v>
      </c>
      <c r="E106" s="145">
        <v>0.798851532282059</v>
      </c>
      <c r="F106" s="144">
        <v>2234.32</v>
      </c>
      <c r="G106" s="145">
        <v>0.416083785857412</v>
      </c>
      <c r="H106" s="144">
        <v>2535.56</v>
      </c>
      <c r="I106" s="145">
        <v>0.472181873710399</v>
      </c>
      <c r="J106" s="144">
        <v>600</v>
      </c>
      <c r="K106" s="145">
        <v>0.111734340432188</v>
      </c>
      <c r="L106" s="144">
        <v>4394.6</v>
      </c>
      <c r="M106" s="145">
        <v>0.8184</v>
      </c>
      <c r="N106" s="144">
        <v>600</v>
      </c>
      <c r="O106" s="145">
        <v>0.1365</v>
      </c>
      <c r="P106" s="149">
        <v>3794.6</v>
      </c>
      <c r="Q106" s="145">
        <v>0.8635</v>
      </c>
      <c r="R106" s="149"/>
      <c r="S106" s="145"/>
      <c r="T106" s="149"/>
      <c r="U106" s="155"/>
      <c r="V106" s="156"/>
      <c r="W106" s="156"/>
    </row>
    <row r="107" ht="30" customHeight="1" spans="1:23">
      <c r="A107" s="64"/>
      <c r="B107" s="64"/>
      <c r="C107" s="158"/>
      <c r="D107" s="96"/>
      <c r="E107" s="159"/>
      <c r="F107" s="160"/>
      <c r="G107" s="160"/>
      <c r="H107" s="160"/>
      <c r="I107" s="160"/>
      <c r="J107" s="160"/>
      <c r="K107" s="160"/>
      <c r="L107" s="97"/>
      <c r="M107" s="97"/>
      <c r="N107" s="97"/>
      <c r="O107" s="98"/>
      <c r="P107" s="97"/>
      <c r="Q107" s="98"/>
      <c r="R107" s="97"/>
      <c r="S107" s="98"/>
      <c r="T107" s="97"/>
      <c r="U107" s="98"/>
      <c r="V107" s="64"/>
      <c r="W107" s="64"/>
    </row>
    <row r="108" ht="30" customHeight="1" spans="1:23">
      <c r="A108" s="64"/>
      <c r="B108" s="64"/>
      <c r="C108" s="158"/>
      <c r="D108" s="96"/>
      <c r="E108" s="159"/>
      <c r="F108" s="160"/>
      <c r="G108" s="160"/>
      <c r="H108" s="160"/>
      <c r="I108" s="160"/>
      <c r="J108" s="160"/>
      <c r="K108" s="160"/>
      <c r="L108" s="97"/>
      <c r="M108" s="97"/>
      <c r="N108" s="97"/>
      <c r="O108" s="98"/>
      <c r="P108" s="97"/>
      <c r="Q108" s="98"/>
      <c r="R108" s="97"/>
      <c r="S108" s="98"/>
      <c r="T108" s="97"/>
      <c r="U108" s="98"/>
      <c r="V108" s="64"/>
      <c r="W108" s="64"/>
    </row>
    <row r="109" ht="30" customHeight="1" spans="1:23">
      <c r="A109" s="64"/>
      <c r="B109" s="64"/>
      <c r="C109" s="158"/>
      <c r="D109" s="96"/>
      <c r="E109" s="159"/>
      <c r="F109" s="160"/>
      <c r="G109" s="160"/>
      <c r="H109" s="160"/>
      <c r="I109" s="160"/>
      <c r="J109" s="160"/>
      <c r="K109" s="160"/>
      <c r="L109" s="97"/>
      <c r="M109" s="97"/>
      <c r="N109" s="97"/>
      <c r="O109" s="98"/>
      <c r="P109" s="97"/>
      <c r="Q109" s="98"/>
      <c r="R109" s="97"/>
      <c r="S109" s="98"/>
      <c r="T109" s="97"/>
      <c r="U109" s="98"/>
      <c r="V109" s="64"/>
      <c r="W109" s="64"/>
    </row>
    <row r="110" ht="30" customHeight="1" spans="1:23">
      <c r="A110" s="64"/>
      <c r="B110" s="64"/>
      <c r="C110" s="158"/>
      <c r="D110" s="96"/>
      <c r="E110" s="159"/>
      <c r="F110" s="160"/>
      <c r="G110" s="160"/>
      <c r="H110" s="160"/>
      <c r="I110" s="160"/>
      <c r="J110" s="160"/>
      <c r="K110" s="160"/>
      <c r="L110" s="97"/>
      <c r="M110" s="97"/>
      <c r="N110" s="97"/>
      <c r="O110" s="98"/>
      <c r="P110" s="97"/>
      <c r="Q110" s="98"/>
      <c r="R110" s="97"/>
      <c r="S110" s="98"/>
      <c r="T110" s="97"/>
      <c r="U110" s="98"/>
      <c r="V110" s="64"/>
      <c r="W110" s="64"/>
    </row>
    <row r="111" ht="30" customHeight="1" spans="1:23">
      <c r="A111" s="64"/>
      <c r="B111" s="64"/>
      <c r="C111" s="158"/>
      <c r="D111" s="96"/>
      <c r="E111" s="159"/>
      <c r="F111" s="160"/>
      <c r="G111" s="160"/>
      <c r="H111" s="160"/>
      <c r="I111" s="160"/>
      <c r="J111" s="160"/>
      <c r="K111" s="160"/>
      <c r="L111" s="97"/>
      <c r="M111" s="97"/>
      <c r="N111" s="97"/>
      <c r="O111" s="98"/>
      <c r="P111" s="97"/>
      <c r="Q111" s="98"/>
      <c r="R111" s="97"/>
      <c r="S111" s="98"/>
      <c r="T111" s="97"/>
      <c r="U111" s="98"/>
      <c r="V111" s="64"/>
      <c r="W111" s="64"/>
    </row>
    <row r="112" ht="30" customHeight="1" spans="1:23">
      <c r="A112" s="64"/>
      <c r="B112" s="64"/>
      <c r="C112" s="158"/>
      <c r="D112" s="96"/>
      <c r="E112" s="159"/>
      <c r="F112" s="160"/>
      <c r="G112" s="160"/>
      <c r="H112" s="160"/>
      <c r="I112" s="160"/>
      <c r="J112" s="160"/>
      <c r="K112" s="160"/>
      <c r="L112" s="97"/>
      <c r="M112" s="97"/>
      <c r="N112" s="97"/>
      <c r="O112" s="98"/>
      <c r="P112" s="97"/>
      <c r="Q112" s="98"/>
      <c r="R112" s="97"/>
      <c r="S112" s="98"/>
      <c r="T112" s="97"/>
      <c r="U112" s="98"/>
      <c r="V112" s="64"/>
      <c r="W112" s="64"/>
    </row>
    <row r="113" ht="30" customHeight="1" spans="1:23">
      <c r="A113" s="64"/>
      <c r="B113" s="64"/>
      <c r="C113" s="158"/>
      <c r="D113" s="96"/>
      <c r="E113" s="159"/>
      <c r="F113" s="160"/>
      <c r="G113" s="160"/>
      <c r="H113" s="160"/>
      <c r="I113" s="160"/>
      <c r="J113" s="160"/>
      <c r="K113" s="160"/>
      <c r="L113" s="97"/>
      <c r="M113" s="97"/>
      <c r="N113" s="97"/>
      <c r="O113" s="98"/>
      <c r="P113" s="97"/>
      <c r="Q113" s="98"/>
      <c r="R113" s="97"/>
      <c r="S113" s="98"/>
      <c r="T113" s="97"/>
      <c r="U113" s="98"/>
      <c r="V113" s="64"/>
      <c r="W113" s="64"/>
    </row>
    <row r="114" ht="30" customHeight="1" spans="1:23">
      <c r="A114" s="64"/>
      <c r="B114" s="64"/>
      <c r="C114" s="158"/>
      <c r="D114" s="96"/>
      <c r="E114" s="159"/>
      <c r="F114" s="160"/>
      <c r="G114" s="160"/>
      <c r="H114" s="160"/>
      <c r="I114" s="160"/>
      <c r="J114" s="160"/>
      <c r="K114" s="160"/>
      <c r="L114" s="99"/>
      <c r="M114" s="99"/>
      <c r="N114" s="99"/>
      <c r="O114" s="98"/>
      <c r="P114" s="99"/>
      <c r="Q114" s="98"/>
      <c r="R114" s="99"/>
      <c r="S114" s="98"/>
      <c r="T114" s="99"/>
      <c r="U114" s="98"/>
      <c r="V114" s="64"/>
      <c r="W114" s="64"/>
    </row>
    <row r="115" spans="1:23">
      <c r="A115" s="64"/>
      <c r="B115" s="64"/>
      <c r="C115" s="158"/>
      <c r="D115" s="96"/>
      <c r="E115" s="159"/>
      <c r="F115" s="160"/>
      <c r="G115" s="160"/>
      <c r="H115" s="160"/>
      <c r="I115" s="160"/>
      <c r="J115" s="160"/>
      <c r="K115" s="160"/>
      <c r="L115" s="99"/>
      <c r="M115" s="99"/>
      <c r="N115" s="99"/>
      <c r="O115" s="98"/>
      <c r="P115" s="99"/>
      <c r="Q115" s="98"/>
      <c r="R115" s="99"/>
      <c r="S115" s="98"/>
      <c r="T115" s="99"/>
      <c r="U115" s="98"/>
      <c r="V115" s="64"/>
      <c r="W115" s="64"/>
    </row>
    <row r="116" spans="1:23">
      <c r="A116" s="64"/>
      <c r="B116" s="64"/>
      <c r="C116" s="158"/>
      <c r="D116" s="96"/>
      <c r="E116" s="159"/>
      <c r="F116" s="160"/>
      <c r="G116" s="160"/>
      <c r="H116" s="160"/>
      <c r="I116" s="160"/>
      <c r="J116" s="160"/>
      <c r="K116" s="160"/>
      <c r="L116" s="99"/>
      <c r="M116" s="99"/>
      <c r="N116" s="99"/>
      <c r="O116" s="98"/>
      <c r="P116" s="99"/>
      <c r="Q116" s="98"/>
      <c r="R116" s="99"/>
      <c r="S116" s="98"/>
      <c r="T116" s="99"/>
      <c r="U116" s="98"/>
      <c r="V116" s="64"/>
      <c r="W116" s="64"/>
    </row>
    <row r="117" spans="1:23">
      <c r="A117" s="64"/>
      <c r="B117" s="64"/>
      <c r="C117" s="158"/>
      <c r="D117" s="96"/>
      <c r="E117" s="159"/>
      <c r="F117" s="160"/>
      <c r="G117" s="160"/>
      <c r="H117" s="160"/>
      <c r="I117" s="160"/>
      <c r="J117" s="160"/>
      <c r="K117" s="160"/>
      <c r="L117" s="99"/>
      <c r="M117" s="99"/>
      <c r="N117" s="99"/>
      <c r="O117" s="98"/>
      <c r="P117" s="99"/>
      <c r="Q117" s="98"/>
      <c r="R117" s="99"/>
      <c r="S117" s="98"/>
      <c r="T117" s="99"/>
      <c r="U117" s="98"/>
      <c r="V117" s="64"/>
      <c r="W117" s="64"/>
    </row>
    <row r="118" spans="1:23">
      <c r="A118" s="64"/>
      <c r="B118" s="64"/>
      <c r="C118" s="158"/>
      <c r="D118" s="96"/>
      <c r="E118" s="159"/>
      <c r="F118" s="160"/>
      <c r="G118" s="160"/>
      <c r="H118" s="160"/>
      <c r="I118" s="160"/>
      <c r="J118" s="160"/>
      <c r="K118" s="160"/>
      <c r="L118" s="99"/>
      <c r="M118" s="99"/>
      <c r="N118" s="99"/>
      <c r="O118" s="98"/>
      <c r="P118" s="99"/>
      <c r="Q118" s="98"/>
      <c r="R118" s="99"/>
      <c r="S118" s="98"/>
      <c r="T118" s="99"/>
      <c r="U118" s="98"/>
      <c r="V118" s="64"/>
      <c r="W118" s="64"/>
    </row>
    <row r="119" spans="1:23">
      <c r="A119" s="64"/>
      <c r="B119" s="64"/>
      <c r="C119" s="158"/>
      <c r="D119" s="96"/>
      <c r="E119" s="159"/>
      <c r="F119" s="160"/>
      <c r="G119" s="160"/>
      <c r="H119" s="160"/>
      <c r="I119" s="160"/>
      <c r="J119" s="160"/>
      <c r="K119" s="160"/>
      <c r="L119" s="99"/>
      <c r="M119" s="99"/>
      <c r="N119" s="99"/>
      <c r="O119" s="98"/>
      <c r="P119" s="99"/>
      <c r="Q119" s="98"/>
      <c r="R119" s="99"/>
      <c r="S119" s="98"/>
      <c r="T119" s="99"/>
      <c r="U119" s="98"/>
      <c r="V119" s="64"/>
      <c r="W119" s="64"/>
    </row>
    <row r="120" spans="1:23">
      <c r="A120" s="64"/>
      <c r="B120" s="64"/>
      <c r="C120" s="158"/>
      <c r="D120" s="96"/>
      <c r="E120" s="159"/>
      <c r="F120" s="160"/>
      <c r="G120" s="160"/>
      <c r="H120" s="160"/>
      <c r="I120" s="160"/>
      <c r="J120" s="160"/>
      <c r="K120" s="160"/>
      <c r="L120" s="99"/>
      <c r="M120" s="99"/>
      <c r="N120" s="99"/>
      <c r="O120" s="98"/>
      <c r="P120" s="99"/>
      <c r="Q120" s="98"/>
      <c r="R120" s="99"/>
      <c r="S120" s="98"/>
      <c r="T120" s="99"/>
      <c r="U120" s="98"/>
      <c r="V120" s="64"/>
      <c r="W120" s="64"/>
    </row>
    <row r="121" spans="1:23">
      <c r="A121" s="64"/>
      <c r="B121" s="64"/>
      <c r="C121" s="158"/>
      <c r="D121" s="96"/>
      <c r="E121" s="159"/>
      <c r="F121" s="160"/>
      <c r="G121" s="160"/>
      <c r="H121" s="160"/>
      <c r="I121" s="160"/>
      <c r="J121" s="160"/>
      <c r="K121" s="160"/>
      <c r="L121" s="99"/>
      <c r="M121" s="99"/>
      <c r="N121" s="99"/>
      <c r="O121" s="98"/>
      <c r="P121" s="99"/>
      <c r="Q121" s="98"/>
      <c r="R121" s="99"/>
      <c r="S121" s="98"/>
      <c r="T121" s="99"/>
      <c r="U121" s="98"/>
      <c r="V121" s="64"/>
      <c r="W121" s="64"/>
    </row>
    <row r="122" spans="1:23">
      <c r="A122" s="64"/>
      <c r="B122" s="64"/>
      <c r="C122" s="158"/>
      <c r="D122" s="96"/>
      <c r="E122" s="159"/>
      <c r="F122" s="160"/>
      <c r="G122" s="160"/>
      <c r="H122" s="160"/>
      <c r="I122" s="160"/>
      <c r="J122" s="160"/>
      <c r="K122" s="160"/>
      <c r="L122" s="99"/>
      <c r="M122" s="99"/>
      <c r="N122" s="99"/>
      <c r="O122" s="98"/>
      <c r="P122" s="99"/>
      <c r="Q122" s="98"/>
      <c r="R122" s="99"/>
      <c r="S122" s="98"/>
      <c r="T122" s="99"/>
      <c r="U122" s="98"/>
      <c r="V122" s="64"/>
      <c r="W122" s="64"/>
    </row>
    <row r="123" spans="1:23">
      <c r="A123" s="64"/>
      <c r="B123" s="64"/>
      <c r="C123" s="133"/>
      <c r="D123" s="59"/>
      <c r="E123" s="134"/>
      <c r="F123" s="64"/>
      <c r="G123" s="64"/>
      <c r="H123" s="64"/>
      <c r="I123" s="64"/>
      <c r="J123" s="64"/>
      <c r="K123" s="64"/>
      <c r="L123" s="60"/>
      <c r="M123" s="60"/>
      <c r="N123" s="60"/>
      <c r="O123" s="61"/>
      <c r="P123" s="60"/>
      <c r="Q123" s="61"/>
      <c r="R123" s="60"/>
      <c r="S123" s="61"/>
      <c r="T123" s="60"/>
      <c r="U123" s="61"/>
      <c r="V123" s="64"/>
      <c r="W123" s="64"/>
    </row>
    <row r="124" spans="1:23">
      <c r="A124" s="64"/>
      <c r="B124" s="64"/>
      <c r="C124" s="133"/>
      <c r="D124" s="59"/>
      <c r="E124" s="134"/>
      <c r="F124" s="64"/>
      <c r="G124" s="64"/>
      <c r="H124" s="64"/>
      <c r="I124" s="64"/>
      <c r="J124" s="64"/>
      <c r="K124" s="64"/>
      <c r="L124" s="60"/>
      <c r="M124" s="60"/>
      <c r="N124" s="60"/>
      <c r="O124" s="61"/>
      <c r="P124" s="60"/>
      <c r="Q124" s="61"/>
      <c r="R124" s="60"/>
      <c r="S124" s="61"/>
      <c r="T124" s="60"/>
      <c r="U124" s="61"/>
      <c r="V124" s="64"/>
      <c r="W124" s="64"/>
    </row>
    <row r="125" spans="1:23">
      <c r="A125" s="64"/>
      <c r="B125" s="64"/>
      <c r="C125" s="133"/>
      <c r="D125" s="59"/>
      <c r="E125" s="134"/>
      <c r="F125" s="64"/>
      <c r="G125" s="64"/>
      <c r="H125" s="64"/>
      <c r="I125" s="64"/>
      <c r="J125" s="64"/>
      <c r="K125" s="64"/>
      <c r="L125" s="60"/>
      <c r="M125" s="60"/>
      <c r="N125" s="60"/>
      <c r="O125" s="61"/>
      <c r="P125" s="60"/>
      <c r="Q125" s="61"/>
      <c r="R125" s="60"/>
      <c r="S125" s="61"/>
      <c r="T125" s="60"/>
      <c r="U125" s="61"/>
      <c r="V125" s="64"/>
      <c r="W125" s="64"/>
    </row>
    <row r="126" spans="1:23">
      <c r="A126" s="64"/>
      <c r="B126" s="64"/>
      <c r="C126" s="133"/>
      <c r="D126" s="59"/>
      <c r="E126" s="134"/>
      <c r="F126" s="64"/>
      <c r="G126" s="64"/>
      <c r="H126" s="64"/>
      <c r="I126" s="64"/>
      <c r="J126" s="64"/>
      <c r="K126" s="64"/>
      <c r="L126" s="60"/>
      <c r="M126" s="60"/>
      <c r="N126" s="60"/>
      <c r="O126" s="61"/>
      <c r="P126" s="60"/>
      <c r="Q126" s="61"/>
      <c r="R126" s="60"/>
      <c r="S126" s="61"/>
      <c r="T126" s="60"/>
      <c r="U126" s="61"/>
      <c r="V126" s="64"/>
      <c r="W126" s="64"/>
    </row>
    <row r="127" spans="1:23">
      <c r="A127" s="64"/>
      <c r="B127" s="64"/>
      <c r="C127" s="133"/>
      <c r="D127" s="59"/>
      <c r="E127" s="134"/>
      <c r="F127" s="64"/>
      <c r="G127" s="64"/>
      <c r="H127" s="64"/>
      <c r="I127" s="64"/>
      <c r="J127" s="64"/>
      <c r="K127" s="64"/>
      <c r="L127" s="60"/>
      <c r="M127" s="60"/>
      <c r="N127" s="60"/>
      <c r="O127" s="61"/>
      <c r="P127" s="60"/>
      <c r="Q127" s="61"/>
      <c r="R127" s="60"/>
      <c r="S127" s="61"/>
      <c r="T127" s="60"/>
      <c r="U127" s="61"/>
      <c r="V127" s="64"/>
      <c r="W127" s="64"/>
    </row>
    <row r="128" spans="1:23">
      <c r="A128" s="64"/>
      <c r="B128" s="64"/>
      <c r="C128" s="133"/>
      <c r="D128" s="59"/>
      <c r="E128" s="134"/>
      <c r="F128" s="64"/>
      <c r="G128" s="64"/>
      <c r="H128" s="64"/>
      <c r="I128" s="64"/>
      <c r="J128" s="64"/>
      <c r="K128" s="64"/>
      <c r="L128" s="60"/>
      <c r="M128" s="60"/>
      <c r="N128" s="60"/>
      <c r="O128" s="61"/>
      <c r="P128" s="60"/>
      <c r="Q128" s="61"/>
      <c r="R128" s="60"/>
      <c r="S128" s="61"/>
      <c r="T128" s="60"/>
      <c r="U128" s="61"/>
      <c r="V128" s="64"/>
      <c r="W128" s="64"/>
    </row>
    <row r="129" spans="1:23">
      <c r="A129" s="64"/>
      <c r="B129" s="64"/>
      <c r="C129" s="133"/>
      <c r="D129" s="59"/>
      <c r="E129" s="134"/>
      <c r="F129" s="64"/>
      <c r="G129" s="64"/>
      <c r="H129" s="64"/>
      <c r="I129" s="64"/>
      <c r="J129" s="64"/>
      <c r="K129" s="64"/>
      <c r="L129" s="60"/>
      <c r="M129" s="60"/>
      <c r="N129" s="60"/>
      <c r="O129" s="61"/>
      <c r="P129" s="60"/>
      <c r="Q129" s="61"/>
      <c r="R129" s="60"/>
      <c r="S129" s="61"/>
      <c r="T129" s="60"/>
      <c r="U129" s="61"/>
      <c r="V129" s="64"/>
      <c r="W129" s="64"/>
    </row>
    <row r="130" spans="1:23">
      <c r="A130" s="64"/>
      <c r="B130" s="64"/>
      <c r="C130" s="133"/>
      <c r="D130" s="59"/>
      <c r="E130" s="134"/>
      <c r="F130" s="64"/>
      <c r="G130" s="64"/>
      <c r="H130" s="64"/>
      <c r="I130" s="64"/>
      <c r="J130" s="64"/>
      <c r="K130" s="64"/>
      <c r="L130" s="60"/>
      <c r="M130" s="60"/>
      <c r="N130" s="60"/>
      <c r="O130" s="61"/>
      <c r="P130" s="60"/>
      <c r="Q130" s="61"/>
      <c r="R130" s="60"/>
      <c r="S130" s="61"/>
      <c r="T130" s="60"/>
      <c r="U130" s="61"/>
      <c r="V130" s="64"/>
      <c r="W130" s="64"/>
    </row>
    <row r="131" spans="1:23">
      <c r="A131" s="64"/>
      <c r="B131" s="64"/>
      <c r="C131" s="133"/>
      <c r="D131" s="59"/>
      <c r="E131" s="134"/>
      <c r="F131" s="64"/>
      <c r="G131" s="64"/>
      <c r="H131" s="64"/>
      <c r="I131" s="64"/>
      <c r="J131" s="64"/>
      <c r="K131" s="64"/>
      <c r="L131" s="60"/>
      <c r="M131" s="60"/>
      <c r="N131" s="60"/>
      <c r="O131" s="61"/>
      <c r="P131" s="60"/>
      <c r="Q131" s="61"/>
      <c r="R131" s="60"/>
      <c r="S131" s="61"/>
      <c r="T131" s="60"/>
      <c r="U131" s="61"/>
      <c r="V131" s="64"/>
      <c r="W131" s="64"/>
    </row>
    <row r="132" spans="1:23">
      <c r="A132" s="64"/>
      <c r="B132" s="64"/>
      <c r="C132" s="133"/>
      <c r="D132" s="59"/>
      <c r="E132" s="134"/>
      <c r="F132" s="64"/>
      <c r="G132" s="64"/>
      <c r="H132" s="64"/>
      <c r="I132" s="64"/>
      <c r="J132" s="64"/>
      <c r="K132" s="64"/>
      <c r="L132" s="60"/>
      <c r="M132" s="60"/>
      <c r="N132" s="60"/>
      <c r="O132" s="61"/>
      <c r="P132" s="60"/>
      <c r="Q132" s="61"/>
      <c r="R132" s="60"/>
      <c r="S132" s="61"/>
      <c r="T132" s="60"/>
      <c r="U132" s="61"/>
      <c r="V132" s="64"/>
      <c r="W132" s="64"/>
    </row>
    <row r="133" spans="1:23">
      <c r="A133" s="64"/>
      <c r="B133" s="64"/>
      <c r="C133" s="133"/>
      <c r="D133" s="59"/>
      <c r="E133" s="134"/>
      <c r="F133" s="64"/>
      <c r="G133" s="64"/>
      <c r="H133" s="64"/>
      <c r="I133" s="64"/>
      <c r="J133" s="64"/>
      <c r="K133" s="64"/>
      <c r="L133" s="60"/>
      <c r="M133" s="60"/>
      <c r="N133" s="60"/>
      <c r="O133" s="61"/>
      <c r="P133" s="60"/>
      <c r="Q133" s="61"/>
      <c r="R133" s="60"/>
      <c r="S133" s="61"/>
      <c r="T133" s="60"/>
      <c r="U133" s="61"/>
      <c r="V133" s="64"/>
      <c r="W133" s="64"/>
    </row>
    <row r="134" spans="1:23">
      <c r="A134" s="64"/>
      <c r="B134" s="64"/>
      <c r="C134" s="133"/>
      <c r="D134" s="59"/>
      <c r="E134" s="134"/>
      <c r="F134" s="64"/>
      <c r="G134" s="64"/>
      <c r="H134" s="64"/>
      <c r="I134" s="64"/>
      <c r="J134" s="64"/>
      <c r="K134" s="64"/>
      <c r="L134" s="60"/>
      <c r="M134" s="60"/>
      <c r="N134" s="60"/>
      <c r="O134" s="61"/>
      <c r="P134" s="60"/>
      <c r="Q134" s="61"/>
      <c r="R134" s="60"/>
      <c r="S134" s="61"/>
      <c r="T134" s="60"/>
      <c r="U134" s="61"/>
      <c r="V134" s="64"/>
      <c r="W134" s="64"/>
    </row>
    <row r="135" spans="1:23">
      <c r="A135" s="64"/>
      <c r="B135" s="64"/>
      <c r="C135" s="133"/>
      <c r="D135" s="59"/>
      <c r="E135" s="134"/>
      <c r="F135" s="64"/>
      <c r="G135" s="64"/>
      <c r="H135" s="64"/>
      <c r="I135" s="64"/>
      <c r="J135" s="64"/>
      <c r="K135" s="64"/>
      <c r="L135" s="60"/>
      <c r="M135" s="60"/>
      <c r="N135" s="60"/>
      <c r="O135" s="61"/>
      <c r="P135" s="60"/>
      <c r="Q135" s="61"/>
      <c r="R135" s="60"/>
      <c r="S135" s="61"/>
      <c r="T135" s="60"/>
      <c r="U135" s="61"/>
      <c r="V135" s="64"/>
      <c r="W135" s="64"/>
    </row>
    <row r="136" spans="1:23">
      <c r="A136" s="64"/>
      <c r="B136" s="64"/>
      <c r="C136" s="133"/>
      <c r="D136" s="59"/>
      <c r="E136" s="134"/>
      <c r="F136" s="64"/>
      <c r="G136" s="64"/>
      <c r="H136" s="64"/>
      <c r="I136" s="64"/>
      <c r="J136" s="64"/>
      <c r="K136" s="64"/>
      <c r="L136" s="60"/>
      <c r="M136" s="60"/>
      <c r="N136" s="60"/>
      <c r="O136" s="61"/>
      <c r="P136" s="60"/>
      <c r="Q136" s="61"/>
      <c r="R136" s="60"/>
      <c r="S136" s="61"/>
      <c r="T136" s="60"/>
      <c r="U136" s="61"/>
      <c r="V136" s="64"/>
      <c r="W136" s="64"/>
    </row>
    <row r="137" spans="1:23">
      <c r="A137" s="64"/>
      <c r="B137" s="64"/>
      <c r="C137" s="133"/>
      <c r="D137" s="59"/>
      <c r="E137" s="134"/>
      <c r="F137" s="64"/>
      <c r="G137" s="64"/>
      <c r="H137" s="64"/>
      <c r="I137" s="64"/>
      <c r="J137" s="64"/>
      <c r="K137" s="64"/>
      <c r="L137" s="60"/>
      <c r="M137" s="60"/>
      <c r="N137" s="60"/>
      <c r="O137" s="61"/>
      <c r="P137" s="60"/>
      <c r="Q137" s="61"/>
      <c r="R137" s="60"/>
      <c r="S137" s="61"/>
      <c r="T137" s="60"/>
      <c r="U137" s="61"/>
      <c r="V137" s="64"/>
      <c r="W137" s="64"/>
    </row>
    <row r="138" spans="1:23">
      <c r="A138" s="64"/>
      <c r="B138" s="64"/>
      <c r="C138" s="133"/>
      <c r="D138" s="59"/>
      <c r="E138" s="134"/>
      <c r="F138" s="64"/>
      <c r="G138" s="64"/>
      <c r="H138" s="64"/>
      <c r="I138" s="64"/>
      <c r="J138" s="64"/>
      <c r="K138" s="64"/>
      <c r="L138" s="60"/>
      <c r="M138" s="60"/>
      <c r="N138" s="60"/>
      <c r="O138" s="61"/>
      <c r="P138" s="60"/>
      <c r="Q138" s="61"/>
      <c r="R138" s="60"/>
      <c r="S138" s="61"/>
      <c r="T138" s="60"/>
      <c r="U138" s="61"/>
      <c r="V138" s="64"/>
      <c r="W138" s="64"/>
    </row>
    <row r="139" spans="1:23">
      <c r="A139" s="64"/>
      <c r="B139" s="64"/>
      <c r="C139" s="133"/>
      <c r="D139" s="59"/>
      <c r="E139" s="134"/>
      <c r="F139" s="64"/>
      <c r="G139" s="64"/>
      <c r="H139" s="64"/>
      <c r="I139" s="64"/>
      <c r="J139" s="64"/>
      <c r="K139" s="64"/>
      <c r="L139" s="60"/>
      <c r="M139" s="60"/>
      <c r="N139" s="60"/>
      <c r="O139" s="61"/>
      <c r="P139" s="60"/>
      <c r="Q139" s="61"/>
      <c r="R139" s="60"/>
      <c r="S139" s="61"/>
      <c r="T139" s="60"/>
      <c r="U139" s="61"/>
      <c r="V139" s="64"/>
      <c r="W139" s="64"/>
    </row>
    <row r="140" spans="1:23">
      <c r="A140" s="64"/>
      <c r="B140" s="64"/>
      <c r="C140" s="133"/>
      <c r="D140" s="59"/>
      <c r="E140" s="134"/>
      <c r="F140" s="64"/>
      <c r="G140" s="64"/>
      <c r="H140" s="64"/>
      <c r="I140" s="64"/>
      <c r="J140" s="64"/>
      <c r="K140" s="64"/>
      <c r="L140" s="60"/>
      <c r="M140" s="60"/>
      <c r="N140" s="60"/>
      <c r="O140" s="61"/>
      <c r="P140" s="60"/>
      <c r="Q140" s="61"/>
      <c r="R140" s="60"/>
      <c r="S140" s="61"/>
      <c r="T140" s="60"/>
      <c r="U140" s="61"/>
      <c r="V140" s="64"/>
      <c r="W140" s="64"/>
    </row>
    <row r="141" spans="1:23">
      <c r="A141" s="64"/>
      <c r="B141" s="64"/>
      <c r="C141" s="133"/>
      <c r="D141" s="59"/>
      <c r="E141" s="134"/>
      <c r="F141" s="64"/>
      <c r="G141" s="64"/>
      <c r="H141" s="64"/>
      <c r="I141" s="64"/>
      <c r="J141" s="64"/>
      <c r="K141" s="64"/>
      <c r="L141" s="60"/>
      <c r="M141" s="60"/>
      <c r="N141" s="60"/>
      <c r="O141" s="61"/>
      <c r="P141" s="60"/>
      <c r="Q141" s="61"/>
      <c r="R141" s="60"/>
      <c r="S141" s="61"/>
      <c r="T141" s="60"/>
      <c r="U141" s="61"/>
      <c r="V141" s="64"/>
      <c r="W141" s="64"/>
    </row>
    <row r="142" spans="1:23">
      <c r="A142" s="64"/>
      <c r="B142" s="64"/>
      <c r="C142" s="133"/>
      <c r="D142" s="59"/>
      <c r="E142" s="134"/>
      <c r="F142" s="64"/>
      <c r="G142" s="64"/>
      <c r="H142" s="64"/>
      <c r="I142" s="64"/>
      <c r="J142" s="64"/>
      <c r="K142" s="64"/>
      <c r="L142" s="60"/>
      <c r="M142" s="60"/>
      <c r="N142" s="60"/>
      <c r="O142" s="61"/>
      <c r="P142" s="60"/>
      <c r="Q142" s="61"/>
      <c r="R142" s="60"/>
      <c r="S142" s="61"/>
      <c r="T142" s="60"/>
      <c r="U142" s="61"/>
      <c r="V142" s="64"/>
      <c r="W142" s="64"/>
    </row>
    <row r="143" spans="1:23">
      <c r="A143" s="64"/>
      <c r="B143" s="64"/>
      <c r="C143" s="133"/>
      <c r="D143" s="59"/>
      <c r="E143" s="134"/>
      <c r="F143" s="64"/>
      <c r="G143" s="64"/>
      <c r="H143" s="64"/>
      <c r="I143" s="64"/>
      <c r="J143" s="64"/>
      <c r="K143" s="64"/>
      <c r="L143" s="60"/>
      <c r="M143" s="60"/>
      <c r="N143" s="60"/>
      <c r="O143" s="61"/>
      <c r="P143" s="60"/>
      <c r="Q143" s="61"/>
      <c r="R143" s="60"/>
      <c r="S143" s="61"/>
      <c r="T143" s="60"/>
      <c r="U143" s="61"/>
      <c r="V143" s="64"/>
      <c r="W143" s="64"/>
    </row>
    <row r="144" spans="1:23">
      <c r="A144" s="64"/>
      <c r="B144" s="64"/>
      <c r="C144" s="133"/>
      <c r="D144" s="59"/>
      <c r="E144" s="134"/>
      <c r="F144" s="64"/>
      <c r="G144" s="64"/>
      <c r="H144" s="64"/>
      <c r="I144" s="64"/>
      <c r="J144" s="64"/>
      <c r="K144" s="64"/>
      <c r="L144" s="60"/>
      <c r="M144" s="60"/>
      <c r="N144" s="60"/>
      <c r="O144" s="61"/>
      <c r="P144" s="60"/>
      <c r="Q144" s="61"/>
      <c r="R144" s="60"/>
      <c r="S144" s="61"/>
      <c r="T144" s="60"/>
      <c r="U144" s="61"/>
      <c r="V144" s="64"/>
      <c r="W144" s="64"/>
    </row>
    <row r="145" spans="1:23">
      <c r="A145" s="64"/>
      <c r="B145" s="64"/>
      <c r="C145" s="133"/>
      <c r="D145" s="59"/>
      <c r="E145" s="134"/>
      <c r="F145" s="64"/>
      <c r="G145" s="64"/>
      <c r="H145" s="64"/>
      <c r="I145" s="64"/>
      <c r="J145" s="64"/>
      <c r="K145" s="64"/>
      <c r="L145" s="60"/>
      <c r="M145" s="60"/>
      <c r="N145" s="60"/>
      <c r="O145" s="61"/>
      <c r="P145" s="60"/>
      <c r="Q145" s="61"/>
      <c r="R145" s="60"/>
      <c r="S145" s="61"/>
      <c r="T145" s="60"/>
      <c r="U145" s="61"/>
      <c r="V145" s="64"/>
      <c r="W145" s="64"/>
    </row>
    <row r="146" spans="1:23">
      <c r="A146" s="64"/>
      <c r="B146" s="64"/>
      <c r="C146" s="133"/>
      <c r="D146" s="59"/>
      <c r="E146" s="134"/>
      <c r="F146" s="64"/>
      <c r="G146" s="64"/>
      <c r="H146" s="64"/>
      <c r="I146" s="64"/>
      <c r="J146" s="64"/>
      <c r="K146" s="64"/>
      <c r="L146" s="60"/>
      <c r="M146" s="60"/>
      <c r="N146" s="60"/>
      <c r="O146" s="61"/>
      <c r="P146" s="60"/>
      <c r="Q146" s="61"/>
      <c r="R146" s="60"/>
      <c r="S146" s="61"/>
      <c r="T146" s="60"/>
      <c r="U146" s="61"/>
      <c r="V146" s="64"/>
      <c r="W146" s="64"/>
    </row>
    <row r="147" spans="1:23">
      <c r="A147" s="64"/>
      <c r="B147" s="64"/>
      <c r="C147" s="133"/>
      <c r="D147" s="59"/>
      <c r="E147" s="134"/>
      <c r="F147" s="64"/>
      <c r="G147" s="64"/>
      <c r="H147" s="64"/>
      <c r="I147" s="64"/>
      <c r="J147" s="64"/>
      <c r="K147" s="64"/>
      <c r="L147" s="60"/>
      <c r="M147" s="60"/>
      <c r="N147" s="60"/>
      <c r="O147" s="61"/>
      <c r="P147" s="60"/>
      <c r="Q147" s="61"/>
      <c r="R147" s="60"/>
      <c r="S147" s="61"/>
      <c r="T147" s="60"/>
      <c r="U147" s="61"/>
      <c r="V147" s="64"/>
      <c r="W147" s="64"/>
    </row>
    <row r="148" spans="1:23">
      <c r="A148" s="64"/>
      <c r="B148" s="64"/>
      <c r="C148" s="133"/>
      <c r="D148" s="59"/>
      <c r="E148" s="134"/>
      <c r="F148" s="64"/>
      <c r="G148" s="64"/>
      <c r="H148" s="64"/>
      <c r="I148" s="64"/>
      <c r="J148" s="64"/>
      <c r="K148" s="64"/>
      <c r="L148" s="60"/>
      <c r="M148" s="60"/>
      <c r="N148" s="60"/>
      <c r="O148" s="61"/>
      <c r="P148" s="60"/>
      <c r="Q148" s="61"/>
      <c r="R148" s="60"/>
      <c r="S148" s="61"/>
      <c r="T148" s="60"/>
      <c r="U148" s="61"/>
      <c r="V148" s="64"/>
      <c r="W148" s="64"/>
    </row>
    <row r="149" spans="1:23">
      <c r="A149" s="64"/>
      <c r="B149" s="64"/>
      <c r="C149" s="133"/>
      <c r="D149" s="59"/>
      <c r="E149" s="134"/>
      <c r="F149" s="64"/>
      <c r="G149" s="64"/>
      <c r="H149" s="64"/>
      <c r="I149" s="64"/>
      <c r="J149" s="64"/>
      <c r="K149" s="64"/>
      <c r="L149" s="60"/>
      <c r="M149" s="60"/>
      <c r="N149" s="60"/>
      <c r="O149" s="61"/>
      <c r="P149" s="60"/>
      <c r="Q149" s="61"/>
      <c r="R149" s="60"/>
      <c r="S149" s="61"/>
      <c r="T149" s="60"/>
      <c r="U149" s="61"/>
      <c r="V149" s="64"/>
      <c r="W149" s="64"/>
    </row>
    <row r="150" spans="1:23">
      <c r="A150" s="64"/>
      <c r="B150" s="64"/>
      <c r="C150" s="133"/>
      <c r="D150" s="59"/>
      <c r="E150" s="134"/>
      <c r="F150" s="64"/>
      <c r="G150" s="64"/>
      <c r="H150" s="64"/>
      <c r="I150" s="64"/>
      <c r="J150" s="64"/>
      <c r="K150" s="64"/>
      <c r="L150" s="60"/>
      <c r="M150" s="60"/>
      <c r="N150" s="60"/>
      <c r="O150" s="61"/>
      <c r="P150" s="60"/>
      <c r="Q150" s="61"/>
      <c r="R150" s="60"/>
      <c r="S150" s="61"/>
      <c r="T150" s="60"/>
      <c r="U150" s="61"/>
      <c r="V150" s="64"/>
      <c r="W150" s="64"/>
    </row>
    <row r="151" spans="1:23">
      <c r="A151" s="64"/>
      <c r="B151" s="64"/>
      <c r="C151" s="133"/>
      <c r="D151" s="59"/>
      <c r="E151" s="134"/>
      <c r="F151" s="64"/>
      <c r="G151" s="64"/>
      <c r="H151" s="64"/>
      <c r="I151" s="64"/>
      <c r="J151" s="64"/>
      <c r="K151" s="64"/>
      <c r="L151" s="60"/>
      <c r="M151" s="60"/>
      <c r="N151" s="60"/>
      <c r="O151" s="61"/>
      <c r="P151" s="60"/>
      <c r="Q151" s="61"/>
      <c r="R151" s="60"/>
      <c r="S151" s="61"/>
      <c r="T151" s="60"/>
      <c r="U151" s="61"/>
      <c r="V151" s="64"/>
      <c r="W151" s="64"/>
    </row>
    <row r="152" spans="1:23">
      <c r="A152" s="64"/>
      <c r="B152" s="64"/>
      <c r="C152" s="133"/>
      <c r="D152" s="59"/>
      <c r="E152" s="134"/>
      <c r="F152" s="64"/>
      <c r="G152" s="64"/>
      <c r="H152" s="64"/>
      <c r="I152" s="64"/>
      <c r="J152" s="64"/>
      <c r="K152" s="64"/>
      <c r="L152" s="60"/>
      <c r="M152" s="60"/>
      <c r="N152" s="60"/>
      <c r="O152" s="61"/>
      <c r="P152" s="60"/>
      <c r="Q152" s="61"/>
      <c r="R152" s="60"/>
      <c r="S152" s="61"/>
      <c r="T152" s="60"/>
      <c r="U152" s="61"/>
      <c r="V152" s="64"/>
      <c r="W152" s="64"/>
    </row>
    <row r="153" spans="1:23">
      <c r="A153" s="64"/>
      <c r="B153" s="64"/>
      <c r="C153" s="133"/>
      <c r="D153" s="59"/>
      <c r="E153" s="134"/>
      <c r="F153" s="64"/>
      <c r="G153" s="64"/>
      <c r="H153" s="64"/>
      <c r="I153" s="64"/>
      <c r="J153" s="64"/>
      <c r="K153" s="64"/>
      <c r="L153" s="60"/>
      <c r="M153" s="60"/>
      <c r="N153" s="60"/>
      <c r="O153" s="61"/>
      <c r="P153" s="60"/>
      <c r="Q153" s="61"/>
      <c r="R153" s="60"/>
      <c r="S153" s="61"/>
      <c r="T153" s="60"/>
      <c r="U153" s="61"/>
      <c r="V153" s="64"/>
      <c r="W153" s="64"/>
    </row>
    <row r="154" spans="1:23">
      <c r="A154" s="64"/>
      <c r="B154" s="64"/>
      <c r="C154" s="133"/>
      <c r="D154" s="59"/>
      <c r="E154" s="134"/>
      <c r="F154" s="64"/>
      <c r="G154" s="64"/>
      <c r="H154" s="64"/>
      <c r="I154" s="64"/>
      <c r="J154" s="64"/>
      <c r="K154" s="64"/>
      <c r="L154" s="60"/>
      <c r="M154" s="60"/>
      <c r="N154" s="60"/>
      <c r="O154" s="61"/>
      <c r="P154" s="60"/>
      <c r="Q154" s="61"/>
      <c r="R154" s="60"/>
      <c r="S154" s="61"/>
      <c r="T154" s="60"/>
      <c r="U154" s="61"/>
      <c r="V154" s="64"/>
      <c r="W154" s="64"/>
    </row>
    <row r="155" spans="1:23">
      <c r="A155" s="64"/>
      <c r="B155" s="64"/>
      <c r="C155" s="133"/>
      <c r="D155" s="59"/>
      <c r="E155" s="134"/>
      <c r="F155" s="64"/>
      <c r="G155" s="64"/>
      <c r="H155" s="64"/>
      <c r="I155" s="64"/>
      <c r="J155" s="64"/>
      <c r="K155" s="64"/>
      <c r="L155" s="60"/>
      <c r="M155" s="60"/>
      <c r="N155" s="60"/>
      <c r="O155" s="61"/>
      <c r="P155" s="60"/>
      <c r="Q155" s="61"/>
      <c r="R155" s="60"/>
      <c r="S155" s="61"/>
      <c r="T155" s="60"/>
      <c r="U155" s="61"/>
      <c r="V155" s="64"/>
      <c r="W155" s="64"/>
    </row>
    <row r="156" spans="1:23">
      <c r="A156" s="64"/>
      <c r="B156" s="64"/>
      <c r="C156" s="133"/>
      <c r="D156" s="59"/>
      <c r="E156" s="134"/>
      <c r="F156" s="64"/>
      <c r="G156" s="64"/>
      <c r="H156" s="64"/>
      <c r="I156" s="64"/>
      <c r="J156" s="64"/>
      <c r="K156" s="64"/>
      <c r="L156" s="60"/>
      <c r="M156" s="60"/>
      <c r="N156" s="60"/>
      <c r="O156" s="61"/>
      <c r="P156" s="60"/>
      <c r="Q156" s="61"/>
      <c r="R156" s="60"/>
      <c r="S156" s="61"/>
      <c r="T156" s="60"/>
      <c r="U156" s="61"/>
      <c r="V156" s="64"/>
      <c r="W156" s="64"/>
    </row>
    <row r="157" spans="1:23">
      <c r="A157" s="64"/>
      <c r="B157" s="64"/>
      <c r="C157" s="133"/>
      <c r="D157" s="59"/>
      <c r="E157" s="134"/>
      <c r="F157" s="64"/>
      <c r="G157" s="64"/>
      <c r="H157" s="64"/>
      <c r="I157" s="64"/>
      <c r="J157" s="64"/>
      <c r="K157" s="64"/>
      <c r="L157" s="60"/>
      <c r="M157" s="60"/>
      <c r="N157" s="60"/>
      <c r="O157" s="61"/>
      <c r="P157" s="60"/>
      <c r="Q157" s="61"/>
      <c r="R157" s="60"/>
      <c r="S157" s="61"/>
      <c r="T157" s="60"/>
      <c r="U157" s="61"/>
      <c r="V157" s="64"/>
      <c r="W157" s="64"/>
    </row>
    <row r="158" spans="1:23">
      <c r="A158" s="64"/>
      <c r="B158" s="64"/>
      <c r="C158" s="133"/>
      <c r="D158" s="59"/>
      <c r="E158" s="134"/>
      <c r="F158" s="64"/>
      <c r="G158" s="64"/>
      <c r="H158" s="64"/>
      <c r="I158" s="64"/>
      <c r="J158" s="64"/>
      <c r="K158" s="64"/>
      <c r="L158" s="60"/>
      <c r="M158" s="60"/>
      <c r="N158" s="60"/>
      <c r="O158" s="61"/>
      <c r="P158" s="60"/>
      <c r="Q158" s="61"/>
      <c r="R158" s="60"/>
      <c r="S158" s="61"/>
      <c r="T158" s="60"/>
      <c r="U158" s="61"/>
      <c r="V158" s="64"/>
      <c r="W158" s="64"/>
    </row>
    <row r="159" spans="1:23">
      <c r="A159" s="64"/>
      <c r="B159" s="64"/>
      <c r="C159" s="133"/>
      <c r="D159" s="59"/>
      <c r="E159" s="134"/>
      <c r="F159" s="64"/>
      <c r="G159" s="64"/>
      <c r="H159" s="64"/>
      <c r="I159" s="64"/>
      <c r="J159" s="64"/>
      <c r="K159" s="64"/>
      <c r="L159" s="60"/>
      <c r="M159" s="60"/>
      <c r="N159" s="60"/>
      <c r="O159" s="61"/>
      <c r="P159" s="60"/>
      <c r="Q159" s="61"/>
      <c r="R159" s="60"/>
      <c r="S159" s="61"/>
      <c r="T159" s="60"/>
      <c r="U159" s="61"/>
      <c r="V159" s="64"/>
      <c r="W159" s="64"/>
    </row>
    <row r="160" spans="1:23">
      <c r="A160" s="64"/>
      <c r="B160" s="64"/>
      <c r="C160" s="133"/>
      <c r="D160" s="59"/>
      <c r="E160" s="134"/>
      <c r="F160" s="64"/>
      <c r="G160" s="64"/>
      <c r="H160" s="64"/>
      <c r="I160" s="64"/>
      <c r="J160" s="64"/>
      <c r="K160" s="64"/>
      <c r="L160" s="60"/>
      <c r="M160" s="60"/>
      <c r="N160" s="60"/>
      <c r="O160" s="61"/>
      <c r="P160" s="60"/>
      <c r="Q160" s="61"/>
      <c r="R160" s="60"/>
      <c r="S160" s="61"/>
      <c r="T160" s="60"/>
      <c r="U160" s="61"/>
      <c r="V160" s="64"/>
      <c r="W160" s="64"/>
    </row>
    <row r="161" spans="1:23">
      <c r="A161" s="64"/>
      <c r="B161" s="64"/>
      <c r="C161" s="133"/>
      <c r="D161" s="59"/>
      <c r="E161" s="134"/>
      <c r="F161" s="64"/>
      <c r="G161" s="64"/>
      <c r="H161" s="64"/>
      <c r="I161" s="64"/>
      <c r="J161" s="64"/>
      <c r="K161" s="64"/>
      <c r="L161" s="60"/>
      <c r="M161" s="60"/>
      <c r="N161" s="60"/>
      <c r="O161" s="61"/>
      <c r="P161" s="60"/>
      <c r="Q161" s="61"/>
      <c r="R161" s="60"/>
      <c r="S161" s="61"/>
      <c r="T161" s="60"/>
      <c r="U161" s="61"/>
      <c r="V161" s="64"/>
      <c r="W161" s="64"/>
    </row>
    <row r="162" spans="1:23">
      <c r="A162" s="64"/>
      <c r="B162" s="64"/>
      <c r="C162" s="133"/>
      <c r="D162" s="59"/>
      <c r="E162" s="134"/>
      <c r="F162" s="64"/>
      <c r="G162" s="64"/>
      <c r="H162" s="64"/>
      <c r="I162" s="64"/>
      <c r="J162" s="64"/>
      <c r="K162" s="64"/>
      <c r="L162" s="60"/>
      <c r="M162" s="60"/>
      <c r="N162" s="60"/>
      <c r="O162" s="61"/>
      <c r="P162" s="60"/>
      <c r="Q162" s="61"/>
      <c r="R162" s="60"/>
      <c r="S162" s="61"/>
      <c r="T162" s="60"/>
      <c r="U162" s="61"/>
      <c r="V162" s="64"/>
      <c r="W162" s="64"/>
    </row>
    <row r="163" spans="1:23">
      <c r="A163" s="64"/>
      <c r="B163" s="64"/>
      <c r="C163" s="133"/>
      <c r="D163" s="59"/>
      <c r="E163" s="134"/>
      <c r="F163" s="64"/>
      <c r="G163" s="64"/>
      <c r="H163" s="64"/>
      <c r="I163" s="64"/>
      <c r="J163" s="64"/>
      <c r="K163" s="64"/>
      <c r="L163" s="60"/>
      <c r="M163" s="60"/>
      <c r="N163" s="60"/>
      <c r="O163" s="61"/>
      <c r="P163" s="60"/>
      <c r="Q163" s="61"/>
      <c r="R163" s="60"/>
      <c r="S163" s="61"/>
      <c r="T163" s="60"/>
      <c r="U163" s="61"/>
      <c r="V163" s="64"/>
      <c r="W163" s="64"/>
    </row>
    <row r="164" spans="1:23">
      <c r="A164" s="64"/>
      <c r="B164" s="64"/>
      <c r="C164" s="133"/>
      <c r="D164" s="59"/>
      <c r="E164" s="134"/>
      <c r="F164" s="64"/>
      <c r="G164" s="64"/>
      <c r="H164" s="64"/>
      <c r="I164" s="64"/>
      <c r="J164" s="64"/>
      <c r="K164" s="64"/>
      <c r="L164" s="60"/>
      <c r="M164" s="60"/>
      <c r="N164" s="60"/>
      <c r="O164" s="61"/>
      <c r="P164" s="60"/>
      <c r="Q164" s="61"/>
      <c r="R164" s="60"/>
      <c r="S164" s="61"/>
      <c r="T164" s="60"/>
      <c r="U164" s="61"/>
      <c r="V164" s="64"/>
      <c r="W164" s="64"/>
    </row>
    <row r="165" spans="1:23">
      <c r="A165" s="64"/>
      <c r="B165" s="64"/>
      <c r="C165" s="133"/>
      <c r="D165" s="59"/>
      <c r="E165" s="134"/>
      <c r="F165" s="64"/>
      <c r="G165" s="64"/>
      <c r="H165" s="64"/>
      <c r="I165" s="64"/>
      <c r="J165" s="64"/>
      <c r="K165" s="64"/>
      <c r="L165" s="60"/>
      <c r="M165" s="60"/>
      <c r="N165" s="60"/>
      <c r="O165" s="61"/>
      <c r="P165" s="60"/>
      <c r="Q165" s="61"/>
      <c r="R165" s="60"/>
      <c r="S165" s="61"/>
      <c r="T165" s="60"/>
      <c r="U165" s="61"/>
      <c r="V165" s="64"/>
      <c r="W165" s="64"/>
    </row>
    <row r="166" spans="1:23">
      <c r="A166" s="64"/>
      <c r="B166" s="64"/>
      <c r="C166" s="133"/>
      <c r="D166" s="59"/>
      <c r="E166" s="134"/>
      <c r="F166" s="64"/>
      <c r="G166" s="64"/>
      <c r="H166" s="64"/>
      <c r="I166" s="64"/>
      <c r="J166" s="64"/>
      <c r="K166" s="64"/>
      <c r="L166" s="60"/>
      <c r="M166" s="60"/>
      <c r="N166" s="60"/>
      <c r="O166" s="61"/>
      <c r="P166" s="60"/>
      <c r="Q166" s="61"/>
      <c r="R166" s="60"/>
      <c r="S166" s="61"/>
      <c r="T166" s="60"/>
      <c r="U166" s="61"/>
      <c r="V166" s="64"/>
      <c r="W166" s="64"/>
    </row>
    <row r="167" spans="1:23">
      <c r="A167" s="64"/>
      <c r="B167" s="64"/>
      <c r="C167" s="133"/>
      <c r="D167" s="59"/>
      <c r="E167" s="134"/>
      <c r="F167" s="64"/>
      <c r="G167" s="64"/>
      <c r="H167" s="64"/>
      <c r="I167" s="64"/>
      <c r="J167" s="64"/>
      <c r="K167" s="64"/>
      <c r="L167" s="60"/>
      <c r="M167" s="60"/>
      <c r="N167" s="60"/>
      <c r="O167" s="61"/>
      <c r="P167" s="60"/>
      <c r="Q167" s="61"/>
      <c r="R167" s="60"/>
      <c r="S167" s="61"/>
      <c r="T167" s="60"/>
      <c r="U167" s="61"/>
      <c r="V167" s="64"/>
      <c r="W167" s="64"/>
    </row>
    <row r="168" spans="1:23">
      <c r="A168" s="64"/>
      <c r="B168" s="64"/>
      <c r="C168" s="133"/>
      <c r="D168" s="59"/>
      <c r="E168" s="134"/>
      <c r="F168" s="64"/>
      <c r="G168" s="64"/>
      <c r="H168" s="64"/>
      <c r="I168" s="64"/>
      <c r="J168" s="64"/>
      <c r="K168" s="64"/>
      <c r="L168" s="60"/>
      <c r="M168" s="60"/>
      <c r="N168" s="60"/>
      <c r="O168" s="61"/>
      <c r="P168" s="60"/>
      <c r="Q168" s="61"/>
      <c r="R168" s="60"/>
      <c r="S168" s="61"/>
      <c r="T168" s="60"/>
      <c r="U168" s="61"/>
      <c r="V168" s="64"/>
      <c r="W168" s="64"/>
    </row>
    <row r="169" spans="1:23">
      <c r="A169" s="64"/>
      <c r="B169" s="64"/>
      <c r="C169" s="133"/>
      <c r="D169" s="59"/>
      <c r="E169" s="134"/>
      <c r="F169" s="64"/>
      <c r="G169" s="64"/>
      <c r="H169" s="64"/>
      <c r="I169" s="64"/>
      <c r="J169" s="64"/>
      <c r="K169" s="64"/>
      <c r="L169" s="60"/>
      <c r="M169" s="60"/>
      <c r="N169" s="60"/>
      <c r="O169" s="61"/>
      <c r="P169" s="60"/>
      <c r="Q169" s="61"/>
      <c r="R169" s="60"/>
      <c r="S169" s="61"/>
      <c r="T169" s="60"/>
      <c r="U169" s="61"/>
      <c r="V169" s="64"/>
      <c r="W169" s="64"/>
    </row>
    <row r="170" spans="1:23">
      <c r="A170" s="64"/>
      <c r="B170" s="64"/>
      <c r="C170" s="133"/>
      <c r="D170" s="59"/>
      <c r="E170" s="134"/>
      <c r="F170" s="64"/>
      <c r="G170" s="64"/>
      <c r="H170" s="64"/>
      <c r="I170" s="64"/>
      <c r="J170" s="64"/>
      <c r="K170" s="64"/>
      <c r="L170" s="60"/>
      <c r="M170" s="60"/>
      <c r="N170" s="60"/>
      <c r="O170" s="61"/>
      <c r="P170" s="60"/>
      <c r="Q170" s="61"/>
      <c r="R170" s="60"/>
      <c r="S170" s="61"/>
      <c r="T170" s="60"/>
      <c r="U170" s="61"/>
      <c r="V170" s="64"/>
      <c r="W170" s="64"/>
    </row>
    <row r="171" spans="1:23">
      <c r="A171" s="64"/>
      <c r="B171" s="64"/>
      <c r="C171" s="133"/>
      <c r="D171" s="59"/>
      <c r="E171" s="134"/>
      <c r="F171" s="64"/>
      <c r="G171" s="64"/>
      <c r="H171" s="64"/>
      <c r="I171" s="64"/>
      <c r="J171" s="64"/>
      <c r="K171" s="64"/>
      <c r="L171" s="60"/>
      <c r="M171" s="60"/>
      <c r="N171" s="60"/>
      <c r="O171" s="61"/>
      <c r="P171" s="60"/>
      <c r="Q171" s="61"/>
      <c r="R171" s="60"/>
      <c r="S171" s="61"/>
      <c r="T171" s="60"/>
      <c r="U171" s="61"/>
      <c r="V171" s="64"/>
      <c r="W171" s="64"/>
    </row>
    <row r="172" spans="1:23">
      <c r="A172" s="64"/>
      <c r="B172" s="64"/>
      <c r="C172" s="133"/>
      <c r="D172" s="59"/>
      <c r="E172" s="134"/>
      <c r="F172" s="64"/>
      <c r="G172" s="64"/>
      <c r="H172" s="64"/>
      <c r="I172" s="64"/>
      <c r="J172" s="64"/>
      <c r="K172" s="64"/>
      <c r="L172" s="60"/>
      <c r="M172" s="60"/>
      <c r="N172" s="60"/>
      <c r="O172" s="61"/>
      <c r="P172" s="60"/>
      <c r="Q172" s="61"/>
      <c r="R172" s="60"/>
      <c r="S172" s="61"/>
      <c r="T172" s="60"/>
      <c r="U172" s="61"/>
      <c r="V172" s="64"/>
      <c r="W172" s="64"/>
    </row>
    <row r="173" spans="1:23">
      <c r="A173" s="64"/>
      <c r="B173" s="64"/>
      <c r="C173" s="133"/>
      <c r="D173" s="59"/>
      <c r="E173" s="134"/>
      <c r="F173" s="64"/>
      <c r="G173" s="64"/>
      <c r="H173" s="64"/>
      <c r="I173" s="64"/>
      <c r="J173" s="64"/>
      <c r="K173" s="64"/>
      <c r="L173" s="60"/>
      <c r="M173" s="60"/>
      <c r="N173" s="60"/>
      <c r="O173" s="61"/>
      <c r="P173" s="60"/>
      <c r="Q173" s="61"/>
      <c r="R173" s="60"/>
      <c r="S173" s="61"/>
      <c r="T173" s="60"/>
      <c r="U173" s="61"/>
      <c r="V173" s="64"/>
      <c r="W173" s="64"/>
    </row>
    <row r="174" spans="1:23">
      <c r="A174" s="64"/>
      <c r="B174" s="64"/>
      <c r="C174" s="133"/>
      <c r="D174" s="59"/>
      <c r="E174" s="134"/>
      <c r="F174" s="64"/>
      <c r="G174" s="64"/>
      <c r="H174" s="64"/>
      <c r="I174" s="64"/>
      <c r="J174" s="64"/>
      <c r="K174" s="64"/>
      <c r="L174" s="60"/>
      <c r="M174" s="60"/>
      <c r="N174" s="60"/>
      <c r="O174" s="61"/>
      <c r="P174" s="60"/>
      <c r="Q174" s="61"/>
      <c r="R174" s="60"/>
      <c r="S174" s="61"/>
      <c r="T174" s="60"/>
      <c r="U174" s="61"/>
      <c r="V174" s="64"/>
      <c r="W174" s="64"/>
    </row>
    <row r="175" spans="1:23">
      <c r="A175" s="64"/>
      <c r="B175" s="64"/>
      <c r="C175" s="133"/>
      <c r="D175" s="59"/>
      <c r="E175" s="134"/>
      <c r="F175" s="64"/>
      <c r="G175" s="64"/>
      <c r="H175" s="64"/>
      <c r="I175" s="64"/>
      <c r="J175" s="64"/>
      <c r="K175" s="64"/>
      <c r="L175" s="60"/>
      <c r="M175" s="60"/>
      <c r="N175" s="60"/>
      <c r="O175" s="61"/>
      <c r="P175" s="60"/>
      <c r="Q175" s="61"/>
      <c r="R175" s="60"/>
      <c r="S175" s="61"/>
      <c r="T175" s="60"/>
      <c r="U175" s="61"/>
      <c r="V175" s="64"/>
      <c r="W175" s="64"/>
    </row>
    <row r="176" spans="1:23">
      <c r="A176" s="64"/>
      <c r="B176" s="64"/>
      <c r="C176" s="133"/>
      <c r="D176" s="59"/>
      <c r="E176" s="134"/>
      <c r="F176" s="64"/>
      <c r="G176" s="64"/>
      <c r="H176" s="64"/>
      <c r="I176" s="64"/>
      <c r="J176" s="64"/>
      <c r="K176" s="64"/>
      <c r="L176" s="60"/>
      <c r="M176" s="60"/>
      <c r="N176" s="60"/>
      <c r="O176" s="61"/>
      <c r="P176" s="60"/>
      <c r="Q176" s="61"/>
      <c r="R176" s="60"/>
      <c r="S176" s="61"/>
      <c r="T176" s="60"/>
      <c r="U176" s="61"/>
      <c r="V176" s="64"/>
      <c r="W176" s="64"/>
    </row>
    <row r="177" spans="1:23">
      <c r="A177" s="64"/>
      <c r="B177" s="64"/>
      <c r="C177" s="133"/>
      <c r="D177" s="59"/>
      <c r="E177" s="134"/>
      <c r="F177" s="64"/>
      <c r="G177" s="64"/>
      <c r="H177" s="64"/>
      <c r="I177" s="64"/>
      <c r="J177" s="64"/>
      <c r="K177" s="64"/>
      <c r="L177" s="60"/>
      <c r="M177" s="60"/>
      <c r="N177" s="60"/>
      <c r="O177" s="61"/>
      <c r="P177" s="60"/>
      <c r="Q177" s="61"/>
      <c r="R177" s="60"/>
      <c r="S177" s="61"/>
      <c r="T177" s="60"/>
      <c r="U177" s="61"/>
      <c r="V177" s="64"/>
      <c r="W177" s="64"/>
    </row>
    <row r="178" spans="1:23">
      <c r="A178" s="64"/>
      <c r="B178" s="64"/>
      <c r="C178" s="133"/>
      <c r="D178" s="59"/>
      <c r="E178" s="134"/>
      <c r="F178" s="64"/>
      <c r="G178" s="64"/>
      <c r="H178" s="64"/>
      <c r="I178" s="64"/>
      <c r="J178" s="64"/>
      <c r="K178" s="64"/>
      <c r="L178" s="60"/>
      <c r="M178" s="60"/>
      <c r="N178" s="60"/>
      <c r="O178" s="61"/>
      <c r="P178" s="60"/>
      <c r="Q178" s="61"/>
      <c r="R178" s="60"/>
      <c r="S178" s="61"/>
      <c r="T178" s="60"/>
      <c r="U178" s="61"/>
      <c r="V178" s="64"/>
      <c r="W178" s="64"/>
    </row>
    <row r="179" spans="1:23">
      <c r="A179" s="64"/>
      <c r="B179" s="64"/>
      <c r="C179" s="133"/>
      <c r="D179" s="59"/>
      <c r="E179" s="134"/>
      <c r="F179" s="64"/>
      <c r="G179" s="64"/>
      <c r="H179" s="64"/>
      <c r="I179" s="64"/>
      <c r="J179" s="64"/>
      <c r="K179" s="64"/>
      <c r="L179" s="60"/>
      <c r="M179" s="60"/>
      <c r="N179" s="60"/>
      <c r="O179" s="61"/>
      <c r="P179" s="60"/>
      <c r="Q179" s="61"/>
      <c r="R179" s="60"/>
      <c r="S179" s="61"/>
      <c r="T179" s="60"/>
      <c r="U179" s="61"/>
      <c r="V179" s="64"/>
      <c r="W179" s="64"/>
    </row>
    <row r="180" spans="1:23">
      <c r="A180" s="64"/>
      <c r="B180" s="64"/>
      <c r="C180" s="133"/>
      <c r="D180" s="59"/>
      <c r="E180" s="134"/>
      <c r="F180" s="64"/>
      <c r="G180" s="64"/>
      <c r="H180" s="64"/>
      <c r="I180" s="64"/>
      <c r="J180" s="64"/>
      <c r="K180" s="64"/>
      <c r="L180" s="60"/>
      <c r="M180" s="60"/>
      <c r="N180" s="60"/>
      <c r="O180" s="61"/>
      <c r="P180" s="60"/>
      <c r="Q180" s="61"/>
      <c r="R180" s="60"/>
      <c r="S180" s="61"/>
      <c r="T180" s="60"/>
      <c r="U180" s="61"/>
      <c r="V180" s="64"/>
      <c r="W180" s="64"/>
    </row>
    <row r="181" spans="1:23">
      <c r="A181" s="64"/>
      <c r="B181" s="64"/>
      <c r="C181" s="133"/>
      <c r="D181" s="59"/>
      <c r="E181" s="134"/>
      <c r="F181" s="64"/>
      <c r="G181" s="64"/>
      <c r="H181" s="64"/>
      <c r="I181" s="64"/>
      <c r="J181" s="64"/>
      <c r="K181" s="64"/>
      <c r="L181" s="60"/>
      <c r="M181" s="60"/>
      <c r="N181" s="60"/>
      <c r="O181" s="61"/>
      <c r="P181" s="60"/>
      <c r="Q181" s="61"/>
      <c r="R181" s="60"/>
      <c r="S181" s="61"/>
      <c r="T181" s="60"/>
      <c r="U181" s="61"/>
      <c r="V181" s="64"/>
      <c r="W181" s="64"/>
    </row>
    <row r="182" spans="1:23">
      <c r="A182" s="64"/>
      <c r="B182" s="64"/>
      <c r="C182" s="133"/>
      <c r="D182" s="59"/>
      <c r="E182" s="134"/>
      <c r="F182" s="64"/>
      <c r="G182" s="64"/>
      <c r="H182" s="64"/>
      <c r="I182" s="64"/>
      <c r="J182" s="64"/>
      <c r="K182" s="64"/>
      <c r="L182" s="60"/>
      <c r="M182" s="60"/>
      <c r="N182" s="60"/>
      <c r="O182" s="61"/>
      <c r="P182" s="60"/>
      <c r="Q182" s="61"/>
      <c r="R182" s="60"/>
      <c r="S182" s="61"/>
      <c r="T182" s="60"/>
      <c r="U182" s="61"/>
      <c r="V182" s="64"/>
      <c r="W182" s="64"/>
    </row>
    <row r="183" spans="1:23">
      <c r="A183" s="64"/>
      <c r="B183" s="64"/>
      <c r="C183" s="133"/>
      <c r="D183" s="59"/>
      <c r="E183" s="134"/>
      <c r="F183" s="64"/>
      <c r="G183" s="64"/>
      <c r="H183" s="64"/>
      <c r="I183" s="64"/>
      <c r="J183" s="64"/>
      <c r="K183" s="64"/>
      <c r="L183" s="60"/>
      <c r="M183" s="60"/>
      <c r="N183" s="60"/>
      <c r="O183" s="61"/>
      <c r="P183" s="60"/>
      <c r="Q183" s="61"/>
      <c r="R183" s="60"/>
      <c r="S183" s="61"/>
      <c r="T183" s="60"/>
      <c r="U183" s="61"/>
      <c r="V183" s="64"/>
      <c r="W183" s="64"/>
    </row>
    <row r="184" spans="1:23">
      <c r="A184" s="64"/>
      <c r="B184" s="64"/>
      <c r="C184" s="133"/>
      <c r="D184" s="59"/>
      <c r="E184" s="134"/>
      <c r="F184" s="64"/>
      <c r="G184" s="64"/>
      <c r="H184" s="64"/>
      <c r="I184" s="64"/>
      <c r="J184" s="64"/>
      <c r="K184" s="64"/>
      <c r="L184" s="60"/>
      <c r="M184" s="60"/>
      <c r="N184" s="60"/>
      <c r="O184" s="61"/>
      <c r="P184" s="60"/>
      <c r="Q184" s="61"/>
      <c r="R184" s="60"/>
      <c r="S184" s="61"/>
      <c r="T184" s="60"/>
      <c r="U184" s="61"/>
      <c r="V184" s="64"/>
      <c r="W184" s="64"/>
    </row>
    <row r="185" spans="1:23">
      <c r="A185" s="64"/>
      <c r="B185" s="64"/>
      <c r="C185" s="133"/>
      <c r="D185" s="59"/>
      <c r="E185" s="134"/>
      <c r="F185" s="64"/>
      <c r="G185" s="64"/>
      <c r="H185" s="64"/>
      <c r="I185" s="64"/>
      <c r="J185" s="64"/>
      <c r="K185" s="64"/>
      <c r="L185" s="60"/>
      <c r="M185" s="60"/>
      <c r="N185" s="60"/>
      <c r="O185" s="61"/>
      <c r="P185" s="60"/>
      <c r="Q185" s="61"/>
      <c r="R185" s="60"/>
      <c r="S185" s="61"/>
      <c r="T185" s="60"/>
      <c r="U185" s="61"/>
      <c r="V185" s="64"/>
      <c r="W185" s="64"/>
    </row>
    <row r="186" spans="1:23">
      <c r="A186" s="64"/>
      <c r="B186" s="64"/>
      <c r="C186" s="133"/>
      <c r="D186" s="59"/>
      <c r="E186" s="134"/>
      <c r="F186" s="64"/>
      <c r="G186" s="64"/>
      <c r="H186" s="64"/>
      <c r="I186" s="64"/>
      <c r="J186" s="64"/>
      <c r="K186" s="64"/>
      <c r="L186" s="60"/>
      <c r="M186" s="60"/>
      <c r="N186" s="60"/>
      <c r="O186" s="61"/>
      <c r="P186" s="60"/>
      <c r="Q186" s="61"/>
      <c r="R186" s="60"/>
      <c r="S186" s="61"/>
      <c r="T186" s="60"/>
      <c r="U186" s="61"/>
      <c r="V186" s="64"/>
      <c r="W186" s="64"/>
    </row>
    <row r="187" spans="1:23">
      <c r="A187" s="64"/>
      <c r="B187" s="64"/>
      <c r="C187" s="133"/>
      <c r="D187" s="59"/>
      <c r="E187" s="134"/>
      <c r="F187" s="64"/>
      <c r="G187" s="64"/>
      <c r="H187" s="64"/>
      <c r="I187" s="64"/>
      <c r="J187" s="64"/>
      <c r="K187" s="64"/>
      <c r="L187" s="60"/>
      <c r="M187" s="60"/>
      <c r="N187" s="60"/>
      <c r="O187" s="61"/>
      <c r="P187" s="60"/>
      <c r="Q187" s="61"/>
      <c r="R187" s="60"/>
      <c r="S187" s="61"/>
      <c r="T187" s="60"/>
      <c r="U187" s="61"/>
      <c r="V187" s="64"/>
      <c r="W187" s="64"/>
    </row>
    <row r="188" spans="1:23">
      <c r="A188" s="64"/>
      <c r="B188" s="64"/>
      <c r="C188" s="133"/>
      <c r="D188" s="59"/>
      <c r="E188" s="134"/>
      <c r="F188" s="64"/>
      <c r="G188" s="64"/>
      <c r="H188" s="64"/>
      <c r="I188" s="64"/>
      <c r="J188" s="64"/>
      <c r="K188" s="64"/>
      <c r="L188" s="60"/>
      <c r="M188" s="60"/>
      <c r="N188" s="60"/>
      <c r="O188" s="61"/>
      <c r="P188" s="60"/>
      <c r="Q188" s="61"/>
      <c r="R188" s="60"/>
      <c r="S188" s="61"/>
      <c r="T188" s="60"/>
      <c r="U188" s="61"/>
      <c r="V188" s="64"/>
      <c r="W188" s="64"/>
    </row>
    <row r="189" spans="1:23">
      <c r="A189" s="64"/>
      <c r="B189" s="64"/>
      <c r="C189" s="133"/>
      <c r="D189" s="59"/>
      <c r="E189" s="134"/>
      <c r="F189" s="64"/>
      <c r="G189" s="64"/>
      <c r="H189" s="64"/>
      <c r="I189" s="64"/>
      <c r="J189" s="64"/>
      <c r="K189" s="64"/>
      <c r="L189" s="60"/>
      <c r="M189" s="60"/>
      <c r="N189" s="60"/>
      <c r="O189" s="61"/>
      <c r="P189" s="60"/>
      <c r="Q189" s="61"/>
      <c r="R189" s="60"/>
      <c r="S189" s="61"/>
      <c r="T189" s="60"/>
      <c r="U189" s="61"/>
      <c r="V189" s="64"/>
      <c r="W189" s="64"/>
    </row>
    <row r="190" spans="1:23">
      <c r="A190" s="64"/>
      <c r="B190" s="64"/>
      <c r="C190" s="133"/>
      <c r="D190" s="59"/>
      <c r="E190" s="134"/>
      <c r="F190" s="64"/>
      <c r="G190" s="64"/>
      <c r="H190" s="64"/>
      <c r="I190" s="64"/>
      <c r="J190" s="64"/>
      <c r="K190" s="64"/>
      <c r="L190" s="60"/>
      <c r="M190" s="60"/>
      <c r="N190" s="60"/>
      <c r="O190" s="61"/>
      <c r="P190" s="60"/>
      <c r="Q190" s="61"/>
      <c r="R190" s="60"/>
      <c r="S190" s="61"/>
      <c r="T190" s="60"/>
      <c r="U190" s="61"/>
      <c r="V190" s="64"/>
      <c r="W190" s="64"/>
    </row>
    <row r="191" spans="1:23">
      <c r="A191" s="64"/>
      <c r="B191" s="64"/>
      <c r="C191" s="133"/>
      <c r="D191" s="59"/>
      <c r="E191" s="134"/>
      <c r="F191" s="64"/>
      <c r="G191" s="64"/>
      <c r="H191" s="64"/>
      <c r="I191" s="64"/>
      <c r="J191" s="64"/>
      <c r="K191" s="64"/>
      <c r="L191" s="60"/>
      <c r="M191" s="60"/>
      <c r="N191" s="60"/>
      <c r="O191" s="61"/>
      <c r="P191" s="60"/>
      <c r="Q191" s="61"/>
      <c r="R191" s="60"/>
      <c r="S191" s="61"/>
      <c r="T191" s="60"/>
      <c r="U191" s="61"/>
      <c r="V191" s="64"/>
      <c r="W191" s="64"/>
    </row>
    <row r="192" spans="1:23">
      <c r="A192" s="64"/>
      <c r="B192" s="64"/>
      <c r="C192" s="133"/>
      <c r="D192" s="59"/>
      <c r="E192" s="134"/>
      <c r="F192" s="64"/>
      <c r="G192" s="64"/>
      <c r="H192" s="64"/>
      <c r="I192" s="64"/>
      <c r="J192" s="64"/>
      <c r="K192" s="64"/>
      <c r="L192" s="60"/>
      <c r="M192" s="60"/>
      <c r="N192" s="60"/>
      <c r="O192" s="61"/>
      <c r="P192" s="60"/>
      <c r="Q192" s="61"/>
      <c r="R192" s="60"/>
      <c r="S192" s="61"/>
      <c r="T192" s="60"/>
      <c r="U192" s="61"/>
      <c r="V192" s="64"/>
      <c r="W192" s="64"/>
    </row>
    <row r="193" spans="1:23">
      <c r="A193" s="64"/>
      <c r="B193" s="64"/>
      <c r="C193" s="133"/>
      <c r="D193" s="59"/>
      <c r="E193" s="134"/>
      <c r="F193" s="64"/>
      <c r="G193" s="64"/>
      <c r="H193" s="64"/>
      <c r="I193" s="64"/>
      <c r="J193" s="64"/>
      <c r="K193" s="64"/>
      <c r="L193" s="60"/>
      <c r="M193" s="60"/>
      <c r="N193" s="60"/>
      <c r="O193" s="61"/>
      <c r="P193" s="60"/>
      <c r="Q193" s="61"/>
      <c r="R193" s="60"/>
      <c r="S193" s="61"/>
      <c r="T193" s="60"/>
      <c r="U193" s="61"/>
      <c r="V193" s="64"/>
      <c r="W193" s="64"/>
    </row>
    <row r="194" spans="1:23">
      <c r="A194" s="64"/>
      <c r="B194" s="64"/>
      <c r="C194" s="133"/>
      <c r="D194" s="59"/>
      <c r="E194" s="134"/>
      <c r="F194" s="64"/>
      <c r="G194" s="64"/>
      <c r="H194" s="64"/>
      <c r="I194" s="64"/>
      <c r="J194" s="64"/>
      <c r="K194" s="64"/>
      <c r="L194" s="60"/>
      <c r="M194" s="60"/>
      <c r="N194" s="60"/>
      <c r="O194" s="61"/>
      <c r="P194" s="60"/>
      <c r="Q194" s="61"/>
      <c r="R194" s="60"/>
      <c r="S194" s="61"/>
      <c r="T194" s="60"/>
      <c r="U194" s="61"/>
      <c r="V194" s="64"/>
      <c r="W194" s="64"/>
    </row>
    <row r="195" spans="1:23">
      <c r="A195" s="64"/>
      <c r="B195" s="64"/>
      <c r="C195" s="133"/>
      <c r="D195" s="59"/>
      <c r="E195" s="134"/>
      <c r="F195" s="64"/>
      <c r="G195" s="64"/>
      <c r="H195" s="64"/>
      <c r="I195" s="64"/>
      <c r="J195" s="64"/>
      <c r="K195" s="64"/>
      <c r="L195" s="60"/>
      <c r="M195" s="60"/>
      <c r="N195" s="60"/>
      <c r="O195" s="61"/>
      <c r="P195" s="60"/>
      <c r="Q195" s="61"/>
      <c r="R195" s="60"/>
      <c r="S195" s="61"/>
      <c r="T195" s="60"/>
      <c r="U195" s="61"/>
      <c r="V195" s="64"/>
      <c r="W195" s="64"/>
    </row>
    <row r="196" spans="1:23">
      <c r="A196" s="64"/>
      <c r="B196" s="64"/>
      <c r="C196" s="133"/>
      <c r="D196" s="59"/>
      <c r="E196" s="134"/>
      <c r="F196" s="64"/>
      <c r="G196" s="64"/>
      <c r="H196" s="64"/>
      <c r="I196" s="64"/>
      <c r="J196" s="64"/>
      <c r="K196" s="64"/>
      <c r="L196" s="60"/>
      <c r="M196" s="60"/>
      <c r="N196" s="60"/>
      <c r="O196" s="61"/>
      <c r="P196" s="60"/>
      <c r="Q196" s="61"/>
      <c r="R196" s="60"/>
      <c r="S196" s="61"/>
      <c r="T196" s="60"/>
      <c r="U196" s="61"/>
      <c r="V196" s="64"/>
      <c r="W196" s="64"/>
    </row>
    <row r="197" spans="1:23">
      <c r="A197" s="64"/>
      <c r="B197" s="64"/>
      <c r="C197" s="133"/>
      <c r="D197" s="59"/>
      <c r="E197" s="134"/>
      <c r="F197" s="64"/>
      <c r="G197" s="64"/>
      <c r="H197" s="64"/>
      <c r="I197" s="64"/>
      <c r="J197" s="64"/>
      <c r="K197" s="64"/>
      <c r="L197" s="60"/>
      <c r="M197" s="60"/>
      <c r="N197" s="60"/>
      <c r="O197" s="61"/>
      <c r="P197" s="60"/>
      <c r="Q197" s="61"/>
      <c r="R197" s="60"/>
      <c r="S197" s="61"/>
      <c r="T197" s="60"/>
      <c r="U197" s="61"/>
      <c r="V197" s="64"/>
      <c r="W197" s="64"/>
    </row>
    <row r="198" spans="1:23">
      <c r="A198" s="64"/>
      <c r="B198" s="64"/>
      <c r="C198" s="133"/>
      <c r="D198" s="59"/>
      <c r="E198" s="134"/>
      <c r="F198" s="64"/>
      <c r="G198" s="64"/>
      <c r="H198" s="64"/>
      <c r="I198" s="64"/>
      <c r="J198" s="64"/>
      <c r="K198" s="64"/>
      <c r="L198" s="60"/>
      <c r="M198" s="60"/>
      <c r="N198" s="60"/>
      <c r="O198" s="61"/>
      <c r="P198" s="60"/>
      <c r="Q198" s="61"/>
      <c r="R198" s="60"/>
      <c r="S198" s="61"/>
      <c r="T198" s="60"/>
      <c r="U198" s="61"/>
      <c r="V198" s="64"/>
      <c r="W198" s="64"/>
    </row>
    <row r="199" spans="1:23">
      <c r="A199" s="64"/>
      <c r="B199" s="64"/>
      <c r="C199" s="133"/>
      <c r="D199" s="59"/>
      <c r="E199" s="134"/>
      <c r="F199" s="64"/>
      <c r="G199" s="64"/>
      <c r="H199" s="64"/>
      <c r="I199" s="64"/>
      <c r="J199" s="64"/>
      <c r="K199" s="64"/>
      <c r="L199" s="60"/>
      <c r="M199" s="60"/>
      <c r="N199" s="60"/>
      <c r="O199" s="61"/>
      <c r="P199" s="60"/>
      <c r="Q199" s="61"/>
      <c r="R199" s="60"/>
      <c r="S199" s="61"/>
      <c r="T199" s="60"/>
      <c r="U199" s="61"/>
      <c r="V199" s="64"/>
      <c r="W199" s="64"/>
    </row>
    <row r="200" spans="1:23">
      <c r="A200" s="64"/>
      <c r="B200" s="64"/>
      <c r="C200" s="133"/>
      <c r="D200" s="59"/>
      <c r="E200" s="134"/>
      <c r="F200" s="64"/>
      <c r="G200" s="64"/>
      <c r="H200" s="64"/>
      <c r="I200" s="64"/>
      <c r="J200" s="64"/>
      <c r="K200" s="64"/>
      <c r="L200" s="60"/>
      <c r="M200" s="60"/>
      <c r="N200" s="60"/>
      <c r="O200" s="61"/>
      <c r="P200" s="60"/>
      <c r="Q200" s="61"/>
      <c r="R200" s="60"/>
      <c r="S200" s="61"/>
      <c r="T200" s="60"/>
      <c r="U200" s="61"/>
      <c r="V200" s="64"/>
      <c r="W200" s="64"/>
    </row>
    <row r="201" spans="1:23">
      <c r="A201" s="64"/>
      <c r="B201" s="64"/>
      <c r="C201" s="133"/>
      <c r="D201" s="59"/>
      <c r="E201" s="134"/>
      <c r="F201" s="64"/>
      <c r="G201" s="64"/>
      <c r="H201" s="64"/>
      <c r="I201" s="64"/>
      <c r="J201" s="64"/>
      <c r="K201" s="64"/>
      <c r="L201" s="60"/>
      <c r="M201" s="60"/>
      <c r="N201" s="60"/>
      <c r="O201" s="61"/>
      <c r="P201" s="60"/>
      <c r="Q201" s="61"/>
      <c r="R201" s="60"/>
      <c r="S201" s="61"/>
      <c r="T201" s="60"/>
      <c r="U201" s="61"/>
      <c r="V201" s="64"/>
      <c r="W201" s="64"/>
    </row>
    <row r="202" spans="1:23">
      <c r="A202" s="64"/>
      <c r="B202" s="64"/>
      <c r="C202" s="133"/>
      <c r="D202" s="59"/>
      <c r="E202" s="134"/>
      <c r="F202" s="64"/>
      <c r="G202" s="64"/>
      <c r="H202" s="64"/>
      <c r="I202" s="64"/>
      <c r="J202" s="64"/>
      <c r="K202" s="64"/>
      <c r="L202" s="60"/>
      <c r="M202" s="60"/>
      <c r="N202" s="60"/>
      <c r="O202" s="61"/>
      <c r="P202" s="60"/>
      <c r="Q202" s="61"/>
      <c r="R202" s="60"/>
      <c r="S202" s="61"/>
      <c r="T202" s="60"/>
      <c r="U202" s="61"/>
      <c r="V202" s="64"/>
      <c r="W202" s="64"/>
    </row>
    <row r="203" spans="1:23">
      <c r="A203" s="64"/>
      <c r="B203" s="64"/>
      <c r="C203" s="133"/>
      <c r="D203" s="59"/>
      <c r="E203" s="134"/>
      <c r="F203" s="64"/>
      <c r="G203" s="64"/>
      <c r="H203" s="64"/>
      <c r="I203" s="64"/>
      <c r="J203" s="64"/>
      <c r="K203" s="64"/>
      <c r="L203" s="60"/>
      <c r="M203" s="60"/>
      <c r="N203" s="60"/>
      <c r="O203" s="61"/>
      <c r="P203" s="60"/>
      <c r="Q203" s="61"/>
      <c r="R203" s="60"/>
      <c r="S203" s="61"/>
      <c r="T203" s="60"/>
      <c r="U203" s="61"/>
      <c r="V203" s="64"/>
      <c r="W203" s="64"/>
    </row>
    <row r="204" spans="1:23">
      <c r="A204" s="64"/>
      <c r="B204" s="64"/>
      <c r="C204" s="133"/>
      <c r="D204" s="59"/>
      <c r="E204" s="134"/>
      <c r="F204" s="64"/>
      <c r="G204" s="64"/>
      <c r="H204" s="64"/>
      <c r="I204" s="64"/>
      <c r="J204" s="64"/>
      <c r="K204" s="64"/>
      <c r="L204" s="60"/>
      <c r="M204" s="60"/>
      <c r="N204" s="60"/>
      <c r="O204" s="61"/>
      <c r="P204" s="60"/>
      <c r="Q204" s="61"/>
      <c r="R204" s="60"/>
      <c r="S204" s="61"/>
      <c r="T204" s="60"/>
      <c r="U204" s="61"/>
      <c r="V204" s="64"/>
      <c r="W204" s="64"/>
    </row>
    <row r="205" spans="1:23">
      <c r="A205" s="64"/>
      <c r="B205" s="64"/>
      <c r="C205" s="133"/>
      <c r="D205" s="59"/>
      <c r="E205" s="134"/>
      <c r="F205" s="64"/>
      <c r="G205" s="64"/>
      <c r="H205" s="64"/>
      <c r="I205" s="64"/>
      <c r="J205" s="64"/>
      <c r="K205" s="64"/>
      <c r="L205" s="60"/>
      <c r="M205" s="60"/>
      <c r="N205" s="60"/>
      <c r="O205" s="61"/>
      <c r="P205" s="60"/>
      <c r="Q205" s="61"/>
      <c r="R205" s="60"/>
      <c r="S205" s="61"/>
      <c r="T205" s="60"/>
      <c r="U205" s="61"/>
      <c r="V205" s="64"/>
      <c r="W205" s="64"/>
    </row>
  </sheetData>
  <mergeCells count="22">
    <mergeCell ref="A1:B1"/>
    <mergeCell ref="A2:W2"/>
    <mergeCell ref="T3:V3"/>
    <mergeCell ref="F4:K4"/>
    <mergeCell ref="L4:U4"/>
    <mergeCell ref="F5:G5"/>
    <mergeCell ref="H5:I5"/>
    <mergeCell ref="J5:K5"/>
    <mergeCell ref="N5:O5"/>
    <mergeCell ref="P5:Q5"/>
    <mergeCell ref="R5:S5"/>
    <mergeCell ref="T5:U5"/>
    <mergeCell ref="A7:B7"/>
    <mergeCell ref="A4:A6"/>
    <mergeCell ref="B4:B6"/>
    <mergeCell ref="C4:C6"/>
    <mergeCell ref="D4:D6"/>
    <mergeCell ref="E4:E6"/>
    <mergeCell ref="L5:L6"/>
    <mergeCell ref="M5:M6"/>
    <mergeCell ref="V4:V6"/>
    <mergeCell ref="W4:W6"/>
  </mergeCells>
  <pageMargins left="0.708333333333333" right="0.196527777777778" top="1.0625" bottom="0.708333333333333" header="0.298611111111111" footer="0.511805555555556"/>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4"/>
  <sheetViews>
    <sheetView showZeros="0" zoomScale="90" zoomScaleNormal="90" workbookViewId="0">
      <pane xSplit="2" ySplit="6" topLeftCell="C7" activePane="bottomRight" state="frozen"/>
      <selection/>
      <selection pane="topRight"/>
      <selection pane="bottomLeft"/>
      <selection pane="bottomRight" activeCell="Y9" sqref="Y9"/>
    </sheetView>
  </sheetViews>
  <sheetFormatPr defaultColWidth="10" defaultRowHeight="14.4"/>
  <cols>
    <col min="1" max="1" width="7.32407407407407" style="56" customWidth="1"/>
    <col min="2" max="2" width="16.7222222222222" style="56" customWidth="1"/>
    <col min="3" max="3" width="13.4907407407407" style="56" customWidth="1"/>
    <col min="4" max="4" width="11.2777777777778" style="56" customWidth="1"/>
    <col min="5" max="5" width="15.1574074074074" style="56" customWidth="1"/>
    <col min="6" max="6" width="15.3981481481481" style="56" customWidth="1"/>
    <col min="7" max="14" width="13.0092592592593" style="56" customWidth="1"/>
    <col min="15" max="15" width="6.93518518518519" style="56" customWidth="1"/>
    <col min="16" max="16" width="6.53703703703704" style="56" customWidth="1"/>
    <col min="17" max="17" width="12" style="57" customWidth="1"/>
    <col min="18" max="18" width="10" style="57"/>
    <col min="19" max="19" width="12.6296296296296" style="57"/>
    <col min="20" max="16384" width="10" style="57"/>
  </cols>
  <sheetData>
    <row r="1" ht="38" customHeight="1" spans="1:16">
      <c r="A1" s="58"/>
      <c r="B1" s="58"/>
      <c r="C1" s="59"/>
      <c r="D1" s="59"/>
      <c r="E1" s="59"/>
      <c r="F1" s="59"/>
      <c r="G1" s="60"/>
      <c r="H1" s="61"/>
      <c r="I1" s="60"/>
      <c r="J1" s="61"/>
      <c r="K1" s="60"/>
      <c r="L1" s="61"/>
      <c r="M1" s="60"/>
      <c r="N1" s="61"/>
      <c r="O1" s="64"/>
      <c r="P1" s="64"/>
    </row>
    <row r="2" ht="38" customHeight="1" spans="1:16">
      <c r="A2" s="62" t="s">
        <v>143</v>
      </c>
      <c r="B2" s="63"/>
      <c r="C2" s="63"/>
      <c r="D2" s="63"/>
      <c r="E2" s="63"/>
      <c r="F2" s="63"/>
      <c r="G2" s="63"/>
      <c r="H2" s="63"/>
      <c r="I2" s="63"/>
      <c r="J2" s="63"/>
      <c r="K2" s="63"/>
      <c r="L2" s="63"/>
      <c r="M2" s="63"/>
      <c r="N2" s="63"/>
      <c r="O2" s="63"/>
      <c r="P2" s="63"/>
    </row>
    <row r="3" ht="39" customHeight="1" spans="1:16">
      <c r="A3" s="64"/>
      <c r="B3" s="64"/>
      <c r="C3" s="59"/>
      <c r="D3" s="59"/>
      <c r="E3" s="59"/>
      <c r="F3" s="59"/>
      <c r="G3" s="65"/>
      <c r="H3" s="66"/>
      <c r="I3" s="86"/>
      <c r="J3" s="66"/>
      <c r="K3" s="86"/>
      <c r="L3" s="66"/>
      <c r="M3" s="87" t="s">
        <v>144</v>
      </c>
      <c r="N3" s="87"/>
      <c r="O3" s="87"/>
      <c r="P3" s="64"/>
    </row>
    <row r="4" ht="48" customHeight="1" spans="1:16">
      <c r="A4" s="67" t="s">
        <v>3</v>
      </c>
      <c r="B4" s="68" t="s">
        <v>38</v>
      </c>
      <c r="C4" s="69" t="s">
        <v>145</v>
      </c>
      <c r="D4" s="70" t="s">
        <v>146</v>
      </c>
      <c r="E4" s="71"/>
      <c r="F4" s="72"/>
      <c r="G4" s="73" t="s">
        <v>147</v>
      </c>
      <c r="H4" s="74"/>
      <c r="I4" s="73"/>
      <c r="J4" s="74"/>
      <c r="K4" s="73"/>
      <c r="L4" s="74"/>
      <c r="M4" s="73"/>
      <c r="N4" s="74"/>
      <c r="O4" s="68" t="s">
        <v>41</v>
      </c>
      <c r="P4" s="68" t="s">
        <v>42</v>
      </c>
    </row>
    <row r="5" ht="40" customHeight="1" spans="1:16">
      <c r="A5" s="67"/>
      <c r="B5" s="68"/>
      <c r="C5" s="75"/>
      <c r="D5" s="69" t="s">
        <v>148</v>
      </c>
      <c r="E5" s="76" t="s">
        <v>149</v>
      </c>
      <c r="F5" s="76"/>
      <c r="G5" s="77" t="s">
        <v>150</v>
      </c>
      <c r="H5" s="73"/>
      <c r="I5" s="73" t="s">
        <v>151</v>
      </c>
      <c r="J5" s="73"/>
      <c r="K5" s="73" t="s">
        <v>152</v>
      </c>
      <c r="L5" s="73"/>
      <c r="M5" s="73" t="s">
        <v>153</v>
      </c>
      <c r="N5" s="73"/>
      <c r="O5" s="68"/>
      <c r="P5" s="68"/>
    </row>
    <row r="6" ht="69" customHeight="1" spans="1:16">
      <c r="A6" s="107"/>
      <c r="B6" s="108"/>
      <c r="C6" s="75"/>
      <c r="D6" s="75"/>
      <c r="E6" s="69" t="s">
        <v>154</v>
      </c>
      <c r="F6" s="69" t="s">
        <v>155</v>
      </c>
      <c r="G6" s="109" t="s">
        <v>156</v>
      </c>
      <c r="H6" s="110" t="s">
        <v>157</v>
      </c>
      <c r="I6" s="109" t="s">
        <v>156</v>
      </c>
      <c r="J6" s="110" t="s">
        <v>157</v>
      </c>
      <c r="K6" s="109" t="s">
        <v>156</v>
      </c>
      <c r="L6" s="110" t="s">
        <v>157</v>
      </c>
      <c r="M6" s="109" t="s">
        <v>156</v>
      </c>
      <c r="N6" s="110" t="s">
        <v>157</v>
      </c>
      <c r="O6" s="108"/>
      <c r="P6" s="108"/>
    </row>
    <row r="7" customFormat="1" ht="27" customHeight="1" spans="1:16">
      <c r="A7" s="111"/>
      <c r="B7" s="112" t="s">
        <v>22</v>
      </c>
      <c r="C7" s="113">
        <f t="shared" ref="C7:N7" si="0">SUM(C8:C22)</f>
        <v>27200</v>
      </c>
      <c r="D7" s="113">
        <f t="shared" si="0"/>
        <v>28932</v>
      </c>
      <c r="E7" s="113">
        <f t="shared" si="0"/>
        <v>2903</v>
      </c>
      <c r="F7" s="113">
        <f t="shared" si="0"/>
        <v>24048</v>
      </c>
      <c r="G7" s="113">
        <f t="shared" si="0"/>
        <v>224</v>
      </c>
      <c r="H7" s="113">
        <f t="shared" si="0"/>
        <v>12477</v>
      </c>
      <c r="I7" s="113">
        <f t="shared" si="0"/>
        <v>2213</v>
      </c>
      <c r="J7" s="113">
        <f t="shared" si="0"/>
        <v>10965</v>
      </c>
      <c r="K7" s="113">
        <f t="shared" si="0"/>
        <v>333</v>
      </c>
      <c r="L7" s="113">
        <f t="shared" si="0"/>
        <v>1997</v>
      </c>
      <c r="M7" s="113">
        <f t="shared" si="0"/>
        <v>172</v>
      </c>
      <c r="N7" s="113">
        <f t="shared" si="0"/>
        <v>921</v>
      </c>
      <c r="O7" s="112"/>
      <c r="P7" s="112"/>
    </row>
    <row r="8" s="105" customFormat="1" ht="27" customHeight="1" spans="1:16">
      <c r="A8" s="114">
        <v>1</v>
      </c>
      <c r="B8" s="114" t="s">
        <v>23</v>
      </c>
      <c r="C8" s="114">
        <v>1005</v>
      </c>
      <c r="D8" s="114">
        <v>836</v>
      </c>
      <c r="E8" s="114">
        <v>0</v>
      </c>
      <c r="F8" s="114">
        <v>836</v>
      </c>
      <c r="G8" s="114">
        <v>0</v>
      </c>
      <c r="H8" s="114">
        <v>0</v>
      </c>
      <c r="I8" s="114">
        <v>0</v>
      </c>
      <c r="J8" s="114">
        <v>690</v>
      </c>
      <c r="K8" s="114">
        <v>0</v>
      </c>
      <c r="L8" s="114">
        <v>51</v>
      </c>
      <c r="M8" s="114">
        <v>0</v>
      </c>
      <c r="N8" s="114">
        <v>95</v>
      </c>
      <c r="O8" s="125">
        <v>0</v>
      </c>
      <c r="P8" s="125">
        <v>0</v>
      </c>
    </row>
    <row r="9" s="106" customFormat="1" ht="27" customHeight="1" spans="1:16">
      <c r="A9" s="114">
        <v>2</v>
      </c>
      <c r="B9" s="114" t="s">
        <v>27</v>
      </c>
      <c r="C9" s="114">
        <v>0</v>
      </c>
      <c r="D9" s="114">
        <v>2341</v>
      </c>
      <c r="E9" s="114">
        <v>0</v>
      </c>
      <c r="F9" s="114">
        <v>10</v>
      </c>
      <c r="G9" s="114">
        <v>0</v>
      </c>
      <c r="H9" s="114">
        <v>2038</v>
      </c>
      <c r="I9" s="114">
        <v>0</v>
      </c>
      <c r="J9" s="114">
        <v>104</v>
      </c>
      <c r="K9" s="114">
        <v>0</v>
      </c>
      <c r="L9" s="114">
        <v>189</v>
      </c>
      <c r="M9" s="114">
        <v>0</v>
      </c>
      <c r="N9" s="114">
        <v>0</v>
      </c>
      <c r="O9" s="126">
        <v>0</v>
      </c>
      <c r="P9" s="126">
        <v>0</v>
      </c>
    </row>
    <row r="10" s="106" customFormat="1" ht="27" customHeight="1" spans="1:16">
      <c r="A10" s="114">
        <v>3</v>
      </c>
      <c r="B10" s="114" t="s">
        <v>45</v>
      </c>
      <c r="C10" s="114">
        <v>97</v>
      </c>
      <c r="D10" s="114"/>
      <c r="E10" s="114"/>
      <c r="F10" s="114">
        <v>97</v>
      </c>
      <c r="G10" s="114"/>
      <c r="H10" s="114">
        <v>4</v>
      </c>
      <c r="I10" s="114"/>
      <c r="J10" s="114">
        <v>85</v>
      </c>
      <c r="K10" s="114"/>
      <c r="L10" s="114"/>
      <c r="M10" s="114"/>
      <c r="N10" s="114">
        <v>8</v>
      </c>
      <c r="O10" s="126"/>
      <c r="P10" s="126"/>
    </row>
    <row r="11" s="106" customFormat="1" ht="27" customHeight="1" spans="1:16">
      <c r="A11" s="114">
        <v>4</v>
      </c>
      <c r="B11" s="114" t="s">
        <v>28</v>
      </c>
      <c r="C11" s="114">
        <v>12742</v>
      </c>
      <c r="D11" s="114">
        <v>12742</v>
      </c>
      <c r="E11" s="114">
        <v>1211</v>
      </c>
      <c r="F11" s="114">
        <v>11531</v>
      </c>
      <c r="G11" s="114">
        <v>137</v>
      </c>
      <c r="H11" s="114">
        <v>9449</v>
      </c>
      <c r="I11" s="114">
        <v>994</v>
      </c>
      <c r="J11" s="114">
        <v>1574</v>
      </c>
      <c r="K11" s="114">
        <v>4</v>
      </c>
      <c r="L11" s="114">
        <v>202</v>
      </c>
      <c r="M11" s="114">
        <v>76</v>
      </c>
      <c r="N11" s="114">
        <v>306</v>
      </c>
      <c r="O11" s="126"/>
      <c r="P11" s="126"/>
    </row>
    <row r="12" s="106" customFormat="1" ht="27" customHeight="1" spans="1:16">
      <c r="A12" s="114">
        <v>5</v>
      </c>
      <c r="B12" s="114" t="s">
        <v>30</v>
      </c>
      <c r="C12" s="115">
        <v>890</v>
      </c>
      <c r="D12" s="115">
        <v>890</v>
      </c>
      <c r="E12" s="116">
        <v>0</v>
      </c>
      <c r="F12" s="115">
        <v>890</v>
      </c>
      <c r="G12" s="115">
        <v>0</v>
      </c>
      <c r="H12" s="115">
        <v>0</v>
      </c>
      <c r="I12" s="115">
        <v>0</v>
      </c>
      <c r="J12" s="115">
        <v>820</v>
      </c>
      <c r="K12" s="115">
        <v>0</v>
      </c>
      <c r="L12" s="115">
        <v>51</v>
      </c>
      <c r="M12" s="115">
        <v>0</v>
      </c>
      <c r="N12" s="115">
        <v>19</v>
      </c>
      <c r="O12" s="126"/>
      <c r="P12" s="126"/>
    </row>
    <row r="13" s="106" customFormat="1" ht="27" customHeight="1" spans="1:16">
      <c r="A13" s="114">
        <v>6</v>
      </c>
      <c r="B13" s="114" t="s">
        <v>26</v>
      </c>
      <c r="C13" s="115">
        <v>2870</v>
      </c>
      <c r="D13" s="115">
        <v>2870</v>
      </c>
      <c r="E13" s="115">
        <v>565</v>
      </c>
      <c r="F13" s="115">
        <v>2305</v>
      </c>
      <c r="G13" s="117">
        <v>65</v>
      </c>
      <c r="H13" s="115">
        <v>835</v>
      </c>
      <c r="I13" s="115">
        <v>366</v>
      </c>
      <c r="J13" s="115">
        <v>783</v>
      </c>
      <c r="K13" s="127">
        <v>126</v>
      </c>
      <c r="L13" s="115">
        <v>643</v>
      </c>
      <c r="M13" s="127">
        <v>8</v>
      </c>
      <c r="N13" s="115">
        <v>44</v>
      </c>
      <c r="O13" s="128">
        <v>0</v>
      </c>
      <c r="P13" s="128">
        <v>0</v>
      </c>
    </row>
    <row r="14" s="106" customFormat="1" ht="27" customHeight="1" spans="1:16">
      <c r="A14" s="114">
        <v>7</v>
      </c>
      <c r="B14" s="114" t="s">
        <v>24</v>
      </c>
      <c r="C14" s="115">
        <v>1718</v>
      </c>
      <c r="D14" s="115">
        <v>1523</v>
      </c>
      <c r="E14" s="115">
        <v>304</v>
      </c>
      <c r="F14" s="115">
        <v>1472</v>
      </c>
      <c r="G14" s="115">
        <v>0</v>
      </c>
      <c r="H14" s="115">
        <v>8</v>
      </c>
      <c r="I14" s="115">
        <v>268</v>
      </c>
      <c r="J14" s="115">
        <v>1339</v>
      </c>
      <c r="K14" s="127">
        <v>20</v>
      </c>
      <c r="L14" s="115">
        <v>73</v>
      </c>
      <c r="M14" s="127">
        <v>32</v>
      </c>
      <c r="N14" s="115">
        <v>66</v>
      </c>
      <c r="O14" s="129"/>
      <c r="P14" s="126"/>
    </row>
    <row r="15" s="106" customFormat="1" ht="27" customHeight="1" spans="1:16">
      <c r="A15" s="114">
        <v>8</v>
      </c>
      <c r="B15" s="114" t="s">
        <v>46</v>
      </c>
      <c r="C15" s="116">
        <v>21</v>
      </c>
      <c r="D15" s="116">
        <v>21</v>
      </c>
      <c r="E15" s="116"/>
      <c r="F15" s="116">
        <v>21</v>
      </c>
      <c r="G15" s="116"/>
      <c r="H15" s="116"/>
      <c r="I15" s="116"/>
      <c r="J15" s="116">
        <v>20</v>
      </c>
      <c r="K15" s="116"/>
      <c r="L15" s="116"/>
      <c r="M15" s="116"/>
      <c r="N15" s="116">
        <v>1</v>
      </c>
      <c r="O15" s="126"/>
      <c r="P15" s="126"/>
    </row>
    <row r="16" s="106" customFormat="1" ht="27" customHeight="1" spans="1:16">
      <c r="A16" s="114">
        <v>9</v>
      </c>
      <c r="B16" s="114" t="s">
        <v>35</v>
      </c>
      <c r="C16" s="115">
        <v>145</v>
      </c>
      <c r="D16" s="115">
        <v>145</v>
      </c>
      <c r="E16" s="115">
        <v>22</v>
      </c>
      <c r="F16" s="115">
        <v>123</v>
      </c>
      <c r="G16" s="115">
        <v>22</v>
      </c>
      <c r="H16" s="115"/>
      <c r="I16" s="115"/>
      <c r="J16" s="115">
        <v>118</v>
      </c>
      <c r="K16" s="127"/>
      <c r="L16" s="115"/>
      <c r="M16" s="127"/>
      <c r="N16" s="115">
        <v>5</v>
      </c>
      <c r="O16" s="126"/>
      <c r="P16" s="126"/>
    </row>
    <row r="17" s="106" customFormat="1" ht="27" customHeight="1" spans="1:16">
      <c r="A17" s="114">
        <v>10</v>
      </c>
      <c r="B17" s="116" t="s">
        <v>34</v>
      </c>
      <c r="C17" s="116">
        <v>493</v>
      </c>
      <c r="D17" s="116">
        <v>493</v>
      </c>
      <c r="E17" s="118">
        <v>0</v>
      </c>
      <c r="F17" s="118">
        <v>493</v>
      </c>
      <c r="G17" s="118">
        <v>0</v>
      </c>
      <c r="H17" s="119">
        <v>51</v>
      </c>
      <c r="I17" s="119">
        <v>0</v>
      </c>
      <c r="J17" s="119">
        <v>370</v>
      </c>
      <c r="K17" s="119">
        <v>0</v>
      </c>
      <c r="L17" s="119">
        <v>45</v>
      </c>
      <c r="M17" s="119">
        <v>0</v>
      </c>
      <c r="N17" s="119">
        <v>27</v>
      </c>
      <c r="O17" s="129"/>
      <c r="P17" s="129"/>
    </row>
    <row r="18" s="106" customFormat="1" ht="27" customHeight="1" spans="1:16">
      <c r="A18" s="114">
        <v>11</v>
      </c>
      <c r="B18" s="116" t="s">
        <v>31</v>
      </c>
      <c r="C18" s="116">
        <v>478</v>
      </c>
      <c r="D18" s="116">
        <v>330</v>
      </c>
      <c r="E18" s="118">
        <v>0</v>
      </c>
      <c r="F18" s="118">
        <v>330</v>
      </c>
      <c r="G18" s="118">
        <v>0</v>
      </c>
      <c r="H18" s="119">
        <v>0</v>
      </c>
      <c r="I18" s="119">
        <v>0</v>
      </c>
      <c r="J18" s="119">
        <v>295</v>
      </c>
      <c r="K18" s="119">
        <v>0</v>
      </c>
      <c r="L18" s="119">
        <v>26</v>
      </c>
      <c r="M18" s="119">
        <v>0</v>
      </c>
      <c r="N18" s="119">
        <v>9</v>
      </c>
      <c r="O18" s="129">
        <v>0</v>
      </c>
      <c r="P18" s="129">
        <v>0</v>
      </c>
    </row>
    <row r="19" s="106" customFormat="1" ht="27" customHeight="1" spans="1:16">
      <c r="A19" s="114">
        <v>12</v>
      </c>
      <c r="B19" s="116" t="s">
        <v>25</v>
      </c>
      <c r="C19" s="116">
        <v>3158</v>
      </c>
      <c r="D19" s="116">
        <v>3158</v>
      </c>
      <c r="E19" s="116">
        <v>625</v>
      </c>
      <c r="F19" s="116">
        <v>2533</v>
      </c>
      <c r="G19" s="118">
        <v>0</v>
      </c>
      <c r="H19" s="119">
        <v>0</v>
      </c>
      <c r="I19" s="119">
        <v>542</v>
      </c>
      <c r="J19" s="119">
        <v>1984</v>
      </c>
      <c r="K19" s="119">
        <v>74</v>
      </c>
      <c r="L19" s="119">
        <v>422</v>
      </c>
      <c r="M19" s="119">
        <v>9</v>
      </c>
      <c r="N19" s="119">
        <v>127</v>
      </c>
      <c r="O19" s="129"/>
      <c r="P19" s="129"/>
    </row>
    <row r="20" s="106" customFormat="1" ht="27" customHeight="1" spans="1:16">
      <c r="A20" s="114">
        <v>13</v>
      </c>
      <c r="B20" s="116" t="s">
        <v>29</v>
      </c>
      <c r="C20" s="116">
        <v>2263</v>
      </c>
      <c r="D20" s="116">
        <v>2263</v>
      </c>
      <c r="E20" s="116">
        <v>176</v>
      </c>
      <c r="F20" s="116">
        <v>2087</v>
      </c>
      <c r="G20" s="118">
        <v>0</v>
      </c>
      <c r="H20" s="119">
        <v>92</v>
      </c>
      <c r="I20" s="119">
        <v>24</v>
      </c>
      <c r="J20" s="119">
        <v>1713</v>
      </c>
      <c r="K20" s="119">
        <v>105</v>
      </c>
      <c r="L20" s="119">
        <v>207</v>
      </c>
      <c r="M20" s="119">
        <v>47</v>
      </c>
      <c r="N20" s="119">
        <v>75</v>
      </c>
      <c r="O20" s="129"/>
      <c r="P20" s="129"/>
    </row>
    <row r="21" s="106" customFormat="1" ht="27" customHeight="1" spans="1:16">
      <c r="A21" s="114">
        <v>14</v>
      </c>
      <c r="B21" s="116" t="s">
        <v>32</v>
      </c>
      <c r="C21" s="116">
        <v>894</v>
      </c>
      <c r="D21" s="116">
        <v>894</v>
      </c>
      <c r="E21" s="120">
        <v>0</v>
      </c>
      <c r="F21" s="116">
        <v>894</v>
      </c>
      <c r="G21" s="120">
        <v>0</v>
      </c>
      <c r="H21" s="120">
        <v>0</v>
      </c>
      <c r="I21" s="120">
        <v>0</v>
      </c>
      <c r="J21" s="116">
        <v>688</v>
      </c>
      <c r="K21" s="120">
        <v>0</v>
      </c>
      <c r="L21" s="116">
        <v>84</v>
      </c>
      <c r="M21" s="120">
        <v>0</v>
      </c>
      <c r="N21" s="116">
        <v>122</v>
      </c>
      <c r="O21" s="130">
        <v>0</v>
      </c>
      <c r="P21" s="130">
        <v>0</v>
      </c>
    </row>
    <row r="22" s="106" customFormat="1" ht="27" customHeight="1" spans="1:16">
      <c r="A22" s="114">
        <v>15</v>
      </c>
      <c r="B22" s="116" t="s">
        <v>33</v>
      </c>
      <c r="C22" s="116">
        <v>426</v>
      </c>
      <c r="D22" s="116">
        <v>426</v>
      </c>
      <c r="E22" s="116">
        <v>0</v>
      </c>
      <c r="F22" s="116">
        <v>426</v>
      </c>
      <c r="G22" s="118">
        <v>0</v>
      </c>
      <c r="H22" s="119">
        <v>0</v>
      </c>
      <c r="I22" s="119">
        <v>19</v>
      </c>
      <c r="J22" s="119">
        <v>382</v>
      </c>
      <c r="K22" s="119">
        <v>4</v>
      </c>
      <c r="L22" s="119">
        <v>4</v>
      </c>
      <c r="M22" s="119">
        <v>0</v>
      </c>
      <c r="N22" s="119">
        <v>17</v>
      </c>
      <c r="O22" s="129"/>
      <c r="P22" s="129"/>
    </row>
    <row r="23" s="57" customFormat="1" ht="30" customHeight="1" spans="1:16">
      <c r="A23" s="64"/>
      <c r="B23" s="64"/>
      <c r="C23" s="121"/>
      <c r="D23" s="121"/>
      <c r="E23" s="121"/>
      <c r="F23" s="121"/>
      <c r="G23" s="122"/>
      <c r="H23" s="123"/>
      <c r="I23" s="122"/>
      <c r="J23" s="123"/>
      <c r="K23" s="122"/>
      <c r="L23" s="123"/>
      <c r="M23" s="122"/>
      <c r="N23" s="123"/>
      <c r="O23" s="64"/>
      <c r="P23" s="64"/>
    </row>
    <row r="24" spans="1:16">
      <c r="A24" s="64"/>
      <c r="B24" s="64"/>
      <c r="C24" s="124"/>
      <c r="D24" s="124"/>
      <c r="E24" s="124"/>
      <c r="F24" s="124"/>
      <c r="G24" s="122"/>
      <c r="H24" s="123"/>
      <c r="I24" s="122"/>
      <c r="J24" s="123"/>
      <c r="K24" s="122"/>
      <c r="L24" s="123"/>
      <c r="M24" s="122"/>
      <c r="N24" s="123"/>
      <c r="O24" s="64"/>
      <c r="P24" s="64"/>
    </row>
    <row r="25" spans="1:16">
      <c r="A25" s="64"/>
      <c r="B25" s="64"/>
      <c r="C25" s="124"/>
      <c r="D25" s="124"/>
      <c r="E25" s="124"/>
      <c r="F25" s="124"/>
      <c r="G25" s="122"/>
      <c r="H25" s="123"/>
      <c r="I25" s="122"/>
      <c r="J25" s="123"/>
      <c r="K25" s="122"/>
      <c r="L25" s="123"/>
      <c r="M25" s="122"/>
      <c r="N25" s="123"/>
      <c r="O25" s="64"/>
      <c r="P25" s="64"/>
    </row>
    <row r="26" spans="1:16">
      <c r="A26" s="64"/>
      <c r="B26" s="64"/>
      <c r="C26" s="124"/>
      <c r="D26" s="124"/>
      <c r="E26" s="124"/>
      <c r="F26" s="124"/>
      <c r="G26" s="122"/>
      <c r="H26" s="123"/>
      <c r="I26" s="122"/>
      <c r="J26" s="123"/>
      <c r="K26" s="122"/>
      <c r="L26" s="123"/>
      <c r="M26" s="122"/>
      <c r="N26" s="123"/>
      <c r="O26" s="64"/>
      <c r="P26" s="64"/>
    </row>
    <row r="27" spans="1:16">
      <c r="A27" s="64"/>
      <c r="B27" s="64"/>
      <c r="C27" s="124"/>
      <c r="D27" s="124"/>
      <c r="E27" s="124"/>
      <c r="F27" s="124"/>
      <c r="G27" s="122"/>
      <c r="H27" s="123"/>
      <c r="I27" s="122"/>
      <c r="J27" s="123"/>
      <c r="K27" s="122"/>
      <c r="L27" s="123"/>
      <c r="M27" s="122"/>
      <c r="N27" s="123"/>
      <c r="O27" s="64"/>
      <c r="P27" s="64"/>
    </row>
    <row r="28" spans="1:16">
      <c r="A28" s="64"/>
      <c r="B28" s="64"/>
      <c r="C28" s="96"/>
      <c r="D28" s="96"/>
      <c r="E28" s="96"/>
      <c r="F28" s="96"/>
      <c r="G28" s="99"/>
      <c r="H28" s="98"/>
      <c r="I28" s="99"/>
      <c r="J28" s="98"/>
      <c r="K28" s="99"/>
      <c r="L28" s="98"/>
      <c r="M28" s="99"/>
      <c r="N28" s="98"/>
      <c r="O28" s="64"/>
      <c r="P28" s="64"/>
    </row>
    <row r="29" spans="1:16">
      <c r="A29" s="64"/>
      <c r="B29" s="64"/>
      <c r="C29" s="96"/>
      <c r="D29" s="96"/>
      <c r="E29" s="96"/>
      <c r="F29" s="96"/>
      <c r="G29" s="99"/>
      <c r="H29" s="98"/>
      <c r="I29" s="99"/>
      <c r="J29" s="98"/>
      <c r="K29" s="99"/>
      <c r="L29" s="98"/>
      <c r="M29" s="99"/>
      <c r="N29" s="98"/>
      <c r="O29" s="64"/>
      <c r="P29" s="64"/>
    </row>
    <row r="30" spans="1:16">
      <c r="A30" s="64"/>
      <c r="B30" s="64"/>
      <c r="C30" s="96"/>
      <c r="D30" s="96"/>
      <c r="E30" s="96"/>
      <c r="F30" s="96"/>
      <c r="G30" s="99"/>
      <c r="H30" s="98"/>
      <c r="I30" s="99"/>
      <c r="J30" s="98"/>
      <c r="K30" s="99"/>
      <c r="L30" s="98"/>
      <c r="M30" s="99"/>
      <c r="N30" s="98"/>
      <c r="O30" s="64"/>
      <c r="P30" s="64"/>
    </row>
    <row r="31" spans="1:16">
      <c r="A31" s="64"/>
      <c r="B31" s="64"/>
      <c r="C31" s="96"/>
      <c r="D31" s="96"/>
      <c r="E31" s="96"/>
      <c r="F31" s="96"/>
      <c r="G31" s="99"/>
      <c r="H31" s="98"/>
      <c r="I31" s="99"/>
      <c r="J31" s="98"/>
      <c r="K31" s="99"/>
      <c r="L31" s="98"/>
      <c r="M31" s="99"/>
      <c r="N31" s="98"/>
      <c r="O31" s="64"/>
      <c r="P31" s="64"/>
    </row>
    <row r="32" spans="1:16">
      <c r="A32" s="64"/>
      <c r="B32" s="64"/>
      <c r="C32" s="59"/>
      <c r="D32" s="59"/>
      <c r="E32" s="59"/>
      <c r="F32" s="59"/>
      <c r="G32" s="60"/>
      <c r="H32" s="61"/>
      <c r="I32" s="60"/>
      <c r="J32" s="61"/>
      <c r="K32" s="60"/>
      <c r="L32" s="61"/>
      <c r="M32" s="60"/>
      <c r="N32" s="61"/>
      <c r="O32" s="64"/>
      <c r="P32" s="64"/>
    </row>
    <row r="33" spans="1:16">
      <c r="A33" s="64"/>
      <c r="B33" s="64"/>
      <c r="C33" s="59"/>
      <c r="D33" s="59"/>
      <c r="E33" s="59"/>
      <c r="F33" s="59"/>
      <c r="G33" s="60"/>
      <c r="H33" s="61"/>
      <c r="I33" s="60"/>
      <c r="J33" s="61"/>
      <c r="K33" s="60"/>
      <c r="L33" s="61"/>
      <c r="M33" s="60"/>
      <c r="N33" s="61"/>
      <c r="O33" s="64"/>
      <c r="P33" s="64"/>
    </row>
    <row r="34" spans="1:16">
      <c r="A34" s="64"/>
      <c r="B34" s="64"/>
      <c r="C34" s="59"/>
      <c r="D34" s="59"/>
      <c r="E34" s="59"/>
      <c r="F34" s="59"/>
      <c r="G34" s="60"/>
      <c r="H34" s="61"/>
      <c r="I34" s="60"/>
      <c r="J34" s="61"/>
      <c r="K34" s="60"/>
      <c r="L34" s="61"/>
      <c r="M34" s="60"/>
      <c r="N34" s="61"/>
      <c r="O34" s="64"/>
      <c r="P34" s="64"/>
    </row>
    <row r="35" spans="1:16">
      <c r="A35" s="64"/>
      <c r="B35" s="64"/>
      <c r="C35" s="59"/>
      <c r="D35" s="59"/>
      <c r="E35" s="59"/>
      <c r="F35" s="59"/>
      <c r="G35" s="60"/>
      <c r="H35" s="61"/>
      <c r="I35" s="60"/>
      <c r="J35" s="61"/>
      <c r="K35" s="60"/>
      <c r="L35" s="61"/>
      <c r="M35" s="60"/>
      <c r="N35" s="61"/>
      <c r="O35" s="64"/>
      <c r="P35" s="64"/>
    </row>
    <row r="36" spans="1:16">
      <c r="A36" s="64"/>
      <c r="B36" s="64"/>
      <c r="C36" s="59"/>
      <c r="D36" s="59"/>
      <c r="E36" s="59"/>
      <c r="F36" s="59"/>
      <c r="G36" s="60"/>
      <c r="H36" s="61"/>
      <c r="I36" s="60"/>
      <c r="J36" s="61"/>
      <c r="K36" s="60"/>
      <c r="L36" s="61"/>
      <c r="M36" s="60"/>
      <c r="N36" s="61"/>
      <c r="O36" s="64"/>
      <c r="P36" s="64"/>
    </row>
    <row r="37" spans="1:16">
      <c r="A37" s="64"/>
      <c r="B37" s="64"/>
      <c r="C37" s="59"/>
      <c r="D37" s="59"/>
      <c r="E37" s="59"/>
      <c r="F37" s="59"/>
      <c r="G37" s="60"/>
      <c r="H37" s="61"/>
      <c r="I37" s="60"/>
      <c r="J37" s="61"/>
      <c r="K37" s="60"/>
      <c r="L37" s="61"/>
      <c r="M37" s="60"/>
      <c r="N37" s="61"/>
      <c r="O37" s="64"/>
      <c r="P37" s="64"/>
    </row>
    <row r="38" spans="1:16">
      <c r="A38" s="64"/>
      <c r="B38" s="64"/>
      <c r="C38" s="59"/>
      <c r="D38" s="59"/>
      <c r="E38" s="59"/>
      <c r="F38" s="59"/>
      <c r="G38" s="60"/>
      <c r="H38" s="61"/>
      <c r="I38" s="60"/>
      <c r="J38" s="61"/>
      <c r="K38" s="60"/>
      <c r="L38" s="61"/>
      <c r="M38" s="60"/>
      <c r="N38" s="61"/>
      <c r="O38" s="64"/>
      <c r="P38" s="64"/>
    </row>
    <row r="39" spans="1:16">
      <c r="A39" s="64"/>
      <c r="B39" s="64"/>
      <c r="C39" s="59"/>
      <c r="D39" s="59"/>
      <c r="E39" s="59"/>
      <c r="F39" s="59"/>
      <c r="G39" s="60"/>
      <c r="H39" s="61"/>
      <c r="I39" s="60"/>
      <c r="J39" s="61"/>
      <c r="K39" s="60"/>
      <c r="L39" s="61"/>
      <c r="M39" s="60"/>
      <c r="N39" s="61"/>
      <c r="O39" s="64"/>
      <c r="P39" s="64"/>
    </row>
    <row r="40" spans="1:16">
      <c r="A40" s="64"/>
      <c r="B40" s="64"/>
      <c r="C40" s="59"/>
      <c r="D40" s="59"/>
      <c r="E40" s="59"/>
      <c r="F40" s="59"/>
      <c r="G40" s="60"/>
      <c r="H40" s="61"/>
      <c r="I40" s="60"/>
      <c r="J40" s="61"/>
      <c r="K40" s="60"/>
      <c r="L40" s="61"/>
      <c r="M40" s="60"/>
      <c r="N40" s="61"/>
      <c r="O40" s="64"/>
      <c r="P40" s="64"/>
    </row>
    <row r="41" spans="1:16">
      <c r="A41" s="64"/>
      <c r="B41" s="64"/>
      <c r="C41" s="59"/>
      <c r="D41" s="59"/>
      <c r="E41" s="59"/>
      <c r="F41" s="59"/>
      <c r="G41" s="60"/>
      <c r="H41" s="61"/>
      <c r="I41" s="60"/>
      <c r="J41" s="61"/>
      <c r="K41" s="60"/>
      <c r="L41" s="61"/>
      <c r="M41" s="60"/>
      <c r="N41" s="61"/>
      <c r="O41" s="64"/>
      <c r="P41" s="64"/>
    </row>
    <row r="42" spans="1:16">
      <c r="A42" s="64"/>
      <c r="B42" s="64"/>
      <c r="C42" s="59"/>
      <c r="D42" s="59"/>
      <c r="E42" s="59"/>
      <c r="F42" s="59"/>
      <c r="G42" s="60"/>
      <c r="H42" s="61"/>
      <c r="I42" s="60"/>
      <c r="J42" s="61"/>
      <c r="K42" s="60"/>
      <c r="L42" s="61"/>
      <c r="M42" s="60"/>
      <c r="N42" s="61"/>
      <c r="O42" s="64"/>
      <c r="P42" s="64"/>
    </row>
    <row r="43" spans="1:16">
      <c r="A43" s="64"/>
      <c r="B43" s="64"/>
      <c r="C43" s="59"/>
      <c r="D43" s="59"/>
      <c r="E43" s="59"/>
      <c r="F43" s="59"/>
      <c r="G43" s="60"/>
      <c r="H43" s="61"/>
      <c r="I43" s="60"/>
      <c r="J43" s="61"/>
      <c r="K43" s="60"/>
      <c r="L43" s="61"/>
      <c r="M43" s="60"/>
      <c r="N43" s="61"/>
      <c r="O43" s="64"/>
      <c r="P43" s="64"/>
    </row>
    <row r="44" spans="1:16">
      <c r="A44" s="64"/>
      <c r="B44" s="64"/>
      <c r="C44" s="59"/>
      <c r="D44" s="59"/>
      <c r="E44" s="59"/>
      <c r="F44" s="59"/>
      <c r="G44" s="60"/>
      <c r="H44" s="61"/>
      <c r="I44" s="60"/>
      <c r="J44" s="61"/>
      <c r="K44" s="60"/>
      <c r="L44" s="61"/>
      <c r="M44" s="60"/>
      <c r="N44" s="61"/>
      <c r="O44" s="64"/>
      <c r="P44" s="64"/>
    </row>
    <row r="45" spans="1:16">
      <c r="A45" s="64"/>
      <c r="B45" s="64"/>
      <c r="C45" s="59"/>
      <c r="D45" s="59"/>
      <c r="E45" s="59"/>
      <c r="F45" s="59"/>
      <c r="G45" s="60"/>
      <c r="H45" s="61"/>
      <c r="I45" s="60"/>
      <c r="J45" s="61"/>
      <c r="K45" s="60"/>
      <c r="L45" s="61"/>
      <c r="M45" s="60"/>
      <c r="N45" s="61"/>
      <c r="O45" s="64"/>
      <c r="P45" s="64"/>
    </row>
    <row r="46" spans="1:16">
      <c r="A46" s="64"/>
      <c r="B46" s="64"/>
      <c r="C46" s="59"/>
      <c r="D46" s="59"/>
      <c r="E46" s="59"/>
      <c r="F46" s="59"/>
      <c r="G46" s="60"/>
      <c r="H46" s="61"/>
      <c r="I46" s="60"/>
      <c r="J46" s="61"/>
      <c r="K46" s="60"/>
      <c r="L46" s="61"/>
      <c r="M46" s="60"/>
      <c r="N46" s="61"/>
      <c r="O46" s="64"/>
      <c r="P46" s="64"/>
    </row>
    <row r="47" spans="1:16">
      <c r="A47" s="64"/>
      <c r="B47" s="64"/>
      <c r="C47" s="59"/>
      <c r="D47" s="59"/>
      <c r="E47" s="59"/>
      <c r="F47" s="59"/>
      <c r="G47" s="60"/>
      <c r="H47" s="61"/>
      <c r="I47" s="60"/>
      <c r="J47" s="61"/>
      <c r="K47" s="60"/>
      <c r="L47" s="61"/>
      <c r="M47" s="60"/>
      <c r="N47" s="61"/>
      <c r="O47" s="64"/>
      <c r="P47" s="64"/>
    </row>
    <row r="48" spans="1:16">
      <c r="A48" s="64"/>
      <c r="B48" s="64"/>
      <c r="C48" s="59"/>
      <c r="D48" s="59"/>
      <c r="E48" s="59"/>
      <c r="F48" s="59"/>
      <c r="G48" s="60"/>
      <c r="H48" s="61"/>
      <c r="I48" s="60"/>
      <c r="J48" s="61"/>
      <c r="K48" s="60"/>
      <c r="L48" s="61"/>
      <c r="M48" s="60"/>
      <c r="N48" s="61"/>
      <c r="O48" s="64"/>
      <c r="P48" s="64"/>
    </row>
    <row r="49" spans="1:16">
      <c r="A49" s="64"/>
      <c r="B49" s="64"/>
      <c r="C49" s="59"/>
      <c r="D49" s="59"/>
      <c r="E49" s="59"/>
      <c r="F49" s="59"/>
      <c r="G49" s="60"/>
      <c r="H49" s="61"/>
      <c r="I49" s="60"/>
      <c r="J49" s="61"/>
      <c r="K49" s="60"/>
      <c r="L49" s="61"/>
      <c r="M49" s="60"/>
      <c r="N49" s="61"/>
      <c r="O49" s="64"/>
      <c r="P49" s="64"/>
    </row>
    <row r="50" spans="1:16">
      <c r="A50" s="64"/>
      <c r="B50" s="64"/>
      <c r="C50" s="59"/>
      <c r="D50" s="59"/>
      <c r="E50" s="59"/>
      <c r="F50" s="59"/>
      <c r="G50" s="60"/>
      <c r="H50" s="61"/>
      <c r="I50" s="60"/>
      <c r="J50" s="61"/>
      <c r="K50" s="60"/>
      <c r="L50" s="61"/>
      <c r="M50" s="60"/>
      <c r="N50" s="61"/>
      <c r="O50" s="64"/>
      <c r="P50" s="64"/>
    </row>
    <row r="51" spans="1:16">
      <c r="A51" s="64"/>
      <c r="B51" s="64"/>
      <c r="C51" s="59"/>
      <c r="D51" s="59"/>
      <c r="E51" s="59"/>
      <c r="F51" s="59"/>
      <c r="G51" s="60"/>
      <c r="H51" s="61"/>
      <c r="I51" s="60"/>
      <c r="J51" s="61"/>
      <c r="K51" s="60"/>
      <c r="L51" s="61"/>
      <c r="M51" s="60"/>
      <c r="N51" s="61"/>
      <c r="O51" s="64"/>
      <c r="P51" s="64"/>
    </row>
    <row r="52" spans="1:16">
      <c r="A52" s="64"/>
      <c r="B52" s="64"/>
      <c r="C52" s="59"/>
      <c r="D52" s="59"/>
      <c r="E52" s="59"/>
      <c r="F52" s="59"/>
      <c r="G52" s="60"/>
      <c r="H52" s="61"/>
      <c r="I52" s="60"/>
      <c r="J52" s="61"/>
      <c r="K52" s="60"/>
      <c r="L52" s="61"/>
      <c r="M52" s="60"/>
      <c r="N52" s="61"/>
      <c r="O52" s="64"/>
      <c r="P52" s="64"/>
    </row>
    <row r="53" spans="1:16">
      <c r="A53" s="64"/>
      <c r="B53" s="64"/>
      <c r="C53" s="59"/>
      <c r="D53" s="59"/>
      <c r="E53" s="59"/>
      <c r="F53" s="59"/>
      <c r="G53" s="60"/>
      <c r="H53" s="61"/>
      <c r="I53" s="60"/>
      <c r="J53" s="61"/>
      <c r="K53" s="60"/>
      <c r="L53" s="61"/>
      <c r="M53" s="60"/>
      <c r="N53" s="61"/>
      <c r="O53" s="64"/>
      <c r="P53" s="64"/>
    </row>
    <row r="54" spans="1:16">
      <c r="A54" s="64"/>
      <c r="B54" s="64"/>
      <c r="C54" s="59"/>
      <c r="D54" s="59"/>
      <c r="E54" s="59"/>
      <c r="F54" s="59"/>
      <c r="G54" s="60"/>
      <c r="H54" s="61"/>
      <c r="I54" s="60"/>
      <c r="J54" s="61"/>
      <c r="K54" s="60"/>
      <c r="L54" s="61"/>
      <c r="M54" s="60"/>
      <c r="N54" s="61"/>
      <c r="O54" s="64"/>
      <c r="P54" s="64"/>
    </row>
    <row r="55" spans="1:16">
      <c r="A55" s="64"/>
      <c r="B55" s="64"/>
      <c r="C55" s="59"/>
      <c r="D55" s="59"/>
      <c r="E55" s="59"/>
      <c r="F55" s="59"/>
      <c r="G55" s="60"/>
      <c r="H55" s="61"/>
      <c r="I55" s="60"/>
      <c r="J55" s="61"/>
      <c r="K55" s="60"/>
      <c r="L55" s="61"/>
      <c r="M55" s="60"/>
      <c r="N55" s="61"/>
      <c r="O55" s="64"/>
      <c r="P55" s="64"/>
    </row>
    <row r="56" spans="1:16">
      <c r="A56" s="64"/>
      <c r="B56" s="64"/>
      <c r="C56" s="59"/>
      <c r="D56" s="59"/>
      <c r="E56" s="59"/>
      <c r="F56" s="59"/>
      <c r="G56" s="60"/>
      <c r="H56" s="61"/>
      <c r="I56" s="60"/>
      <c r="J56" s="61"/>
      <c r="K56" s="60"/>
      <c r="L56" s="61"/>
      <c r="M56" s="60"/>
      <c r="N56" s="61"/>
      <c r="O56" s="64"/>
      <c r="P56" s="64"/>
    </row>
    <row r="57" spans="1:16">
      <c r="A57" s="64"/>
      <c r="B57" s="64"/>
      <c r="C57" s="59"/>
      <c r="D57" s="59"/>
      <c r="E57" s="59"/>
      <c r="F57" s="59"/>
      <c r="G57" s="60"/>
      <c r="H57" s="61"/>
      <c r="I57" s="60"/>
      <c r="J57" s="61"/>
      <c r="K57" s="60"/>
      <c r="L57" s="61"/>
      <c r="M57" s="60"/>
      <c r="N57" s="61"/>
      <c r="O57" s="64"/>
      <c r="P57" s="64"/>
    </row>
    <row r="58" spans="1:16">
      <c r="A58" s="64"/>
      <c r="B58" s="64"/>
      <c r="C58" s="59"/>
      <c r="D58" s="59"/>
      <c r="E58" s="59"/>
      <c r="F58" s="59"/>
      <c r="G58" s="60"/>
      <c r="H58" s="61"/>
      <c r="I58" s="60"/>
      <c r="J58" s="61"/>
      <c r="K58" s="60"/>
      <c r="L58" s="61"/>
      <c r="M58" s="60"/>
      <c r="N58" s="61"/>
      <c r="O58" s="64"/>
      <c r="P58" s="64"/>
    </row>
    <row r="59" spans="1:16">
      <c r="A59" s="64"/>
      <c r="B59" s="64"/>
      <c r="C59" s="59"/>
      <c r="D59" s="59"/>
      <c r="E59" s="59"/>
      <c r="F59" s="59"/>
      <c r="G59" s="60"/>
      <c r="H59" s="61"/>
      <c r="I59" s="60"/>
      <c r="J59" s="61"/>
      <c r="K59" s="60"/>
      <c r="L59" s="61"/>
      <c r="M59" s="60"/>
      <c r="N59" s="61"/>
      <c r="O59" s="64"/>
      <c r="P59" s="64"/>
    </row>
    <row r="60" spans="1:16">
      <c r="A60" s="64"/>
      <c r="B60" s="64"/>
      <c r="C60" s="59"/>
      <c r="D60" s="59"/>
      <c r="E60" s="59"/>
      <c r="F60" s="59"/>
      <c r="G60" s="60"/>
      <c r="H60" s="61"/>
      <c r="I60" s="60"/>
      <c r="J60" s="61"/>
      <c r="K60" s="60"/>
      <c r="L60" s="61"/>
      <c r="M60" s="60"/>
      <c r="N60" s="61"/>
      <c r="O60" s="64"/>
      <c r="P60" s="64"/>
    </row>
    <row r="61" spans="1:16">
      <c r="A61" s="64"/>
      <c r="B61" s="64"/>
      <c r="C61" s="59"/>
      <c r="D61" s="59"/>
      <c r="E61" s="59"/>
      <c r="F61" s="59"/>
      <c r="G61" s="60"/>
      <c r="H61" s="61"/>
      <c r="I61" s="60"/>
      <c r="J61" s="61"/>
      <c r="K61" s="60"/>
      <c r="L61" s="61"/>
      <c r="M61" s="60"/>
      <c r="N61" s="61"/>
      <c r="O61" s="64"/>
      <c r="P61" s="64"/>
    </row>
    <row r="62" spans="1:16">
      <c r="A62" s="64"/>
      <c r="B62" s="64"/>
      <c r="C62" s="59"/>
      <c r="D62" s="59"/>
      <c r="E62" s="59"/>
      <c r="F62" s="59"/>
      <c r="G62" s="60"/>
      <c r="H62" s="61"/>
      <c r="I62" s="60"/>
      <c r="J62" s="61"/>
      <c r="K62" s="60"/>
      <c r="L62" s="61"/>
      <c r="M62" s="60"/>
      <c r="N62" s="61"/>
      <c r="O62" s="64"/>
      <c r="P62" s="64"/>
    </row>
    <row r="63" spans="1:16">
      <c r="A63" s="64"/>
      <c r="B63" s="64"/>
      <c r="C63" s="59"/>
      <c r="D63" s="59"/>
      <c r="E63" s="59"/>
      <c r="F63" s="59"/>
      <c r="G63" s="60"/>
      <c r="H63" s="61"/>
      <c r="I63" s="60"/>
      <c r="J63" s="61"/>
      <c r="K63" s="60"/>
      <c r="L63" s="61"/>
      <c r="M63" s="60"/>
      <c r="N63" s="61"/>
      <c r="O63" s="64"/>
      <c r="P63" s="64"/>
    </row>
    <row r="64" spans="1:16">
      <c r="A64" s="64"/>
      <c r="B64" s="64"/>
      <c r="C64" s="59"/>
      <c r="D64" s="59"/>
      <c r="E64" s="59"/>
      <c r="F64" s="59"/>
      <c r="G64" s="60"/>
      <c r="H64" s="61"/>
      <c r="I64" s="60"/>
      <c r="J64" s="61"/>
      <c r="K64" s="60"/>
      <c r="L64" s="61"/>
      <c r="M64" s="60"/>
      <c r="N64" s="61"/>
      <c r="O64" s="64"/>
      <c r="P64" s="64"/>
    </row>
    <row r="65" spans="1:16">
      <c r="A65" s="64"/>
      <c r="B65" s="64"/>
      <c r="C65" s="59"/>
      <c r="D65" s="59"/>
      <c r="E65" s="59"/>
      <c r="F65" s="59"/>
      <c r="G65" s="60"/>
      <c r="H65" s="61"/>
      <c r="I65" s="60"/>
      <c r="J65" s="61"/>
      <c r="K65" s="60"/>
      <c r="L65" s="61"/>
      <c r="M65" s="60"/>
      <c r="N65" s="61"/>
      <c r="O65" s="64"/>
      <c r="P65" s="64"/>
    </row>
    <row r="66" spans="1:16">
      <c r="A66" s="64"/>
      <c r="B66" s="64"/>
      <c r="C66" s="59"/>
      <c r="D66" s="59"/>
      <c r="E66" s="59"/>
      <c r="F66" s="59"/>
      <c r="G66" s="60"/>
      <c r="H66" s="61"/>
      <c r="I66" s="60"/>
      <c r="J66" s="61"/>
      <c r="K66" s="60"/>
      <c r="L66" s="61"/>
      <c r="M66" s="60"/>
      <c r="N66" s="61"/>
      <c r="O66" s="64"/>
      <c r="P66" s="64"/>
    </row>
    <row r="67" spans="1:16">
      <c r="A67" s="64"/>
      <c r="B67" s="64"/>
      <c r="C67" s="59"/>
      <c r="D67" s="59"/>
      <c r="E67" s="59"/>
      <c r="F67" s="59"/>
      <c r="G67" s="60"/>
      <c r="H67" s="61"/>
      <c r="I67" s="60"/>
      <c r="J67" s="61"/>
      <c r="K67" s="60"/>
      <c r="L67" s="61"/>
      <c r="M67" s="60"/>
      <c r="N67" s="61"/>
      <c r="O67" s="64"/>
      <c r="P67" s="64"/>
    </row>
    <row r="68" spans="1:16">
      <c r="A68" s="64"/>
      <c r="B68" s="64"/>
      <c r="C68" s="59"/>
      <c r="D68" s="59"/>
      <c r="E68" s="59"/>
      <c r="F68" s="59"/>
      <c r="G68" s="60"/>
      <c r="H68" s="61"/>
      <c r="I68" s="60"/>
      <c r="J68" s="61"/>
      <c r="K68" s="60"/>
      <c r="L68" s="61"/>
      <c r="M68" s="60"/>
      <c r="N68" s="61"/>
      <c r="O68" s="64"/>
      <c r="P68" s="64"/>
    </row>
    <row r="69" spans="1:16">
      <c r="A69" s="64"/>
      <c r="B69" s="64"/>
      <c r="C69" s="59"/>
      <c r="D69" s="59"/>
      <c r="E69" s="59"/>
      <c r="F69" s="59"/>
      <c r="G69" s="60"/>
      <c r="H69" s="61"/>
      <c r="I69" s="60"/>
      <c r="J69" s="61"/>
      <c r="K69" s="60"/>
      <c r="L69" s="61"/>
      <c r="M69" s="60"/>
      <c r="N69" s="61"/>
      <c r="O69" s="64"/>
      <c r="P69" s="64"/>
    </row>
    <row r="70" spans="1:16">
      <c r="A70" s="64"/>
      <c r="B70" s="64"/>
      <c r="C70" s="59"/>
      <c r="D70" s="59"/>
      <c r="E70" s="59"/>
      <c r="F70" s="59"/>
      <c r="G70" s="60"/>
      <c r="H70" s="61"/>
      <c r="I70" s="60"/>
      <c r="J70" s="61"/>
      <c r="K70" s="60"/>
      <c r="L70" s="61"/>
      <c r="M70" s="60"/>
      <c r="N70" s="61"/>
      <c r="O70" s="64"/>
      <c r="P70" s="64"/>
    </row>
    <row r="71" spans="1:16">
      <c r="A71" s="64"/>
      <c r="B71" s="64"/>
      <c r="C71" s="59"/>
      <c r="D71" s="59"/>
      <c r="E71" s="59"/>
      <c r="F71" s="59"/>
      <c r="G71" s="60"/>
      <c r="H71" s="61"/>
      <c r="I71" s="60"/>
      <c r="J71" s="61"/>
      <c r="K71" s="60"/>
      <c r="L71" s="61"/>
      <c r="M71" s="60"/>
      <c r="N71" s="61"/>
      <c r="O71" s="64"/>
      <c r="P71" s="64"/>
    </row>
    <row r="72" spans="1:16">
      <c r="A72" s="64"/>
      <c r="B72" s="64"/>
      <c r="C72" s="59"/>
      <c r="D72" s="59"/>
      <c r="E72" s="59"/>
      <c r="F72" s="59"/>
      <c r="G72" s="60"/>
      <c r="H72" s="61"/>
      <c r="I72" s="60"/>
      <c r="J72" s="61"/>
      <c r="K72" s="60"/>
      <c r="L72" s="61"/>
      <c r="M72" s="60"/>
      <c r="N72" s="61"/>
      <c r="O72" s="64"/>
      <c r="P72" s="64"/>
    </row>
    <row r="73" spans="1:16">
      <c r="A73" s="64"/>
      <c r="B73" s="64"/>
      <c r="C73" s="59"/>
      <c r="D73" s="59"/>
      <c r="E73" s="59"/>
      <c r="F73" s="59"/>
      <c r="G73" s="60"/>
      <c r="H73" s="61"/>
      <c r="I73" s="60"/>
      <c r="J73" s="61"/>
      <c r="K73" s="60"/>
      <c r="L73" s="61"/>
      <c r="M73" s="60"/>
      <c r="N73" s="61"/>
      <c r="O73" s="64"/>
      <c r="P73" s="64"/>
    </row>
    <row r="74" spans="1:16">
      <c r="A74" s="64"/>
      <c r="B74" s="64"/>
      <c r="C74" s="59"/>
      <c r="D74" s="59"/>
      <c r="E74" s="59"/>
      <c r="F74" s="59"/>
      <c r="G74" s="60"/>
      <c r="H74" s="61"/>
      <c r="I74" s="60"/>
      <c r="J74" s="61"/>
      <c r="K74" s="60"/>
      <c r="L74" s="61"/>
      <c r="M74" s="60"/>
      <c r="N74" s="61"/>
      <c r="O74" s="64"/>
      <c r="P74" s="64"/>
    </row>
    <row r="75" spans="1:16">
      <c r="A75" s="64"/>
      <c r="B75" s="64"/>
      <c r="C75" s="59"/>
      <c r="D75" s="59"/>
      <c r="E75" s="59"/>
      <c r="F75" s="59"/>
      <c r="G75" s="60"/>
      <c r="H75" s="61"/>
      <c r="I75" s="60"/>
      <c r="J75" s="61"/>
      <c r="K75" s="60"/>
      <c r="L75" s="61"/>
      <c r="M75" s="60"/>
      <c r="N75" s="61"/>
      <c r="O75" s="64"/>
      <c r="P75" s="64"/>
    </row>
    <row r="76" spans="1:16">
      <c r="A76" s="64"/>
      <c r="B76" s="64"/>
      <c r="C76" s="59"/>
      <c r="D76" s="59"/>
      <c r="E76" s="59"/>
      <c r="F76" s="59"/>
      <c r="G76" s="60"/>
      <c r="H76" s="61"/>
      <c r="I76" s="60"/>
      <c r="J76" s="61"/>
      <c r="K76" s="60"/>
      <c r="L76" s="61"/>
      <c r="M76" s="60"/>
      <c r="N76" s="61"/>
      <c r="O76" s="64"/>
      <c r="P76" s="64"/>
    </row>
    <row r="77" spans="1:16">
      <c r="A77" s="64"/>
      <c r="B77" s="64"/>
      <c r="C77" s="59"/>
      <c r="D77" s="59"/>
      <c r="E77" s="59"/>
      <c r="F77" s="59"/>
      <c r="G77" s="60"/>
      <c r="H77" s="61"/>
      <c r="I77" s="60"/>
      <c r="J77" s="61"/>
      <c r="K77" s="60"/>
      <c r="L77" s="61"/>
      <c r="M77" s="60"/>
      <c r="N77" s="61"/>
      <c r="O77" s="64"/>
      <c r="P77" s="64"/>
    </row>
    <row r="78" spans="1:16">
      <c r="A78" s="64"/>
      <c r="B78" s="64"/>
      <c r="C78" s="59"/>
      <c r="D78" s="59"/>
      <c r="E78" s="59"/>
      <c r="F78" s="59"/>
      <c r="G78" s="60"/>
      <c r="H78" s="61"/>
      <c r="I78" s="60"/>
      <c r="J78" s="61"/>
      <c r="K78" s="60"/>
      <c r="L78" s="61"/>
      <c r="M78" s="60"/>
      <c r="N78" s="61"/>
      <c r="O78" s="64"/>
      <c r="P78" s="64"/>
    </row>
    <row r="79" spans="1:16">
      <c r="A79" s="64"/>
      <c r="B79" s="64"/>
      <c r="C79" s="59"/>
      <c r="D79" s="59"/>
      <c r="E79" s="59"/>
      <c r="F79" s="59"/>
      <c r="G79" s="60"/>
      <c r="H79" s="61"/>
      <c r="I79" s="60"/>
      <c r="J79" s="61"/>
      <c r="K79" s="60"/>
      <c r="L79" s="61"/>
      <c r="M79" s="60"/>
      <c r="N79" s="61"/>
      <c r="O79" s="64"/>
      <c r="P79" s="64"/>
    </row>
    <row r="80" spans="1:16">
      <c r="A80" s="64"/>
      <c r="B80" s="64"/>
      <c r="C80" s="59"/>
      <c r="D80" s="59"/>
      <c r="E80" s="59"/>
      <c r="F80" s="59"/>
      <c r="G80" s="60"/>
      <c r="H80" s="61"/>
      <c r="I80" s="60"/>
      <c r="J80" s="61"/>
      <c r="K80" s="60"/>
      <c r="L80" s="61"/>
      <c r="M80" s="60"/>
      <c r="N80" s="61"/>
      <c r="O80" s="64"/>
      <c r="P80" s="64"/>
    </row>
    <row r="81" spans="1:16">
      <c r="A81" s="64"/>
      <c r="B81" s="64"/>
      <c r="C81" s="59"/>
      <c r="D81" s="59"/>
      <c r="E81" s="59"/>
      <c r="F81" s="59"/>
      <c r="G81" s="60"/>
      <c r="H81" s="61"/>
      <c r="I81" s="60"/>
      <c r="J81" s="61"/>
      <c r="K81" s="60"/>
      <c r="L81" s="61"/>
      <c r="M81" s="60"/>
      <c r="N81" s="61"/>
      <c r="O81" s="64"/>
      <c r="P81" s="64"/>
    </row>
    <row r="82" spans="1:16">
      <c r="A82" s="64"/>
      <c r="B82" s="64"/>
      <c r="C82" s="59"/>
      <c r="D82" s="59"/>
      <c r="E82" s="59"/>
      <c r="F82" s="59"/>
      <c r="G82" s="60"/>
      <c r="H82" s="61"/>
      <c r="I82" s="60"/>
      <c r="J82" s="61"/>
      <c r="K82" s="60"/>
      <c r="L82" s="61"/>
      <c r="M82" s="60"/>
      <c r="N82" s="61"/>
      <c r="O82" s="64"/>
      <c r="P82" s="64"/>
    </row>
    <row r="83" spans="1:16">
      <c r="A83" s="64"/>
      <c r="B83" s="64"/>
      <c r="C83" s="59"/>
      <c r="D83" s="59"/>
      <c r="E83" s="59"/>
      <c r="F83" s="59"/>
      <c r="G83" s="60"/>
      <c r="H83" s="61"/>
      <c r="I83" s="60"/>
      <c r="J83" s="61"/>
      <c r="K83" s="60"/>
      <c r="L83" s="61"/>
      <c r="M83" s="60"/>
      <c r="N83" s="61"/>
      <c r="O83" s="64"/>
      <c r="P83" s="64"/>
    </row>
    <row r="84" spans="1:16">
      <c r="A84" s="64"/>
      <c r="B84" s="64"/>
      <c r="C84" s="59"/>
      <c r="D84" s="59"/>
      <c r="E84" s="59"/>
      <c r="F84" s="59"/>
      <c r="G84" s="60"/>
      <c r="H84" s="61"/>
      <c r="I84" s="60"/>
      <c r="J84" s="61"/>
      <c r="K84" s="60"/>
      <c r="L84" s="61"/>
      <c r="M84" s="60"/>
      <c r="N84" s="61"/>
      <c r="O84" s="64"/>
      <c r="P84" s="64"/>
    </row>
    <row r="85" spans="1:16">
      <c r="A85" s="64"/>
      <c r="B85" s="64"/>
      <c r="C85" s="59"/>
      <c r="D85" s="59"/>
      <c r="E85" s="59"/>
      <c r="F85" s="59"/>
      <c r="G85" s="60"/>
      <c r="H85" s="61"/>
      <c r="I85" s="60"/>
      <c r="J85" s="61"/>
      <c r="K85" s="60"/>
      <c r="L85" s="61"/>
      <c r="M85" s="60"/>
      <c r="N85" s="61"/>
      <c r="O85" s="64"/>
      <c r="P85" s="64"/>
    </row>
    <row r="86" spans="1:16">
      <c r="A86" s="64"/>
      <c r="B86" s="64"/>
      <c r="C86" s="59"/>
      <c r="D86" s="59"/>
      <c r="E86" s="59"/>
      <c r="F86" s="59"/>
      <c r="G86" s="60"/>
      <c r="H86" s="61"/>
      <c r="I86" s="60"/>
      <c r="J86" s="61"/>
      <c r="K86" s="60"/>
      <c r="L86" s="61"/>
      <c r="M86" s="60"/>
      <c r="N86" s="61"/>
      <c r="O86" s="64"/>
      <c r="P86" s="64"/>
    </row>
    <row r="87" spans="1:16">
      <c r="A87" s="64"/>
      <c r="B87" s="64"/>
      <c r="C87" s="59"/>
      <c r="D87" s="59"/>
      <c r="E87" s="59"/>
      <c r="F87" s="59"/>
      <c r="G87" s="60"/>
      <c r="H87" s="61"/>
      <c r="I87" s="60"/>
      <c r="J87" s="61"/>
      <c r="K87" s="60"/>
      <c r="L87" s="61"/>
      <c r="M87" s="60"/>
      <c r="N87" s="61"/>
      <c r="O87" s="64"/>
      <c r="P87" s="64"/>
    </row>
    <row r="88" spans="1:16">
      <c r="A88" s="64"/>
      <c r="B88" s="64"/>
      <c r="C88" s="59"/>
      <c r="D88" s="59"/>
      <c r="E88" s="59"/>
      <c r="F88" s="59"/>
      <c r="G88" s="60"/>
      <c r="H88" s="61"/>
      <c r="I88" s="60"/>
      <c r="J88" s="61"/>
      <c r="K88" s="60"/>
      <c r="L88" s="61"/>
      <c r="M88" s="60"/>
      <c r="N88" s="61"/>
      <c r="O88" s="64"/>
      <c r="P88" s="64"/>
    </row>
    <row r="89" spans="1:16">
      <c r="A89" s="64"/>
      <c r="B89" s="64"/>
      <c r="C89" s="59"/>
      <c r="D89" s="59"/>
      <c r="E89" s="59"/>
      <c r="F89" s="59"/>
      <c r="G89" s="60"/>
      <c r="H89" s="61"/>
      <c r="I89" s="60"/>
      <c r="J89" s="61"/>
      <c r="K89" s="60"/>
      <c r="L89" s="61"/>
      <c r="M89" s="60"/>
      <c r="N89" s="61"/>
      <c r="O89" s="64"/>
      <c r="P89" s="64"/>
    </row>
    <row r="90" spans="1:16">
      <c r="A90" s="64"/>
      <c r="B90" s="64"/>
      <c r="C90" s="59"/>
      <c r="D90" s="59"/>
      <c r="E90" s="59"/>
      <c r="F90" s="59"/>
      <c r="G90" s="60"/>
      <c r="H90" s="61"/>
      <c r="I90" s="60"/>
      <c r="J90" s="61"/>
      <c r="K90" s="60"/>
      <c r="L90" s="61"/>
      <c r="M90" s="60"/>
      <c r="N90" s="61"/>
      <c r="O90" s="64"/>
      <c r="P90" s="64"/>
    </row>
    <row r="91" spans="1:16">
      <c r="A91" s="64"/>
      <c r="B91" s="64"/>
      <c r="C91" s="59"/>
      <c r="D91" s="59"/>
      <c r="E91" s="59"/>
      <c r="F91" s="59"/>
      <c r="G91" s="60"/>
      <c r="H91" s="61"/>
      <c r="I91" s="60"/>
      <c r="J91" s="61"/>
      <c r="K91" s="60"/>
      <c r="L91" s="61"/>
      <c r="M91" s="60"/>
      <c r="N91" s="61"/>
      <c r="O91" s="64"/>
      <c r="P91" s="64"/>
    </row>
    <row r="92" spans="1:16">
      <c r="A92" s="64"/>
      <c r="B92" s="64"/>
      <c r="C92" s="59"/>
      <c r="D92" s="59"/>
      <c r="E92" s="59"/>
      <c r="F92" s="59"/>
      <c r="G92" s="60"/>
      <c r="H92" s="61"/>
      <c r="I92" s="60"/>
      <c r="J92" s="61"/>
      <c r="K92" s="60"/>
      <c r="L92" s="61"/>
      <c r="M92" s="60"/>
      <c r="N92" s="61"/>
      <c r="O92" s="64"/>
      <c r="P92" s="64"/>
    </row>
    <row r="93" spans="1:16">
      <c r="A93" s="64"/>
      <c r="B93" s="64"/>
      <c r="C93" s="59"/>
      <c r="D93" s="59"/>
      <c r="E93" s="59"/>
      <c r="F93" s="59"/>
      <c r="G93" s="60"/>
      <c r="H93" s="61"/>
      <c r="I93" s="60"/>
      <c r="J93" s="61"/>
      <c r="K93" s="60"/>
      <c r="L93" s="61"/>
      <c r="M93" s="60"/>
      <c r="N93" s="61"/>
      <c r="O93" s="64"/>
      <c r="P93" s="64"/>
    </row>
    <row r="94" spans="1:16">
      <c r="A94" s="64"/>
      <c r="B94" s="64"/>
      <c r="C94" s="59"/>
      <c r="D94" s="59"/>
      <c r="E94" s="59"/>
      <c r="F94" s="59"/>
      <c r="G94" s="60"/>
      <c r="H94" s="61"/>
      <c r="I94" s="60"/>
      <c r="J94" s="61"/>
      <c r="K94" s="60"/>
      <c r="L94" s="61"/>
      <c r="M94" s="60"/>
      <c r="N94" s="61"/>
      <c r="O94" s="64"/>
      <c r="P94" s="64"/>
    </row>
    <row r="95" spans="1:16">
      <c r="A95" s="64"/>
      <c r="B95" s="64"/>
      <c r="C95" s="59"/>
      <c r="D95" s="59"/>
      <c r="E95" s="59"/>
      <c r="F95" s="59"/>
      <c r="G95" s="60"/>
      <c r="H95" s="61"/>
      <c r="I95" s="60"/>
      <c r="J95" s="61"/>
      <c r="K95" s="60"/>
      <c r="L95" s="61"/>
      <c r="M95" s="60"/>
      <c r="N95" s="61"/>
      <c r="O95" s="64"/>
      <c r="P95" s="64"/>
    </row>
    <row r="96" spans="1:16">
      <c r="A96" s="64"/>
      <c r="B96" s="64"/>
      <c r="C96" s="59"/>
      <c r="D96" s="59"/>
      <c r="E96" s="59"/>
      <c r="F96" s="59"/>
      <c r="G96" s="60"/>
      <c r="H96" s="61"/>
      <c r="I96" s="60"/>
      <c r="J96" s="61"/>
      <c r="K96" s="60"/>
      <c r="L96" s="61"/>
      <c r="M96" s="60"/>
      <c r="N96" s="61"/>
      <c r="O96" s="64"/>
      <c r="P96" s="64"/>
    </row>
    <row r="97" spans="1:16">
      <c r="A97" s="64"/>
      <c r="B97" s="64"/>
      <c r="C97" s="59"/>
      <c r="D97" s="59"/>
      <c r="E97" s="59"/>
      <c r="F97" s="59"/>
      <c r="G97" s="60"/>
      <c r="H97" s="61"/>
      <c r="I97" s="60"/>
      <c r="J97" s="61"/>
      <c r="K97" s="60"/>
      <c r="L97" s="61"/>
      <c r="M97" s="60"/>
      <c r="N97" s="61"/>
      <c r="O97" s="64"/>
      <c r="P97" s="64"/>
    </row>
    <row r="98" spans="1:16">
      <c r="A98" s="64"/>
      <c r="B98" s="64"/>
      <c r="C98" s="59"/>
      <c r="D98" s="59"/>
      <c r="E98" s="59"/>
      <c r="F98" s="59"/>
      <c r="G98" s="60"/>
      <c r="H98" s="61"/>
      <c r="I98" s="60"/>
      <c r="J98" s="61"/>
      <c r="K98" s="60"/>
      <c r="L98" s="61"/>
      <c r="M98" s="60"/>
      <c r="N98" s="61"/>
      <c r="O98" s="64"/>
      <c r="P98" s="64"/>
    </row>
    <row r="99" spans="1:16">
      <c r="A99" s="64"/>
      <c r="B99" s="64"/>
      <c r="C99" s="59"/>
      <c r="D99" s="59"/>
      <c r="E99" s="59"/>
      <c r="F99" s="59"/>
      <c r="G99" s="60"/>
      <c r="H99" s="61"/>
      <c r="I99" s="60"/>
      <c r="J99" s="61"/>
      <c r="K99" s="60"/>
      <c r="L99" s="61"/>
      <c r="M99" s="60"/>
      <c r="N99" s="61"/>
      <c r="O99" s="64"/>
      <c r="P99" s="64"/>
    </row>
    <row r="100" spans="1:16">
      <c r="A100" s="64"/>
      <c r="B100" s="64"/>
      <c r="C100" s="59"/>
      <c r="D100" s="59"/>
      <c r="E100" s="59"/>
      <c r="F100" s="59"/>
      <c r="G100" s="60"/>
      <c r="H100" s="61"/>
      <c r="I100" s="60"/>
      <c r="J100" s="61"/>
      <c r="K100" s="60"/>
      <c r="L100" s="61"/>
      <c r="M100" s="60"/>
      <c r="N100" s="61"/>
      <c r="O100" s="64"/>
      <c r="P100" s="64"/>
    </row>
    <row r="101" spans="1:16">
      <c r="A101" s="64"/>
      <c r="B101" s="64"/>
      <c r="C101" s="59"/>
      <c r="D101" s="59"/>
      <c r="E101" s="59"/>
      <c r="F101" s="59"/>
      <c r="G101" s="60"/>
      <c r="H101" s="61"/>
      <c r="I101" s="60"/>
      <c r="J101" s="61"/>
      <c r="K101" s="60"/>
      <c r="L101" s="61"/>
      <c r="M101" s="60"/>
      <c r="N101" s="61"/>
      <c r="O101" s="64"/>
      <c r="P101" s="64"/>
    </row>
    <row r="102" spans="1:16">
      <c r="A102" s="64"/>
      <c r="B102" s="64"/>
      <c r="C102" s="59"/>
      <c r="D102" s="59"/>
      <c r="E102" s="59"/>
      <c r="F102" s="59"/>
      <c r="G102" s="60"/>
      <c r="H102" s="61"/>
      <c r="I102" s="60"/>
      <c r="J102" s="61"/>
      <c r="K102" s="60"/>
      <c r="L102" s="61"/>
      <c r="M102" s="60"/>
      <c r="N102" s="61"/>
      <c r="O102" s="64"/>
      <c r="P102" s="64"/>
    </row>
    <row r="103" spans="1:16">
      <c r="A103" s="64"/>
      <c r="B103" s="64"/>
      <c r="C103" s="59"/>
      <c r="D103" s="59"/>
      <c r="E103" s="59"/>
      <c r="F103" s="59"/>
      <c r="G103" s="60"/>
      <c r="H103" s="61"/>
      <c r="I103" s="60"/>
      <c r="J103" s="61"/>
      <c r="K103" s="60"/>
      <c r="L103" s="61"/>
      <c r="M103" s="60"/>
      <c r="N103" s="61"/>
      <c r="O103" s="64"/>
      <c r="P103" s="64"/>
    </row>
    <row r="104" spans="1:16">
      <c r="A104" s="64"/>
      <c r="B104" s="64"/>
      <c r="C104" s="59"/>
      <c r="D104" s="59"/>
      <c r="E104" s="59"/>
      <c r="F104" s="59"/>
      <c r="G104" s="60"/>
      <c r="H104" s="61"/>
      <c r="I104" s="60"/>
      <c r="J104" s="61"/>
      <c r="K104" s="60"/>
      <c r="L104" s="61"/>
      <c r="M104" s="60"/>
      <c r="N104" s="61"/>
      <c r="O104" s="64"/>
      <c r="P104" s="64"/>
    </row>
    <row r="105" spans="1:16">
      <c r="A105" s="64"/>
      <c r="B105" s="64"/>
      <c r="C105" s="59"/>
      <c r="D105" s="59"/>
      <c r="E105" s="59"/>
      <c r="F105" s="59"/>
      <c r="G105" s="60"/>
      <c r="H105" s="61"/>
      <c r="I105" s="60"/>
      <c r="J105" s="61"/>
      <c r="K105" s="60"/>
      <c r="L105" s="61"/>
      <c r="M105" s="60"/>
      <c r="N105" s="61"/>
      <c r="O105" s="64"/>
      <c r="P105" s="64"/>
    </row>
    <row r="106" spans="1:16">
      <c r="A106" s="64"/>
      <c r="B106" s="64"/>
      <c r="C106" s="59"/>
      <c r="D106" s="59"/>
      <c r="E106" s="59"/>
      <c r="F106" s="59"/>
      <c r="G106" s="60"/>
      <c r="H106" s="61"/>
      <c r="I106" s="60"/>
      <c r="J106" s="61"/>
      <c r="K106" s="60"/>
      <c r="L106" s="61"/>
      <c r="M106" s="60"/>
      <c r="N106" s="61"/>
      <c r="O106" s="64"/>
      <c r="P106" s="64"/>
    </row>
    <row r="107" spans="1:16">
      <c r="A107" s="64"/>
      <c r="B107" s="64"/>
      <c r="C107" s="59"/>
      <c r="D107" s="59"/>
      <c r="E107" s="59"/>
      <c r="F107" s="59"/>
      <c r="G107" s="60"/>
      <c r="H107" s="61"/>
      <c r="I107" s="60"/>
      <c r="J107" s="61"/>
      <c r="K107" s="60"/>
      <c r="L107" s="61"/>
      <c r="M107" s="60"/>
      <c r="N107" s="61"/>
      <c r="O107" s="64"/>
      <c r="P107" s="64"/>
    </row>
    <row r="108" spans="1:16">
      <c r="A108" s="64"/>
      <c r="B108" s="64"/>
      <c r="C108" s="59"/>
      <c r="D108" s="59"/>
      <c r="E108" s="59"/>
      <c r="F108" s="59"/>
      <c r="G108" s="60"/>
      <c r="H108" s="61"/>
      <c r="I108" s="60"/>
      <c r="J108" s="61"/>
      <c r="K108" s="60"/>
      <c r="L108" s="61"/>
      <c r="M108" s="60"/>
      <c r="N108" s="61"/>
      <c r="O108" s="64"/>
      <c r="P108" s="64"/>
    </row>
    <row r="109" spans="1:16">
      <c r="A109" s="64"/>
      <c r="B109" s="64"/>
      <c r="C109" s="59"/>
      <c r="D109" s="59"/>
      <c r="E109" s="59"/>
      <c r="F109" s="59"/>
      <c r="G109" s="60"/>
      <c r="H109" s="61"/>
      <c r="I109" s="60"/>
      <c r="J109" s="61"/>
      <c r="K109" s="60"/>
      <c r="L109" s="61"/>
      <c r="M109" s="60"/>
      <c r="N109" s="61"/>
      <c r="O109" s="64"/>
      <c r="P109" s="64"/>
    </row>
    <row r="110" spans="1:16">
      <c r="A110" s="64"/>
      <c r="B110" s="64"/>
      <c r="C110" s="59"/>
      <c r="D110" s="59"/>
      <c r="E110" s="59"/>
      <c r="F110" s="59"/>
      <c r="G110" s="60"/>
      <c r="H110" s="61"/>
      <c r="I110" s="60"/>
      <c r="J110" s="61"/>
      <c r="K110" s="60"/>
      <c r="L110" s="61"/>
      <c r="M110" s="60"/>
      <c r="N110" s="61"/>
      <c r="O110" s="64"/>
      <c r="P110" s="64"/>
    </row>
    <row r="111" spans="1:16">
      <c r="A111" s="64"/>
      <c r="B111" s="64"/>
      <c r="C111" s="59"/>
      <c r="D111" s="59"/>
      <c r="E111" s="59"/>
      <c r="F111" s="59"/>
      <c r="G111" s="60"/>
      <c r="H111" s="61"/>
      <c r="I111" s="60"/>
      <c r="J111" s="61"/>
      <c r="K111" s="60"/>
      <c r="L111" s="61"/>
      <c r="M111" s="60"/>
      <c r="N111" s="61"/>
      <c r="O111" s="64"/>
      <c r="P111" s="64"/>
    </row>
    <row r="112" spans="1:16">
      <c r="A112" s="64"/>
      <c r="B112" s="64"/>
      <c r="C112" s="59"/>
      <c r="D112" s="59"/>
      <c r="E112" s="59"/>
      <c r="F112" s="59"/>
      <c r="G112" s="60"/>
      <c r="H112" s="61"/>
      <c r="I112" s="60"/>
      <c r="J112" s="61"/>
      <c r="K112" s="60"/>
      <c r="L112" s="61"/>
      <c r="M112" s="60"/>
      <c r="N112" s="61"/>
      <c r="O112" s="64"/>
      <c r="P112" s="64"/>
    </row>
    <row r="113" spans="1:16">
      <c r="A113" s="64"/>
      <c r="B113" s="64"/>
      <c r="C113" s="59"/>
      <c r="D113" s="59"/>
      <c r="E113" s="59"/>
      <c r="F113" s="59"/>
      <c r="G113" s="60"/>
      <c r="H113" s="61"/>
      <c r="I113" s="60"/>
      <c r="J113" s="61"/>
      <c r="K113" s="60"/>
      <c r="L113" s="61"/>
      <c r="M113" s="60"/>
      <c r="N113" s="61"/>
      <c r="O113" s="64"/>
      <c r="P113" s="64"/>
    </row>
    <row r="114" spans="1:16">
      <c r="A114" s="64"/>
      <c r="B114" s="64"/>
      <c r="C114" s="59"/>
      <c r="D114" s="59"/>
      <c r="E114" s="59"/>
      <c r="F114" s="59"/>
      <c r="G114" s="60"/>
      <c r="H114" s="61"/>
      <c r="I114" s="60"/>
      <c r="J114" s="61"/>
      <c r="K114" s="60"/>
      <c r="L114" s="61"/>
      <c r="M114" s="60"/>
      <c r="N114" s="61"/>
      <c r="O114" s="64"/>
      <c r="P114" s="64"/>
    </row>
  </sheetData>
  <mergeCells count="16">
    <mergeCell ref="A1:B1"/>
    <mergeCell ref="A2:P2"/>
    <mergeCell ref="M3:O3"/>
    <mergeCell ref="D4:F4"/>
    <mergeCell ref="G4:N4"/>
    <mergeCell ref="E5:F5"/>
    <mergeCell ref="G5:H5"/>
    <mergeCell ref="I5:J5"/>
    <mergeCell ref="K5:L5"/>
    <mergeCell ref="M5:N5"/>
    <mergeCell ref="A4:A6"/>
    <mergeCell ref="B4:B6"/>
    <mergeCell ref="C4:C6"/>
    <mergeCell ref="D5:D6"/>
    <mergeCell ref="O4:O6"/>
    <mergeCell ref="P4:P6"/>
  </mergeCells>
  <printOptions horizontalCentered="1"/>
  <pageMargins left="0.590277777777778" right="0.590277777777778" top="0.472222222222222" bottom="0.751388888888889" header="0.298611111111111" footer="0.511805555555556"/>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4"/>
  <sheetViews>
    <sheetView showZeros="0" zoomScale="85" zoomScaleNormal="85" workbookViewId="0">
      <pane xSplit="2" ySplit="6" topLeftCell="C7" activePane="bottomRight" state="frozen"/>
      <selection/>
      <selection pane="topRight"/>
      <selection pane="bottomLeft"/>
      <selection pane="bottomRight" activeCell="Y9" sqref="Y9"/>
    </sheetView>
  </sheetViews>
  <sheetFormatPr defaultColWidth="10" defaultRowHeight="14.4"/>
  <cols>
    <col min="1" max="1" width="7.32407407407407" style="56" customWidth="1"/>
    <col min="2" max="2" width="16.7314814814815" style="56" customWidth="1"/>
    <col min="3" max="3" width="13.4907407407407" style="56" customWidth="1"/>
    <col min="4" max="4" width="11.2685185185185" style="56" customWidth="1"/>
    <col min="5" max="5" width="15.1574074074074" style="56" customWidth="1"/>
    <col min="6" max="6" width="15.3981481481481" style="56" customWidth="1"/>
    <col min="7" max="14" width="13.0092592592593" style="56" customWidth="1"/>
    <col min="15" max="16" width="7.93518518518519" style="56" customWidth="1"/>
    <col min="17" max="17" width="12" style="56" customWidth="1"/>
    <col min="18" max="18" width="10" style="56"/>
    <col min="19" max="19" width="12.6296296296296" style="56"/>
    <col min="20" max="16374" width="10" style="56"/>
    <col min="16375" max="16384" width="10" style="57"/>
  </cols>
  <sheetData>
    <row r="1" ht="15" customHeight="1" spans="1:17">
      <c r="A1" s="58"/>
      <c r="B1" s="58"/>
      <c r="C1" s="59"/>
      <c r="D1" s="59"/>
      <c r="E1" s="59"/>
      <c r="F1" s="59"/>
      <c r="G1" s="60"/>
      <c r="H1" s="61"/>
      <c r="I1" s="60"/>
      <c r="J1" s="61"/>
      <c r="K1" s="60"/>
      <c r="L1" s="61"/>
      <c r="M1" s="60"/>
      <c r="N1" s="61"/>
      <c r="O1" s="64"/>
      <c r="P1" s="64"/>
      <c r="Q1" s="64"/>
    </row>
    <row r="2" ht="25" customHeight="1" spans="1:17">
      <c r="A2" s="62" t="s">
        <v>158</v>
      </c>
      <c r="B2" s="63"/>
      <c r="C2" s="63"/>
      <c r="D2" s="63"/>
      <c r="E2" s="63"/>
      <c r="F2" s="63"/>
      <c r="G2" s="63"/>
      <c r="H2" s="63"/>
      <c r="I2" s="63"/>
      <c r="J2" s="63"/>
      <c r="K2" s="63"/>
      <c r="L2" s="63"/>
      <c r="M2" s="63"/>
      <c r="N2" s="63"/>
      <c r="O2" s="63"/>
      <c r="P2" s="63"/>
      <c r="Q2" s="64"/>
    </row>
    <row r="3" ht="21.75" customHeight="1" spans="1:17">
      <c r="A3" s="64"/>
      <c r="B3" s="64"/>
      <c r="C3" s="59"/>
      <c r="D3" s="59"/>
      <c r="E3" s="59"/>
      <c r="F3" s="59"/>
      <c r="G3" s="65"/>
      <c r="H3" s="66"/>
      <c r="I3" s="86"/>
      <c r="J3" s="66"/>
      <c r="K3" s="86"/>
      <c r="L3" s="66"/>
      <c r="M3" s="87" t="s">
        <v>144</v>
      </c>
      <c r="N3" s="87"/>
      <c r="O3" s="87"/>
      <c r="P3" s="64"/>
      <c r="Q3" s="64"/>
    </row>
    <row r="4" ht="24.75" customHeight="1" spans="1:17">
      <c r="A4" s="67" t="s">
        <v>3</v>
      </c>
      <c r="B4" s="68" t="s">
        <v>38</v>
      </c>
      <c r="C4" s="69" t="s">
        <v>145</v>
      </c>
      <c r="D4" s="70" t="s">
        <v>146</v>
      </c>
      <c r="E4" s="71"/>
      <c r="F4" s="72"/>
      <c r="G4" s="73" t="s">
        <v>147</v>
      </c>
      <c r="H4" s="74"/>
      <c r="I4" s="73"/>
      <c r="J4" s="74"/>
      <c r="K4" s="73"/>
      <c r="L4" s="74"/>
      <c r="M4" s="73"/>
      <c r="N4" s="74"/>
      <c r="O4" s="68" t="s">
        <v>41</v>
      </c>
      <c r="P4" s="68" t="s">
        <v>42</v>
      </c>
      <c r="Q4" s="92"/>
    </row>
    <row r="5" ht="24.75" customHeight="1" spans="1:17">
      <c r="A5" s="67"/>
      <c r="B5" s="68"/>
      <c r="C5" s="75"/>
      <c r="D5" s="69" t="s">
        <v>148</v>
      </c>
      <c r="E5" s="76" t="s">
        <v>149</v>
      </c>
      <c r="F5" s="76"/>
      <c r="G5" s="77" t="s">
        <v>150</v>
      </c>
      <c r="H5" s="73"/>
      <c r="I5" s="73" t="s">
        <v>151</v>
      </c>
      <c r="J5" s="73"/>
      <c r="K5" s="73" t="s">
        <v>152</v>
      </c>
      <c r="L5" s="73"/>
      <c r="M5" s="73" t="s">
        <v>153</v>
      </c>
      <c r="N5" s="73"/>
      <c r="O5" s="68"/>
      <c r="P5" s="68"/>
      <c r="Q5" s="92"/>
    </row>
    <row r="6" ht="38" customHeight="1" spans="1:17">
      <c r="A6" s="67"/>
      <c r="B6" s="68"/>
      <c r="C6" s="78"/>
      <c r="D6" s="78"/>
      <c r="E6" s="76" t="s">
        <v>154</v>
      </c>
      <c r="F6" s="76" t="s">
        <v>155</v>
      </c>
      <c r="G6" s="77" t="s">
        <v>156</v>
      </c>
      <c r="H6" s="74" t="s">
        <v>159</v>
      </c>
      <c r="I6" s="77" t="s">
        <v>156</v>
      </c>
      <c r="J6" s="74" t="s">
        <v>159</v>
      </c>
      <c r="K6" s="77" t="s">
        <v>156</v>
      </c>
      <c r="L6" s="74" t="s">
        <v>159</v>
      </c>
      <c r="M6" s="77" t="s">
        <v>156</v>
      </c>
      <c r="N6" s="74" t="s">
        <v>159</v>
      </c>
      <c r="O6" s="68"/>
      <c r="P6" s="68"/>
      <c r="Q6" s="92"/>
    </row>
    <row r="7" ht="30" customHeight="1" spans="1:17">
      <c r="A7" s="79" t="s">
        <v>22</v>
      </c>
      <c r="B7" s="80"/>
      <c r="C7" s="81">
        <f>C8+C17+C26+C36+C44+C52+C61+C69+C75+C83+C88+C95+C103</f>
        <v>34188</v>
      </c>
      <c r="D7" s="81">
        <f t="shared" ref="D7:N7" si="0">D8+D17+D26+D36+D44+D52+D61+D69+D75+D83+D88+D95+D103</f>
        <v>32128</v>
      </c>
      <c r="E7" s="81">
        <f t="shared" si="0"/>
        <v>4940</v>
      </c>
      <c r="F7" s="81">
        <f t="shared" si="0"/>
        <v>29216</v>
      </c>
      <c r="G7" s="81">
        <f t="shared" si="0"/>
        <v>1637</v>
      </c>
      <c r="H7" s="81">
        <f t="shared" si="0"/>
        <v>13246</v>
      </c>
      <c r="I7" s="81">
        <f t="shared" si="0"/>
        <v>3119</v>
      </c>
      <c r="J7" s="81">
        <f t="shared" si="0"/>
        <v>13771.56</v>
      </c>
      <c r="K7" s="81">
        <f t="shared" si="0"/>
        <v>277</v>
      </c>
      <c r="L7" s="81">
        <f t="shared" si="0"/>
        <v>1247</v>
      </c>
      <c r="M7" s="81">
        <f t="shared" si="0"/>
        <v>145</v>
      </c>
      <c r="N7" s="81">
        <f t="shared" si="0"/>
        <v>737</v>
      </c>
      <c r="O7" s="88"/>
      <c r="P7" s="88"/>
      <c r="Q7" s="92"/>
    </row>
    <row r="8" ht="30" customHeight="1" spans="1:17">
      <c r="A8" s="82">
        <v>1</v>
      </c>
      <c r="B8" s="83" t="s">
        <v>23</v>
      </c>
      <c r="C8" s="81">
        <v>1652</v>
      </c>
      <c r="D8" s="81">
        <v>1591</v>
      </c>
      <c r="E8" s="84">
        <v>0</v>
      </c>
      <c r="F8" s="84">
        <v>1591</v>
      </c>
      <c r="G8" s="81">
        <v>0</v>
      </c>
      <c r="H8" s="81">
        <v>0</v>
      </c>
      <c r="I8" s="81">
        <v>0</v>
      </c>
      <c r="J8" s="81">
        <v>1391</v>
      </c>
      <c r="K8" s="81">
        <v>0</v>
      </c>
      <c r="L8" s="81">
        <v>88</v>
      </c>
      <c r="M8" s="81">
        <v>0</v>
      </c>
      <c r="N8" s="81">
        <v>112</v>
      </c>
      <c r="O8" s="88"/>
      <c r="P8" s="88"/>
      <c r="Q8" s="92"/>
    </row>
    <row r="9" s="56" customFormat="1" ht="30" customHeight="1" spans="1:17">
      <c r="A9" s="82">
        <v>2</v>
      </c>
      <c r="B9" s="85" t="s">
        <v>49</v>
      </c>
      <c r="C9" s="81">
        <v>493</v>
      </c>
      <c r="D9" s="81">
        <v>493</v>
      </c>
      <c r="E9" s="84">
        <v>0</v>
      </c>
      <c r="F9" s="84">
        <v>493</v>
      </c>
      <c r="G9" s="81">
        <v>0</v>
      </c>
      <c r="H9" s="81">
        <v>0</v>
      </c>
      <c r="I9" s="81"/>
      <c r="J9" s="81">
        <v>493</v>
      </c>
      <c r="K9" s="81">
        <v>0</v>
      </c>
      <c r="L9" s="81">
        <v>0</v>
      </c>
      <c r="M9" s="81">
        <v>0</v>
      </c>
      <c r="N9" s="81">
        <v>0</v>
      </c>
      <c r="O9" s="88"/>
      <c r="P9" s="88" t="s">
        <v>50</v>
      </c>
      <c r="Q9" s="92"/>
    </row>
    <row r="10" s="56" customFormat="1" ht="30" customHeight="1" spans="1:17">
      <c r="A10" s="82">
        <v>3</v>
      </c>
      <c r="B10" s="85" t="s">
        <v>51</v>
      </c>
      <c r="C10" s="81">
        <v>120</v>
      </c>
      <c r="D10" s="81">
        <v>107</v>
      </c>
      <c r="E10" s="84"/>
      <c r="F10" s="84">
        <v>107</v>
      </c>
      <c r="G10" s="81"/>
      <c r="H10" s="81"/>
      <c r="I10" s="81"/>
      <c r="J10" s="81">
        <v>97</v>
      </c>
      <c r="K10" s="81"/>
      <c r="L10" s="81">
        <v>1</v>
      </c>
      <c r="M10" s="81"/>
      <c r="N10" s="81">
        <v>9</v>
      </c>
      <c r="O10" s="88" t="s">
        <v>50</v>
      </c>
      <c r="P10" s="88"/>
      <c r="Q10" s="92"/>
    </row>
    <row r="11" s="56" customFormat="1" ht="30" customHeight="1" spans="1:17">
      <c r="A11" s="82">
        <v>4</v>
      </c>
      <c r="B11" s="85" t="s">
        <v>52</v>
      </c>
      <c r="C11" s="81">
        <v>231</v>
      </c>
      <c r="D11" s="81">
        <v>231</v>
      </c>
      <c r="E11" s="84">
        <v>0</v>
      </c>
      <c r="F11" s="84">
        <v>231</v>
      </c>
      <c r="G11" s="81"/>
      <c r="H11" s="81"/>
      <c r="I11" s="81"/>
      <c r="J11" s="81">
        <v>202</v>
      </c>
      <c r="K11" s="81"/>
      <c r="L11" s="81">
        <v>10</v>
      </c>
      <c r="M11" s="81"/>
      <c r="N11" s="81">
        <v>19</v>
      </c>
      <c r="O11" s="88"/>
      <c r="P11" s="88"/>
      <c r="Q11" s="92"/>
    </row>
    <row r="12" s="56" customFormat="1" ht="30" customHeight="1" spans="1:17">
      <c r="A12" s="82">
        <v>5</v>
      </c>
      <c r="B12" s="85" t="s">
        <v>53</v>
      </c>
      <c r="C12" s="81">
        <v>121</v>
      </c>
      <c r="D12" s="81">
        <v>121</v>
      </c>
      <c r="E12" s="84">
        <v>0</v>
      </c>
      <c r="F12" s="84">
        <v>121</v>
      </c>
      <c r="G12" s="81"/>
      <c r="H12" s="81">
        <v>0</v>
      </c>
      <c r="I12" s="81"/>
      <c r="J12" s="81">
        <v>106</v>
      </c>
      <c r="K12" s="81"/>
      <c r="L12" s="81">
        <v>1</v>
      </c>
      <c r="M12" s="81"/>
      <c r="N12" s="81">
        <v>14</v>
      </c>
      <c r="O12" s="88"/>
      <c r="P12" s="88"/>
      <c r="Q12" s="92"/>
    </row>
    <row r="13" s="56" customFormat="1" ht="30" customHeight="1" spans="1:17">
      <c r="A13" s="82">
        <v>6</v>
      </c>
      <c r="B13" s="85" t="s">
        <v>55</v>
      </c>
      <c r="C13" s="81">
        <v>274</v>
      </c>
      <c r="D13" s="81">
        <v>258</v>
      </c>
      <c r="E13" s="84"/>
      <c r="F13" s="84">
        <v>258</v>
      </c>
      <c r="G13" s="81"/>
      <c r="H13" s="81"/>
      <c r="I13" s="81"/>
      <c r="J13" s="81">
        <v>177</v>
      </c>
      <c r="K13" s="89"/>
      <c r="L13" s="81">
        <v>45</v>
      </c>
      <c r="M13" s="89"/>
      <c r="N13" s="81">
        <v>36</v>
      </c>
      <c r="O13" s="90"/>
      <c r="P13" s="90"/>
      <c r="Q13" s="92"/>
    </row>
    <row r="14" s="56" customFormat="1" ht="30" customHeight="1" spans="1:17">
      <c r="A14" s="82">
        <v>7</v>
      </c>
      <c r="B14" s="85" t="s">
        <v>56</v>
      </c>
      <c r="C14" s="81">
        <v>152</v>
      </c>
      <c r="D14" s="81">
        <v>120</v>
      </c>
      <c r="E14" s="84"/>
      <c r="F14" s="84">
        <v>120</v>
      </c>
      <c r="G14" s="81"/>
      <c r="H14" s="81"/>
      <c r="I14" s="81"/>
      <c r="J14" s="81">
        <v>98</v>
      </c>
      <c r="K14" s="89"/>
      <c r="L14" s="81">
        <v>9</v>
      </c>
      <c r="M14" s="89"/>
      <c r="N14" s="81">
        <v>13</v>
      </c>
      <c r="O14" s="88" t="s">
        <v>50</v>
      </c>
      <c r="P14" s="88"/>
      <c r="Q14" s="92"/>
    </row>
    <row r="15" s="56" customFormat="1" ht="30" customHeight="1" spans="1:17">
      <c r="A15" s="82">
        <v>8</v>
      </c>
      <c r="B15" s="85" t="s">
        <v>57</v>
      </c>
      <c r="C15" s="81">
        <v>192</v>
      </c>
      <c r="D15" s="81">
        <v>192</v>
      </c>
      <c r="E15" s="84"/>
      <c r="F15" s="84">
        <v>192</v>
      </c>
      <c r="G15" s="81"/>
      <c r="H15" s="81"/>
      <c r="I15" s="81"/>
      <c r="J15" s="81">
        <v>169</v>
      </c>
      <c r="K15" s="89"/>
      <c r="L15" s="81">
        <v>14</v>
      </c>
      <c r="M15" s="89"/>
      <c r="N15" s="81">
        <v>9</v>
      </c>
      <c r="O15" s="88" t="s">
        <v>50</v>
      </c>
      <c r="P15" s="88"/>
      <c r="Q15" s="92"/>
    </row>
    <row r="16" s="56" customFormat="1" ht="30" customHeight="1" spans="1:17">
      <c r="A16" s="82">
        <v>9</v>
      </c>
      <c r="B16" s="85" t="s">
        <v>58</v>
      </c>
      <c r="C16" s="81">
        <v>69</v>
      </c>
      <c r="D16" s="81">
        <v>69</v>
      </c>
      <c r="E16" s="84"/>
      <c r="F16" s="84">
        <v>69</v>
      </c>
      <c r="G16" s="81"/>
      <c r="H16" s="81"/>
      <c r="I16" s="81"/>
      <c r="J16" s="81">
        <v>49</v>
      </c>
      <c r="K16" s="89"/>
      <c r="L16" s="81">
        <v>8</v>
      </c>
      <c r="M16" s="89"/>
      <c r="N16" s="81">
        <v>12</v>
      </c>
      <c r="O16" s="88"/>
      <c r="P16" s="88"/>
      <c r="Q16" s="92"/>
    </row>
    <row r="17" ht="30" customHeight="1" spans="1:17">
      <c r="A17" s="82">
        <v>10</v>
      </c>
      <c r="B17" s="83" t="s">
        <v>24</v>
      </c>
      <c r="C17" s="81">
        <v>1553</v>
      </c>
      <c r="D17" s="81">
        <v>1553</v>
      </c>
      <c r="E17" s="84">
        <v>816</v>
      </c>
      <c r="F17" s="84">
        <v>737</v>
      </c>
      <c r="G17" s="81"/>
      <c r="H17" s="81">
        <v>169</v>
      </c>
      <c r="I17" s="81">
        <v>766</v>
      </c>
      <c r="J17" s="81">
        <v>501</v>
      </c>
      <c r="K17" s="81">
        <v>10</v>
      </c>
      <c r="L17" s="81">
        <v>51</v>
      </c>
      <c r="M17" s="81">
        <v>40</v>
      </c>
      <c r="N17" s="81">
        <v>16</v>
      </c>
      <c r="O17" s="88"/>
      <c r="P17" s="88"/>
      <c r="Q17" s="92"/>
    </row>
    <row r="18" s="56" customFormat="1" ht="30" customHeight="1" spans="1:17">
      <c r="A18" s="82">
        <v>11</v>
      </c>
      <c r="B18" s="85" t="s">
        <v>59</v>
      </c>
      <c r="C18" s="81">
        <v>522</v>
      </c>
      <c r="D18" s="81">
        <v>522</v>
      </c>
      <c r="E18" s="84">
        <v>504</v>
      </c>
      <c r="F18" s="84">
        <v>18</v>
      </c>
      <c r="G18" s="81"/>
      <c r="H18" s="81"/>
      <c r="I18" s="89">
        <v>504</v>
      </c>
      <c r="J18" s="81"/>
      <c r="K18" s="89"/>
      <c r="L18" s="81">
        <v>12</v>
      </c>
      <c r="M18" s="89"/>
      <c r="N18" s="81">
        <v>6</v>
      </c>
      <c r="O18" s="88" t="s">
        <v>50</v>
      </c>
      <c r="P18" s="88"/>
      <c r="Q18" s="92"/>
    </row>
    <row r="19" s="56" customFormat="1" ht="30" customHeight="1" spans="1:17">
      <c r="A19" s="82">
        <v>12</v>
      </c>
      <c r="B19" s="85" t="s">
        <v>60</v>
      </c>
      <c r="C19" s="81">
        <v>166</v>
      </c>
      <c r="D19" s="81">
        <v>166</v>
      </c>
      <c r="E19" s="84">
        <v>166</v>
      </c>
      <c r="F19" s="84"/>
      <c r="G19" s="81"/>
      <c r="H19" s="81">
        <v>0</v>
      </c>
      <c r="I19" s="81">
        <v>146</v>
      </c>
      <c r="J19" s="81"/>
      <c r="K19" s="81">
        <v>0</v>
      </c>
      <c r="L19" s="81"/>
      <c r="M19" s="81">
        <v>20</v>
      </c>
      <c r="N19" s="81"/>
      <c r="O19" s="91"/>
      <c r="P19" s="91"/>
      <c r="Q19" s="93"/>
    </row>
    <row r="20" s="56" customFormat="1" ht="30" customHeight="1" spans="1:17">
      <c r="A20" s="82">
        <v>13</v>
      </c>
      <c r="B20" s="85" t="s">
        <v>61</v>
      </c>
      <c r="C20" s="81">
        <v>462</v>
      </c>
      <c r="D20" s="81">
        <v>462</v>
      </c>
      <c r="E20" s="84"/>
      <c r="F20" s="84">
        <v>462</v>
      </c>
      <c r="G20" s="81"/>
      <c r="H20" s="81">
        <v>161</v>
      </c>
      <c r="I20" s="89"/>
      <c r="J20" s="81">
        <v>289</v>
      </c>
      <c r="K20" s="89"/>
      <c r="L20" s="81">
        <v>4</v>
      </c>
      <c r="M20" s="89"/>
      <c r="N20" s="81">
        <v>8</v>
      </c>
      <c r="O20" s="88" t="s">
        <v>50</v>
      </c>
      <c r="P20" s="88"/>
      <c r="Q20" s="92"/>
    </row>
    <row r="21" s="56" customFormat="1" ht="30" customHeight="1" spans="1:17">
      <c r="A21" s="82">
        <v>14</v>
      </c>
      <c r="B21" s="85" t="s">
        <v>62</v>
      </c>
      <c r="C21" s="81">
        <v>63</v>
      </c>
      <c r="D21" s="81">
        <v>63</v>
      </c>
      <c r="E21" s="84">
        <v>63</v>
      </c>
      <c r="F21" s="84"/>
      <c r="G21" s="81"/>
      <c r="H21" s="81">
        <v>0</v>
      </c>
      <c r="I21" s="89">
        <v>38</v>
      </c>
      <c r="J21" s="81"/>
      <c r="K21" s="89">
        <v>7</v>
      </c>
      <c r="L21" s="81"/>
      <c r="M21" s="89">
        <v>18</v>
      </c>
      <c r="N21" s="81"/>
      <c r="O21" s="88"/>
      <c r="P21" s="88"/>
      <c r="Q21" s="92"/>
    </row>
    <row r="22" s="56" customFormat="1" ht="30" customHeight="1" spans="1:17">
      <c r="A22" s="82">
        <v>15</v>
      </c>
      <c r="B22" s="85" t="s">
        <v>63</v>
      </c>
      <c r="C22" s="81">
        <v>43</v>
      </c>
      <c r="D22" s="81">
        <v>43</v>
      </c>
      <c r="E22" s="84"/>
      <c r="F22" s="84">
        <v>43</v>
      </c>
      <c r="G22" s="81"/>
      <c r="H22" s="81">
        <v>5</v>
      </c>
      <c r="I22" s="89">
        <v>0</v>
      </c>
      <c r="J22" s="81">
        <v>12</v>
      </c>
      <c r="K22" s="89">
        <v>0</v>
      </c>
      <c r="L22" s="81">
        <v>25</v>
      </c>
      <c r="M22" s="89">
        <v>0</v>
      </c>
      <c r="N22" s="81">
        <v>1</v>
      </c>
      <c r="O22" s="88"/>
      <c r="P22" s="88"/>
      <c r="Q22" s="92"/>
    </row>
    <row r="23" s="56" customFormat="1" ht="30" customHeight="1" spans="1:17">
      <c r="A23" s="82">
        <v>16</v>
      </c>
      <c r="B23" s="85" t="s">
        <v>64</v>
      </c>
      <c r="C23" s="81">
        <v>108</v>
      </c>
      <c r="D23" s="81">
        <v>108</v>
      </c>
      <c r="E23" s="84"/>
      <c r="F23" s="84">
        <v>108</v>
      </c>
      <c r="G23" s="81"/>
      <c r="H23" s="81">
        <v>0</v>
      </c>
      <c r="I23" s="89">
        <v>0</v>
      </c>
      <c r="J23" s="81">
        <v>104</v>
      </c>
      <c r="K23" s="89">
        <v>0</v>
      </c>
      <c r="L23" s="81">
        <v>3</v>
      </c>
      <c r="M23" s="89">
        <v>0</v>
      </c>
      <c r="N23" s="81">
        <v>1</v>
      </c>
      <c r="O23" s="88"/>
      <c r="P23" s="88"/>
      <c r="Q23" s="92"/>
    </row>
    <row r="24" s="56" customFormat="1" ht="30" customHeight="1" spans="1:17">
      <c r="A24" s="82">
        <v>17</v>
      </c>
      <c r="B24" s="85" t="s">
        <v>65</v>
      </c>
      <c r="C24" s="81">
        <v>83</v>
      </c>
      <c r="D24" s="81">
        <v>83</v>
      </c>
      <c r="E24" s="84">
        <v>83</v>
      </c>
      <c r="F24" s="84"/>
      <c r="G24" s="81"/>
      <c r="H24" s="81"/>
      <c r="I24" s="89">
        <v>78</v>
      </c>
      <c r="J24" s="81"/>
      <c r="K24" s="89">
        <v>3</v>
      </c>
      <c r="L24" s="81"/>
      <c r="M24" s="89">
        <v>2</v>
      </c>
      <c r="N24" s="81"/>
      <c r="O24" s="88"/>
      <c r="P24" s="88" t="s">
        <v>50</v>
      </c>
      <c r="Q24" s="92"/>
    </row>
    <row r="25" s="56" customFormat="1" ht="30" customHeight="1" spans="1:17">
      <c r="A25" s="82">
        <v>18</v>
      </c>
      <c r="B25" s="85" t="s">
        <v>66</v>
      </c>
      <c r="C25" s="81">
        <v>106</v>
      </c>
      <c r="D25" s="81">
        <v>106</v>
      </c>
      <c r="E25" s="84"/>
      <c r="F25" s="84">
        <v>106</v>
      </c>
      <c r="G25" s="81"/>
      <c r="H25" s="81">
        <v>3</v>
      </c>
      <c r="I25" s="89"/>
      <c r="J25" s="81">
        <v>96</v>
      </c>
      <c r="K25" s="89"/>
      <c r="L25" s="81">
        <v>7</v>
      </c>
      <c r="M25" s="89"/>
      <c r="N25" s="81"/>
      <c r="O25" s="88"/>
      <c r="P25" s="88"/>
      <c r="Q25" s="92"/>
    </row>
    <row r="26" ht="30" customHeight="1" spans="1:17">
      <c r="A26" s="82">
        <v>19</v>
      </c>
      <c r="B26" s="83" t="s">
        <v>25</v>
      </c>
      <c r="C26" s="81">
        <v>2621</v>
      </c>
      <c r="D26" s="81">
        <v>2621</v>
      </c>
      <c r="E26" s="84">
        <v>102</v>
      </c>
      <c r="F26" s="84">
        <v>2519</v>
      </c>
      <c r="G26" s="81">
        <v>0</v>
      </c>
      <c r="H26" s="81">
        <v>0</v>
      </c>
      <c r="I26" s="81">
        <v>87</v>
      </c>
      <c r="J26" s="81">
        <v>2262</v>
      </c>
      <c r="K26" s="81">
        <v>14</v>
      </c>
      <c r="L26" s="81">
        <v>198</v>
      </c>
      <c r="M26" s="81">
        <v>1</v>
      </c>
      <c r="N26" s="81">
        <v>59</v>
      </c>
      <c r="O26" s="88"/>
      <c r="P26" s="88"/>
      <c r="Q26" s="92"/>
    </row>
    <row r="27" s="56" customFormat="1" ht="30" customHeight="1" spans="1:17">
      <c r="A27" s="82">
        <v>20</v>
      </c>
      <c r="B27" s="85" t="s">
        <v>67</v>
      </c>
      <c r="C27" s="81">
        <v>758</v>
      </c>
      <c r="D27" s="81">
        <v>758</v>
      </c>
      <c r="E27" s="84"/>
      <c r="F27" s="84">
        <v>758</v>
      </c>
      <c r="G27" s="81">
        <v>0</v>
      </c>
      <c r="H27" s="81">
        <v>0</v>
      </c>
      <c r="I27" s="89"/>
      <c r="J27" s="81">
        <v>735</v>
      </c>
      <c r="K27" s="89"/>
      <c r="L27" s="81">
        <v>23</v>
      </c>
      <c r="M27" s="89">
        <v>0</v>
      </c>
      <c r="N27" s="81"/>
      <c r="O27" s="88" t="s">
        <v>50</v>
      </c>
      <c r="P27" s="88"/>
      <c r="Q27" s="92"/>
    </row>
    <row r="28" s="56" customFormat="1" ht="30" customHeight="1" spans="1:17">
      <c r="A28" s="82">
        <v>21</v>
      </c>
      <c r="B28" s="85" t="s">
        <v>68</v>
      </c>
      <c r="C28" s="81">
        <v>110</v>
      </c>
      <c r="D28" s="81">
        <v>110</v>
      </c>
      <c r="E28" s="84"/>
      <c r="F28" s="84">
        <v>110</v>
      </c>
      <c r="G28" s="81"/>
      <c r="H28" s="81"/>
      <c r="I28" s="89"/>
      <c r="J28" s="81">
        <v>54</v>
      </c>
      <c r="K28" s="89"/>
      <c r="L28" s="81">
        <v>56</v>
      </c>
      <c r="M28" s="89"/>
      <c r="N28" s="81"/>
      <c r="O28" s="88" t="s">
        <v>50</v>
      </c>
      <c r="P28" s="88"/>
      <c r="Q28" s="92"/>
    </row>
    <row r="29" s="56" customFormat="1" ht="30" customHeight="1" spans="1:17">
      <c r="A29" s="82">
        <v>22</v>
      </c>
      <c r="B29" s="85" t="s">
        <v>69</v>
      </c>
      <c r="C29" s="81">
        <v>191</v>
      </c>
      <c r="D29" s="81">
        <v>191</v>
      </c>
      <c r="E29" s="84"/>
      <c r="F29" s="84">
        <v>191</v>
      </c>
      <c r="G29" s="81"/>
      <c r="H29" s="81"/>
      <c r="I29" s="89"/>
      <c r="J29" s="81">
        <v>172</v>
      </c>
      <c r="K29" s="89"/>
      <c r="L29" s="81"/>
      <c r="M29" s="89"/>
      <c r="N29" s="81">
        <v>19</v>
      </c>
      <c r="O29" s="88" t="s">
        <v>50</v>
      </c>
      <c r="P29" s="88"/>
      <c r="Q29" s="92"/>
    </row>
    <row r="30" s="56" customFormat="1" ht="30" customHeight="1" spans="1:17">
      <c r="A30" s="82">
        <v>23</v>
      </c>
      <c r="B30" s="85" t="s">
        <v>70</v>
      </c>
      <c r="C30" s="81">
        <v>209</v>
      </c>
      <c r="D30" s="81">
        <v>209</v>
      </c>
      <c r="E30" s="84"/>
      <c r="F30" s="84">
        <v>209</v>
      </c>
      <c r="G30" s="81"/>
      <c r="H30" s="81"/>
      <c r="I30" s="89"/>
      <c r="J30" s="81">
        <v>176</v>
      </c>
      <c r="K30" s="89"/>
      <c r="L30" s="81">
        <v>4</v>
      </c>
      <c r="M30" s="89"/>
      <c r="N30" s="81">
        <v>29</v>
      </c>
      <c r="O30" s="88" t="s">
        <v>50</v>
      </c>
      <c r="P30" s="88"/>
      <c r="Q30" s="92"/>
    </row>
    <row r="31" s="56" customFormat="1" ht="30" customHeight="1" spans="1:17">
      <c r="A31" s="82">
        <v>24</v>
      </c>
      <c r="B31" s="85" t="s">
        <v>71</v>
      </c>
      <c r="C31" s="81">
        <v>329</v>
      </c>
      <c r="D31" s="81">
        <v>329</v>
      </c>
      <c r="E31" s="84"/>
      <c r="F31" s="84">
        <v>329</v>
      </c>
      <c r="G31" s="81"/>
      <c r="H31" s="81"/>
      <c r="I31" s="81"/>
      <c r="J31" s="81">
        <v>325</v>
      </c>
      <c r="K31" s="89"/>
      <c r="L31" s="81"/>
      <c r="M31" s="81"/>
      <c r="N31" s="81">
        <v>4</v>
      </c>
      <c r="O31" s="88" t="s">
        <v>50</v>
      </c>
      <c r="P31" s="88"/>
      <c r="Q31" s="92"/>
    </row>
    <row r="32" s="56" customFormat="1" ht="30" customHeight="1" spans="1:17">
      <c r="A32" s="82">
        <v>25</v>
      </c>
      <c r="B32" s="85" t="s">
        <v>72</v>
      </c>
      <c r="C32" s="81">
        <v>625</v>
      </c>
      <c r="D32" s="81">
        <v>625</v>
      </c>
      <c r="E32" s="84">
        <v>0</v>
      </c>
      <c r="F32" s="84">
        <v>625</v>
      </c>
      <c r="G32" s="81">
        <v>0</v>
      </c>
      <c r="H32" s="81">
        <v>0</v>
      </c>
      <c r="I32" s="89">
        <v>0</v>
      </c>
      <c r="J32" s="81">
        <v>600</v>
      </c>
      <c r="K32" s="89">
        <v>0</v>
      </c>
      <c r="L32" s="81">
        <v>18</v>
      </c>
      <c r="M32" s="89">
        <v>0</v>
      </c>
      <c r="N32" s="81">
        <v>7</v>
      </c>
      <c r="O32" s="88"/>
      <c r="P32" s="88" t="s">
        <v>50</v>
      </c>
      <c r="Q32" s="92"/>
    </row>
    <row r="33" s="56" customFormat="1" ht="30" customHeight="1" spans="1:17">
      <c r="A33" s="82">
        <v>26</v>
      </c>
      <c r="B33" s="85" t="s">
        <v>73</v>
      </c>
      <c r="C33" s="81">
        <v>102</v>
      </c>
      <c r="D33" s="81">
        <v>102</v>
      </c>
      <c r="E33" s="84">
        <v>102</v>
      </c>
      <c r="F33" s="84">
        <v>0</v>
      </c>
      <c r="G33" s="81">
        <v>0</v>
      </c>
      <c r="H33" s="81">
        <v>0</v>
      </c>
      <c r="I33" s="89">
        <v>87</v>
      </c>
      <c r="J33" s="81">
        <v>0</v>
      </c>
      <c r="K33" s="89">
        <v>14</v>
      </c>
      <c r="L33" s="81">
        <v>0</v>
      </c>
      <c r="M33" s="89">
        <v>1</v>
      </c>
      <c r="N33" s="81"/>
      <c r="O33" s="88"/>
      <c r="P33" s="88"/>
      <c r="Q33" s="92"/>
    </row>
    <row r="34" s="56" customFormat="1" ht="30" customHeight="1" spans="1:17">
      <c r="A34" s="82">
        <v>27</v>
      </c>
      <c r="B34" s="85" t="s">
        <v>74</v>
      </c>
      <c r="C34" s="81">
        <v>156</v>
      </c>
      <c r="D34" s="81">
        <v>156</v>
      </c>
      <c r="E34" s="84">
        <v>0</v>
      </c>
      <c r="F34" s="84">
        <v>156</v>
      </c>
      <c r="G34" s="81">
        <v>0</v>
      </c>
      <c r="H34" s="81">
        <v>0</v>
      </c>
      <c r="I34" s="89">
        <v>0</v>
      </c>
      <c r="J34" s="81">
        <v>143</v>
      </c>
      <c r="K34" s="89">
        <v>0</v>
      </c>
      <c r="L34" s="81">
        <v>13</v>
      </c>
      <c r="M34" s="89"/>
      <c r="N34" s="81"/>
      <c r="O34" s="88"/>
      <c r="P34" s="88"/>
      <c r="Q34" s="92"/>
    </row>
    <row r="35" s="56" customFormat="1" ht="30" customHeight="1" spans="1:17">
      <c r="A35" s="82">
        <v>28</v>
      </c>
      <c r="B35" s="85" t="s">
        <v>75</v>
      </c>
      <c r="C35" s="81">
        <v>141</v>
      </c>
      <c r="D35" s="81">
        <v>141</v>
      </c>
      <c r="E35" s="84"/>
      <c r="F35" s="84">
        <v>141</v>
      </c>
      <c r="G35" s="81"/>
      <c r="H35" s="81"/>
      <c r="I35" s="89"/>
      <c r="J35" s="81">
        <v>57</v>
      </c>
      <c r="K35" s="89"/>
      <c r="L35" s="81">
        <v>84</v>
      </c>
      <c r="M35" s="89"/>
      <c r="N35" s="81"/>
      <c r="O35" s="88"/>
      <c r="P35" s="88"/>
      <c r="Q35" s="92"/>
    </row>
    <row r="36" ht="30" customHeight="1" spans="1:17">
      <c r="A36" s="82">
        <v>29</v>
      </c>
      <c r="B36" s="83" t="s">
        <v>26</v>
      </c>
      <c r="C36" s="81">
        <v>5365</v>
      </c>
      <c r="D36" s="81">
        <v>5365</v>
      </c>
      <c r="E36" s="84">
        <v>2307</v>
      </c>
      <c r="F36" s="84">
        <v>3058</v>
      </c>
      <c r="G36" s="81">
        <v>1079</v>
      </c>
      <c r="H36" s="81">
        <v>769</v>
      </c>
      <c r="I36" s="81">
        <v>1176</v>
      </c>
      <c r="J36" s="81">
        <v>1918</v>
      </c>
      <c r="K36" s="81">
        <v>34</v>
      </c>
      <c r="L36" s="81">
        <v>357</v>
      </c>
      <c r="M36" s="81">
        <v>18</v>
      </c>
      <c r="N36" s="81">
        <v>16</v>
      </c>
      <c r="O36" s="88"/>
      <c r="P36" s="88"/>
      <c r="Q36" s="92"/>
    </row>
    <row r="37" s="56" customFormat="1" ht="30" customHeight="1" spans="1:17">
      <c r="A37" s="82">
        <v>30</v>
      </c>
      <c r="B37" s="85" t="s">
        <v>76</v>
      </c>
      <c r="C37" s="81">
        <v>318</v>
      </c>
      <c r="D37" s="81">
        <v>318</v>
      </c>
      <c r="E37" s="84">
        <v>318</v>
      </c>
      <c r="F37" s="84"/>
      <c r="G37" s="81"/>
      <c r="H37" s="81"/>
      <c r="I37" s="89">
        <v>309</v>
      </c>
      <c r="J37" s="81"/>
      <c r="K37" s="89">
        <v>2</v>
      </c>
      <c r="L37" s="81"/>
      <c r="M37" s="89">
        <v>7</v>
      </c>
      <c r="N37" s="81"/>
      <c r="O37" s="88"/>
      <c r="P37" s="88" t="s">
        <v>50</v>
      </c>
      <c r="Q37" s="92"/>
    </row>
    <row r="38" s="56" customFormat="1" ht="30" customHeight="1" spans="1:17">
      <c r="A38" s="82">
        <v>31</v>
      </c>
      <c r="B38" s="85" t="s">
        <v>77</v>
      </c>
      <c r="C38" s="81">
        <v>590</v>
      </c>
      <c r="D38" s="81">
        <v>590</v>
      </c>
      <c r="E38" s="84"/>
      <c r="F38" s="84">
        <v>590</v>
      </c>
      <c r="G38" s="81"/>
      <c r="H38" s="81">
        <v>14</v>
      </c>
      <c r="I38" s="89"/>
      <c r="J38" s="81">
        <v>333</v>
      </c>
      <c r="K38" s="89"/>
      <c r="L38" s="81">
        <v>230</v>
      </c>
      <c r="M38" s="89"/>
      <c r="N38" s="81">
        <v>15</v>
      </c>
      <c r="O38" s="88" t="s">
        <v>50</v>
      </c>
      <c r="P38" s="88"/>
      <c r="Q38" s="92"/>
    </row>
    <row r="39" s="56" customFormat="1" ht="30" customHeight="1" spans="1:17">
      <c r="A39" s="82">
        <v>32</v>
      </c>
      <c r="B39" s="85" t="s">
        <v>78</v>
      </c>
      <c r="C39" s="81">
        <v>1445</v>
      </c>
      <c r="D39" s="81">
        <v>1445</v>
      </c>
      <c r="E39" s="84">
        <v>1234</v>
      </c>
      <c r="F39" s="84">
        <v>211</v>
      </c>
      <c r="G39" s="81">
        <v>1079</v>
      </c>
      <c r="H39" s="81">
        <v>0</v>
      </c>
      <c r="I39" s="89">
        <v>148</v>
      </c>
      <c r="J39" s="81">
        <v>211</v>
      </c>
      <c r="K39" s="89">
        <v>0</v>
      </c>
      <c r="L39" s="81">
        <v>0</v>
      </c>
      <c r="M39" s="89">
        <v>7</v>
      </c>
      <c r="N39" s="81"/>
      <c r="O39" s="88"/>
      <c r="P39" s="88"/>
      <c r="Q39" s="92"/>
    </row>
    <row r="40" s="56" customFormat="1" ht="30" customHeight="1" spans="1:17">
      <c r="A40" s="82">
        <v>33</v>
      </c>
      <c r="B40" s="85" t="s">
        <v>79</v>
      </c>
      <c r="C40" s="81">
        <v>1796</v>
      </c>
      <c r="D40" s="81">
        <v>1796</v>
      </c>
      <c r="E40" s="84">
        <v>245</v>
      </c>
      <c r="F40" s="84">
        <v>1551</v>
      </c>
      <c r="G40" s="81"/>
      <c r="H40" s="81">
        <v>420</v>
      </c>
      <c r="I40" s="89">
        <v>245</v>
      </c>
      <c r="J40" s="81">
        <v>1131</v>
      </c>
      <c r="K40" s="89"/>
      <c r="L40" s="81"/>
      <c r="M40" s="89"/>
      <c r="N40" s="81"/>
      <c r="O40" s="88"/>
      <c r="P40" s="88"/>
      <c r="Q40" s="92"/>
    </row>
    <row r="41" s="56" customFormat="1" ht="30" customHeight="1" spans="1:17">
      <c r="A41" s="82">
        <v>34</v>
      </c>
      <c r="B41" s="85" t="s">
        <v>80</v>
      </c>
      <c r="C41" s="81">
        <v>723</v>
      </c>
      <c r="D41" s="81">
        <v>723</v>
      </c>
      <c r="E41" s="84">
        <v>388</v>
      </c>
      <c r="F41" s="84">
        <v>335</v>
      </c>
      <c r="G41" s="81"/>
      <c r="H41" s="81">
        <v>335</v>
      </c>
      <c r="I41" s="89">
        <v>361</v>
      </c>
      <c r="J41" s="81"/>
      <c r="K41" s="89">
        <v>26</v>
      </c>
      <c r="L41" s="81"/>
      <c r="M41" s="89">
        <v>1</v>
      </c>
      <c r="N41" s="81"/>
      <c r="O41" s="88" t="s">
        <v>50</v>
      </c>
      <c r="P41" s="88"/>
      <c r="Q41" s="92"/>
    </row>
    <row r="42" s="56" customFormat="1" ht="30" customHeight="1" spans="1:17">
      <c r="A42" s="82">
        <v>35</v>
      </c>
      <c r="B42" s="85" t="s">
        <v>81</v>
      </c>
      <c r="C42" s="81">
        <v>122</v>
      </c>
      <c r="D42" s="81">
        <v>122</v>
      </c>
      <c r="E42" s="84">
        <v>122</v>
      </c>
      <c r="F42" s="84"/>
      <c r="G42" s="81"/>
      <c r="H42" s="81"/>
      <c r="I42" s="89">
        <v>113</v>
      </c>
      <c r="J42" s="81"/>
      <c r="K42" s="89">
        <v>6</v>
      </c>
      <c r="L42" s="81"/>
      <c r="M42" s="89">
        <v>3</v>
      </c>
      <c r="N42" s="81"/>
      <c r="O42" s="88"/>
      <c r="P42" s="88"/>
      <c r="Q42" s="92"/>
    </row>
    <row r="43" s="56" customFormat="1" ht="30" customHeight="1" spans="1:17">
      <c r="A43" s="82">
        <v>36</v>
      </c>
      <c r="B43" s="85" t="s">
        <v>82</v>
      </c>
      <c r="C43" s="81">
        <v>371</v>
      </c>
      <c r="D43" s="81">
        <v>371</v>
      </c>
      <c r="E43" s="84"/>
      <c r="F43" s="84">
        <v>371</v>
      </c>
      <c r="G43" s="81"/>
      <c r="H43" s="81">
        <v>0</v>
      </c>
      <c r="I43" s="89"/>
      <c r="J43" s="81">
        <v>243</v>
      </c>
      <c r="K43" s="89"/>
      <c r="L43" s="81">
        <v>127</v>
      </c>
      <c r="M43" s="89"/>
      <c r="N43" s="81">
        <v>1</v>
      </c>
      <c r="O43" s="88" t="s">
        <v>50</v>
      </c>
      <c r="P43" s="88"/>
      <c r="Q43" s="92"/>
    </row>
    <row r="44" ht="30" customHeight="1" spans="1:17">
      <c r="A44" s="82">
        <v>37</v>
      </c>
      <c r="B44" s="83" t="s">
        <v>27</v>
      </c>
      <c r="C44" s="81">
        <v>2212</v>
      </c>
      <c r="D44" s="81">
        <v>184</v>
      </c>
      <c r="E44" s="84">
        <v>0</v>
      </c>
      <c r="F44" s="84">
        <v>2212</v>
      </c>
      <c r="G44" s="81">
        <v>0</v>
      </c>
      <c r="H44" s="81">
        <v>0</v>
      </c>
      <c r="I44" s="81">
        <v>0</v>
      </c>
      <c r="J44" s="81">
        <v>2053</v>
      </c>
      <c r="K44" s="81">
        <v>0</v>
      </c>
      <c r="L44" s="81">
        <v>45</v>
      </c>
      <c r="M44" s="81">
        <v>0</v>
      </c>
      <c r="N44" s="81">
        <v>114</v>
      </c>
      <c r="O44" s="88"/>
      <c r="P44" s="88"/>
      <c r="Q44" s="92"/>
    </row>
    <row r="45" s="56" customFormat="1" ht="30" customHeight="1" spans="1:17">
      <c r="A45" s="82">
        <v>38</v>
      </c>
      <c r="B45" s="85" t="s">
        <v>83</v>
      </c>
      <c r="C45" s="81">
        <v>219</v>
      </c>
      <c r="D45" s="81"/>
      <c r="E45" s="84"/>
      <c r="F45" s="84">
        <v>219</v>
      </c>
      <c r="G45" s="81"/>
      <c r="H45" s="81"/>
      <c r="I45" s="89"/>
      <c r="J45" s="81">
        <v>214</v>
      </c>
      <c r="K45" s="89"/>
      <c r="L45" s="81">
        <v>1</v>
      </c>
      <c r="M45" s="89"/>
      <c r="N45" s="81">
        <v>4</v>
      </c>
      <c r="O45" s="88"/>
      <c r="P45" s="88" t="s">
        <v>50</v>
      </c>
      <c r="Q45" s="92"/>
    </row>
    <row r="46" s="56" customFormat="1" ht="30" customHeight="1" spans="1:17">
      <c r="A46" s="82">
        <v>39</v>
      </c>
      <c r="B46" s="85" t="s">
        <v>84</v>
      </c>
      <c r="C46" s="81">
        <v>327</v>
      </c>
      <c r="D46" s="81"/>
      <c r="E46" s="84"/>
      <c r="F46" s="84">
        <v>327</v>
      </c>
      <c r="G46" s="81"/>
      <c r="H46" s="81"/>
      <c r="I46" s="89"/>
      <c r="J46" s="81">
        <v>286</v>
      </c>
      <c r="K46" s="89"/>
      <c r="L46" s="81">
        <v>11</v>
      </c>
      <c r="M46" s="89"/>
      <c r="N46" s="81">
        <v>30</v>
      </c>
      <c r="O46" s="88" t="s">
        <v>50</v>
      </c>
      <c r="P46" s="88"/>
      <c r="Q46" s="92"/>
    </row>
    <row r="47" s="56" customFormat="1" ht="30" customHeight="1" spans="1:17">
      <c r="A47" s="82">
        <v>40</v>
      </c>
      <c r="B47" s="85" t="s">
        <v>85</v>
      </c>
      <c r="C47" s="81">
        <v>439</v>
      </c>
      <c r="D47" s="81"/>
      <c r="E47" s="84"/>
      <c r="F47" s="84">
        <v>439</v>
      </c>
      <c r="G47" s="81"/>
      <c r="H47" s="81"/>
      <c r="I47" s="89"/>
      <c r="J47" s="81">
        <v>401</v>
      </c>
      <c r="K47" s="89"/>
      <c r="L47" s="81">
        <v>32</v>
      </c>
      <c r="M47" s="89"/>
      <c r="N47" s="81">
        <v>6</v>
      </c>
      <c r="O47" s="88" t="s">
        <v>50</v>
      </c>
      <c r="P47" s="88"/>
      <c r="Q47" s="92"/>
    </row>
    <row r="48" s="56" customFormat="1" ht="30" customHeight="1" spans="1:17">
      <c r="A48" s="82">
        <v>41</v>
      </c>
      <c r="B48" s="85" t="s">
        <v>86</v>
      </c>
      <c r="C48" s="81">
        <v>228</v>
      </c>
      <c r="D48" s="81"/>
      <c r="E48" s="84"/>
      <c r="F48" s="84">
        <v>228</v>
      </c>
      <c r="G48" s="81"/>
      <c r="H48" s="81"/>
      <c r="I48" s="89"/>
      <c r="J48" s="81">
        <v>222</v>
      </c>
      <c r="K48" s="89"/>
      <c r="L48" s="81"/>
      <c r="M48" s="89"/>
      <c r="N48" s="81">
        <v>6</v>
      </c>
      <c r="O48" s="88"/>
      <c r="P48" s="88"/>
      <c r="Q48" s="92"/>
    </row>
    <row r="49" s="56" customFormat="1" ht="30" customHeight="1" spans="1:17">
      <c r="A49" s="82">
        <v>42</v>
      </c>
      <c r="B49" s="85" t="s">
        <v>87</v>
      </c>
      <c r="C49" s="81">
        <v>184</v>
      </c>
      <c r="D49" s="81">
        <v>184</v>
      </c>
      <c r="E49" s="84"/>
      <c r="F49" s="84">
        <v>184</v>
      </c>
      <c r="G49" s="81"/>
      <c r="H49" s="81"/>
      <c r="I49" s="89"/>
      <c r="J49" s="81">
        <v>158</v>
      </c>
      <c r="K49" s="89"/>
      <c r="L49" s="81">
        <v>1</v>
      </c>
      <c r="M49" s="89"/>
      <c r="N49" s="81">
        <v>25</v>
      </c>
      <c r="O49" s="88"/>
      <c r="P49" s="88"/>
      <c r="Q49" s="92"/>
    </row>
    <row r="50" s="56" customFormat="1" ht="30" customHeight="1" spans="1:17">
      <c r="A50" s="82">
        <v>43</v>
      </c>
      <c r="B50" s="85" t="s">
        <v>88</v>
      </c>
      <c r="C50" s="81">
        <v>296</v>
      </c>
      <c r="D50" s="81"/>
      <c r="E50" s="84">
        <v>0</v>
      </c>
      <c r="F50" s="84">
        <v>296</v>
      </c>
      <c r="G50" s="81">
        <v>0</v>
      </c>
      <c r="H50" s="81">
        <v>0</v>
      </c>
      <c r="I50" s="89">
        <v>0</v>
      </c>
      <c r="J50" s="81">
        <v>269</v>
      </c>
      <c r="K50" s="89">
        <v>0</v>
      </c>
      <c r="L50" s="81">
        <v>0</v>
      </c>
      <c r="M50" s="89">
        <v>0</v>
      </c>
      <c r="N50" s="81">
        <v>27</v>
      </c>
      <c r="O50" s="88"/>
      <c r="P50" s="90"/>
      <c r="Q50" s="92"/>
    </row>
    <row r="51" s="56" customFormat="1" ht="30" customHeight="1" spans="1:17">
      <c r="A51" s="82">
        <v>44</v>
      </c>
      <c r="B51" s="85" t="s">
        <v>89</v>
      </c>
      <c r="C51" s="81">
        <v>519</v>
      </c>
      <c r="D51" s="81"/>
      <c r="E51" s="84"/>
      <c r="F51" s="84">
        <v>519</v>
      </c>
      <c r="G51" s="81"/>
      <c r="H51" s="81"/>
      <c r="I51" s="89"/>
      <c r="J51" s="81">
        <v>503</v>
      </c>
      <c r="K51" s="89"/>
      <c r="L51" s="81"/>
      <c r="M51" s="89"/>
      <c r="N51" s="81">
        <v>16</v>
      </c>
      <c r="O51" s="88" t="s">
        <v>50</v>
      </c>
      <c r="P51" s="88"/>
      <c r="Q51" s="92"/>
    </row>
    <row r="52" ht="30" customHeight="1" spans="1:17">
      <c r="A52" s="82">
        <v>45</v>
      </c>
      <c r="B52" s="83" t="s">
        <v>28</v>
      </c>
      <c r="C52" s="81">
        <v>15412</v>
      </c>
      <c r="D52" s="81">
        <v>15412</v>
      </c>
      <c r="E52" s="84">
        <v>1201</v>
      </c>
      <c r="F52" s="84">
        <v>14211</v>
      </c>
      <c r="G52" s="81">
        <v>553</v>
      </c>
      <c r="H52" s="81">
        <v>12212</v>
      </c>
      <c r="I52" s="81">
        <v>620</v>
      </c>
      <c r="J52" s="81">
        <v>1702</v>
      </c>
      <c r="K52" s="81">
        <v>0</v>
      </c>
      <c r="L52" s="81">
        <v>93</v>
      </c>
      <c r="M52" s="81">
        <v>50</v>
      </c>
      <c r="N52" s="81">
        <v>182</v>
      </c>
      <c r="O52" s="88"/>
      <c r="P52" s="88"/>
      <c r="Q52" s="92"/>
    </row>
    <row r="53" s="56" customFormat="1" ht="30" customHeight="1" spans="1:17">
      <c r="A53" s="82">
        <v>46</v>
      </c>
      <c r="B53" s="85" t="s">
        <v>90</v>
      </c>
      <c r="C53" s="81">
        <v>342</v>
      </c>
      <c r="D53" s="81">
        <v>342</v>
      </c>
      <c r="E53" s="84">
        <v>112</v>
      </c>
      <c r="F53" s="84">
        <v>230</v>
      </c>
      <c r="G53" s="81">
        <v>112</v>
      </c>
      <c r="H53" s="81">
        <v>0</v>
      </c>
      <c r="I53" s="89"/>
      <c r="J53" s="81">
        <v>195</v>
      </c>
      <c r="K53" s="89"/>
      <c r="L53" s="81">
        <v>20</v>
      </c>
      <c r="M53" s="89"/>
      <c r="N53" s="81">
        <v>15</v>
      </c>
      <c r="O53" s="88"/>
      <c r="P53" s="88"/>
      <c r="Q53" s="92"/>
    </row>
    <row r="54" s="56" customFormat="1" ht="30" customHeight="1" spans="1:17">
      <c r="A54" s="82">
        <v>47</v>
      </c>
      <c r="B54" s="85" t="s">
        <v>91</v>
      </c>
      <c r="C54" s="81">
        <v>151</v>
      </c>
      <c r="D54" s="81">
        <v>151</v>
      </c>
      <c r="E54" s="84"/>
      <c r="F54" s="84">
        <v>151</v>
      </c>
      <c r="G54" s="81"/>
      <c r="H54" s="81"/>
      <c r="I54" s="89"/>
      <c r="J54" s="81">
        <v>141</v>
      </c>
      <c r="K54" s="89"/>
      <c r="L54" s="81"/>
      <c r="M54" s="89"/>
      <c r="N54" s="81">
        <v>10</v>
      </c>
      <c r="O54" s="90"/>
      <c r="P54" s="90"/>
      <c r="Q54" s="92"/>
    </row>
    <row r="55" s="56" customFormat="1" ht="30" customHeight="1" spans="1:17">
      <c r="A55" s="82">
        <v>48</v>
      </c>
      <c r="B55" s="85" t="s">
        <v>92</v>
      </c>
      <c r="C55" s="81">
        <v>440</v>
      </c>
      <c r="D55" s="81">
        <v>440</v>
      </c>
      <c r="E55" s="84">
        <v>220</v>
      </c>
      <c r="F55" s="84">
        <v>220</v>
      </c>
      <c r="G55" s="81">
        <v>0</v>
      </c>
      <c r="H55" s="81">
        <v>0</v>
      </c>
      <c r="I55" s="89">
        <v>220</v>
      </c>
      <c r="J55" s="81">
        <v>220</v>
      </c>
      <c r="K55" s="89"/>
      <c r="L55" s="81"/>
      <c r="M55" s="89"/>
      <c r="N55" s="81"/>
      <c r="O55" s="90"/>
      <c r="P55" s="90"/>
      <c r="Q55" s="92"/>
    </row>
    <row r="56" s="56" customFormat="1" ht="30" customHeight="1" spans="1:17">
      <c r="A56" s="82">
        <v>49</v>
      </c>
      <c r="B56" s="85" t="s">
        <v>93</v>
      </c>
      <c r="C56" s="81">
        <v>791</v>
      </c>
      <c r="D56" s="81">
        <v>791</v>
      </c>
      <c r="E56" s="84">
        <v>791</v>
      </c>
      <c r="F56" s="84"/>
      <c r="G56" s="81">
        <v>441</v>
      </c>
      <c r="H56" s="81"/>
      <c r="I56" s="89">
        <v>328</v>
      </c>
      <c r="J56" s="81"/>
      <c r="K56" s="89"/>
      <c r="L56" s="81"/>
      <c r="M56" s="89">
        <v>22</v>
      </c>
      <c r="N56" s="81"/>
      <c r="O56" s="90"/>
      <c r="P56" s="88" t="s">
        <v>50</v>
      </c>
      <c r="Q56" s="92"/>
    </row>
    <row r="57" s="56" customFormat="1" ht="30" customHeight="1" spans="1:17">
      <c r="A57" s="82">
        <v>50</v>
      </c>
      <c r="B57" s="85" t="s">
        <v>94</v>
      </c>
      <c r="C57" s="81">
        <v>598</v>
      </c>
      <c r="D57" s="81">
        <v>598</v>
      </c>
      <c r="E57" s="84">
        <v>78</v>
      </c>
      <c r="F57" s="84">
        <v>520</v>
      </c>
      <c r="G57" s="81">
        <v>0</v>
      </c>
      <c r="H57" s="81">
        <v>0</v>
      </c>
      <c r="I57" s="89">
        <v>72</v>
      </c>
      <c r="J57" s="81">
        <v>452</v>
      </c>
      <c r="K57" s="89"/>
      <c r="L57" s="81">
        <v>12</v>
      </c>
      <c r="M57" s="89">
        <v>28</v>
      </c>
      <c r="N57" s="81">
        <v>34</v>
      </c>
      <c r="O57" s="90"/>
      <c r="P57" s="90"/>
      <c r="Q57" s="92"/>
    </row>
    <row r="58" s="56" customFormat="1" ht="30" customHeight="1" spans="1:17">
      <c r="A58" s="82">
        <v>51</v>
      </c>
      <c r="B58" s="85" t="s">
        <v>95</v>
      </c>
      <c r="C58" s="81">
        <v>229</v>
      </c>
      <c r="D58" s="81">
        <v>229</v>
      </c>
      <c r="E58" s="84"/>
      <c r="F58" s="84">
        <v>229</v>
      </c>
      <c r="G58" s="81"/>
      <c r="H58" s="81">
        <v>120</v>
      </c>
      <c r="I58" s="89"/>
      <c r="J58" s="81">
        <v>78</v>
      </c>
      <c r="K58" s="89"/>
      <c r="L58" s="81"/>
      <c r="M58" s="89"/>
      <c r="N58" s="81">
        <v>31</v>
      </c>
      <c r="O58" s="88"/>
      <c r="P58" s="88" t="s">
        <v>50</v>
      </c>
      <c r="Q58" s="92"/>
    </row>
    <row r="59" s="56" customFormat="1" ht="30" customHeight="1" spans="1:17">
      <c r="A59" s="82">
        <v>52</v>
      </c>
      <c r="B59" s="85" t="s">
        <v>96</v>
      </c>
      <c r="C59" s="81">
        <v>12383</v>
      </c>
      <c r="D59" s="81">
        <v>12383</v>
      </c>
      <c r="E59" s="84">
        <v>0</v>
      </c>
      <c r="F59" s="84">
        <v>12383</v>
      </c>
      <c r="G59" s="81">
        <v>0</v>
      </c>
      <c r="H59" s="81">
        <v>12092</v>
      </c>
      <c r="I59" s="89">
        <v>0</v>
      </c>
      <c r="J59" s="81">
        <v>243</v>
      </c>
      <c r="K59" s="89">
        <v>0</v>
      </c>
      <c r="L59" s="81">
        <v>34</v>
      </c>
      <c r="M59" s="89">
        <v>0</v>
      </c>
      <c r="N59" s="81">
        <v>14</v>
      </c>
      <c r="O59" s="88" t="s">
        <v>50</v>
      </c>
      <c r="P59" s="88"/>
      <c r="Q59" s="92"/>
    </row>
    <row r="60" s="56" customFormat="1" ht="30" customHeight="1" spans="1:17">
      <c r="A60" s="82">
        <v>53</v>
      </c>
      <c r="B60" s="85" t="s">
        <v>97</v>
      </c>
      <c r="C60" s="81">
        <v>478</v>
      </c>
      <c r="D60" s="81">
        <v>478</v>
      </c>
      <c r="E60" s="84">
        <v>0</v>
      </c>
      <c r="F60" s="84">
        <v>478</v>
      </c>
      <c r="G60" s="81">
        <v>0</v>
      </c>
      <c r="H60" s="81">
        <v>0</v>
      </c>
      <c r="I60" s="89">
        <v>0</v>
      </c>
      <c r="J60" s="81">
        <v>373</v>
      </c>
      <c r="K60" s="89">
        <v>0</v>
      </c>
      <c r="L60" s="81">
        <v>27</v>
      </c>
      <c r="M60" s="89">
        <v>0</v>
      </c>
      <c r="N60" s="81">
        <v>78</v>
      </c>
      <c r="O60" s="88" t="s">
        <v>50</v>
      </c>
      <c r="P60" s="88"/>
      <c r="Q60" s="92"/>
    </row>
    <row r="61" ht="30" customHeight="1" spans="1:17">
      <c r="A61" s="82">
        <v>54</v>
      </c>
      <c r="B61" s="83" t="s">
        <v>29</v>
      </c>
      <c r="C61" s="81">
        <v>1959</v>
      </c>
      <c r="D61" s="81">
        <v>1959</v>
      </c>
      <c r="E61" s="84">
        <v>92</v>
      </c>
      <c r="F61" s="84">
        <v>1867</v>
      </c>
      <c r="G61" s="81">
        <v>0</v>
      </c>
      <c r="H61" s="81">
        <v>54</v>
      </c>
      <c r="I61" s="81">
        <v>10</v>
      </c>
      <c r="J61" s="81">
        <v>1609</v>
      </c>
      <c r="K61" s="81">
        <v>62</v>
      </c>
      <c r="L61" s="81">
        <v>150</v>
      </c>
      <c r="M61" s="81">
        <v>20</v>
      </c>
      <c r="N61" s="81">
        <v>54</v>
      </c>
      <c r="O61" s="90"/>
      <c r="P61" s="88"/>
      <c r="Q61" s="92"/>
    </row>
    <row r="62" s="56" customFormat="1" ht="30" customHeight="1" spans="1:17">
      <c r="A62" s="82">
        <v>55</v>
      </c>
      <c r="B62" s="85" t="s">
        <v>98</v>
      </c>
      <c r="C62" s="81">
        <v>70</v>
      </c>
      <c r="D62" s="81">
        <v>70</v>
      </c>
      <c r="E62" s="84"/>
      <c r="F62" s="84">
        <v>70</v>
      </c>
      <c r="G62" s="81"/>
      <c r="H62" s="81"/>
      <c r="I62" s="81"/>
      <c r="J62" s="81">
        <v>63</v>
      </c>
      <c r="K62" s="89"/>
      <c r="L62" s="81">
        <v>3</v>
      </c>
      <c r="M62" s="89"/>
      <c r="N62" s="81">
        <v>4</v>
      </c>
      <c r="O62" s="88"/>
      <c r="P62" s="88" t="s">
        <v>50</v>
      </c>
      <c r="Q62" s="92"/>
    </row>
    <row r="63" s="56" customFormat="1" ht="30" customHeight="1" spans="1:17">
      <c r="A63" s="82">
        <v>56</v>
      </c>
      <c r="B63" s="85" t="s">
        <v>99</v>
      </c>
      <c r="C63" s="81">
        <v>213</v>
      </c>
      <c r="D63" s="81">
        <v>213</v>
      </c>
      <c r="E63" s="84"/>
      <c r="F63" s="84">
        <v>213</v>
      </c>
      <c r="G63" s="81"/>
      <c r="H63" s="81"/>
      <c r="I63" s="89"/>
      <c r="J63" s="81">
        <v>145</v>
      </c>
      <c r="K63" s="89"/>
      <c r="L63" s="81">
        <v>54</v>
      </c>
      <c r="M63" s="89"/>
      <c r="N63" s="81">
        <v>14</v>
      </c>
      <c r="O63" s="88"/>
      <c r="P63" s="88"/>
      <c r="Q63" s="92"/>
    </row>
    <row r="64" s="56" customFormat="1" ht="30" customHeight="1" spans="1:17">
      <c r="A64" s="82">
        <v>57</v>
      </c>
      <c r="B64" s="85" t="s">
        <v>100</v>
      </c>
      <c r="C64" s="81">
        <v>580</v>
      </c>
      <c r="D64" s="81">
        <v>580</v>
      </c>
      <c r="E64" s="84"/>
      <c r="F64" s="84">
        <v>580</v>
      </c>
      <c r="G64" s="81"/>
      <c r="H64" s="81">
        <v>13</v>
      </c>
      <c r="I64" s="89"/>
      <c r="J64" s="81">
        <v>522</v>
      </c>
      <c r="K64" s="89"/>
      <c r="L64" s="81">
        <v>26</v>
      </c>
      <c r="M64" s="89"/>
      <c r="N64" s="81">
        <v>19</v>
      </c>
      <c r="O64" s="90"/>
      <c r="P64" s="90"/>
      <c r="Q64" s="92"/>
    </row>
    <row r="65" s="56" customFormat="1" ht="30" customHeight="1" spans="1:17">
      <c r="A65" s="82">
        <v>58</v>
      </c>
      <c r="B65" s="85" t="s">
        <v>101</v>
      </c>
      <c r="C65" s="81">
        <v>167</v>
      </c>
      <c r="D65" s="81">
        <v>167</v>
      </c>
      <c r="E65" s="84"/>
      <c r="F65" s="84">
        <v>167</v>
      </c>
      <c r="G65" s="81"/>
      <c r="H65" s="81"/>
      <c r="I65" s="89"/>
      <c r="J65" s="81">
        <v>162</v>
      </c>
      <c r="K65" s="89"/>
      <c r="L65" s="81"/>
      <c r="M65" s="89"/>
      <c r="N65" s="81">
        <v>5</v>
      </c>
      <c r="O65" s="90"/>
      <c r="P65" s="90"/>
      <c r="Q65" s="92"/>
    </row>
    <row r="66" s="56" customFormat="1" ht="30" customHeight="1" spans="1:17">
      <c r="A66" s="82">
        <v>59</v>
      </c>
      <c r="B66" s="85" t="s">
        <v>102</v>
      </c>
      <c r="C66" s="81">
        <v>89</v>
      </c>
      <c r="D66" s="81">
        <v>89</v>
      </c>
      <c r="E66" s="84"/>
      <c r="F66" s="84">
        <v>89</v>
      </c>
      <c r="G66" s="81"/>
      <c r="H66" s="81"/>
      <c r="I66" s="89"/>
      <c r="J66" s="81">
        <v>88</v>
      </c>
      <c r="K66" s="89"/>
      <c r="L66" s="81"/>
      <c r="M66" s="89"/>
      <c r="N66" s="81">
        <v>1</v>
      </c>
      <c r="O66" s="90"/>
      <c r="P66" s="90"/>
      <c r="Q66" s="92"/>
    </row>
    <row r="67" s="56" customFormat="1" ht="30" customHeight="1" spans="1:17">
      <c r="A67" s="82">
        <v>60</v>
      </c>
      <c r="B67" s="85" t="s">
        <v>103</v>
      </c>
      <c r="C67" s="81">
        <v>420</v>
      </c>
      <c r="D67" s="81">
        <v>420</v>
      </c>
      <c r="E67" s="84">
        <v>92</v>
      </c>
      <c r="F67" s="84">
        <v>328</v>
      </c>
      <c r="G67" s="81"/>
      <c r="H67" s="81">
        <v>41</v>
      </c>
      <c r="I67" s="89">
        <v>10</v>
      </c>
      <c r="J67" s="81">
        <v>285</v>
      </c>
      <c r="K67" s="89">
        <v>62</v>
      </c>
      <c r="L67" s="81"/>
      <c r="M67" s="89">
        <v>20</v>
      </c>
      <c r="N67" s="81">
        <v>2</v>
      </c>
      <c r="O67" s="88" t="s">
        <v>50</v>
      </c>
      <c r="P67" s="88"/>
      <c r="Q67" s="92"/>
    </row>
    <row r="68" s="56" customFormat="1" ht="30" customHeight="1" spans="1:17">
      <c r="A68" s="82">
        <v>61</v>
      </c>
      <c r="B68" s="85" t="s">
        <v>104</v>
      </c>
      <c r="C68" s="81">
        <v>420</v>
      </c>
      <c r="D68" s="81">
        <v>420</v>
      </c>
      <c r="E68" s="84"/>
      <c r="F68" s="84">
        <v>420</v>
      </c>
      <c r="G68" s="81"/>
      <c r="H68" s="81">
        <v>0</v>
      </c>
      <c r="I68" s="89"/>
      <c r="J68" s="81">
        <v>344</v>
      </c>
      <c r="K68" s="89"/>
      <c r="L68" s="81">
        <v>67</v>
      </c>
      <c r="M68" s="89"/>
      <c r="N68" s="81">
        <v>9</v>
      </c>
      <c r="O68" s="88" t="s">
        <v>50</v>
      </c>
      <c r="P68" s="88"/>
      <c r="Q68" s="92"/>
    </row>
    <row r="69" s="56" customFormat="1" ht="30" customHeight="1" spans="1:17">
      <c r="A69" s="82">
        <v>62</v>
      </c>
      <c r="B69" s="83" t="s">
        <v>30</v>
      </c>
      <c r="C69" s="81">
        <v>1031</v>
      </c>
      <c r="D69" s="81">
        <v>1031</v>
      </c>
      <c r="E69" s="84">
        <v>0</v>
      </c>
      <c r="F69" s="84">
        <v>1031</v>
      </c>
      <c r="G69" s="81">
        <v>0</v>
      </c>
      <c r="H69" s="81">
        <v>1</v>
      </c>
      <c r="I69" s="81">
        <v>0</v>
      </c>
      <c r="J69" s="81">
        <v>962</v>
      </c>
      <c r="K69" s="81">
        <v>0</v>
      </c>
      <c r="L69" s="81">
        <v>57</v>
      </c>
      <c r="M69" s="81">
        <v>0</v>
      </c>
      <c r="N69" s="81">
        <v>11</v>
      </c>
      <c r="O69" s="88"/>
      <c r="P69" s="88"/>
      <c r="Q69" s="92"/>
    </row>
    <row r="70" s="56" customFormat="1" ht="30" customHeight="1" spans="1:17">
      <c r="A70" s="82">
        <v>63</v>
      </c>
      <c r="B70" s="85" t="s">
        <v>105</v>
      </c>
      <c r="C70" s="81">
        <v>522</v>
      </c>
      <c r="D70" s="81">
        <v>522</v>
      </c>
      <c r="E70" s="84">
        <v>0</v>
      </c>
      <c r="F70" s="84">
        <v>522</v>
      </c>
      <c r="G70" s="81">
        <v>0</v>
      </c>
      <c r="H70" s="81">
        <v>0</v>
      </c>
      <c r="I70" s="89">
        <v>0</v>
      </c>
      <c r="J70" s="81">
        <v>494</v>
      </c>
      <c r="K70" s="89">
        <v>0</v>
      </c>
      <c r="L70" s="81">
        <v>23</v>
      </c>
      <c r="M70" s="89">
        <v>0</v>
      </c>
      <c r="N70" s="81">
        <v>5</v>
      </c>
      <c r="O70" s="88" t="s">
        <v>50</v>
      </c>
      <c r="P70" s="88"/>
      <c r="Q70" s="92"/>
    </row>
    <row r="71" s="56" customFormat="1" ht="30" customHeight="1" spans="1:17">
      <c r="A71" s="82">
        <v>64</v>
      </c>
      <c r="B71" s="85" t="s">
        <v>106</v>
      </c>
      <c r="C71" s="81">
        <v>191</v>
      </c>
      <c r="D71" s="81">
        <v>191</v>
      </c>
      <c r="E71" s="84"/>
      <c r="F71" s="84">
        <v>191</v>
      </c>
      <c r="G71" s="81"/>
      <c r="H71" s="81"/>
      <c r="I71" s="89"/>
      <c r="J71" s="81">
        <v>191</v>
      </c>
      <c r="K71" s="89"/>
      <c r="L71" s="81"/>
      <c r="M71" s="89"/>
      <c r="N71" s="81"/>
      <c r="O71" s="88" t="s">
        <v>50</v>
      </c>
      <c r="P71" s="88"/>
      <c r="Q71" s="92"/>
    </row>
    <row r="72" s="56" customFormat="1" ht="30" customHeight="1" spans="1:17">
      <c r="A72" s="82">
        <v>65</v>
      </c>
      <c r="B72" s="85" t="s">
        <v>107</v>
      </c>
      <c r="C72" s="81">
        <v>145</v>
      </c>
      <c r="D72" s="81">
        <v>145</v>
      </c>
      <c r="E72" s="84"/>
      <c r="F72" s="84">
        <v>145</v>
      </c>
      <c r="G72" s="81"/>
      <c r="H72" s="81"/>
      <c r="I72" s="89"/>
      <c r="J72" s="81">
        <v>135</v>
      </c>
      <c r="K72" s="89"/>
      <c r="L72" s="81">
        <v>8</v>
      </c>
      <c r="M72" s="89"/>
      <c r="N72" s="81">
        <v>2</v>
      </c>
      <c r="O72" s="88"/>
      <c r="P72" s="88" t="s">
        <v>50</v>
      </c>
      <c r="Q72" s="92"/>
    </row>
    <row r="73" s="56" customFormat="1" ht="30" customHeight="1" spans="1:17">
      <c r="A73" s="82">
        <v>66</v>
      </c>
      <c r="B73" s="85" t="s">
        <v>108</v>
      </c>
      <c r="C73" s="81">
        <v>115</v>
      </c>
      <c r="D73" s="81">
        <v>115</v>
      </c>
      <c r="E73" s="84">
        <v>0</v>
      </c>
      <c r="F73" s="84">
        <v>115</v>
      </c>
      <c r="G73" s="81"/>
      <c r="H73" s="81"/>
      <c r="I73" s="89"/>
      <c r="J73" s="81">
        <v>99</v>
      </c>
      <c r="K73" s="89"/>
      <c r="L73" s="81">
        <v>15</v>
      </c>
      <c r="M73" s="89"/>
      <c r="N73" s="81">
        <v>1</v>
      </c>
      <c r="O73" s="88"/>
      <c r="P73" s="88"/>
      <c r="Q73" s="92"/>
    </row>
    <row r="74" s="56" customFormat="1" ht="30" customHeight="1" spans="1:17">
      <c r="A74" s="82">
        <v>67</v>
      </c>
      <c r="B74" s="85" t="s">
        <v>109</v>
      </c>
      <c r="C74" s="81">
        <v>58</v>
      </c>
      <c r="D74" s="81">
        <v>58</v>
      </c>
      <c r="E74" s="84"/>
      <c r="F74" s="84">
        <v>58</v>
      </c>
      <c r="G74" s="81"/>
      <c r="H74" s="81">
        <v>1</v>
      </c>
      <c r="I74" s="89"/>
      <c r="J74" s="81">
        <v>43</v>
      </c>
      <c r="K74" s="89"/>
      <c r="L74" s="81">
        <v>11</v>
      </c>
      <c r="M74" s="89"/>
      <c r="N74" s="81">
        <v>3</v>
      </c>
      <c r="O74" s="88"/>
      <c r="P74" s="88"/>
      <c r="Q74" s="92"/>
    </row>
    <row r="75" ht="30" customHeight="1" spans="1:17">
      <c r="A75" s="82">
        <v>68</v>
      </c>
      <c r="B75" s="83" t="s">
        <v>31</v>
      </c>
      <c r="C75" s="81">
        <v>307</v>
      </c>
      <c r="D75" s="81">
        <v>307</v>
      </c>
      <c r="E75" s="84">
        <v>0</v>
      </c>
      <c r="F75" s="84">
        <v>307</v>
      </c>
      <c r="G75" s="81">
        <v>0</v>
      </c>
      <c r="H75" s="81">
        <v>0</v>
      </c>
      <c r="I75" s="81">
        <v>0</v>
      </c>
      <c r="J75" s="81">
        <v>165</v>
      </c>
      <c r="K75" s="81">
        <v>0</v>
      </c>
      <c r="L75" s="81">
        <v>135</v>
      </c>
      <c r="M75" s="81">
        <v>0</v>
      </c>
      <c r="N75" s="81">
        <v>7</v>
      </c>
      <c r="O75" s="88"/>
      <c r="P75" s="88"/>
      <c r="Q75" s="92"/>
    </row>
    <row r="76" s="56" customFormat="1" ht="30" customHeight="1" spans="1:17">
      <c r="A76" s="82">
        <v>69</v>
      </c>
      <c r="B76" s="85" t="s">
        <v>110</v>
      </c>
      <c r="C76" s="81">
        <v>8</v>
      </c>
      <c r="D76" s="81">
        <v>8</v>
      </c>
      <c r="E76" s="84"/>
      <c r="F76" s="84">
        <v>8</v>
      </c>
      <c r="G76" s="81"/>
      <c r="H76" s="81"/>
      <c r="I76" s="89"/>
      <c r="J76" s="81">
        <v>8</v>
      </c>
      <c r="K76" s="89"/>
      <c r="L76" s="81"/>
      <c r="M76" s="89"/>
      <c r="N76" s="81"/>
      <c r="O76" s="88"/>
      <c r="P76" s="88"/>
      <c r="Q76" s="92"/>
    </row>
    <row r="77" s="56" customFormat="1" ht="30" customHeight="1" spans="1:17">
      <c r="A77" s="82">
        <v>70</v>
      </c>
      <c r="B77" s="85" t="s">
        <v>111</v>
      </c>
      <c r="C77" s="81">
        <v>29</v>
      </c>
      <c r="D77" s="81">
        <v>29</v>
      </c>
      <c r="E77" s="84"/>
      <c r="F77" s="84">
        <v>29</v>
      </c>
      <c r="G77" s="81"/>
      <c r="H77" s="81">
        <v>0</v>
      </c>
      <c r="I77" s="89"/>
      <c r="J77" s="81">
        <v>29</v>
      </c>
      <c r="K77" s="89"/>
      <c r="L77" s="81"/>
      <c r="M77" s="89"/>
      <c r="N77" s="81">
        <v>0</v>
      </c>
      <c r="O77" s="88"/>
      <c r="Q77" s="92"/>
    </row>
    <row r="78" s="56" customFormat="1" ht="30" customHeight="1" spans="1:17">
      <c r="A78" s="82">
        <v>71</v>
      </c>
      <c r="B78" s="85" t="s">
        <v>112</v>
      </c>
      <c r="C78" s="81">
        <v>28</v>
      </c>
      <c r="D78" s="81">
        <v>28</v>
      </c>
      <c r="E78" s="84"/>
      <c r="F78" s="84">
        <v>28</v>
      </c>
      <c r="G78" s="81"/>
      <c r="H78" s="81"/>
      <c r="I78" s="89"/>
      <c r="J78" s="81">
        <v>28</v>
      </c>
      <c r="K78" s="89"/>
      <c r="L78" s="81"/>
      <c r="M78" s="89"/>
      <c r="N78" s="81"/>
      <c r="O78" s="88"/>
      <c r="P78" s="88"/>
      <c r="Q78" s="92"/>
    </row>
    <row r="79" s="56" customFormat="1" ht="30" customHeight="1" spans="1:17">
      <c r="A79" s="82">
        <v>72</v>
      </c>
      <c r="B79" s="85" t="s">
        <v>113</v>
      </c>
      <c r="C79" s="81">
        <v>6</v>
      </c>
      <c r="D79" s="81">
        <v>6</v>
      </c>
      <c r="E79" s="84"/>
      <c r="F79" s="84">
        <v>6</v>
      </c>
      <c r="G79" s="81"/>
      <c r="H79" s="81"/>
      <c r="I79" s="89"/>
      <c r="J79" s="81">
        <v>5</v>
      </c>
      <c r="K79" s="89"/>
      <c r="L79" s="81"/>
      <c r="M79" s="89"/>
      <c r="N79" s="81">
        <v>1</v>
      </c>
      <c r="O79" s="88"/>
      <c r="P79" s="88"/>
      <c r="Q79" s="92"/>
    </row>
    <row r="80" s="56" customFormat="1" ht="30" customHeight="1" spans="1:17">
      <c r="A80" s="82">
        <v>73</v>
      </c>
      <c r="B80" s="85" t="s">
        <v>114</v>
      </c>
      <c r="C80" s="81">
        <v>69</v>
      </c>
      <c r="D80" s="81">
        <v>69</v>
      </c>
      <c r="E80" s="84">
        <v>0</v>
      </c>
      <c r="F80" s="84">
        <v>69</v>
      </c>
      <c r="G80" s="81"/>
      <c r="H80" s="81"/>
      <c r="I80" s="89"/>
      <c r="J80" s="81">
        <v>60</v>
      </c>
      <c r="K80" s="89"/>
      <c r="L80" s="81">
        <v>6</v>
      </c>
      <c r="M80" s="89"/>
      <c r="N80" s="81">
        <v>3</v>
      </c>
      <c r="O80" s="88"/>
      <c r="P80" s="88" t="s">
        <v>50</v>
      </c>
      <c r="Q80" s="92"/>
    </row>
    <row r="81" s="56" customFormat="1" ht="30" customHeight="1" spans="1:17">
      <c r="A81" s="82">
        <v>74</v>
      </c>
      <c r="B81" s="85" t="s">
        <v>115</v>
      </c>
      <c r="C81" s="81">
        <v>92</v>
      </c>
      <c r="D81" s="81">
        <v>92</v>
      </c>
      <c r="E81" s="84"/>
      <c r="F81" s="84">
        <v>92</v>
      </c>
      <c r="G81" s="81"/>
      <c r="H81" s="81"/>
      <c r="I81" s="89"/>
      <c r="J81" s="81"/>
      <c r="K81" s="89"/>
      <c r="L81" s="81">
        <v>92</v>
      </c>
      <c r="M81" s="89"/>
      <c r="N81" s="81"/>
      <c r="O81" s="88"/>
      <c r="P81" s="88"/>
      <c r="Q81" s="92"/>
    </row>
    <row r="82" s="56" customFormat="1" ht="30" customHeight="1" spans="1:17">
      <c r="A82" s="82">
        <v>75</v>
      </c>
      <c r="B82" s="85" t="s">
        <v>116</v>
      </c>
      <c r="C82" s="81">
        <v>75</v>
      </c>
      <c r="D82" s="81">
        <v>75</v>
      </c>
      <c r="E82" s="84"/>
      <c r="F82" s="84">
        <v>75</v>
      </c>
      <c r="G82" s="81"/>
      <c r="H82" s="81">
        <v>0</v>
      </c>
      <c r="I82" s="89"/>
      <c r="J82" s="81">
        <v>35</v>
      </c>
      <c r="K82" s="89"/>
      <c r="L82" s="81">
        <v>37</v>
      </c>
      <c r="M82" s="89"/>
      <c r="N82" s="81">
        <v>3</v>
      </c>
      <c r="O82" s="88"/>
      <c r="P82" s="88"/>
      <c r="Q82" s="92"/>
    </row>
    <row r="83" ht="30" customHeight="1" spans="1:17">
      <c r="A83" s="82">
        <v>76</v>
      </c>
      <c r="B83" s="83" t="s">
        <v>32</v>
      </c>
      <c r="C83" s="81">
        <v>1078</v>
      </c>
      <c r="D83" s="81">
        <v>1078</v>
      </c>
      <c r="E83" s="84">
        <v>311</v>
      </c>
      <c r="F83" s="84">
        <v>767</v>
      </c>
      <c r="G83" s="81">
        <v>0</v>
      </c>
      <c r="H83" s="81">
        <v>0</v>
      </c>
      <c r="I83" s="81">
        <v>262</v>
      </c>
      <c r="J83" s="81">
        <v>552</v>
      </c>
      <c r="K83" s="81">
        <v>143</v>
      </c>
      <c r="L83" s="81">
        <v>25</v>
      </c>
      <c r="M83" s="81">
        <v>4</v>
      </c>
      <c r="N83" s="81">
        <v>92</v>
      </c>
      <c r="O83" s="88"/>
      <c r="P83" s="88"/>
      <c r="Q83" s="92"/>
    </row>
    <row r="84" s="56" customFormat="1" ht="30" customHeight="1" spans="1:17">
      <c r="A84" s="82">
        <v>77</v>
      </c>
      <c r="B84" s="85" t="s">
        <v>117</v>
      </c>
      <c r="C84" s="81">
        <v>311</v>
      </c>
      <c r="D84" s="81">
        <v>311</v>
      </c>
      <c r="E84" s="84">
        <v>311</v>
      </c>
      <c r="F84" s="84"/>
      <c r="G84" s="81">
        <v>0</v>
      </c>
      <c r="H84" s="81">
        <v>0</v>
      </c>
      <c r="I84" s="89">
        <v>164</v>
      </c>
      <c r="J84" s="81"/>
      <c r="K84" s="89">
        <v>143</v>
      </c>
      <c r="L84" s="81"/>
      <c r="M84" s="89">
        <v>4</v>
      </c>
      <c r="N84" s="81"/>
      <c r="O84" s="88"/>
      <c r="P84" s="90"/>
      <c r="Q84" s="92"/>
    </row>
    <row r="85" s="56" customFormat="1" ht="30" customHeight="1" spans="1:17">
      <c r="A85" s="82">
        <v>78</v>
      </c>
      <c r="B85" s="85" t="s">
        <v>118</v>
      </c>
      <c r="C85" s="81">
        <v>396</v>
      </c>
      <c r="D85" s="81">
        <v>396</v>
      </c>
      <c r="E85" s="84"/>
      <c r="F85" s="84">
        <v>396</v>
      </c>
      <c r="G85" s="81"/>
      <c r="H85" s="81"/>
      <c r="I85" s="89"/>
      <c r="J85" s="81">
        <v>286</v>
      </c>
      <c r="K85" s="89"/>
      <c r="L85" s="81">
        <v>24</v>
      </c>
      <c r="M85" s="89"/>
      <c r="N85" s="81">
        <v>86</v>
      </c>
      <c r="O85" s="88" t="s">
        <v>50</v>
      </c>
      <c r="P85" s="88"/>
      <c r="Q85" s="92"/>
    </row>
    <row r="86" s="56" customFormat="1" ht="30" customHeight="1" spans="1:17">
      <c r="A86" s="82">
        <v>79</v>
      </c>
      <c r="B86" s="85" t="s">
        <v>119</v>
      </c>
      <c r="C86" s="81">
        <v>98</v>
      </c>
      <c r="D86" s="81">
        <v>98</v>
      </c>
      <c r="E86" s="84"/>
      <c r="F86" s="84">
        <v>98</v>
      </c>
      <c r="G86" s="81"/>
      <c r="H86" s="81"/>
      <c r="I86" s="89">
        <v>98</v>
      </c>
      <c r="J86" s="81"/>
      <c r="K86" s="89"/>
      <c r="L86" s="81"/>
      <c r="M86" s="89"/>
      <c r="N86" s="81"/>
      <c r="O86" s="88"/>
      <c r="P86" s="88" t="s">
        <v>50</v>
      </c>
      <c r="Q86" s="92"/>
    </row>
    <row r="87" s="56" customFormat="1" ht="30" customHeight="1" spans="1:17">
      <c r="A87" s="82">
        <v>80</v>
      </c>
      <c r="B87" s="85" t="s">
        <v>120</v>
      </c>
      <c r="C87" s="81">
        <v>273</v>
      </c>
      <c r="D87" s="81">
        <v>273</v>
      </c>
      <c r="E87" s="84"/>
      <c r="F87" s="84">
        <v>273</v>
      </c>
      <c r="G87" s="81"/>
      <c r="H87" s="81"/>
      <c r="I87" s="89"/>
      <c r="J87" s="81">
        <v>266</v>
      </c>
      <c r="K87" s="89"/>
      <c r="L87" s="81">
        <v>1</v>
      </c>
      <c r="M87" s="89"/>
      <c r="N87" s="81">
        <v>6</v>
      </c>
      <c r="O87" s="88"/>
      <c r="P87" s="90"/>
      <c r="Q87" s="92"/>
    </row>
    <row r="88" ht="30" customHeight="1" spans="1:17">
      <c r="A88" s="82">
        <v>81</v>
      </c>
      <c r="B88" s="83" t="s">
        <v>33</v>
      </c>
      <c r="C88" s="81">
        <v>409</v>
      </c>
      <c r="D88" s="81">
        <v>409</v>
      </c>
      <c r="E88" s="84">
        <v>0</v>
      </c>
      <c r="F88" s="84">
        <v>409</v>
      </c>
      <c r="G88" s="81">
        <v>0</v>
      </c>
      <c r="H88" s="81">
        <v>1</v>
      </c>
      <c r="I88" s="81">
        <v>87</v>
      </c>
      <c r="J88" s="81">
        <v>288.56</v>
      </c>
      <c r="K88" s="81">
        <v>12</v>
      </c>
      <c r="L88" s="81">
        <v>11</v>
      </c>
      <c r="M88" s="81">
        <v>10</v>
      </c>
      <c r="N88" s="81">
        <v>12</v>
      </c>
      <c r="O88" s="88"/>
      <c r="P88" s="88"/>
      <c r="Q88" s="92"/>
    </row>
    <row r="89" s="56" customFormat="1" ht="30" customHeight="1" spans="1:17">
      <c r="A89" s="82">
        <v>82</v>
      </c>
      <c r="B89" s="85" t="s">
        <v>121</v>
      </c>
      <c r="C89" s="81">
        <v>41</v>
      </c>
      <c r="D89" s="81">
        <v>41</v>
      </c>
      <c r="E89" s="84"/>
      <c r="F89" s="84">
        <v>41</v>
      </c>
      <c r="G89" s="81"/>
      <c r="H89" s="81"/>
      <c r="I89" s="89">
        <v>31</v>
      </c>
      <c r="J89" s="81"/>
      <c r="K89" s="89">
        <v>9</v>
      </c>
      <c r="L89" s="81"/>
      <c r="M89" s="89">
        <v>1</v>
      </c>
      <c r="N89" s="81"/>
      <c r="O89" s="88"/>
      <c r="P89" s="88" t="s">
        <v>50</v>
      </c>
      <c r="Q89" s="92"/>
    </row>
    <row r="90" s="56" customFormat="1" ht="30" customHeight="1" spans="1:17">
      <c r="A90" s="82">
        <v>83</v>
      </c>
      <c r="B90" s="85" t="s">
        <v>122</v>
      </c>
      <c r="C90" s="81">
        <v>60</v>
      </c>
      <c r="D90" s="81">
        <v>60</v>
      </c>
      <c r="E90" s="84"/>
      <c r="F90" s="84">
        <v>60</v>
      </c>
      <c r="G90" s="81"/>
      <c r="H90" s="81">
        <v>1</v>
      </c>
      <c r="I90" s="89"/>
      <c r="J90" s="81">
        <v>50</v>
      </c>
      <c r="K90" s="89"/>
      <c r="L90" s="81">
        <v>8</v>
      </c>
      <c r="M90" s="89"/>
      <c r="N90" s="81">
        <v>1</v>
      </c>
      <c r="O90" s="88"/>
      <c r="P90" s="88"/>
      <c r="Q90" s="92"/>
    </row>
    <row r="91" s="56" customFormat="1" ht="30" customHeight="1" spans="1:17">
      <c r="A91" s="82">
        <v>84</v>
      </c>
      <c r="B91" s="85" t="s">
        <v>123</v>
      </c>
      <c r="C91" s="89">
        <v>68</v>
      </c>
      <c r="D91" s="81">
        <v>68</v>
      </c>
      <c r="E91" s="84"/>
      <c r="F91" s="84">
        <v>68</v>
      </c>
      <c r="G91" s="81"/>
      <c r="H91" s="81"/>
      <c r="I91" s="89">
        <v>56</v>
      </c>
      <c r="J91" s="81">
        <v>0.56</v>
      </c>
      <c r="K91" s="89">
        <v>3</v>
      </c>
      <c r="L91" s="81">
        <v>3</v>
      </c>
      <c r="M91" s="89">
        <v>9</v>
      </c>
      <c r="N91" s="81">
        <v>9</v>
      </c>
      <c r="O91" s="90"/>
      <c r="P91" s="90"/>
      <c r="Q91" s="92"/>
    </row>
    <row r="92" s="56" customFormat="1" ht="29.25" customHeight="1" spans="1:17">
      <c r="A92" s="82">
        <v>85</v>
      </c>
      <c r="B92" s="85" t="s">
        <v>124</v>
      </c>
      <c r="C92" s="81">
        <v>72</v>
      </c>
      <c r="D92" s="81">
        <v>72</v>
      </c>
      <c r="E92" s="84"/>
      <c r="F92" s="84">
        <v>72</v>
      </c>
      <c r="G92" s="81"/>
      <c r="H92" s="81"/>
      <c r="I92" s="89"/>
      <c r="J92" s="81">
        <v>71</v>
      </c>
      <c r="K92" s="89"/>
      <c r="L92" s="81"/>
      <c r="M92" s="89"/>
      <c r="N92" s="81">
        <v>1</v>
      </c>
      <c r="O92" s="88"/>
      <c r="P92" s="88" t="s">
        <v>50</v>
      </c>
      <c r="Q92" s="92"/>
    </row>
    <row r="93" s="56" customFormat="1" ht="30" customHeight="1" spans="1:17">
      <c r="A93" s="82">
        <v>86</v>
      </c>
      <c r="B93" s="85" t="s">
        <v>125</v>
      </c>
      <c r="C93" s="81">
        <v>60</v>
      </c>
      <c r="D93" s="81">
        <v>60</v>
      </c>
      <c r="E93" s="84"/>
      <c r="F93" s="84">
        <v>60</v>
      </c>
      <c r="G93" s="81"/>
      <c r="H93" s="81"/>
      <c r="I93" s="89"/>
      <c r="J93" s="81">
        <v>59</v>
      </c>
      <c r="K93" s="89"/>
      <c r="L93" s="81"/>
      <c r="M93" s="89"/>
      <c r="N93" s="81">
        <v>1</v>
      </c>
      <c r="O93" s="88"/>
      <c r="P93" s="88"/>
      <c r="Q93" s="92"/>
    </row>
    <row r="94" s="56" customFormat="1" ht="30" customHeight="1" spans="1:17">
      <c r="A94" s="82">
        <v>87</v>
      </c>
      <c r="B94" s="85" t="s">
        <v>126</v>
      </c>
      <c r="C94" s="81">
        <v>108</v>
      </c>
      <c r="D94" s="81">
        <v>108</v>
      </c>
      <c r="E94" s="84"/>
      <c r="F94" s="84">
        <v>108</v>
      </c>
      <c r="G94" s="81"/>
      <c r="H94" s="81"/>
      <c r="I94" s="89"/>
      <c r="J94" s="81">
        <v>108</v>
      </c>
      <c r="K94" s="89"/>
      <c r="L94" s="81"/>
      <c r="M94" s="89"/>
      <c r="N94" s="81"/>
      <c r="O94" s="90"/>
      <c r="P94" s="90"/>
      <c r="Q94" s="92"/>
    </row>
    <row r="95" ht="30" customHeight="1" spans="1:17">
      <c r="A95" s="82">
        <v>88</v>
      </c>
      <c r="B95" s="83" t="s">
        <v>34</v>
      </c>
      <c r="C95" s="81">
        <v>449</v>
      </c>
      <c r="D95" s="81">
        <v>478</v>
      </c>
      <c r="E95" s="84">
        <v>106</v>
      </c>
      <c r="F95" s="84">
        <v>372</v>
      </c>
      <c r="G95" s="81" t="s">
        <v>128</v>
      </c>
      <c r="H95" s="81">
        <v>40</v>
      </c>
      <c r="I95" s="81">
        <v>111</v>
      </c>
      <c r="J95" s="81">
        <v>241</v>
      </c>
      <c r="K95" s="81">
        <v>2</v>
      </c>
      <c r="L95" s="81">
        <v>37</v>
      </c>
      <c r="M95" s="81">
        <v>2</v>
      </c>
      <c r="N95" s="81">
        <v>54</v>
      </c>
      <c r="O95" s="88"/>
      <c r="P95" s="88"/>
      <c r="Q95" s="92"/>
    </row>
    <row r="96" s="56" customFormat="1" ht="30" customHeight="1" spans="1:17">
      <c r="A96" s="82">
        <v>89</v>
      </c>
      <c r="B96" s="85" t="s">
        <v>127</v>
      </c>
      <c r="C96" s="81">
        <v>39</v>
      </c>
      <c r="D96" s="81">
        <v>39</v>
      </c>
      <c r="E96" s="84" t="s">
        <v>128</v>
      </c>
      <c r="F96" s="84">
        <v>39</v>
      </c>
      <c r="G96" s="81" t="s">
        <v>128</v>
      </c>
      <c r="H96" s="81" t="s">
        <v>128</v>
      </c>
      <c r="I96" s="89" t="s">
        <v>128</v>
      </c>
      <c r="J96" s="81">
        <v>19</v>
      </c>
      <c r="K96" s="89" t="s">
        <v>128</v>
      </c>
      <c r="L96" s="81">
        <v>20</v>
      </c>
      <c r="M96" s="89" t="s">
        <v>128</v>
      </c>
      <c r="N96" s="81" t="s">
        <v>128</v>
      </c>
      <c r="O96" s="90"/>
      <c r="P96" s="90"/>
      <c r="Q96" s="92"/>
    </row>
    <row r="97" s="56" customFormat="1" ht="30" customHeight="1" spans="1:17">
      <c r="A97" s="82">
        <v>90</v>
      </c>
      <c r="B97" s="85" t="s">
        <v>130</v>
      </c>
      <c r="C97" s="81">
        <v>163</v>
      </c>
      <c r="D97" s="81">
        <v>163</v>
      </c>
      <c r="E97" s="84" t="s">
        <v>128</v>
      </c>
      <c r="F97" s="84">
        <v>163</v>
      </c>
      <c r="G97" s="81" t="s">
        <v>128</v>
      </c>
      <c r="H97" s="81">
        <v>40</v>
      </c>
      <c r="I97" s="89" t="s">
        <v>128</v>
      </c>
      <c r="J97" s="81">
        <v>122</v>
      </c>
      <c r="K97" s="89" t="s">
        <v>128</v>
      </c>
      <c r="L97" s="81" t="s">
        <v>128</v>
      </c>
      <c r="M97" s="89" t="s">
        <v>128</v>
      </c>
      <c r="N97" s="81">
        <v>1</v>
      </c>
      <c r="O97" s="90"/>
      <c r="P97" s="90"/>
      <c r="Q97" s="92"/>
    </row>
    <row r="98" s="56" customFormat="1" ht="30" customHeight="1" spans="1:17">
      <c r="A98" s="82">
        <v>91</v>
      </c>
      <c r="B98" s="85" t="s">
        <v>131</v>
      </c>
      <c r="C98" s="81">
        <v>118</v>
      </c>
      <c r="D98" s="81">
        <v>118</v>
      </c>
      <c r="E98" s="84" t="s">
        <v>128</v>
      </c>
      <c r="F98" s="84">
        <v>118</v>
      </c>
      <c r="G98" s="81" t="s">
        <v>128</v>
      </c>
      <c r="H98" s="81" t="s">
        <v>128</v>
      </c>
      <c r="I98" s="89" t="s">
        <v>128</v>
      </c>
      <c r="J98" s="81">
        <v>48</v>
      </c>
      <c r="K98" s="89" t="s">
        <v>128</v>
      </c>
      <c r="L98" s="81">
        <v>17</v>
      </c>
      <c r="M98" s="89" t="s">
        <v>128</v>
      </c>
      <c r="N98" s="81">
        <v>53</v>
      </c>
      <c r="O98" s="88"/>
      <c r="P98" s="88" t="s">
        <v>50</v>
      </c>
      <c r="Q98" s="92"/>
    </row>
    <row r="99" s="56" customFormat="1" ht="30" customHeight="1" spans="1:17">
      <c r="A99" s="82">
        <v>92</v>
      </c>
      <c r="B99" s="85" t="s">
        <v>132</v>
      </c>
      <c r="C99" s="81">
        <v>77</v>
      </c>
      <c r="D99" s="81">
        <v>77</v>
      </c>
      <c r="E99" s="84">
        <v>77</v>
      </c>
      <c r="F99" s="84" t="s">
        <v>128</v>
      </c>
      <c r="G99" s="81" t="s">
        <v>128</v>
      </c>
      <c r="H99" s="81" t="s">
        <v>128</v>
      </c>
      <c r="I99" s="89">
        <v>73</v>
      </c>
      <c r="J99" s="81" t="s">
        <v>128</v>
      </c>
      <c r="K99" s="89">
        <v>2</v>
      </c>
      <c r="L99" s="81" t="s">
        <v>128</v>
      </c>
      <c r="M99" s="89">
        <v>2</v>
      </c>
      <c r="N99" s="81" t="s">
        <v>128</v>
      </c>
      <c r="O99" s="88"/>
      <c r="P99" s="90"/>
      <c r="Q99" s="92"/>
    </row>
    <row r="100" s="56" customFormat="1" ht="30" customHeight="1" spans="1:17">
      <c r="A100" s="82">
        <v>93</v>
      </c>
      <c r="B100" s="85" t="s">
        <v>134</v>
      </c>
      <c r="C100" s="81">
        <v>43</v>
      </c>
      <c r="D100" s="81">
        <v>43</v>
      </c>
      <c r="E100" s="84" t="s">
        <v>128</v>
      </c>
      <c r="F100" s="84">
        <v>43</v>
      </c>
      <c r="G100" s="81" t="s">
        <v>128</v>
      </c>
      <c r="H100" s="81" t="s">
        <v>128</v>
      </c>
      <c r="I100" s="89" t="s">
        <v>128</v>
      </c>
      <c r="J100" s="81">
        <v>43</v>
      </c>
      <c r="K100" s="89" t="s">
        <v>128</v>
      </c>
      <c r="L100" s="81" t="s">
        <v>128</v>
      </c>
      <c r="M100" s="89" t="s">
        <v>128</v>
      </c>
      <c r="N100" s="81" t="s">
        <v>128</v>
      </c>
      <c r="O100" s="88"/>
      <c r="P100" s="88" t="s">
        <v>50</v>
      </c>
      <c r="Q100" s="92"/>
    </row>
    <row r="101" s="56" customFormat="1" ht="30" customHeight="1" spans="1:17">
      <c r="A101" s="82">
        <v>94</v>
      </c>
      <c r="B101" s="85" t="s">
        <v>135</v>
      </c>
      <c r="C101" s="81" t="s">
        <v>128</v>
      </c>
      <c r="D101" s="81">
        <v>29</v>
      </c>
      <c r="E101" s="84">
        <v>29</v>
      </c>
      <c r="F101" s="84" t="s">
        <v>128</v>
      </c>
      <c r="G101" s="81" t="s">
        <v>128</v>
      </c>
      <c r="H101" s="81" t="s">
        <v>128</v>
      </c>
      <c r="I101" s="89">
        <v>29</v>
      </c>
      <c r="J101" s="81" t="s">
        <v>128</v>
      </c>
      <c r="K101" s="89" t="s">
        <v>128</v>
      </c>
      <c r="L101" s="81" t="s">
        <v>128</v>
      </c>
      <c r="M101" s="89" t="s">
        <v>128</v>
      </c>
      <c r="N101" s="81" t="s">
        <v>128</v>
      </c>
      <c r="O101" s="90"/>
      <c r="P101" s="90"/>
      <c r="Q101" s="92"/>
    </row>
    <row r="102" s="56" customFormat="1" ht="30" customHeight="1" spans="1:17">
      <c r="A102" s="82">
        <v>95</v>
      </c>
      <c r="B102" s="85" t="s">
        <v>136</v>
      </c>
      <c r="C102" s="81">
        <v>9</v>
      </c>
      <c r="D102" s="81">
        <v>9</v>
      </c>
      <c r="E102" s="84" t="s">
        <v>128</v>
      </c>
      <c r="F102" s="84">
        <v>9</v>
      </c>
      <c r="G102" s="81" t="s">
        <v>128</v>
      </c>
      <c r="H102" s="81" t="s">
        <v>128</v>
      </c>
      <c r="I102" s="89">
        <v>9</v>
      </c>
      <c r="J102" s="81">
        <v>9</v>
      </c>
      <c r="K102" s="89" t="s">
        <v>128</v>
      </c>
      <c r="L102" s="81" t="s">
        <v>128</v>
      </c>
      <c r="M102" s="89" t="s">
        <v>128</v>
      </c>
      <c r="N102" s="81" t="s">
        <v>128</v>
      </c>
      <c r="O102" s="88"/>
      <c r="P102" s="90"/>
      <c r="Q102" s="92"/>
    </row>
    <row r="103" ht="30" customHeight="1" spans="1:17">
      <c r="A103" s="82">
        <v>96</v>
      </c>
      <c r="B103" s="83" t="s">
        <v>35</v>
      </c>
      <c r="C103" s="81">
        <v>140</v>
      </c>
      <c r="D103" s="81">
        <v>140</v>
      </c>
      <c r="E103" s="84">
        <v>5</v>
      </c>
      <c r="F103" s="84">
        <v>135</v>
      </c>
      <c r="G103" s="81">
        <v>5</v>
      </c>
      <c r="H103" s="81"/>
      <c r="I103" s="81"/>
      <c r="J103" s="81">
        <v>127</v>
      </c>
      <c r="K103" s="81"/>
      <c r="L103" s="81"/>
      <c r="M103" s="81"/>
      <c r="N103" s="81">
        <v>8</v>
      </c>
      <c r="O103" s="88"/>
      <c r="P103" s="88"/>
      <c r="Q103" s="92"/>
    </row>
    <row r="104" s="56" customFormat="1" ht="30" customHeight="1" spans="1:17">
      <c r="A104" s="82">
        <v>97</v>
      </c>
      <c r="B104" s="85" t="s">
        <v>137</v>
      </c>
      <c r="C104" s="81">
        <v>102</v>
      </c>
      <c r="D104" s="81">
        <v>102</v>
      </c>
      <c r="E104" s="84">
        <v>5</v>
      </c>
      <c r="F104" s="84">
        <v>97</v>
      </c>
      <c r="G104" s="81">
        <v>5</v>
      </c>
      <c r="H104" s="81"/>
      <c r="I104" s="89"/>
      <c r="J104" s="81">
        <v>90</v>
      </c>
      <c r="K104" s="89"/>
      <c r="L104" s="81"/>
      <c r="M104" s="89"/>
      <c r="N104" s="81">
        <v>7</v>
      </c>
      <c r="O104" s="90"/>
      <c r="P104" s="88" t="s">
        <v>50</v>
      </c>
      <c r="Q104" s="92"/>
    </row>
    <row r="105" s="56" customFormat="1" ht="30" customHeight="1" spans="1:17">
      <c r="A105" s="82">
        <v>98</v>
      </c>
      <c r="B105" s="85" t="s">
        <v>138</v>
      </c>
      <c r="C105" s="81">
        <v>38</v>
      </c>
      <c r="D105" s="81">
        <v>38</v>
      </c>
      <c r="E105" s="84"/>
      <c r="F105" s="84">
        <v>38</v>
      </c>
      <c r="G105" s="81"/>
      <c r="H105" s="81"/>
      <c r="I105" s="89"/>
      <c r="J105" s="81">
        <v>37</v>
      </c>
      <c r="K105" s="89"/>
      <c r="L105" s="81"/>
      <c r="M105" s="89"/>
      <c r="N105" s="81">
        <v>1</v>
      </c>
      <c r="O105" s="90"/>
      <c r="P105" s="90"/>
      <c r="Q105" s="92"/>
    </row>
    <row r="106" ht="30" customHeight="1" spans="1:17">
      <c r="A106" s="64"/>
      <c r="B106" s="64"/>
      <c r="C106" s="96"/>
      <c r="D106" s="96"/>
      <c r="E106" s="97"/>
      <c r="F106" s="97">
        <f>H106+J106+L106+N106</f>
        <v>0</v>
      </c>
      <c r="G106" s="97"/>
      <c r="H106" s="98"/>
      <c r="I106" s="97"/>
      <c r="J106" s="98"/>
      <c r="K106" s="97"/>
      <c r="L106" s="98"/>
      <c r="M106" s="97"/>
      <c r="N106" s="98"/>
      <c r="O106" s="64"/>
      <c r="P106" s="64"/>
      <c r="Q106" s="64"/>
    </row>
    <row r="107" ht="30" customHeight="1" spans="1:17">
      <c r="A107" s="64"/>
      <c r="B107" s="64"/>
      <c r="C107" s="96"/>
      <c r="D107" s="96"/>
      <c r="E107" s="97"/>
      <c r="F107" s="97">
        <f>H107+J107+L107+N107</f>
        <v>0</v>
      </c>
      <c r="G107" s="97"/>
      <c r="H107" s="98"/>
      <c r="I107" s="97"/>
      <c r="J107" s="98"/>
      <c r="K107" s="97"/>
      <c r="L107" s="98"/>
      <c r="M107" s="97"/>
      <c r="N107" s="98"/>
      <c r="O107" s="64"/>
      <c r="P107" s="64"/>
      <c r="Q107" s="64"/>
    </row>
    <row r="108" ht="30" customHeight="1" spans="1:17">
      <c r="A108" s="64"/>
      <c r="B108" s="64"/>
      <c r="C108" s="96"/>
      <c r="D108" s="96"/>
      <c r="E108" s="97"/>
      <c r="F108" s="97"/>
      <c r="G108" s="97"/>
      <c r="H108" s="98"/>
      <c r="I108" s="97"/>
      <c r="J108" s="98"/>
      <c r="K108" s="97"/>
      <c r="L108" s="98"/>
      <c r="M108" s="97"/>
      <c r="N108" s="98"/>
      <c r="O108" s="64"/>
      <c r="P108" s="64"/>
      <c r="Q108" s="64"/>
    </row>
    <row r="109" ht="30" customHeight="1" spans="1:17">
      <c r="A109" s="64"/>
      <c r="B109" s="64"/>
      <c r="C109" s="96"/>
      <c r="D109" s="96"/>
      <c r="E109" s="96"/>
      <c r="F109" s="96"/>
      <c r="G109" s="97"/>
      <c r="H109" s="98"/>
      <c r="I109" s="97"/>
      <c r="J109" s="98"/>
      <c r="K109" s="97"/>
      <c r="L109" s="98"/>
      <c r="M109" s="97"/>
      <c r="N109" s="98"/>
      <c r="O109" s="64"/>
      <c r="P109" s="64"/>
      <c r="Q109" s="64"/>
    </row>
    <row r="110" ht="30" customHeight="1" spans="1:17">
      <c r="A110" s="64"/>
      <c r="B110" s="64"/>
      <c r="C110" s="96"/>
      <c r="D110" s="96"/>
      <c r="E110" s="96"/>
      <c r="F110" s="96"/>
      <c r="G110" s="97"/>
      <c r="H110" s="98"/>
      <c r="I110" s="97"/>
      <c r="J110" s="98"/>
      <c r="K110" s="97"/>
      <c r="L110" s="98"/>
      <c r="M110" s="97"/>
      <c r="N110" s="98"/>
      <c r="O110" s="64"/>
      <c r="P110" s="64"/>
      <c r="Q110" s="64"/>
    </row>
    <row r="111" ht="30" customHeight="1" spans="1:17">
      <c r="A111" s="64"/>
      <c r="B111" s="64"/>
      <c r="C111" s="96"/>
      <c r="D111" s="96"/>
      <c r="E111" s="96"/>
      <c r="F111" s="96"/>
      <c r="G111" s="97"/>
      <c r="H111" s="98"/>
      <c r="I111" s="97"/>
      <c r="J111" s="98"/>
      <c r="K111" s="97"/>
      <c r="L111" s="98"/>
      <c r="M111" s="97"/>
      <c r="N111" s="98"/>
      <c r="O111" s="64"/>
      <c r="P111" s="64"/>
      <c r="Q111" s="64"/>
    </row>
    <row r="112" ht="30" customHeight="1" spans="1:17">
      <c r="A112" s="64"/>
      <c r="B112" s="64"/>
      <c r="C112" s="96"/>
      <c r="D112" s="96"/>
      <c r="E112" s="96"/>
      <c r="F112" s="96"/>
      <c r="G112" s="97"/>
      <c r="H112" s="98"/>
      <c r="I112" s="97"/>
      <c r="J112" s="98"/>
      <c r="K112" s="97"/>
      <c r="L112" s="98"/>
      <c r="M112" s="97"/>
      <c r="N112" s="98"/>
      <c r="O112" s="64"/>
      <c r="P112" s="64"/>
      <c r="Q112" s="64"/>
    </row>
    <row r="113" ht="30" customHeight="1" spans="1:17">
      <c r="A113" s="64"/>
      <c r="B113" s="64"/>
      <c r="C113" s="96"/>
      <c r="D113" s="96"/>
      <c r="E113" s="96"/>
      <c r="F113" s="96"/>
      <c r="G113" s="99"/>
      <c r="H113" s="98"/>
      <c r="I113" s="99"/>
      <c r="J113" s="98"/>
      <c r="K113" s="99"/>
      <c r="L113" s="98"/>
      <c r="M113" s="99"/>
      <c r="N113" s="98"/>
      <c r="O113" s="64"/>
      <c r="P113" s="64"/>
      <c r="Q113" s="64"/>
    </row>
    <row r="114" spans="1:17">
      <c r="A114" s="64"/>
      <c r="B114" s="64"/>
      <c r="C114" s="96"/>
      <c r="D114" s="96"/>
      <c r="E114" s="96"/>
      <c r="F114" s="96"/>
      <c r="G114" s="99"/>
      <c r="H114" s="98"/>
      <c r="I114" s="99"/>
      <c r="J114" s="98"/>
      <c r="K114" s="99"/>
      <c r="L114" s="98"/>
      <c r="M114" s="99"/>
      <c r="N114" s="98"/>
      <c r="O114" s="64"/>
      <c r="P114" s="64"/>
      <c r="Q114" s="64"/>
    </row>
    <row r="115" spans="1:17">
      <c r="A115" s="64"/>
      <c r="B115" s="64"/>
      <c r="C115" s="96"/>
      <c r="D115" s="96"/>
      <c r="E115" s="96"/>
      <c r="F115" s="96"/>
      <c r="G115" s="99"/>
      <c r="H115" s="98"/>
      <c r="I115" s="99"/>
      <c r="J115" s="98"/>
      <c r="K115" s="99"/>
      <c r="L115" s="98"/>
      <c r="M115" s="99"/>
      <c r="N115" s="98"/>
      <c r="O115" s="64"/>
      <c r="P115" s="64"/>
      <c r="Q115" s="64"/>
    </row>
    <row r="116" spans="1:17">
      <c r="A116" s="64"/>
      <c r="B116" s="64"/>
      <c r="C116" s="96"/>
      <c r="D116" s="96"/>
      <c r="E116" s="96"/>
      <c r="F116" s="96"/>
      <c r="G116" s="99"/>
      <c r="H116" s="98"/>
      <c r="I116" s="99"/>
      <c r="J116" s="98"/>
      <c r="K116" s="99"/>
      <c r="L116" s="98"/>
      <c r="M116" s="99"/>
      <c r="N116" s="98"/>
      <c r="O116" s="64"/>
      <c r="P116" s="64"/>
      <c r="Q116" s="64"/>
    </row>
    <row r="117" spans="1:17">
      <c r="A117" s="64"/>
      <c r="B117" s="64"/>
      <c r="C117" s="96"/>
      <c r="D117" s="96"/>
      <c r="E117" s="96"/>
      <c r="F117" s="96"/>
      <c r="G117" s="99"/>
      <c r="H117" s="98"/>
      <c r="I117" s="99"/>
      <c r="J117" s="98"/>
      <c r="K117" s="99"/>
      <c r="L117" s="98"/>
      <c r="M117" s="99"/>
      <c r="N117" s="98"/>
      <c r="O117" s="64"/>
      <c r="P117" s="64"/>
      <c r="Q117" s="64"/>
    </row>
    <row r="118" spans="1:17">
      <c r="A118" s="64"/>
      <c r="B118" s="64"/>
      <c r="C118" s="96"/>
      <c r="D118" s="96"/>
      <c r="E118" s="96"/>
      <c r="F118" s="96"/>
      <c r="G118" s="99"/>
      <c r="H118" s="98"/>
      <c r="I118" s="99"/>
      <c r="J118" s="98"/>
      <c r="K118" s="99"/>
      <c r="L118" s="98"/>
      <c r="M118" s="99"/>
      <c r="N118" s="98"/>
      <c r="O118" s="64"/>
      <c r="P118" s="64"/>
      <c r="Q118" s="64"/>
    </row>
    <row r="119" spans="1:17">
      <c r="A119" s="64"/>
      <c r="B119" s="64"/>
      <c r="C119" s="96"/>
      <c r="D119" s="96"/>
      <c r="E119" s="96"/>
      <c r="F119" s="96"/>
      <c r="G119" s="99"/>
      <c r="H119" s="98"/>
      <c r="I119" s="99"/>
      <c r="J119" s="98"/>
      <c r="K119" s="99"/>
      <c r="L119" s="98"/>
      <c r="M119" s="99"/>
      <c r="N119" s="98"/>
      <c r="O119" s="64"/>
      <c r="P119" s="64"/>
      <c r="Q119" s="64"/>
    </row>
    <row r="120" spans="1:17">
      <c r="A120" s="64"/>
      <c r="B120" s="64"/>
      <c r="C120" s="96"/>
      <c r="D120" s="96"/>
      <c r="E120" s="96"/>
      <c r="F120" s="96"/>
      <c r="G120" s="99"/>
      <c r="H120" s="98"/>
      <c r="I120" s="99"/>
      <c r="J120" s="98"/>
      <c r="K120" s="99"/>
      <c r="L120" s="98"/>
      <c r="M120" s="99"/>
      <c r="N120" s="98"/>
      <c r="O120" s="64"/>
      <c r="P120" s="64"/>
      <c r="Q120" s="64"/>
    </row>
    <row r="121" spans="1:17">
      <c r="A121" s="64"/>
      <c r="B121" s="64"/>
      <c r="C121" s="96"/>
      <c r="D121" s="96"/>
      <c r="E121" s="96"/>
      <c r="F121" s="96"/>
      <c r="G121" s="99"/>
      <c r="H121" s="98"/>
      <c r="I121" s="99"/>
      <c r="J121" s="98"/>
      <c r="K121" s="99"/>
      <c r="L121" s="98"/>
      <c r="M121" s="99"/>
      <c r="N121" s="98"/>
      <c r="O121" s="64"/>
      <c r="P121" s="64"/>
      <c r="Q121" s="64"/>
    </row>
    <row r="122" spans="1:17">
      <c r="A122" s="64"/>
      <c r="B122" s="64"/>
      <c r="C122" s="59"/>
      <c r="D122" s="59"/>
      <c r="E122" s="59"/>
      <c r="F122" s="59"/>
      <c r="G122" s="60"/>
      <c r="H122" s="61"/>
      <c r="I122" s="60"/>
      <c r="J122" s="61"/>
      <c r="K122" s="60"/>
      <c r="L122" s="61"/>
      <c r="M122" s="60"/>
      <c r="N122" s="61"/>
      <c r="O122" s="64"/>
      <c r="P122" s="64"/>
      <c r="Q122" s="64"/>
    </row>
    <row r="123" spans="1:17">
      <c r="A123" s="64"/>
      <c r="B123" s="64"/>
      <c r="C123" s="59"/>
      <c r="D123" s="59"/>
      <c r="E123" s="59"/>
      <c r="F123" s="59"/>
      <c r="G123" s="60"/>
      <c r="H123" s="61"/>
      <c r="I123" s="60"/>
      <c r="J123" s="61"/>
      <c r="K123" s="60"/>
      <c r="L123" s="61"/>
      <c r="M123" s="60"/>
      <c r="N123" s="61"/>
      <c r="O123" s="64"/>
      <c r="P123" s="64"/>
      <c r="Q123" s="64"/>
    </row>
    <row r="124" spans="1:17">
      <c r="A124" s="64"/>
      <c r="B124" s="64"/>
      <c r="C124" s="59"/>
      <c r="D124" s="59"/>
      <c r="E124" s="59"/>
      <c r="F124" s="59"/>
      <c r="G124" s="60"/>
      <c r="H124" s="61"/>
      <c r="I124" s="60"/>
      <c r="J124" s="61"/>
      <c r="K124" s="60"/>
      <c r="L124" s="61"/>
      <c r="M124" s="60"/>
      <c r="N124" s="61"/>
      <c r="O124" s="64"/>
      <c r="P124" s="64"/>
      <c r="Q124" s="64"/>
    </row>
    <row r="125" spans="1:17">
      <c r="A125" s="64"/>
      <c r="B125" s="64"/>
      <c r="C125" s="59"/>
      <c r="D125" s="59"/>
      <c r="E125" s="59"/>
      <c r="F125" s="59"/>
      <c r="G125" s="60"/>
      <c r="H125" s="61"/>
      <c r="I125" s="60"/>
      <c r="J125" s="61"/>
      <c r="K125" s="60"/>
      <c r="L125" s="61"/>
      <c r="M125" s="60"/>
      <c r="N125" s="61"/>
      <c r="O125" s="64"/>
      <c r="P125" s="64"/>
      <c r="Q125" s="64"/>
    </row>
    <row r="126" spans="1:17">
      <c r="A126" s="64"/>
      <c r="B126" s="64"/>
      <c r="C126" s="59"/>
      <c r="D126" s="59"/>
      <c r="E126" s="59"/>
      <c r="F126" s="59"/>
      <c r="G126" s="60"/>
      <c r="H126" s="61"/>
      <c r="I126" s="60"/>
      <c r="J126" s="61"/>
      <c r="K126" s="60"/>
      <c r="L126" s="61"/>
      <c r="M126" s="60"/>
      <c r="N126" s="61"/>
      <c r="O126" s="64"/>
      <c r="P126" s="64"/>
      <c r="Q126" s="64"/>
    </row>
    <row r="127" spans="1:17">
      <c r="A127" s="64"/>
      <c r="B127" s="64"/>
      <c r="C127" s="59"/>
      <c r="D127" s="59"/>
      <c r="E127" s="59"/>
      <c r="F127" s="59"/>
      <c r="G127" s="60"/>
      <c r="H127" s="61"/>
      <c r="I127" s="60"/>
      <c r="J127" s="61"/>
      <c r="K127" s="60"/>
      <c r="L127" s="61"/>
      <c r="M127" s="60"/>
      <c r="N127" s="61"/>
      <c r="O127" s="64"/>
      <c r="P127" s="64"/>
      <c r="Q127" s="64"/>
    </row>
    <row r="128" spans="1:17">
      <c r="A128" s="64"/>
      <c r="B128" s="64"/>
      <c r="C128" s="59"/>
      <c r="D128" s="59"/>
      <c r="E128" s="59"/>
      <c r="F128" s="59"/>
      <c r="G128" s="60"/>
      <c r="H128" s="61"/>
      <c r="I128" s="60"/>
      <c r="J128" s="61"/>
      <c r="K128" s="60"/>
      <c r="L128" s="61"/>
      <c r="M128" s="60"/>
      <c r="N128" s="61"/>
      <c r="O128" s="64"/>
      <c r="P128" s="64"/>
      <c r="Q128" s="64"/>
    </row>
    <row r="129" spans="1:17">
      <c r="A129" s="64"/>
      <c r="B129" s="64"/>
      <c r="C129" s="59"/>
      <c r="D129" s="59"/>
      <c r="E129" s="59"/>
      <c r="F129" s="59"/>
      <c r="G129" s="60"/>
      <c r="H129" s="61"/>
      <c r="I129" s="60"/>
      <c r="J129" s="61"/>
      <c r="K129" s="60"/>
      <c r="L129" s="61"/>
      <c r="M129" s="60"/>
      <c r="N129" s="61"/>
      <c r="O129" s="64"/>
      <c r="P129" s="64"/>
      <c r="Q129" s="64"/>
    </row>
    <row r="130" spans="1:17">
      <c r="A130" s="64"/>
      <c r="B130" s="64"/>
      <c r="C130" s="59"/>
      <c r="D130" s="59"/>
      <c r="E130" s="59"/>
      <c r="F130" s="59"/>
      <c r="G130" s="60"/>
      <c r="H130" s="61"/>
      <c r="I130" s="60"/>
      <c r="J130" s="61"/>
      <c r="K130" s="60"/>
      <c r="L130" s="61"/>
      <c r="M130" s="60"/>
      <c r="N130" s="61"/>
      <c r="O130" s="64"/>
      <c r="P130" s="64"/>
      <c r="Q130" s="64"/>
    </row>
    <row r="131" spans="1:17">
      <c r="A131" s="64"/>
      <c r="B131" s="64"/>
      <c r="C131" s="59"/>
      <c r="D131" s="59"/>
      <c r="E131" s="59"/>
      <c r="F131" s="59"/>
      <c r="G131" s="60"/>
      <c r="H131" s="61"/>
      <c r="I131" s="60"/>
      <c r="J131" s="61"/>
      <c r="K131" s="60"/>
      <c r="L131" s="61"/>
      <c r="M131" s="60"/>
      <c r="N131" s="61"/>
      <c r="O131" s="64"/>
      <c r="P131" s="64"/>
      <c r="Q131" s="64"/>
    </row>
    <row r="132" spans="1:17">
      <c r="A132" s="64"/>
      <c r="B132" s="64"/>
      <c r="C132" s="59"/>
      <c r="D132" s="59"/>
      <c r="E132" s="59"/>
      <c r="F132" s="59"/>
      <c r="G132" s="60"/>
      <c r="H132" s="61"/>
      <c r="I132" s="60"/>
      <c r="J132" s="61"/>
      <c r="K132" s="60"/>
      <c r="L132" s="61"/>
      <c r="M132" s="60"/>
      <c r="N132" s="61"/>
      <c r="O132" s="64"/>
      <c r="P132" s="64"/>
      <c r="Q132" s="64"/>
    </row>
    <row r="133" spans="1:17">
      <c r="A133" s="64"/>
      <c r="B133" s="64"/>
      <c r="C133" s="59"/>
      <c r="D133" s="59"/>
      <c r="E133" s="59"/>
      <c r="F133" s="59"/>
      <c r="G133" s="60"/>
      <c r="H133" s="61"/>
      <c r="I133" s="60"/>
      <c r="J133" s="61"/>
      <c r="K133" s="60"/>
      <c r="L133" s="61"/>
      <c r="M133" s="60"/>
      <c r="N133" s="61"/>
      <c r="O133" s="64"/>
      <c r="P133" s="64"/>
      <c r="Q133" s="64"/>
    </row>
    <row r="134" spans="1:17">
      <c r="A134" s="64"/>
      <c r="B134" s="64"/>
      <c r="C134" s="59"/>
      <c r="D134" s="59"/>
      <c r="E134" s="59"/>
      <c r="F134" s="59"/>
      <c r="G134" s="60"/>
      <c r="H134" s="61"/>
      <c r="I134" s="60"/>
      <c r="J134" s="61"/>
      <c r="K134" s="60"/>
      <c r="L134" s="61"/>
      <c r="M134" s="60"/>
      <c r="N134" s="61"/>
      <c r="O134" s="64"/>
      <c r="P134" s="64"/>
      <c r="Q134" s="64"/>
    </row>
    <row r="135" spans="1:17">
      <c r="A135" s="64"/>
      <c r="B135" s="64"/>
      <c r="C135" s="59"/>
      <c r="D135" s="59"/>
      <c r="E135" s="59"/>
      <c r="F135" s="59"/>
      <c r="G135" s="60"/>
      <c r="H135" s="61"/>
      <c r="I135" s="60"/>
      <c r="J135" s="61"/>
      <c r="K135" s="60"/>
      <c r="L135" s="61"/>
      <c r="M135" s="60"/>
      <c r="N135" s="61"/>
      <c r="O135" s="64"/>
      <c r="P135" s="64"/>
      <c r="Q135" s="64"/>
    </row>
    <row r="136" spans="1:17">
      <c r="A136" s="64"/>
      <c r="B136" s="64"/>
      <c r="C136" s="59"/>
      <c r="D136" s="59"/>
      <c r="E136" s="59"/>
      <c r="F136" s="59"/>
      <c r="G136" s="60"/>
      <c r="H136" s="61"/>
      <c r="I136" s="60"/>
      <c r="J136" s="61"/>
      <c r="K136" s="60"/>
      <c r="L136" s="61"/>
      <c r="M136" s="60"/>
      <c r="N136" s="61"/>
      <c r="O136" s="64"/>
      <c r="P136" s="64"/>
      <c r="Q136" s="64"/>
    </row>
    <row r="137" spans="1:17">
      <c r="A137" s="64"/>
      <c r="B137" s="64"/>
      <c r="C137" s="59"/>
      <c r="D137" s="59"/>
      <c r="E137" s="59"/>
      <c r="F137" s="59"/>
      <c r="G137" s="60"/>
      <c r="H137" s="61"/>
      <c r="I137" s="60"/>
      <c r="J137" s="61"/>
      <c r="K137" s="60"/>
      <c r="L137" s="61"/>
      <c r="M137" s="60"/>
      <c r="N137" s="61"/>
      <c r="O137" s="64"/>
      <c r="P137" s="64"/>
      <c r="Q137" s="64"/>
    </row>
    <row r="138" spans="1:17">
      <c r="A138" s="64"/>
      <c r="B138" s="64"/>
      <c r="C138" s="59"/>
      <c r="D138" s="59"/>
      <c r="E138" s="59"/>
      <c r="F138" s="59"/>
      <c r="G138" s="60"/>
      <c r="H138" s="61"/>
      <c r="I138" s="60"/>
      <c r="J138" s="61"/>
      <c r="K138" s="60"/>
      <c r="L138" s="61"/>
      <c r="M138" s="60"/>
      <c r="N138" s="61"/>
      <c r="O138" s="64"/>
      <c r="P138" s="64"/>
      <c r="Q138" s="64"/>
    </row>
    <row r="139" spans="1:17">
      <c r="A139" s="64"/>
      <c r="B139" s="64"/>
      <c r="C139" s="59"/>
      <c r="D139" s="59"/>
      <c r="E139" s="59"/>
      <c r="F139" s="59"/>
      <c r="G139" s="60"/>
      <c r="H139" s="61"/>
      <c r="I139" s="60"/>
      <c r="J139" s="61"/>
      <c r="K139" s="60"/>
      <c r="L139" s="61"/>
      <c r="M139" s="60"/>
      <c r="N139" s="61"/>
      <c r="O139" s="64"/>
      <c r="P139" s="64"/>
      <c r="Q139" s="64"/>
    </row>
    <row r="140" spans="1:17">
      <c r="A140" s="64"/>
      <c r="B140" s="64"/>
      <c r="C140" s="59"/>
      <c r="D140" s="59"/>
      <c r="E140" s="59"/>
      <c r="F140" s="59"/>
      <c r="G140" s="60"/>
      <c r="H140" s="61"/>
      <c r="I140" s="60"/>
      <c r="J140" s="61"/>
      <c r="K140" s="60"/>
      <c r="L140" s="61"/>
      <c r="M140" s="60"/>
      <c r="N140" s="61"/>
      <c r="O140" s="64"/>
      <c r="P140" s="64"/>
      <c r="Q140" s="64"/>
    </row>
    <row r="141" spans="1:17">
      <c r="A141" s="64"/>
      <c r="B141" s="64"/>
      <c r="C141" s="59"/>
      <c r="D141" s="59"/>
      <c r="E141" s="59"/>
      <c r="F141" s="59"/>
      <c r="G141" s="60"/>
      <c r="H141" s="61"/>
      <c r="I141" s="60"/>
      <c r="J141" s="61"/>
      <c r="K141" s="60"/>
      <c r="L141" s="61"/>
      <c r="M141" s="60"/>
      <c r="N141" s="61"/>
      <c r="O141" s="64"/>
      <c r="P141" s="64"/>
      <c r="Q141" s="64"/>
    </row>
    <row r="142" spans="1:17">
      <c r="A142" s="64"/>
      <c r="B142" s="64"/>
      <c r="C142" s="59"/>
      <c r="D142" s="59"/>
      <c r="E142" s="59"/>
      <c r="F142" s="59"/>
      <c r="G142" s="60"/>
      <c r="H142" s="61"/>
      <c r="I142" s="60"/>
      <c r="J142" s="61"/>
      <c r="K142" s="60"/>
      <c r="L142" s="61"/>
      <c r="M142" s="60"/>
      <c r="N142" s="61"/>
      <c r="O142" s="64"/>
      <c r="P142" s="64"/>
      <c r="Q142" s="64"/>
    </row>
    <row r="143" spans="1:17">
      <c r="A143" s="64"/>
      <c r="B143" s="64"/>
      <c r="C143" s="59"/>
      <c r="D143" s="59"/>
      <c r="E143" s="59"/>
      <c r="F143" s="59"/>
      <c r="G143" s="60"/>
      <c r="H143" s="61"/>
      <c r="I143" s="60"/>
      <c r="J143" s="61"/>
      <c r="K143" s="60"/>
      <c r="L143" s="61"/>
      <c r="M143" s="60"/>
      <c r="N143" s="61"/>
      <c r="O143" s="64"/>
      <c r="P143" s="64"/>
      <c r="Q143" s="64"/>
    </row>
    <row r="144" spans="1:17">
      <c r="A144" s="64"/>
      <c r="B144" s="64"/>
      <c r="C144" s="59"/>
      <c r="D144" s="59"/>
      <c r="E144" s="59"/>
      <c r="F144" s="59"/>
      <c r="G144" s="60"/>
      <c r="H144" s="61"/>
      <c r="I144" s="60"/>
      <c r="J144" s="61"/>
      <c r="K144" s="60"/>
      <c r="L144" s="61"/>
      <c r="M144" s="60"/>
      <c r="N144" s="61"/>
      <c r="O144" s="64"/>
      <c r="P144" s="64"/>
      <c r="Q144" s="64"/>
    </row>
    <row r="145" spans="1:17">
      <c r="A145" s="64"/>
      <c r="B145" s="64"/>
      <c r="C145" s="59"/>
      <c r="D145" s="59"/>
      <c r="E145" s="59"/>
      <c r="F145" s="59"/>
      <c r="G145" s="60"/>
      <c r="H145" s="61"/>
      <c r="I145" s="60"/>
      <c r="J145" s="61"/>
      <c r="K145" s="60"/>
      <c r="L145" s="61"/>
      <c r="M145" s="60"/>
      <c r="N145" s="61"/>
      <c r="O145" s="64"/>
      <c r="P145" s="64"/>
      <c r="Q145" s="64"/>
    </row>
    <row r="146" spans="1:17">
      <c r="A146" s="64"/>
      <c r="B146" s="64"/>
      <c r="C146" s="59"/>
      <c r="D146" s="59"/>
      <c r="E146" s="59"/>
      <c r="F146" s="59"/>
      <c r="G146" s="60"/>
      <c r="H146" s="61"/>
      <c r="I146" s="60"/>
      <c r="J146" s="61"/>
      <c r="K146" s="60"/>
      <c r="L146" s="61"/>
      <c r="M146" s="60"/>
      <c r="N146" s="61"/>
      <c r="O146" s="64"/>
      <c r="P146" s="64"/>
      <c r="Q146" s="64"/>
    </row>
    <row r="147" spans="1:17">
      <c r="A147" s="64"/>
      <c r="B147" s="64"/>
      <c r="C147" s="59"/>
      <c r="D147" s="59"/>
      <c r="E147" s="59"/>
      <c r="F147" s="59"/>
      <c r="G147" s="60"/>
      <c r="H147" s="61"/>
      <c r="I147" s="60"/>
      <c r="J147" s="61"/>
      <c r="K147" s="60"/>
      <c r="L147" s="61"/>
      <c r="M147" s="60"/>
      <c r="N147" s="61"/>
      <c r="O147" s="64"/>
      <c r="P147" s="64"/>
      <c r="Q147" s="64"/>
    </row>
    <row r="148" spans="1:17">
      <c r="A148" s="64"/>
      <c r="B148" s="64"/>
      <c r="C148" s="59"/>
      <c r="D148" s="59"/>
      <c r="E148" s="59"/>
      <c r="F148" s="59"/>
      <c r="G148" s="60"/>
      <c r="H148" s="61"/>
      <c r="I148" s="60"/>
      <c r="J148" s="61"/>
      <c r="K148" s="60"/>
      <c r="L148" s="61"/>
      <c r="M148" s="60"/>
      <c r="N148" s="61"/>
      <c r="O148" s="64"/>
      <c r="P148" s="64"/>
      <c r="Q148" s="64"/>
    </row>
    <row r="149" spans="1:17">
      <c r="A149" s="64"/>
      <c r="B149" s="64"/>
      <c r="C149" s="59"/>
      <c r="D149" s="59"/>
      <c r="E149" s="59"/>
      <c r="F149" s="59"/>
      <c r="G149" s="60"/>
      <c r="H149" s="61"/>
      <c r="I149" s="60"/>
      <c r="J149" s="61"/>
      <c r="K149" s="60"/>
      <c r="L149" s="61"/>
      <c r="M149" s="60"/>
      <c r="N149" s="61"/>
      <c r="O149" s="64"/>
      <c r="P149" s="64"/>
      <c r="Q149" s="64"/>
    </row>
    <row r="150" spans="1:17">
      <c r="A150" s="64"/>
      <c r="B150" s="64"/>
      <c r="C150" s="59"/>
      <c r="D150" s="59"/>
      <c r="E150" s="59"/>
      <c r="F150" s="59"/>
      <c r="G150" s="60"/>
      <c r="H150" s="61"/>
      <c r="I150" s="60"/>
      <c r="J150" s="61"/>
      <c r="K150" s="60"/>
      <c r="L150" s="61"/>
      <c r="M150" s="60"/>
      <c r="N150" s="61"/>
      <c r="O150" s="64"/>
      <c r="P150" s="64"/>
      <c r="Q150" s="64"/>
    </row>
    <row r="151" spans="1:17">
      <c r="A151" s="64"/>
      <c r="B151" s="64"/>
      <c r="C151" s="59"/>
      <c r="D151" s="59"/>
      <c r="E151" s="59"/>
      <c r="F151" s="59"/>
      <c r="G151" s="60"/>
      <c r="H151" s="61"/>
      <c r="I151" s="60"/>
      <c r="J151" s="61"/>
      <c r="K151" s="60"/>
      <c r="L151" s="61"/>
      <c r="M151" s="60"/>
      <c r="N151" s="61"/>
      <c r="O151" s="64"/>
      <c r="P151" s="64"/>
      <c r="Q151" s="64"/>
    </row>
    <row r="152" spans="1:17">
      <c r="A152" s="64"/>
      <c r="B152" s="64"/>
      <c r="C152" s="59"/>
      <c r="D152" s="59"/>
      <c r="E152" s="59"/>
      <c r="F152" s="59"/>
      <c r="G152" s="60"/>
      <c r="H152" s="61"/>
      <c r="I152" s="60"/>
      <c r="J152" s="61"/>
      <c r="K152" s="60"/>
      <c r="L152" s="61"/>
      <c r="M152" s="60"/>
      <c r="N152" s="61"/>
      <c r="O152" s="64"/>
      <c r="P152" s="64"/>
      <c r="Q152" s="64"/>
    </row>
    <row r="153" spans="1:17">
      <c r="A153" s="64"/>
      <c r="B153" s="64"/>
      <c r="C153" s="59"/>
      <c r="D153" s="59"/>
      <c r="E153" s="59"/>
      <c r="F153" s="59"/>
      <c r="G153" s="60"/>
      <c r="H153" s="61"/>
      <c r="I153" s="60"/>
      <c r="J153" s="61"/>
      <c r="K153" s="60"/>
      <c r="L153" s="61"/>
      <c r="M153" s="60"/>
      <c r="N153" s="61"/>
      <c r="O153" s="64"/>
      <c r="P153" s="64"/>
      <c r="Q153" s="64"/>
    </row>
    <row r="154" spans="1:17">
      <c r="A154" s="64"/>
      <c r="B154" s="64"/>
      <c r="C154" s="59"/>
      <c r="D154" s="59"/>
      <c r="E154" s="59"/>
      <c r="F154" s="59"/>
      <c r="G154" s="60"/>
      <c r="H154" s="61"/>
      <c r="I154" s="60"/>
      <c r="J154" s="61"/>
      <c r="K154" s="60"/>
      <c r="L154" s="61"/>
      <c r="M154" s="60"/>
      <c r="N154" s="61"/>
      <c r="O154" s="64"/>
      <c r="P154" s="64"/>
      <c r="Q154" s="64"/>
    </row>
    <row r="155" spans="1:17">
      <c r="A155" s="64"/>
      <c r="B155" s="64"/>
      <c r="C155" s="59"/>
      <c r="D155" s="59"/>
      <c r="E155" s="59"/>
      <c r="F155" s="59"/>
      <c r="G155" s="60"/>
      <c r="H155" s="61"/>
      <c r="I155" s="60"/>
      <c r="J155" s="61"/>
      <c r="K155" s="60"/>
      <c r="L155" s="61"/>
      <c r="M155" s="60"/>
      <c r="N155" s="61"/>
      <c r="O155" s="64"/>
      <c r="P155" s="64"/>
      <c r="Q155" s="64"/>
    </row>
    <row r="156" spans="1:17">
      <c r="A156" s="64"/>
      <c r="B156" s="64"/>
      <c r="C156" s="59"/>
      <c r="D156" s="59"/>
      <c r="E156" s="59"/>
      <c r="F156" s="59"/>
      <c r="G156" s="60"/>
      <c r="H156" s="61"/>
      <c r="I156" s="60"/>
      <c r="J156" s="61"/>
      <c r="K156" s="60"/>
      <c r="L156" s="61"/>
      <c r="M156" s="60"/>
      <c r="N156" s="61"/>
      <c r="O156" s="64"/>
      <c r="P156" s="64"/>
      <c r="Q156" s="64"/>
    </row>
    <row r="157" spans="1:17">
      <c r="A157" s="64"/>
      <c r="B157" s="64"/>
      <c r="C157" s="59"/>
      <c r="D157" s="59"/>
      <c r="E157" s="59"/>
      <c r="F157" s="59"/>
      <c r="G157" s="60"/>
      <c r="H157" s="61"/>
      <c r="I157" s="60"/>
      <c r="J157" s="61"/>
      <c r="K157" s="60"/>
      <c r="L157" s="61"/>
      <c r="M157" s="60"/>
      <c r="N157" s="61"/>
      <c r="O157" s="64"/>
      <c r="P157" s="64"/>
      <c r="Q157" s="64"/>
    </row>
    <row r="158" spans="1:17">
      <c r="A158" s="64"/>
      <c r="B158" s="64"/>
      <c r="C158" s="59"/>
      <c r="D158" s="59"/>
      <c r="E158" s="59"/>
      <c r="F158" s="59"/>
      <c r="G158" s="60"/>
      <c r="H158" s="61"/>
      <c r="I158" s="60"/>
      <c r="J158" s="61"/>
      <c r="K158" s="60"/>
      <c r="L158" s="61"/>
      <c r="M158" s="60"/>
      <c r="N158" s="61"/>
      <c r="O158" s="64"/>
      <c r="P158" s="64"/>
      <c r="Q158" s="64"/>
    </row>
    <row r="159" spans="1:17">
      <c r="A159" s="64"/>
      <c r="B159" s="64"/>
      <c r="C159" s="59"/>
      <c r="D159" s="59"/>
      <c r="E159" s="59"/>
      <c r="F159" s="59"/>
      <c r="G159" s="60"/>
      <c r="H159" s="61"/>
      <c r="I159" s="60"/>
      <c r="J159" s="61"/>
      <c r="K159" s="60"/>
      <c r="L159" s="61"/>
      <c r="M159" s="60"/>
      <c r="N159" s="61"/>
      <c r="O159" s="64"/>
      <c r="P159" s="64"/>
      <c r="Q159" s="64"/>
    </row>
    <row r="160" spans="1:17">
      <c r="A160" s="64"/>
      <c r="B160" s="64"/>
      <c r="C160" s="59"/>
      <c r="D160" s="59"/>
      <c r="E160" s="59"/>
      <c r="F160" s="59"/>
      <c r="G160" s="60"/>
      <c r="H160" s="61"/>
      <c r="I160" s="60"/>
      <c r="J160" s="61"/>
      <c r="K160" s="60"/>
      <c r="L160" s="61"/>
      <c r="M160" s="60"/>
      <c r="N160" s="61"/>
      <c r="O160" s="64"/>
      <c r="P160" s="64"/>
      <c r="Q160" s="64"/>
    </row>
    <row r="161" spans="1:17">
      <c r="A161" s="64"/>
      <c r="B161" s="64"/>
      <c r="C161" s="59"/>
      <c r="D161" s="59"/>
      <c r="E161" s="59"/>
      <c r="F161" s="59"/>
      <c r="G161" s="60"/>
      <c r="H161" s="61"/>
      <c r="I161" s="60"/>
      <c r="J161" s="61"/>
      <c r="K161" s="60"/>
      <c r="L161" s="61"/>
      <c r="M161" s="60"/>
      <c r="N161" s="61"/>
      <c r="O161" s="64"/>
      <c r="P161" s="64"/>
      <c r="Q161" s="64"/>
    </row>
    <row r="162" spans="1:17">
      <c r="A162" s="64"/>
      <c r="B162" s="64"/>
      <c r="C162" s="59"/>
      <c r="D162" s="59"/>
      <c r="E162" s="59"/>
      <c r="F162" s="59"/>
      <c r="G162" s="60"/>
      <c r="H162" s="61"/>
      <c r="I162" s="60"/>
      <c r="J162" s="61"/>
      <c r="K162" s="60"/>
      <c r="L162" s="61"/>
      <c r="M162" s="60"/>
      <c r="N162" s="61"/>
      <c r="O162" s="64"/>
      <c r="P162" s="64"/>
      <c r="Q162" s="64"/>
    </row>
    <row r="163" spans="1:17">
      <c r="A163" s="64"/>
      <c r="B163" s="64"/>
      <c r="C163" s="59"/>
      <c r="D163" s="59"/>
      <c r="E163" s="59"/>
      <c r="F163" s="59"/>
      <c r="G163" s="60"/>
      <c r="H163" s="61"/>
      <c r="I163" s="60"/>
      <c r="J163" s="61"/>
      <c r="K163" s="60"/>
      <c r="L163" s="61"/>
      <c r="M163" s="60"/>
      <c r="N163" s="61"/>
      <c r="O163" s="64"/>
      <c r="P163" s="64"/>
      <c r="Q163" s="64"/>
    </row>
    <row r="164" spans="1:17">
      <c r="A164" s="64"/>
      <c r="B164" s="64"/>
      <c r="C164" s="59"/>
      <c r="D164" s="59"/>
      <c r="E164" s="59"/>
      <c r="F164" s="59"/>
      <c r="G164" s="60"/>
      <c r="H164" s="61"/>
      <c r="I164" s="60"/>
      <c r="J164" s="61"/>
      <c r="K164" s="60"/>
      <c r="L164" s="61"/>
      <c r="M164" s="60"/>
      <c r="N164" s="61"/>
      <c r="O164" s="64"/>
      <c r="P164" s="64"/>
      <c r="Q164" s="64"/>
    </row>
    <row r="165" spans="1:17">
      <c r="A165" s="64"/>
      <c r="B165" s="64"/>
      <c r="C165" s="59"/>
      <c r="D165" s="59"/>
      <c r="E165" s="59"/>
      <c r="F165" s="59"/>
      <c r="G165" s="60"/>
      <c r="H165" s="61"/>
      <c r="I165" s="60"/>
      <c r="J165" s="61"/>
      <c r="K165" s="60"/>
      <c r="L165" s="61"/>
      <c r="M165" s="60"/>
      <c r="N165" s="61"/>
      <c r="O165" s="64"/>
      <c r="P165" s="64"/>
      <c r="Q165" s="64"/>
    </row>
    <row r="166" spans="1:17">
      <c r="A166" s="64"/>
      <c r="B166" s="64"/>
      <c r="C166" s="59"/>
      <c r="D166" s="59"/>
      <c r="E166" s="59"/>
      <c r="F166" s="59"/>
      <c r="G166" s="60"/>
      <c r="H166" s="61"/>
      <c r="I166" s="60"/>
      <c r="J166" s="61"/>
      <c r="K166" s="60"/>
      <c r="L166" s="61"/>
      <c r="M166" s="60"/>
      <c r="N166" s="61"/>
      <c r="O166" s="64"/>
      <c r="P166" s="64"/>
      <c r="Q166" s="64"/>
    </row>
    <row r="167" spans="1:17">
      <c r="A167" s="64"/>
      <c r="B167" s="64"/>
      <c r="C167" s="59"/>
      <c r="D167" s="59"/>
      <c r="E167" s="59"/>
      <c r="F167" s="59"/>
      <c r="G167" s="60"/>
      <c r="H167" s="61"/>
      <c r="I167" s="60"/>
      <c r="J167" s="61"/>
      <c r="K167" s="60"/>
      <c r="L167" s="61"/>
      <c r="M167" s="60"/>
      <c r="N167" s="61"/>
      <c r="O167" s="64"/>
      <c r="P167" s="64"/>
      <c r="Q167" s="64"/>
    </row>
    <row r="168" spans="1:17">
      <c r="A168" s="64"/>
      <c r="B168" s="64"/>
      <c r="C168" s="59"/>
      <c r="D168" s="59"/>
      <c r="E168" s="59"/>
      <c r="F168" s="59"/>
      <c r="G168" s="60"/>
      <c r="H168" s="61"/>
      <c r="I168" s="60"/>
      <c r="J168" s="61"/>
      <c r="K168" s="60"/>
      <c r="L168" s="61"/>
      <c r="M168" s="60"/>
      <c r="N168" s="61"/>
      <c r="O168" s="64"/>
      <c r="P168" s="64"/>
      <c r="Q168" s="64"/>
    </row>
    <row r="169" spans="1:17">
      <c r="A169" s="64"/>
      <c r="B169" s="64"/>
      <c r="C169" s="59"/>
      <c r="D169" s="59"/>
      <c r="E169" s="59"/>
      <c r="F169" s="59"/>
      <c r="G169" s="60"/>
      <c r="H169" s="61"/>
      <c r="I169" s="60"/>
      <c r="J169" s="61"/>
      <c r="K169" s="60"/>
      <c r="L169" s="61"/>
      <c r="M169" s="60"/>
      <c r="N169" s="61"/>
      <c r="O169" s="64"/>
      <c r="P169" s="64"/>
      <c r="Q169" s="64"/>
    </row>
    <row r="170" spans="1:17">
      <c r="A170" s="64"/>
      <c r="B170" s="64"/>
      <c r="C170" s="59"/>
      <c r="D170" s="59"/>
      <c r="E170" s="59"/>
      <c r="F170" s="59"/>
      <c r="G170" s="60"/>
      <c r="H170" s="61"/>
      <c r="I170" s="60"/>
      <c r="J170" s="61"/>
      <c r="K170" s="60"/>
      <c r="L170" s="61"/>
      <c r="M170" s="60"/>
      <c r="N170" s="61"/>
      <c r="O170" s="64"/>
      <c r="P170" s="64"/>
      <c r="Q170" s="64"/>
    </row>
    <row r="171" spans="1:17">
      <c r="A171" s="64"/>
      <c r="B171" s="64"/>
      <c r="C171" s="59"/>
      <c r="D171" s="59"/>
      <c r="E171" s="59"/>
      <c r="F171" s="59"/>
      <c r="G171" s="60"/>
      <c r="H171" s="61"/>
      <c r="I171" s="60"/>
      <c r="J171" s="61"/>
      <c r="K171" s="60"/>
      <c r="L171" s="61"/>
      <c r="M171" s="60"/>
      <c r="N171" s="61"/>
      <c r="O171" s="64"/>
      <c r="P171" s="64"/>
      <c r="Q171" s="64"/>
    </row>
    <row r="172" spans="1:17">
      <c r="A172" s="64"/>
      <c r="B172" s="64"/>
      <c r="C172" s="59"/>
      <c r="D172" s="59"/>
      <c r="E172" s="59"/>
      <c r="F172" s="59"/>
      <c r="G172" s="60"/>
      <c r="H172" s="61"/>
      <c r="I172" s="60"/>
      <c r="J172" s="61"/>
      <c r="K172" s="60"/>
      <c r="L172" s="61"/>
      <c r="M172" s="60"/>
      <c r="N172" s="61"/>
      <c r="O172" s="64"/>
      <c r="P172" s="64"/>
      <c r="Q172" s="64"/>
    </row>
    <row r="173" spans="1:17">
      <c r="A173" s="64"/>
      <c r="B173" s="64"/>
      <c r="C173" s="59"/>
      <c r="D173" s="59"/>
      <c r="E173" s="59"/>
      <c r="F173" s="59"/>
      <c r="G173" s="60"/>
      <c r="H173" s="61"/>
      <c r="I173" s="60"/>
      <c r="J173" s="61"/>
      <c r="K173" s="60"/>
      <c r="L173" s="61"/>
      <c r="M173" s="60"/>
      <c r="N173" s="61"/>
      <c r="O173" s="64"/>
      <c r="P173" s="64"/>
      <c r="Q173" s="64"/>
    </row>
    <row r="174" spans="1:17">
      <c r="A174" s="64"/>
      <c r="B174" s="64"/>
      <c r="C174" s="59"/>
      <c r="D174" s="59"/>
      <c r="E174" s="59"/>
      <c r="F174" s="59"/>
      <c r="G174" s="60"/>
      <c r="H174" s="61"/>
      <c r="I174" s="60"/>
      <c r="J174" s="61"/>
      <c r="K174" s="60"/>
      <c r="L174" s="61"/>
      <c r="M174" s="60"/>
      <c r="N174" s="61"/>
      <c r="O174" s="64"/>
      <c r="P174" s="64"/>
      <c r="Q174" s="64"/>
    </row>
    <row r="175" spans="1:17">
      <c r="A175" s="64"/>
      <c r="B175" s="64"/>
      <c r="C175" s="59"/>
      <c r="D175" s="59"/>
      <c r="E175" s="59"/>
      <c r="F175" s="59"/>
      <c r="G175" s="60"/>
      <c r="H175" s="61"/>
      <c r="I175" s="60"/>
      <c r="J175" s="61"/>
      <c r="K175" s="60"/>
      <c r="L175" s="61"/>
      <c r="M175" s="60"/>
      <c r="N175" s="61"/>
      <c r="O175" s="64"/>
      <c r="P175" s="64"/>
      <c r="Q175" s="64"/>
    </row>
    <row r="176" spans="1:17">
      <c r="A176" s="64"/>
      <c r="B176" s="64"/>
      <c r="C176" s="59"/>
      <c r="D176" s="59"/>
      <c r="E176" s="59"/>
      <c r="F176" s="59"/>
      <c r="G176" s="60"/>
      <c r="H176" s="61"/>
      <c r="I176" s="60"/>
      <c r="J176" s="61"/>
      <c r="K176" s="60"/>
      <c r="L176" s="61"/>
      <c r="M176" s="60"/>
      <c r="N176" s="61"/>
      <c r="O176" s="64"/>
      <c r="P176" s="64"/>
      <c r="Q176" s="64"/>
    </row>
    <row r="177" spans="1:17">
      <c r="A177" s="64"/>
      <c r="B177" s="64"/>
      <c r="C177" s="59"/>
      <c r="D177" s="59"/>
      <c r="E177" s="59"/>
      <c r="F177" s="59"/>
      <c r="G177" s="60"/>
      <c r="H177" s="61"/>
      <c r="I177" s="60"/>
      <c r="J177" s="61"/>
      <c r="K177" s="60"/>
      <c r="L177" s="61"/>
      <c r="M177" s="60"/>
      <c r="N177" s="61"/>
      <c r="O177" s="64"/>
      <c r="P177" s="64"/>
      <c r="Q177" s="64"/>
    </row>
    <row r="178" spans="1:17">
      <c r="A178" s="64"/>
      <c r="B178" s="64"/>
      <c r="C178" s="59"/>
      <c r="D178" s="59"/>
      <c r="E178" s="59"/>
      <c r="F178" s="59"/>
      <c r="G178" s="60"/>
      <c r="H178" s="61"/>
      <c r="I178" s="60"/>
      <c r="J178" s="61"/>
      <c r="K178" s="60"/>
      <c r="L178" s="61"/>
      <c r="M178" s="60"/>
      <c r="N178" s="61"/>
      <c r="O178" s="64"/>
      <c r="P178" s="64"/>
      <c r="Q178" s="64"/>
    </row>
    <row r="179" spans="1:17">
      <c r="A179" s="64"/>
      <c r="B179" s="64"/>
      <c r="C179" s="59"/>
      <c r="D179" s="59"/>
      <c r="E179" s="59"/>
      <c r="F179" s="59"/>
      <c r="G179" s="60"/>
      <c r="H179" s="61"/>
      <c r="I179" s="60"/>
      <c r="J179" s="61"/>
      <c r="K179" s="60"/>
      <c r="L179" s="61"/>
      <c r="M179" s="60"/>
      <c r="N179" s="61"/>
      <c r="O179" s="64"/>
      <c r="P179" s="64"/>
      <c r="Q179" s="64"/>
    </row>
    <row r="180" spans="1:17">
      <c r="A180" s="64"/>
      <c r="B180" s="64"/>
      <c r="C180" s="59"/>
      <c r="D180" s="59"/>
      <c r="E180" s="59"/>
      <c r="F180" s="59"/>
      <c r="G180" s="60"/>
      <c r="H180" s="61"/>
      <c r="I180" s="60"/>
      <c r="J180" s="61"/>
      <c r="K180" s="60"/>
      <c r="L180" s="61"/>
      <c r="M180" s="60"/>
      <c r="N180" s="61"/>
      <c r="O180" s="64"/>
      <c r="P180" s="64"/>
      <c r="Q180" s="64"/>
    </row>
    <row r="181" spans="1:17">
      <c r="A181" s="64"/>
      <c r="B181" s="64"/>
      <c r="C181" s="59"/>
      <c r="D181" s="59"/>
      <c r="E181" s="59"/>
      <c r="F181" s="59"/>
      <c r="G181" s="60"/>
      <c r="H181" s="61"/>
      <c r="I181" s="60"/>
      <c r="J181" s="61"/>
      <c r="K181" s="60"/>
      <c r="L181" s="61"/>
      <c r="M181" s="60"/>
      <c r="N181" s="61"/>
      <c r="O181" s="64"/>
      <c r="P181" s="64"/>
      <c r="Q181" s="64"/>
    </row>
    <row r="182" spans="1:17">
      <c r="A182" s="64"/>
      <c r="B182" s="64"/>
      <c r="C182" s="59"/>
      <c r="D182" s="59"/>
      <c r="E182" s="59"/>
      <c r="F182" s="59"/>
      <c r="G182" s="60"/>
      <c r="H182" s="61"/>
      <c r="I182" s="60"/>
      <c r="J182" s="61"/>
      <c r="K182" s="60"/>
      <c r="L182" s="61"/>
      <c r="M182" s="60"/>
      <c r="N182" s="61"/>
      <c r="O182" s="64"/>
      <c r="P182" s="64"/>
      <c r="Q182" s="64"/>
    </row>
    <row r="183" spans="1:17">
      <c r="A183" s="64"/>
      <c r="B183" s="64"/>
      <c r="C183" s="59"/>
      <c r="D183" s="59"/>
      <c r="E183" s="59"/>
      <c r="F183" s="59"/>
      <c r="G183" s="60"/>
      <c r="H183" s="61"/>
      <c r="I183" s="60"/>
      <c r="J183" s="61"/>
      <c r="K183" s="60"/>
      <c r="L183" s="61"/>
      <c r="M183" s="60"/>
      <c r="N183" s="61"/>
      <c r="O183" s="64"/>
      <c r="P183" s="64"/>
      <c r="Q183" s="64"/>
    </row>
    <row r="184" spans="1:17">
      <c r="A184" s="64"/>
      <c r="B184" s="64"/>
      <c r="C184" s="59"/>
      <c r="D184" s="59"/>
      <c r="E184" s="59"/>
      <c r="F184" s="59"/>
      <c r="G184" s="60"/>
      <c r="H184" s="61"/>
      <c r="I184" s="60"/>
      <c r="J184" s="61"/>
      <c r="K184" s="60"/>
      <c r="L184" s="61"/>
      <c r="M184" s="60"/>
      <c r="N184" s="61"/>
      <c r="O184" s="64"/>
      <c r="P184" s="64"/>
      <c r="Q184" s="64"/>
    </row>
    <row r="185" spans="1:17">
      <c r="A185" s="64"/>
      <c r="B185" s="64"/>
      <c r="C185" s="59"/>
      <c r="D185" s="59"/>
      <c r="E185" s="59"/>
      <c r="F185" s="59"/>
      <c r="G185" s="60"/>
      <c r="H185" s="61"/>
      <c r="I185" s="60"/>
      <c r="J185" s="61"/>
      <c r="K185" s="60"/>
      <c r="L185" s="61"/>
      <c r="M185" s="60"/>
      <c r="N185" s="61"/>
      <c r="O185" s="64"/>
      <c r="P185" s="64"/>
      <c r="Q185" s="64"/>
    </row>
    <row r="186" spans="1:17">
      <c r="A186" s="64"/>
      <c r="B186" s="64"/>
      <c r="C186" s="59"/>
      <c r="D186" s="59"/>
      <c r="E186" s="59"/>
      <c r="F186" s="59"/>
      <c r="G186" s="60"/>
      <c r="H186" s="61"/>
      <c r="I186" s="60"/>
      <c r="J186" s="61"/>
      <c r="K186" s="60"/>
      <c r="L186" s="61"/>
      <c r="M186" s="60"/>
      <c r="N186" s="61"/>
      <c r="O186" s="64"/>
      <c r="P186" s="64"/>
      <c r="Q186" s="64"/>
    </row>
    <row r="187" spans="1:17">
      <c r="A187" s="64"/>
      <c r="B187" s="64"/>
      <c r="C187" s="59"/>
      <c r="D187" s="59"/>
      <c r="E187" s="59"/>
      <c r="F187" s="59"/>
      <c r="G187" s="60"/>
      <c r="H187" s="61"/>
      <c r="I187" s="60"/>
      <c r="J187" s="61"/>
      <c r="K187" s="60"/>
      <c r="L187" s="61"/>
      <c r="M187" s="60"/>
      <c r="N187" s="61"/>
      <c r="O187" s="64"/>
      <c r="P187" s="64"/>
      <c r="Q187" s="64"/>
    </row>
    <row r="188" spans="1:17">
      <c r="A188" s="64"/>
      <c r="B188" s="64"/>
      <c r="C188" s="59"/>
      <c r="D188" s="59"/>
      <c r="E188" s="59"/>
      <c r="F188" s="59"/>
      <c r="G188" s="60"/>
      <c r="H188" s="61"/>
      <c r="I188" s="60"/>
      <c r="J188" s="61"/>
      <c r="K188" s="60"/>
      <c r="L188" s="61"/>
      <c r="M188" s="60"/>
      <c r="N188" s="61"/>
      <c r="O188" s="64"/>
      <c r="P188" s="64"/>
      <c r="Q188" s="64"/>
    </row>
    <row r="189" spans="1:17">
      <c r="A189" s="64"/>
      <c r="B189" s="64"/>
      <c r="C189" s="59"/>
      <c r="D189" s="59"/>
      <c r="E189" s="59"/>
      <c r="F189" s="59"/>
      <c r="G189" s="60"/>
      <c r="H189" s="61"/>
      <c r="I189" s="60"/>
      <c r="J189" s="61"/>
      <c r="K189" s="60"/>
      <c r="L189" s="61"/>
      <c r="M189" s="60"/>
      <c r="N189" s="61"/>
      <c r="O189" s="64"/>
      <c r="P189" s="64"/>
      <c r="Q189" s="64"/>
    </row>
    <row r="190" spans="1:17">
      <c r="A190" s="64"/>
      <c r="B190" s="64"/>
      <c r="C190" s="59"/>
      <c r="D190" s="59"/>
      <c r="E190" s="59"/>
      <c r="F190" s="59"/>
      <c r="G190" s="60"/>
      <c r="H190" s="61"/>
      <c r="I190" s="60"/>
      <c r="J190" s="61"/>
      <c r="K190" s="60"/>
      <c r="L190" s="61"/>
      <c r="M190" s="60"/>
      <c r="N190" s="61"/>
      <c r="O190" s="64"/>
      <c r="P190" s="64"/>
      <c r="Q190" s="64"/>
    </row>
    <row r="191" spans="1:17">
      <c r="A191" s="64"/>
      <c r="B191" s="64"/>
      <c r="C191" s="59"/>
      <c r="D191" s="59"/>
      <c r="E191" s="59"/>
      <c r="F191" s="59"/>
      <c r="G191" s="60"/>
      <c r="H191" s="61"/>
      <c r="I191" s="60"/>
      <c r="J191" s="61"/>
      <c r="K191" s="60"/>
      <c r="L191" s="61"/>
      <c r="M191" s="60"/>
      <c r="N191" s="61"/>
      <c r="O191" s="64"/>
      <c r="P191" s="64"/>
      <c r="Q191" s="64"/>
    </row>
    <row r="192" spans="1:17">
      <c r="A192" s="64"/>
      <c r="B192" s="64"/>
      <c r="C192" s="59"/>
      <c r="D192" s="59"/>
      <c r="E192" s="59"/>
      <c r="F192" s="59"/>
      <c r="G192" s="60"/>
      <c r="H192" s="61"/>
      <c r="I192" s="60"/>
      <c r="J192" s="61"/>
      <c r="K192" s="60"/>
      <c r="L192" s="61"/>
      <c r="M192" s="60"/>
      <c r="N192" s="61"/>
      <c r="O192" s="64"/>
      <c r="P192" s="64"/>
      <c r="Q192" s="64"/>
    </row>
    <row r="193" spans="1:17">
      <c r="A193" s="64"/>
      <c r="B193" s="64"/>
      <c r="C193" s="59"/>
      <c r="D193" s="59"/>
      <c r="E193" s="59"/>
      <c r="F193" s="59"/>
      <c r="G193" s="60"/>
      <c r="H193" s="61"/>
      <c r="I193" s="60"/>
      <c r="J193" s="61"/>
      <c r="K193" s="60"/>
      <c r="L193" s="61"/>
      <c r="M193" s="60"/>
      <c r="N193" s="61"/>
      <c r="O193" s="64"/>
      <c r="P193" s="64"/>
      <c r="Q193" s="64"/>
    </row>
    <row r="194" spans="1:17">
      <c r="A194" s="64"/>
      <c r="B194" s="64"/>
      <c r="C194" s="59"/>
      <c r="D194" s="59"/>
      <c r="E194" s="59"/>
      <c r="F194" s="59"/>
      <c r="G194" s="60"/>
      <c r="H194" s="61"/>
      <c r="I194" s="60"/>
      <c r="J194" s="61"/>
      <c r="K194" s="60"/>
      <c r="L194" s="61"/>
      <c r="M194" s="60"/>
      <c r="N194" s="61"/>
      <c r="O194" s="64"/>
      <c r="P194" s="64"/>
      <c r="Q194" s="64"/>
    </row>
    <row r="195" spans="1:17">
      <c r="A195" s="64"/>
      <c r="B195" s="64"/>
      <c r="C195" s="59"/>
      <c r="D195" s="59"/>
      <c r="E195" s="59"/>
      <c r="F195" s="59"/>
      <c r="G195" s="60"/>
      <c r="H195" s="61"/>
      <c r="I195" s="60"/>
      <c r="J195" s="61"/>
      <c r="K195" s="60"/>
      <c r="L195" s="61"/>
      <c r="M195" s="60"/>
      <c r="N195" s="61"/>
      <c r="O195" s="64"/>
      <c r="P195" s="64"/>
      <c r="Q195" s="64"/>
    </row>
    <row r="196" spans="1:17">
      <c r="A196" s="64"/>
      <c r="B196" s="64"/>
      <c r="C196" s="59"/>
      <c r="D196" s="59"/>
      <c r="E196" s="59"/>
      <c r="F196" s="59"/>
      <c r="G196" s="60"/>
      <c r="H196" s="61"/>
      <c r="I196" s="60"/>
      <c r="J196" s="61"/>
      <c r="K196" s="60"/>
      <c r="L196" s="61"/>
      <c r="M196" s="60"/>
      <c r="N196" s="61"/>
      <c r="O196" s="64"/>
      <c r="P196" s="64"/>
      <c r="Q196" s="64"/>
    </row>
    <row r="197" spans="1:17">
      <c r="A197" s="64"/>
      <c r="B197" s="64"/>
      <c r="C197" s="59"/>
      <c r="D197" s="59"/>
      <c r="E197" s="59"/>
      <c r="F197" s="59"/>
      <c r="G197" s="60"/>
      <c r="H197" s="61"/>
      <c r="I197" s="60"/>
      <c r="J197" s="61"/>
      <c r="K197" s="60"/>
      <c r="L197" s="61"/>
      <c r="M197" s="60"/>
      <c r="N197" s="61"/>
      <c r="O197" s="64"/>
      <c r="P197" s="64"/>
      <c r="Q197" s="64"/>
    </row>
    <row r="198" spans="1:17">
      <c r="A198" s="64"/>
      <c r="B198" s="64"/>
      <c r="C198" s="59"/>
      <c r="D198" s="59"/>
      <c r="E198" s="59"/>
      <c r="F198" s="59"/>
      <c r="G198" s="60"/>
      <c r="H198" s="61"/>
      <c r="I198" s="60"/>
      <c r="J198" s="61"/>
      <c r="K198" s="60"/>
      <c r="L198" s="61"/>
      <c r="M198" s="60"/>
      <c r="N198" s="61"/>
      <c r="O198" s="64"/>
      <c r="P198" s="64"/>
      <c r="Q198" s="64"/>
    </row>
    <row r="199" spans="1:17">
      <c r="A199" s="64"/>
      <c r="B199" s="64"/>
      <c r="C199" s="59"/>
      <c r="D199" s="59"/>
      <c r="E199" s="59"/>
      <c r="F199" s="59"/>
      <c r="G199" s="60"/>
      <c r="H199" s="61"/>
      <c r="I199" s="60"/>
      <c r="J199" s="61"/>
      <c r="K199" s="60"/>
      <c r="L199" s="61"/>
      <c r="M199" s="60"/>
      <c r="N199" s="61"/>
      <c r="O199" s="64"/>
      <c r="P199" s="64"/>
      <c r="Q199" s="64"/>
    </row>
    <row r="200" spans="1:17">
      <c r="A200" s="64"/>
      <c r="B200" s="64"/>
      <c r="C200" s="59"/>
      <c r="D200" s="59"/>
      <c r="E200" s="59"/>
      <c r="F200" s="59"/>
      <c r="G200" s="60"/>
      <c r="H200" s="61"/>
      <c r="I200" s="60"/>
      <c r="J200" s="61"/>
      <c r="K200" s="60"/>
      <c r="L200" s="61"/>
      <c r="M200" s="60"/>
      <c r="N200" s="61"/>
      <c r="O200" s="64"/>
      <c r="P200" s="64"/>
      <c r="Q200" s="64"/>
    </row>
    <row r="201" spans="1:17">
      <c r="A201" s="64"/>
      <c r="B201" s="64"/>
      <c r="C201" s="59"/>
      <c r="D201" s="59"/>
      <c r="E201" s="59"/>
      <c r="F201" s="59"/>
      <c r="G201" s="60"/>
      <c r="H201" s="61"/>
      <c r="I201" s="60"/>
      <c r="J201" s="61"/>
      <c r="K201" s="60"/>
      <c r="L201" s="61"/>
      <c r="M201" s="60"/>
      <c r="N201" s="61"/>
      <c r="O201" s="64"/>
      <c r="P201" s="64"/>
      <c r="Q201" s="64"/>
    </row>
    <row r="202" spans="1:17">
      <c r="A202" s="64"/>
      <c r="B202" s="64"/>
      <c r="C202" s="59"/>
      <c r="D202" s="59"/>
      <c r="E202" s="59"/>
      <c r="F202" s="59"/>
      <c r="G202" s="60"/>
      <c r="H202" s="61"/>
      <c r="I202" s="60"/>
      <c r="J202" s="61"/>
      <c r="K202" s="60"/>
      <c r="L202" s="61"/>
      <c r="M202" s="60"/>
      <c r="N202" s="61"/>
      <c r="O202" s="64"/>
      <c r="P202" s="64"/>
      <c r="Q202" s="64"/>
    </row>
    <row r="203" spans="1:17">
      <c r="A203" s="64"/>
      <c r="B203" s="64"/>
      <c r="C203" s="59"/>
      <c r="D203" s="59"/>
      <c r="E203" s="59"/>
      <c r="F203" s="59"/>
      <c r="G203" s="60"/>
      <c r="H203" s="61"/>
      <c r="I203" s="60"/>
      <c r="J203" s="61"/>
      <c r="K203" s="60"/>
      <c r="L203" s="61"/>
      <c r="M203" s="60"/>
      <c r="N203" s="61"/>
      <c r="O203" s="64"/>
      <c r="P203" s="64"/>
      <c r="Q203" s="64"/>
    </row>
    <row r="204" spans="1:17">
      <c r="A204" s="64"/>
      <c r="B204" s="64"/>
      <c r="C204" s="59"/>
      <c r="D204" s="59"/>
      <c r="E204" s="59"/>
      <c r="F204" s="59"/>
      <c r="G204" s="60"/>
      <c r="H204" s="61"/>
      <c r="I204" s="60"/>
      <c r="J204" s="61"/>
      <c r="K204" s="60"/>
      <c r="L204" s="61"/>
      <c r="M204" s="60"/>
      <c r="N204" s="61"/>
      <c r="O204" s="64"/>
      <c r="P204" s="64"/>
      <c r="Q204" s="64"/>
    </row>
  </sheetData>
  <mergeCells count="17">
    <mergeCell ref="A1:B1"/>
    <mergeCell ref="A2:P2"/>
    <mergeCell ref="M3:O3"/>
    <mergeCell ref="D4:F4"/>
    <mergeCell ref="G4:N4"/>
    <mergeCell ref="E5:F5"/>
    <mergeCell ref="G5:H5"/>
    <mergeCell ref="I5:J5"/>
    <mergeCell ref="K5:L5"/>
    <mergeCell ref="M5:N5"/>
    <mergeCell ref="A7:B7"/>
    <mergeCell ref="A4:A6"/>
    <mergeCell ref="B4:B6"/>
    <mergeCell ref="C4:C6"/>
    <mergeCell ref="D5:D6"/>
    <mergeCell ref="O4:O6"/>
    <mergeCell ref="P4:P6"/>
  </mergeCells>
  <printOptions horizontalCentered="1"/>
  <pageMargins left="0.432638888888889" right="0.432638888888889" top="1.0625" bottom="0.66875" header="0.298611111111111" footer="0.511805555555556"/>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1"/>
  <sheetViews>
    <sheetView showZeros="0" zoomScale="85" zoomScaleNormal="85" workbookViewId="0">
      <pane xSplit="2" ySplit="6" topLeftCell="C7" activePane="bottomRight" state="frozen"/>
      <selection/>
      <selection pane="topRight"/>
      <selection pane="bottomLeft"/>
      <selection pane="bottomRight" activeCell="Y9" sqref="Y9"/>
    </sheetView>
  </sheetViews>
  <sheetFormatPr defaultColWidth="10" defaultRowHeight="14.4"/>
  <cols>
    <col min="1" max="1" width="7.32407407407407" style="56" customWidth="1"/>
    <col min="2" max="2" width="16.7314814814815" style="56" customWidth="1"/>
    <col min="3" max="3" width="13.4907407407407" style="56" customWidth="1"/>
    <col min="4" max="4" width="11.2685185185185" style="56" customWidth="1"/>
    <col min="5" max="5" width="15.1574074074074" style="56" customWidth="1"/>
    <col min="6" max="6" width="15.3981481481481" style="56" customWidth="1"/>
    <col min="7" max="14" width="13.0092592592593" style="56" customWidth="1"/>
    <col min="15" max="16" width="7.93518518518519" style="56" customWidth="1"/>
    <col min="17" max="17" width="12" style="56" customWidth="1"/>
    <col min="18" max="18" width="10" style="56"/>
    <col min="19" max="19" width="12.6296296296296" style="56"/>
    <col min="20" max="16374" width="10" style="56"/>
    <col min="16375" max="16384" width="10" style="57"/>
  </cols>
  <sheetData>
    <row r="1" ht="15" customHeight="1" spans="1:17">
      <c r="A1" s="58"/>
      <c r="B1" s="58"/>
      <c r="C1" s="59"/>
      <c r="D1" s="59"/>
      <c r="E1" s="59"/>
      <c r="F1" s="59"/>
      <c r="G1" s="60"/>
      <c r="H1" s="61"/>
      <c r="I1" s="60"/>
      <c r="J1" s="61"/>
      <c r="K1" s="60"/>
      <c r="L1" s="61"/>
      <c r="M1" s="60"/>
      <c r="N1" s="61"/>
      <c r="O1" s="64"/>
      <c r="P1" s="64"/>
      <c r="Q1" s="64"/>
    </row>
    <row r="2" ht="25" customHeight="1" spans="1:17">
      <c r="A2" s="62" t="s">
        <v>160</v>
      </c>
      <c r="B2" s="63"/>
      <c r="C2" s="63"/>
      <c r="D2" s="63"/>
      <c r="E2" s="63"/>
      <c r="F2" s="63"/>
      <c r="G2" s="63"/>
      <c r="H2" s="63"/>
      <c r="I2" s="63"/>
      <c r="J2" s="63"/>
      <c r="K2" s="63"/>
      <c r="L2" s="63"/>
      <c r="M2" s="63"/>
      <c r="N2" s="63"/>
      <c r="O2" s="63"/>
      <c r="P2" s="63"/>
      <c r="Q2" s="64"/>
    </row>
    <row r="3" ht="21.75" customHeight="1" spans="1:17">
      <c r="A3" s="64"/>
      <c r="B3" s="64"/>
      <c r="C3" s="59"/>
      <c r="D3" s="59"/>
      <c r="E3" s="59"/>
      <c r="F3" s="59"/>
      <c r="G3" s="65"/>
      <c r="H3" s="66"/>
      <c r="I3" s="86"/>
      <c r="J3" s="66"/>
      <c r="K3" s="86"/>
      <c r="L3" s="66"/>
      <c r="M3" s="87" t="s">
        <v>144</v>
      </c>
      <c r="N3" s="87"/>
      <c r="O3" s="87"/>
      <c r="P3" s="64"/>
      <c r="Q3" s="64"/>
    </row>
    <row r="4" ht="24.75" customHeight="1" spans="1:17">
      <c r="A4" s="67" t="s">
        <v>3</v>
      </c>
      <c r="B4" s="68" t="s">
        <v>38</v>
      </c>
      <c r="C4" s="69" t="s">
        <v>145</v>
      </c>
      <c r="D4" s="70" t="s">
        <v>146</v>
      </c>
      <c r="E4" s="71"/>
      <c r="F4" s="72"/>
      <c r="G4" s="73" t="s">
        <v>147</v>
      </c>
      <c r="H4" s="74"/>
      <c r="I4" s="73"/>
      <c r="J4" s="74"/>
      <c r="K4" s="73"/>
      <c r="L4" s="74"/>
      <c r="M4" s="73"/>
      <c r="N4" s="74"/>
      <c r="O4" s="68" t="s">
        <v>41</v>
      </c>
      <c r="P4" s="68" t="s">
        <v>42</v>
      </c>
      <c r="Q4" s="92"/>
    </row>
    <row r="5" ht="24.75" customHeight="1" spans="1:17">
      <c r="A5" s="67"/>
      <c r="B5" s="68"/>
      <c r="C5" s="75"/>
      <c r="D5" s="69" t="s">
        <v>148</v>
      </c>
      <c r="E5" s="76" t="s">
        <v>149</v>
      </c>
      <c r="F5" s="76"/>
      <c r="G5" s="77" t="s">
        <v>150</v>
      </c>
      <c r="H5" s="73"/>
      <c r="I5" s="73" t="s">
        <v>151</v>
      </c>
      <c r="J5" s="73"/>
      <c r="K5" s="73" t="s">
        <v>152</v>
      </c>
      <c r="L5" s="73"/>
      <c r="M5" s="73" t="s">
        <v>153</v>
      </c>
      <c r="N5" s="73"/>
      <c r="O5" s="68"/>
      <c r="P5" s="68"/>
      <c r="Q5" s="92"/>
    </row>
    <row r="6" ht="38" customHeight="1" spans="1:17">
      <c r="A6" s="67"/>
      <c r="B6" s="68"/>
      <c r="C6" s="78"/>
      <c r="D6" s="78"/>
      <c r="E6" s="76" t="s">
        <v>154</v>
      </c>
      <c r="F6" s="76" t="s">
        <v>155</v>
      </c>
      <c r="G6" s="77" t="s">
        <v>156</v>
      </c>
      <c r="H6" s="74" t="s">
        <v>159</v>
      </c>
      <c r="I6" s="77" t="s">
        <v>156</v>
      </c>
      <c r="J6" s="74" t="s">
        <v>159</v>
      </c>
      <c r="K6" s="77" t="s">
        <v>156</v>
      </c>
      <c r="L6" s="74" t="s">
        <v>159</v>
      </c>
      <c r="M6" s="77" t="s">
        <v>156</v>
      </c>
      <c r="N6" s="74" t="s">
        <v>159</v>
      </c>
      <c r="O6" s="68"/>
      <c r="P6" s="68"/>
      <c r="Q6" s="92"/>
    </row>
    <row r="7" ht="30" customHeight="1" spans="1:17">
      <c r="A7" s="79" t="s">
        <v>22</v>
      </c>
      <c r="B7" s="80"/>
      <c r="C7" s="81">
        <f>C8+C17+C26+C36+C44+C52+C61+C69+C75+C84+C89+C96+C104</f>
        <v>27677</v>
      </c>
      <c r="D7" s="81">
        <f t="shared" ref="D7:N7" si="0">D8+D17+D26+D36+D44+D52+D61+D69+D75+D84+D89+D96+D104</f>
        <v>25114</v>
      </c>
      <c r="E7" s="81">
        <f t="shared" si="0"/>
        <v>4417</v>
      </c>
      <c r="F7" s="81">
        <f t="shared" si="0"/>
        <v>20973</v>
      </c>
      <c r="G7" s="81">
        <f t="shared" si="0"/>
        <v>2945</v>
      </c>
      <c r="H7" s="81">
        <f t="shared" si="0"/>
        <v>11687</v>
      </c>
      <c r="I7" s="81">
        <f t="shared" si="0"/>
        <v>1696</v>
      </c>
      <c r="J7" s="81">
        <f t="shared" si="0"/>
        <v>7670</v>
      </c>
      <c r="K7" s="81">
        <f t="shared" si="0"/>
        <v>52</v>
      </c>
      <c r="L7" s="81">
        <f t="shared" si="0"/>
        <v>813</v>
      </c>
      <c r="M7" s="81">
        <f t="shared" si="0"/>
        <v>63</v>
      </c>
      <c r="N7" s="81">
        <f t="shared" si="0"/>
        <v>470</v>
      </c>
      <c r="O7" s="88"/>
      <c r="P7" s="88"/>
      <c r="Q7" s="92"/>
    </row>
    <row r="8" ht="30" customHeight="1" spans="1:17">
      <c r="A8" s="82">
        <v>1</v>
      </c>
      <c r="B8" s="83" t="s">
        <v>23</v>
      </c>
      <c r="C8" s="81">
        <v>1174</v>
      </c>
      <c r="D8" s="81">
        <v>610</v>
      </c>
      <c r="E8" s="84">
        <v>0</v>
      </c>
      <c r="F8" s="84">
        <v>610</v>
      </c>
      <c r="G8" s="81">
        <v>0</v>
      </c>
      <c r="H8" s="81">
        <v>0</v>
      </c>
      <c r="I8" s="81">
        <v>0</v>
      </c>
      <c r="J8" s="81">
        <v>540</v>
      </c>
      <c r="K8" s="81">
        <v>0</v>
      </c>
      <c r="L8" s="81">
        <v>17</v>
      </c>
      <c r="M8" s="81">
        <v>0</v>
      </c>
      <c r="N8" s="81">
        <v>53</v>
      </c>
      <c r="O8" s="88"/>
      <c r="P8" s="88"/>
      <c r="Q8" s="92"/>
    </row>
    <row r="9" s="56" customFormat="1" ht="30" customHeight="1" spans="1:17">
      <c r="A9" s="82">
        <v>2</v>
      </c>
      <c r="B9" s="85" t="s">
        <v>49</v>
      </c>
      <c r="C9" s="81">
        <v>450</v>
      </c>
      <c r="D9" s="81">
        <v>28</v>
      </c>
      <c r="E9" s="84"/>
      <c r="F9" s="84">
        <v>28</v>
      </c>
      <c r="G9" s="81"/>
      <c r="H9" s="81">
        <v>0</v>
      </c>
      <c r="I9" s="81"/>
      <c r="J9" s="81">
        <v>28</v>
      </c>
      <c r="K9" s="81"/>
      <c r="L9" s="81"/>
      <c r="M9" s="81"/>
      <c r="N9" s="81"/>
      <c r="O9" s="88"/>
      <c r="P9" s="88" t="s">
        <v>50</v>
      </c>
      <c r="Q9" s="92"/>
    </row>
    <row r="10" s="56" customFormat="1" ht="30" customHeight="1" spans="1:17">
      <c r="A10" s="82">
        <v>3</v>
      </c>
      <c r="B10" s="85" t="s">
        <v>51</v>
      </c>
      <c r="C10" s="81">
        <v>117</v>
      </c>
      <c r="D10" s="81">
        <v>60</v>
      </c>
      <c r="E10" s="84"/>
      <c r="F10" s="84">
        <v>60</v>
      </c>
      <c r="G10" s="81"/>
      <c r="H10" s="81"/>
      <c r="I10" s="81"/>
      <c r="J10" s="81">
        <v>59</v>
      </c>
      <c r="K10" s="81"/>
      <c r="L10" s="81">
        <v>1</v>
      </c>
      <c r="M10" s="81"/>
      <c r="N10" s="81"/>
      <c r="O10" s="88" t="s">
        <v>50</v>
      </c>
      <c r="P10" s="88"/>
      <c r="Q10" s="92"/>
    </row>
    <row r="11" s="56" customFormat="1" ht="30" customHeight="1" spans="1:17">
      <c r="A11" s="82">
        <v>4</v>
      </c>
      <c r="B11" s="85" t="s">
        <v>52</v>
      </c>
      <c r="C11" s="81">
        <v>128</v>
      </c>
      <c r="D11" s="81">
        <v>128</v>
      </c>
      <c r="E11" s="84"/>
      <c r="F11" s="84">
        <v>128</v>
      </c>
      <c r="G11" s="81"/>
      <c r="H11" s="81"/>
      <c r="I11" s="81"/>
      <c r="J11" s="81">
        <v>127</v>
      </c>
      <c r="K11" s="81"/>
      <c r="L11" s="81"/>
      <c r="M11" s="81"/>
      <c r="N11" s="81">
        <v>1</v>
      </c>
      <c r="O11" s="88"/>
      <c r="P11" s="88"/>
      <c r="Q11" s="92"/>
    </row>
    <row r="12" s="56" customFormat="1" ht="30" customHeight="1" spans="1:17">
      <c r="A12" s="82">
        <v>5</v>
      </c>
      <c r="B12" s="85" t="s">
        <v>53</v>
      </c>
      <c r="C12" s="81">
        <v>70</v>
      </c>
      <c r="D12" s="81">
        <v>70</v>
      </c>
      <c r="E12" s="84"/>
      <c r="F12" s="84">
        <v>70</v>
      </c>
      <c r="G12" s="81"/>
      <c r="H12" s="81"/>
      <c r="I12" s="81"/>
      <c r="J12" s="81">
        <v>49</v>
      </c>
      <c r="K12" s="81"/>
      <c r="L12" s="81">
        <v>1</v>
      </c>
      <c r="M12" s="81"/>
      <c r="N12" s="81">
        <v>20</v>
      </c>
      <c r="O12" s="88"/>
      <c r="P12" s="88"/>
      <c r="Q12" s="92"/>
    </row>
    <row r="13" s="56" customFormat="1" ht="30" customHeight="1" spans="1:17">
      <c r="A13" s="82">
        <v>6</v>
      </c>
      <c r="B13" s="85" t="s">
        <v>55</v>
      </c>
      <c r="C13" s="81">
        <v>59</v>
      </c>
      <c r="D13" s="81">
        <v>24</v>
      </c>
      <c r="E13" s="84"/>
      <c r="F13" s="84">
        <v>24</v>
      </c>
      <c r="G13" s="81"/>
      <c r="H13" s="81"/>
      <c r="I13" s="81"/>
      <c r="J13" s="81">
        <v>17</v>
      </c>
      <c r="K13" s="89"/>
      <c r="L13" s="81">
        <v>1</v>
      </c>
      <c r="M13" s="89"/>
      <c r="N13" s="81">
        <v>6</v>
      </c>
      <c r="O13" s="90"/>
      <c r="P13" s="90"/>
      <c r="Q13" s="92"/>
    </row>
    <row r="14" s="56" customFormat="1" ht="30" customHeight="1" spans="1:17">
      <c r="A14" s="82">
        <v>7</v>
      </c>
      <c r="B14" s="85" t="s">
        <v>56</v>
      </c>
      <c r="C14" s="81">
        <v>107</v>
      </c>
      <c r="D14" s="81">
        <v>57</v>
      </c>
      <c r="E14" s="84"/>
      <c r="F14" s="84">
        <v>57</v>
      </c>
      <c r="G14" s="81"/>
      <c r="H14" s="81"/>
      <c r="I14" s="81"/>
      <c r="J14" s="81">
        <v>55</v>
      </c>
      <c r="K14" s="89"/>
      <c r="L14" s="81"/>
      <c r="M14" s="89"/>
      <c r="N14" s="81">
        <v>2</v>
      </c>
      <c r="O14" s="88" t="s">
        <v>50</v>
      </c>
      <c r="P14" s="88"/>
      <c r="Q14" s="92"/>
    </row>
    <row r="15" s="56" customFormat="1" ht="30" customHeight="1" spans="1:17">
      <c r="A15" s="82">
        <v>8</v>
      </c>
      <c r="B15" s="85" t="s">
        <v>57</v>
      </c>
      <c r="C15" s="81">
        <v>192</v>
      </c>
      <c r="D15" s="81">
        <v>192</v>
      </c>
      <c r="E15" s="84"/>
      <c r="F15" s="84">
        <v>192</v>
      </c>
      <c r="G15" s="81"/>
      <c r="H15" s="81"/>
      <c r="I15" s="81"/>
      <c r="J15" s="81">
        <v>169</v>
      </c>
      <c r="K15" s="89"/>
      <c r="L15" s="81">
        <v>14</v>
      </c>
      <c r="M15" s="89"/>
      <c r="N15" s="81">
        <v>9</v>
      </c>
      <c r="O15" s="88" t="s">
        <v>50</v>
      </c>
      <c r="P15" s="88"/>
      <c r="Q15" s="92"/>
    </row>
    <row r="16" s="56" customFormat="1" ht="30" customHeight="1" spans="1:17">
      <c r="A16" s="82">
        <v>9</v>
      </c>
      <c r="B16" s="85" t="s">
        <v>58</v>
      </c>
      <c r="C16" s="81">
        <v>51</v>
      </c>
      <c r="D16" s="81">
        <v>51</v>
      </c>
      <c r="E16" s="84"/>
      <c r="F16" s="84">
        <v>51</v>
      </c>
      <c r="G16" s="81"/>
      <c r="H16" s="81"/>
      <c r="I16" s="81"/>
      <c r="J16" s="81">
        <v>36</v>
      </c>
      <c r="K16" s="89"/>
      <c r="L16" s="81"/>
      <c r="M16" s="89"/>
      <c r="N16" s="81">
        <v>15</v>
      </c>
      <c r="O16" s="88"/>
      <c r="P16" s="88"/>
      <c r="Q16" s="92"/>
    </row>
    <row r="17" ht="30" customHeight="1" spans="1:17">
      <c r="A17" s="82">
        <v>10</v>
      </c>
      <c r="B17" s="83" t="s">
        <v>24</v>
      </c>
      <c r="C17" s="81">
        <v>1184</v>
      </c>
      <c r="D17" s="81">
        <v>1184</v>
      </c>
      <c r="E17" s="84">
        <v>546</v>
      </c>
      <c r="F17" s="84">
        <v>638</v>
      </c>
      <c r="G17" s="81">
        <v>4</v>
      </c>
      <c r="H17" s="81">
        <v>10</v>
      </c>
      <c r="I17" s="81">
        <v>420</v>
      </c>
      <c r="J17" s="81">
        <v>595</v>
      </c>
      <c r="K17" s="81"/>
      <c r="L17" s="81">
        <v>93</v>
      </c>
      <c r="M17" s="81"/>
      <c r="N17" s="81">
        <v>62</v>
      </c>
      <c r="O17" s="88"/>
      <c r="P17" s="88"/>
      <c r="Q17" s="92"/>
    </row>
    <row r="18" s="56" customFormat="1" ht="30" customHeight="1" spans="1:17">
      <c r="A18" s="82">
        <v>11</v>
      </c>
      <c r="B18" s="85" t="s">
        <v>59</v>
      </c>
      <c r="C18" s="81">
        <v>172</v>
      </c>
      <c r="D18" s="81">
        <v>172</v>
      </c>
      <c r="E18" s="84"/>
      <c r="F18" s="84">
        <v>172</v>
      </c>
      <c r="G18" s="81"/>
      <c r="H18" s="81"/>
      <c r="I18" s="89"/>
      <c r="J18" s="81">
        <v>146</v>
      </c>
      <c r="K18" s="89"/>
      <c r="L18" s="81">
        <v>21</v>
      </c>
      <c r="M18" s="89"/>
      <c r="N18" s="81">
        <v>5</v>
      </c>
      <c r="O18" s="88" t="s">
        <v>50</v>
      </c>
      <c r="P18" s="88"/>
      <c r="Q18" s="92"/>
    </row>
    <row r="19" s="56" customFormat="1" ht="30" customHeight="1" spans="1:17">
      <c r="A19" s="82">
        <v>12</v>
      </c>
      <c r="B19" s="85" t="s">
        <v>60</v>
      </c>
      <c r="C19" s="81">
        <v>124</v>
      </c>
      <c r="D19" s="81">
        <v>124</v>
      </c>
      <c r="E19" s="84"/>
      <c r="F19" s="84">
        <v>124</v>
      </c>
      <c r="G19" s="81"/>
      <c r="H19" s="81">
        <v>2</v>
      </c>
      <c r="I19" s="81"/>
      <c r="J19" s="81">
        <v>115</v>
      </c>
      <c r="K19" s="81"/>
      <c r="L19" s="81">
        <v>5</v>
      </c>
      <c r="M19" s="81">
        <v>0</v>
      </c>
      <c r="N19" s="81">
        <v>2</v>
      </c>
      <c r="O19" s="91"/>
      <c r="P19" s="91"/>
      <c r="Q19" s="93"/>
    </row>
    <row r="20" s="56" customFormat="1" ht="30" customHeight="1" spans="1:17">
      <c r="A20" s="82">
        <v>13</v>
      </c>
      <c r="B20" s="85" t="s">
        <v>61</v>
      </c>
      <c r="C20" s="81">
        <v>486</v>
      </c>
      <c r="D20" s="81">
        <v>486</v>
      </c>
      <c r="E20" s="84">
        <v>486</v>
      </c>
      <c r="F20" s="84"/>
      <c r="G20" s="81">
        <v>4</v>
      </c>
      <c r="H20" s="81"/>
      <c r="I20" s="89">
        <v>420</v>
      </c>
      <c r="J20" s="81"/>
      <c r="K20" s="89"/>
      <c r="L20" s="81">
        <v>38</v>
      </c>
      <c r="M20" s="89"/>
      <c r="N20" s="81">
        <v>24</v>
      </c>
      <c r="O20" s="88" t="s">
        <v>50</v>
      </c>
      <c r="P20" s="88"/>
      <c r="Q20" s="92"/>
    </row>
    <row r="21" s="56" customFormat="1" ht="30" customHeight="1" spans="1:17">
      <c r="A21" s="82">
        <v>14</v>
      </c>
      <c r="B21" s="85" t="s">
        <v>62</v>
      </c>
      <c r="C21" s="81">
        <v>55</v>
      </c>
      <c r="D21" s="81">
        <v>55</v>
      </c>
      <c r="E21" s="84">
        <v>0</v>
      </c>
      <c r="F21" s="84">
        <v>55</v>
      </c>
      <c r="G21" s="81">
        <v>0</v>
      </c>
      <c r="H21" s="81">
        <v>0</v>
      </c>
      <c r="I21" s="89">
        <v>0</v>
      </c>
      <c r="J21" s="81">
        <v>34</v>
      </c>
      <c r="K21" s="89"/>
      <c r="L21" s="81">
        <v>9</v>
      </c>
      <c r="M21" s="89"/>
      <c r="N21" s="81">
        <v>12</v>
      </c>
      <c r="O21" s="88"/>
      <c r="P21" s="88"/>
      <c r="Q21" s="92"/>
    </row>
    <row r="22" s="56" customFormat="1" ht="30" customHeight="1" spans="1:17">
      <c r="A22" s="82">
        <v>15</v>
      </c>
      <c r="B22" s="85" t="s">
        <v>63</v>
      </c>
      <c r="C22" s="81">
        <v>38</v>
      </c>
      <c r="D22" s="81">
        <v>38</v>
      </c>
      <c r="E22" s="84"/>
      <c r="F22" s="84">
        <v>38</v>
      </c>
      <c r="G22" s="81"/>
      <c r="H22" s="81">
        <v>3</v>
      </c>
      <c r="I22" s="89"/>
      <c r="J22" s="81">
        <v>23</v>
      </c>
      <c r="K22" s="89"/>
      <c r="L22" s="81">
        <v>7</v>
      </c>
      <c r="M22" s="89"/>
      <c r="N22" s="81">
        <v>5</v>
      </c>
      <c r="O22" s="88"/>
      <c r="P22" s="88"/>
      <c r="Q22" s="92"/>
    </row>
    <row r="23" s="56" customFormat="1" ht="30" customHeight="1" spans="1:17">
      <c r="A23" s="82">
        <v>16</v>
      </c>
      <c r="B23" s="85" t="s">
        <v>64</v>
      </c>
      <c r="C23" s="81">
        <v>132</v>
      </c>
      <c r="D23" s="81">
        <v>132</v>
      </c>
      <c r="E23" s="84"/>
      <c r="F23" s="84">
        <v>132</v>
      </c>
      <c r="G23" s="81"/>
      <c r="H23" s="81"/>
      <c r="I23" s="89"/>
      <c r="J23" s="81">
        <v>130</v>
      </c>
      <c r="K23" s="89"/>
      <c r="L23" s="81"/>
      <c r="M23" s="89"/>
      <c r="N23" s="81">
        <v>2</v>
      </c>
      <c r="O23" s="88"/>
      <c r="P23" s="88"/>
      <c r="Q23" s="92"/>
    </row>
    <row r="24" s="56" customFormat="1" ht="30" customHeight="1" spans="1:17">
      <c r="A24" s="82">
        <v>17</v>
      </c>
      <c r="B24" s="85" t="s">
        <v>65</v>
      </c>
      <c r="C24" s="81">
        <v>81</v>
      </c>
      <c r="D24" s="81">
        <v>81</v>
      </c>
      <c r="E24" s="84">
        <v>60</v>
      </c>
      <c r="F24" s="84">
        <v>21</v>
      </c>
      <c r="G24" s="81"/>
      <c r="H24" s="81"/>
      <c r="I24" s="89"/>
      <c r="J24" s="81">
        <v>60</v>
      </c>
      <c r="K24" s="89"/>
      <c r="L24" s="81">
        <v>10</v>
      </c>
      <c r="M24" s="89"/>
      <c r="N24" s="81">
        <v>11</v>
      </c>
      <c r="O24" s="88"/>
      <c r="P24" s="88" t="s">
        <v>50</v>
      </c>
      <c r="Q24" s="92"/>
    </row>
    <row r="25" s="56" customFormat="1" ht="30" customHeight="1" spans="1:17">
      <c r="A25" s="82">
        <v>18</v>
      </c>
      <c r="B25" s="85" t="s">
        <v>66</v>
      </c>
      <c r="C25" s="81">
        <v>96</v>
      </c>
      <c r="D25" s="81">
        <v>96</v>
      </c>
      <c r="E25" s="84"/>
      <c r="F25" s="84">
        <v>96</v>
      </c>
      <c r="G25" s="81"/>
      <c r="H25" s="81">
        <v>5</v>
      </c>
      <c r="I25" s="89"/>
      <c r="J25" s="81">
        <v>87</v>
      </c>
      <c r="K25" s="89"/>
      <c r="L25" s="81">
        <v>3</v>
      </c>
      <c r="M25" s="89"/>
      <c r="N25" s="81">
        <v>1</v>
      </c>
      <c r="O25" s="88"/>
      <c r="P25" s="88"/>
      <c r="Q25" s="92"/>
    </row>
    <row r="26" ht="30" customHeight="1" spans="1:17">
      <c r="A26" s="82">
        <v>19</v>
      </c>
      <c r="B26" s="83" t="s">
        <v>25</v>
      </c>
      <c r="C26" s="81">
        <v>1856</v>
      </c>
      <c r="D26" s="81">
        <v>775</v>
      </c>
      <c r="E26" s="84">
        <v>101</v>
      </c>
      <c r="F26" s="84">
        <v>674</v>
      </c>
      <c r="G26" s="81">
        <v>0</v>
      </c>
      <c r="H26" s="81">
        <v>0</v>
      </c>
      <c r="I26" s="81">
        <v>97</v>
      </c>
      <c r="J26" s="81">
        <v>565</v>
      </c>
      <c r="K26" s="81">
        <v>4</v>
      </c>
      <c r="L26" s="81">
        <v>63</v>
      </c>
      <c r="M26" s="81">
        <v>0</v>
      </c>
      <c r="N26" s="81">
        <v>46</v>
      </c>
      <c r="O26" s="88"/>
      <c r="P26" s="88"/>
      <c r="Q26" s="92"/>
    </row>
    <row r="27" s="56" customFormat="1" ht="30" customHeight="1" spans="1:17">
      <c r="A27" s="82">
        <v>20</v>
      </c>
      <c r="B27" s="85" t="s">
        <v>67</v>
      </c>
      <c r="C27" s="81">
        <v>143</v>
      </c>
      <c r="D27" s="81">
        <v>41</v>
      </c>
      <c r="E27" s="84"/>
      <c r="F27" s="84">
        <v>41</v>
      </c>
      <c r="G27" s="81"/>
      <c r="H27" s="81"/>
      <c r="I27" s="89"/>
      <c r="J27" s="81">
        <v>32</v>
      </c>
      <c r="K27" s="89"/>
      <c r="L27" s="81">
        <v>2</v>
      </c>
      <c r="M27" s="89"/>
      <c r="N27" s="81">
        <v>7</v>
      </c>
      <c r="O27" s="88" t="s">
        <v>50</v>
      </c>
      <c r="P27" s="88"/>
      <c r="Q27" s="92"/>
    </row>
    <row r="28" s="56" customFormat="1" ht="30" customHeight="1" spans="1:17">
      <c r="A28" s="82">
        <v>21</v>
      </c>
      <c r="B28" s="85" t="s">
        <v>68</v>
      </c>
      <c r="C28" s="81">
        <v>133</v>
      </c>
      <c r="D28" s="81">
        <v>42</v>
      </c>
      <c r="E28" s="84"/>
      <c r="F28" s="84">
        <v>42</v>
      </c>
      <c r="G28" s="81"/>
      <c r="H28" s="81"/>
      <c r="I28" s="89"/>
      <c r="J28" s="81">
        <v>34</v>
      </c>
      <c r="K28" s="89"/>
      <c r="L28" s="81">
        <v>8</v>
      </c>
      <c r="M28" s="89"/>
      <c r="N28" s="81"/>
      <c r="O28" s="88" t="s">
        <v>50</v>
      </c>
      <c r="P28" s="88"/>
      <c r="Q28" s="92"/>
    </row>
    <row r="29" s="56" customFormat="1" ht="30" customHeight="1" spans="1:17">
      <c r="A29" s="82">
        <v>22</v>
      </c>
      <c r="B29" s="85" t="s">
        <v>69</v>
      </c>
      <c r="C29" s="81">
        <v>241</v>
      </c>
      <c r="D29" s="81">
        <v>130</v>
      </c>
      <c r="E29" s="84"/>
      <c r="F29" s="84">
        <v>130</v>
      </c>
      <c r="G29" s="81"/>
      <c r="H29" s="81"/>
      <c r="I29" s="89">
        <v>0</v>
      </c>
      <c r="J29" s="81">
        <v>92</v>
      </c>
      <c r="K29" s="89"/>
      <c r="L29" s="81"/>
      <c r="M29" s="89"/>
      <c r="N29" s="81">
        <v>38</v>
      </c>
      <c r="O29" s="88" t="s">
        <v>50</v>
      </c>
      <c r="P29" s="88"/>
      <c r="Q29" s="92"/>
    </row>
    <row r="30" s="56" customFormat="1" ht="30" customHeight="1" spans="1:17">
      <c r="A30" s="82">
        <v>23</v>
      </c>
      <c r="B30" s="85" t="s">
        <v>70</v>
      </c>
      <c r="C30" s="81">
        <v>521</v>
      </c>
      <c r="D30" s="81">
        <v>282</v>
      </c>
      <c r="E30" s="84">
        <v>0</v>
      </c>
      <c r="F30" s="84">
        <v>282</v>
      </c>
      <c r="G30" s="81">
        <v>0</v>
      </c>
      <c r="H30" s="81">
        <v>0</v>
      </c>
      <c r="I30" s="89">
        <v>0</v>
      </c>
      <c r="J30" s="81">
        <v>272</v>
      </c>
      <c r="K30" s="89"/>
      <c r="L30" s="81">
        <v>10</v>
      </c>
      <c r="M30" s="89"/>
      <c r="N30" s="81"/>
      <c r="O30" s="88" t="s">
        <v>50</v>
      </c>
      <c r="P30" s="88"/>
      <c r="Q30" s="92"/>
    </row>
    <row r="31" s="56" customFormat="1" ht="30" customHeight="1" spans="1:17">
      <c r="A31" s="82">
        <v>24</v>
      </c>
      <c r="B31" s="85" t="s">
        <v>71</v>
      </c>
      <c r="C31" s="81">
        <v>83</v>
      </c>
      <c r="D31" s="81">
        <v>28</v>
      </c>
      <c r="E31" s="84"/>
      <c r="F31" s="84">
        <v>28</v>
      </c>
      <c r="G31" s="81"/>
      <c r="H31" s="81"/>
      <c r="I31" s="81"/>
      <c r="J31" s="81">
        <v>15</v>
      </c>
      <c r="K31" s="89"/>
      <c r="L31" s="81">
        <v>12</v>
      </c>
      <c r="M31" s="81"/>
      <c r="N31" s="81">
        <v>1</v>
      </c>
      <c r="O31" s="88" t="s">
        <v>50</v>
      </c>
      <c r="P31" s="88"/>
      <c r="Q31" s="92"/>
    </row>
    <row r="32" s="56" customFormat="1" ht="30" customHeight="1" spans="1:17">
      <c r="A32" s="82">
        <v>25</v>
      </c>
      <c r="B32" s="85" t="s">
        <v>72</v>
      </c>
      <c r="C32" s="81">
        <v>321</v>
      </c>
      <c r="D32" s="81">
        <v>61</v>
      </c>
      <c r="E32" s="84"/>
      <c r="F32" s="84">
        <v>61</v>
      </c>
      <c r="G32" s="81"/>
      <c r="H32" s="81"/>
      <c r="I32" s="89"/>
      <c r="J32" s="81">
        <v>61</v>
      </c>
      <c r="K32" s="89"/>
      <c r="L32" s="81"/>
      <c r="M32" s="89"/>
      <c r="N32" s="81"/>
      <c r="O32" s="88"/>
      <c r="P32" s="88" t="s">
        <v>50</v>
      </c>
      <c r="Q32" s="92"/>
    </row>
    <row r="33" s="56" customFormat="1" ht="30" customHeight="1" spans="1:17">
      <c r="A33" s="82">
        <v>26</v>
      </c>
      <c r="B33" s="85" t="s">
        <v>73</v>
      </c>
      <c r="C33" s="81">
        <v>101</v>
      </c>
      <c r="D33" s="81">
        <v>101</v>
      </c>
      <c r="E33" s="84">
        <v>101</v>
      </c>
      <c r="F33" s="84"/>
      <c r="G33" s="81"/>
      <c r="H33" s="81"/>
      <c r="I33" s="89">
        <v>97</v>
      </c>
      <c r="J33" s="81"/>
      <c r="K33" s="89">
        <v>4</v>
      </c>
      <c r="L33" s="81"/>
      <c r="M33" s="89"/>
      <c r="N33" s="81"/>
      <c r="O33" s="88"/>
      <c r="P33" s="88"/>
      <c r="Q33" s="92"/>
    </row>
    <row r="34" s="56" customFormat="1" ht="30" customHeight="1" spans="1:17">
      <c r="A34" s="82">
        <v>27</v>
      </c>
      <c r="B34" s="85" t="s">
        <v>74</v>
      </c>
      <c r="C34" s="81">
        <v>149</v>
      </c>
      <c r="D34" s="81">
        <v>67</v>
      </c>
      <c r="E34" s="84"/>
      <c r="F34" s="84">
        <v>67</v>
      </c>
      <c r="G34" s="81"/>
      <c r="H34" s="81"/>
      <c r="I34" s="89"/>
      <c r="J34" s="81">
        <v>59</v>
      </c>
      <c r="K34" s="89"/>
      <c r="L34" s="81">
        <v>8</v>
      </c>
      <c r="M34" s="89"/>
      <c r="N34" s="81"/>
      <c r="O34" s="88"/>
      <c r="P34" s="88"/>
      <c r="Q34" s="92"/>
    </row>
    <row r="35" s="56" customFormat="1" ht="30" customHeight="1" spans="1:17">
      <c r="A35" s="82">
        <v>28</v>
      </c>
      <c r="B35" s="85" t="s">
        <v>75</v>
      </c>
      <c r="C35" s="81">
        <v>164</v>
      </c>
      <c r="D35" s="81">
        <v>23</v>
      </c>
      <c r="E35" s="84"/>
      <c r="F35" s="84">
        <v>23</v>
      </c>
      <c r="G35" s="81"/>
      <c r="H35" s="81"/>
      <c r="I35" s="89"/>
      <c r="J35" s="81"/>
      <c r="K35" s="89"/>
      <c r="L35" s="81">
        <v>23</v>
      </c>
      <c r="M35" s="89"/>
      <c r="N35" s="81"/>
      <c r="O35" s="88"/>
      <c r="P35" s="88"/>
      <c r="Q35" s="92"/>
    </row>
    <row r="36" ht="30" customHeight="1" spans="1:17">
      <c r="A36" s="82">
        <v>29</v>
      </c>
      <c r="B36" s="83" t="s">
        <v>26</v>
      </c>
      <c r="C36" s="81">
        <v>4819</v>
      </c>
      <c r="D36" s="81">
        <v>4284</v>
      </c>
      <c r="E36" s="84">
        <v>2238</v>
      </c>
      <c r="F36" s="84">
        <v>2046</v>
      </c>
      <c r="G36" s="81">
        <v>1895</v>
      </c>
      <c r="H36" s="81">
        <v>487</v>
      </c>
      <c r="I36" s="81">
        <v>613</v>
      </c>
      <c r="J36" s="81">
        <v>1065</v>
      </c>
      <c r="K36" s="81">
        <v>44</v>
      </c>
      <c r="L36" s="81">
        <v>119</v>
      </c>
      <c r="M36" s="81">
        <v>32</v>
      </c>
      <c r="N36" s="81">
        <v>29</v>
      </c>
      <c r="O36" s="88"/>
      <c r="P36" s="88"/>
      <c r="Q36" s="92"/>
    </row>
    <row r="37" s="56" customFormat="1" ht="30" customHeight="1" spans="1:17">
      <c r="A37" s="82">
        <v>30</v>
      </c>
      <c r="B37" s="85" t="s">
        <v>76</v>
      </c>
      <c r="C37" s="81">
        <v>20</v>
      </c>
      <c r="D37" s="81">
        <v>20</v>
      </c>
      <c r="E37" s="84">
        <v>20</v>
      </c>
      <c r="F37" s="84"/>
      <c r="G37" s="81"/>
      <c r="H37" s="81"/>
      <c r="I37" s="89">
        <v>12</v>
      </c>
      <c r="J37" s="81"/>
      <c r="K37" s="89"/>
      <c r="L37" s="81"/>
      <c r="M37" s="89">
        <v>8</v>
      </c>
      <c r="N37" s="81"/>
      <c r="O37" s="88"/>
      <c r="P37" s="88" t="s">
        <v>50</v>
      </c>
      <c r="Q37" s="92"/>
    </row>
    <row r="38" s="56" customFormat="1" ht="30" customHeight="1" spans="1:17">
      <c r="A38" s="82">
        <v>31</v>
      </c>
      <c r="B38" s="85" t="s">
        <v>77</v>
      </c>
      <c r="C38" s="81">
        <v>154</v>
      </c>
      <c r="D38" s="81">
        <v>154</v>
      </c>
      <c r="E38" s="84"/>
      <c r="F38" s="84">
        <v>154</v>
      </c>
      <c r="G38" s="81"/>
      <c r="H38" s="81"/>
      <c r="I38" s="89"/>
      <c r="J38" s="81">
        <v>47</v>
      </c>
      <c r="K38" s="89"/>
      <c r="L38" s="81">
        <v>100</v>
      </c>
      <c r="M38" s="89"/>
      <c r="N38" s="81">
        <v>7</v>
      </c>
      <c r="O38" s="88" t="s">
        <v>50</v>
      </c>
      <c r="P38" s="88"/>
      <c r="Q38" s="92"/>
    </row>
    <row r="39" s="56" customFormat="1" ht="30" customHeight="1" spans="1:17">
      <c r="A39" s="82">
        <v>32</v>
      </c>
      <c r="B39" s="85" t="s">
        <v>78</v>
      </c>
      <c r="C39" s="81">
        <v>2069</v>
      </c>
      <c r="D39" s="81">
        <v>2069</v>
      </c>
      <c r="E39" s="84">
        <v>1895</v>
      </c>
      <c r="F39" s="84">
        <v>174</v>
      </c>
      <c r="G39" s="81">
        <v>1895</v>
      </c>
      <c r="H39" s="81">
        <v>0</v>
      </c>
      <c r="I39" s="89">
        <v>0</v>
      </c>
      <c r="J39" s="81">
        <v>165</v>
      </c>
      <c r="K39" s="89">
        <v>0</v>
      </c>
      <c r="L39" s="81">
        <v>0</v>
      </c>
      <c r="M39" s="89">
        <v>0</v>
      </c>
      <c r="N39" s="81">
        <v>9</v>
      </c>
      <c r="O39" s="88"/>
      <c r="P39" s="88"/>
      <c r="Q39" s="92"/>
    </row>
    <row r="40" s="56" customFormat="1" ht="30" customHeight="1" spans="1:17">
      <c r="A40" s="82">
        <v>33</v>
      </c>
      <c r="B40" s="85" t="s">
        <v>79</v>
      </c>
      <c r="C40" s="81">
        <v>1565</v>
      </c>
      <c r="D40" s="81">
        <v>1030</v>
      </c>
      <c r="E40" s="84">
        <v>15</v>
      </c>
      <c r="F40" s="84">
        <v>1015</v>
      </c>
      <c r="G40" s="81"/>
      <c r="H40" s="81">
        <v>162</v>
      </c>
      <c r="I40" s="89">
        <v>15</v>
      </c>
      <c r="J40" s="81">
        <v>853</v>
      </c>
      <c r="K40" s="89"/>
      <c r="L40" s="81"/>
      <c r="M40" s="89"/>
      <c r="N40" s="81"/>
      <c r="O40" s="88"/>
      <c r="P40" s="88"/>
      <c r="Q40" s="92"/>
    </row>
    <row r="41" s="56" customFormat="1" ht="30" customHeight="1" spans="1:17">
      <c r="A41" s="82">
        <v>34</v>
      </c>
      <c r="B41" s="85" t="s">
        <v>80</v>
      </c>
      <c r="C41" s="81">
        <v>470</v>
      </c>
      <c r="D41" s="81">
        <v>470</v>
      </c>
      <c r="E41" s="84">
        <v>145</v>
      </c>
      <c r="F41" s="84">
        <v>325</v>
      </c>
      <c r="G41" s="81"/>
      <c r="H41" s="81">
        <v>325</v>
      </c>
      <c r="I41" s="89">
        <v>123</v>
      </c>
      <c r="J41" s="81"/>
      <c r="K41" s="89">
        <v>15</v>
      </c>
      <c r="L41" s="81"/>
      <c r="M41" s="89">
        <v>7</v>
      </c>
      <c r="N41" s="81"/>
      <c r="O41" s="88" t="s">
        <v>50</v>
      </c>
      <c r="P41" s="88"/>
      <c r="Q41" s="92"/>
    </row>
    <row r="42" s="56" customFormat="1" ht="30" customHeight="1" spans="1:17">
      <c r="A42" s="82">
        <v>35</v>
      </c>
      <c r="B42" s="85" t="s">
        <v>81</v>
      </c>
      <c r="C42" s="81">
        <v>163</v>
      </c>
      <c r="D42" s="81">
        <v>163</v>
      </c>
      <c r="E42" s="84">
        <v>163</v>
      </c>
      <c r="F42" s="84"/>
      <c r="G42" s="81"/>
      <c r="H42" s="81"/>
      <c r="I42" s="89">
        <v>117</v>
      </c>
      <c r="J42" s="81"/>
      <c r="K42" s="89">
        <v>29</v>
      </c>
      <c r="L42" s="81"/>
      <c r="M42" s="89">
        <v>17</v>
      </c>
      <c r="N42" s="81"/>
      <c r="O42" s="88"/>
      <c r="P42" s="88"/>
      <c r="Q42" s="92"/>
    </row>
    <row r="43" s="56" customFormat="1" ht="30" customHeight="1" spans="1:17">
      <c r="A43" s="82">
        <v>36</v>
      </c>
      <c r="B43" s="85" t="s">
        <v>82</v>
      </c>
      <c r="C43" s="81">
        <v>378</v>
      </c>
      <c r="D43" s="81">
        <v>378</v>
      </c>
      <c r="E43" s="84"/>
      <c r="F43" s="84">
        <v>378</v>
      </c>
      <c r="G43" s="81"/>
      <c r="H43" s="81">
        <v>0</v>
      </c>
      <c r="I43" s="89">
        <v>346</v>
      </c>
      <c r="J43" s="81"/>
      <c r="K43" s="89"/>
      <c r="L43" s="81">
        <v>19</v>
      </c>
      <c r="M43" s="89"/>
      <c r="N43" s="81">
        <v>13</v>
      </c>
      <c r="O43" s="88" t="s">
        <v>50</v>
      </c>
      <c r="P43" s="88"/>
      <c r="Q43" s="92"/>
    </row>
    <row r="44" ht="30" customHeight="1" spans="1:17">
      <c r="A44" s="82">
        <v>37</v>
      </c>
      <c r="B44" s="83" t="s">
        <v>27</v>
      </c>
      <c r="C44" s="81">
        <v>1876</v>
      </c>
      <c r="D44" s="81">
        <v>1543</v>
      </c>
      <c r="E44" s="84">
        <v>0</v>
      </c>
      <c r="F44" s="84">
        <v>1819</v>
      </c>
      <c r="G44" s="81">
        <v>0</v>
      </c>
      <c r="H44" s="81">
        <v>0</v>
      </c>
      <c r="I44" s="81">
        <v>0</v>
      </c>
      <c r="J44" s="81">
        <v>1623</v>
      </c>
      <c r="K44" s="81">
        <v>0</v>
      </c>
      <c r="L44" s="81">
        <v>113</v>
      </c>
      <c r="M44" s="81">
        <v>0</v>
      </c>
      <c r="N44" s="81">
        <v>83</v>
      </c>
      <c r="O44" s="88"/>
      <c r="P44" s="88"/>
      <c r="Q44" s="92"/>
    </row>
    <row r="45" s="56" customFormat="1" ht="30" customHeight="1" spans="1:17">
      <c r="A45" s="82">
        <v>38</v>
      </c>
      <c r="B45" s="85" t="s">
        <v>83</v>
      </c>
      <c r="C45" s="81">
        <v>136</v>
      </c>
      <c r="D45" s="81">
        <v>136</v>
      </c>
      <c r="E45" s="84">
        <v>0</v>
      </c>
      <c r="F45" s="84">
        <v>136</v>
      </c>
      <c r="G45" s="81">
        <v>0</v>
      </c>
      <c r="H45" s="81">
        <v>0</v>
      </c>
      <c r="I45" s="89">
        <v>0</v>
      </c>
      <c r="J45" s="81">
        <v>128</v>
      </c>
      <c r="K45" s="89">
        <v>0</v>
      </c>
      <c r="L45" s="81">
        <v>4</v>
      </c>
      <c r="M45" s="89">
        <v>0</v>
      </c>
      <c r="N45" s="81">
        <v>4</v>
      </c>
      <c r="O45" s="88"/>
      <c r="P45" s="88" t="s">
        <v>50</v>
      </c>
      <c r="Q45" s="92"/>
    </row>
    <row r="46" s="56" customFormat="1" ht="30" customHeight="1" spans="1:17">
      <c r="A46" s="82">
        <v>39</v>
      </c>
      <c r="B46" s="85" t="s">
        <v>84</v>
      </c>
      <c r="C46" s="81">
        <v>276</v>
      </c>
      <c r="D46" s="81"/>
      <c r="E46" s="84"/>
      <c r="F46" s="84">
        <v>276</v>
      </c>
      <c r="G46" s="81"/>
      <c r="H46" s="81"/>
      <c r="I46" s="89"/>
      <c r="J46" s="81">
        <v>262</v>
      </c>
      <c r="K46" s="89"/>
      <c r="L46" s="81">
        <v>9</v>
      </c>
      <c r="M46" s="89"/>
      <c r="N46" s="81">
        <v>5</v>
      </c>
      <c r="O46" s="88" t="s">
        <v>50</v>
      </c>
      <c r="P46" s="88"/>
      <c r="Q46" s="92"/>
    </row>
    <row r="47" s="56" customFormat="1" ht="30" customHeight="1" spans="1:17">
      <c r="A47" s="82">
        <v>40</v>
      </c>
      <c r="B47" s="85" t="s">
        <v>85</v>
      </c>
      <c r="C47" s="81">
        <v>445</v>
      </c>
      <c r="D47" s="81">
        <v>445</v>
      </c>
      <c r="E47" s="84"/>
      <c r="F47" s="84">
        <v>445</v>
      </c>
      <c r="G47" s="81"/>
      <c r="H47" s="81"/>
      <c r="I47" s="89"/>
      <c r="J47" s="81">
        <v>394</v>
      </c>
      <c r="K47" s="89"/>
      <c r="L47" s="81">
        <v>47</v>
      </c>
      <c r="M47" s="89"/>
      <c r="N47" s="81">
        <v>4</v>
      </c>
      <c r="O47" s="88" t="s">
        <v>50</v>
      </c>
      <c r="P47" s="88"/>
      <c r="Q47" s="92"/>
    </row>
    <row r="48" s="56" customFormat="1" ht="30" customHeight="1" spans="1:17">
      <c r="A48" s="82">
        <v>41</v>
      </c>
      <c r="B48" s="85" t="s">
        <v>86</v>
      </c>
      <c r="C48" s="81">
        <v>175</v>
      </c>
      <c r="D48" s="81">
        <v>175</v>
      </c>
      <c r="E48" s="84"/>
      <c r="F48" s="84">
        <v>175</v>
      </c>
      <c r="G48" s="81"/>
      <c r="H48" s="81"/>
      <c r="I48" s="89"/>
      <c r="J48" s="81">
        <v>128</v>
      </c>
      <c r="K48" s="89"/>
      <c r="L48" s="81">
        <v>39</v>
      </c>
      <c r="M48" s="89"/>
      <c r="N48" s="81">
        <v>8</v>
      </c>
      <c r="O48" s="88"/>
      <c r="P48" s="88"/>
      <c r="Q48" s="92"/>
    </row>
    <row r="49" s="56" customFormat="1" ht="30" customHeight="1" spans="1:17">
      <c r="A49" s="82">
        <v>42</v>
      </c>
      <c r="B49" s="85" t="s">
        <v>87</v>
      </c>
      <c r="C49" s="81">
        <v>101</v>
      </c>
      <c r="D49" s="81">
        <v>101</v>
      </c>
      <c r="E49" s="84"/>
      <c r="F49" s="84">
        <v>101</v>
      </c>
      <c r="G49" s="81"/>
      <c r="H49" s="81"/>
      <c r="I49" s="89"/>
      <c r="J49" s="81">
        <v>78</v>
      </c>
      <c r="K49" s="89"/>
      <c r="L49" s="81">
        <v>12</v>
      </c>
      <c r="M49" s="89"/>
      <c r="N49" s="81">
        <v>11</v>
      </c>
      <c r="O49" s="88"/>
      <c r="P49" s="88"/>
      <c r="Q49" s="92"/>
    </row>
    <row r="50" s="56" customFormat="1" ht="30" customHeight="1" spans="1:17">
      <c r="A50" s="82">
        <v>43</v>
      </c>
      <c r="B50" s="85" t="s">
        <v>88</v>
      </c>
      <c r="C50" s="81">
        <v>221</v>
      </c>
      <c r="D50" s="81">
        <v>221</v>
      </c>
      <c r="E50" s="84">
        <v>0</v>
      </c>
      <c r="F50" s="84">
        <v>221</v>
      </c>
      <c r="G50" s="81">
        <v>0</v>
      </c>
      <c r="H50" s="81">
        <v>0</v>
      </c>
      <c r="I50" s="89">
        <v>0</v>
      </c>
      <c r="J50" s="81">
        <v>181</v>
      </c>
      <c r="K50" s="89">
        <v>0</v>
      </c>
      <c r="L50" s="81">
        <v>2</v>
      </c>
      <c r="M50" s="89">
        <v>0</v>
      </c>
      <c r="N50" s="81">
        <v>38</v>
      </c>
      <c r="O50" s="88"/>
      <c r="P50" s="90"/>
      <c r="Q50" s="92"/>
    </row>
    <row r="51" s="56" customFormat="1" ht="30" customHeight="1" spans="1:17">
      <c r="A51" s="82">
        <v>44</v>
      </c>
      <c r="B51" s="85" t="s">
        <v>89</v>
      </c>
      <c r="C51" s="81">
        <v>522</v>
      </c>
      <c r="D51" s="81">
        <v>465</v>
      </c>
      <c r="E51" s="84"/>
      <c r="F51" s="84">
        <v>465</v>
      </c>
      <c r="G51" s="81"/>
      <c r="H51" s="81"/>
      <c r="I51" s="89"/>
      <c r="J51" s="81">
        <v>452</v>
      </c>
      <c r="K51" s="89"/>
      <c r="L51" s="81"/>
      <c r="M51" s="89"/>
      <c r="N51" s="81">
        <v>13</v>
      </c>
      <c r="O51" s="88" t="s">
        <v>50</v>
      </c>
      <c r="P51" s="88"/>
      <c r="Q51" s="92"/>
    </row>
    <row r="52" ht="30" customHeight="1" spans="1:17">
      <c r="A52" s="82">
        <v>45</v>
      </c>
      <c r="B52" s="83" t="s">
        <v>28</v>
      </c>
      <c r="C52" s="81">
        <v>14001</v>
      </c>
      <c r="D52" s="81">
        <v>14001</v>
      </c>
      <c r="E52" s="84">
        <v>1434</v>
      </c>
      <c r="F52" s="84">
        <v>12567</v>
      </c>
      <c r="G52" s="81">
        <v>1042</v>
      </c>
      <c r="H52" s="81">
        <v>11104</v>
      </c>
      <c r="I52" s="81">
        <v>362</v>
      </c>
      <c r="J52" s="81">
        <v>1384</v>
      </c>
      <c r="K52" s="81">
        <v>0</v>
      </c>
      <c r="L52" s="81">
        <v>15</v>
      </c>
      <c r="M52" s="81">
        <v>30</v>
      </c>
      <c r="N52" s="81">
        <v>64</v>
      </c>
      <c r="O52" s="88"/>
      <c r="P52" s="88"/>
      <c r="Q52" s="92"/>
    </row>
    <row r="53" s="56" customFormat="1" ht="30" customHeight="1" spans="1:17">
      <c r="A53" s="82">
        <v>46</v>
      </c>
      <c r="B53" s="85" t="s">
        <v>90</v>
      </c>
      <c r="C53" s="81">
        <v>280</v>
      </c>
      <c r="D53" s="81">
        <v>280</v>
      </c>
      <c r="E53" s="84">
        <v>148</v>
      </c>
      <c r="F53" s="84">
        <v>132</v>
      </c>
      <c r="G53" s="81">
        <v>148</v>
      </c>
      <c r="H53" s="81">
        <v>0</v>
      </c>
      <c r="I53" s="89">
        <v>0</v>
      </c>
      <c r="J53" s="81">
        <v>126</v>
      </c>
      <c r="K53" s="89">
        <v>0</v>
      </c>
      <c r="L53" s="81">
        <v>2</v>
      </c>
      <c r="M53" s="89">
        <v>0</v>
      </c>
      <c r="N53" s="81">
        <v>4</v>
      </c>
      <c r="O53" s="88"/>
      <c r="P53" s="88"/>
      <c r="Q53" s="92"/>
    </row>
    <row r="54" s="56" customFormat="1" ht="30" customHeight="1" spans="1:17">
      <c r="A54" s="82">
        <v>47</v>
      </c>
      <c r="B54" s="85" t="s">
        <v>91</v>
      </c>
      <c r="C54" s="81">
        <v>85</v>
      </c>
      <c r="D54" s="81">
        <v>85</v>
      </c>
      <c r="E54" s="84">
        <v>85</v>
      </c>
      <c r="F54" s="84"/>
      <c r="G54" s="81"/>
      <c r="H54" s="81"/>
      <c r="I54" s="89">
        <v>73</v>
      </c>
      <c r="J54" s="81"/>
      <c r="K54" s="89"/>
      <c r="L54" s="81"/>
      <c r="M54" s="89">
        <v>12</v>
      </c>
      <c r="N54" s="81"/>
      <c r="O54" s="90"/>
      <c r="P54" s="90"/>
      <c r="Q54" s="92"/>
    </row>
    <row r="55" s="56" customFormat="1" ht="30" customHeight="1" spans="1:17">
      <c r="A55" s="82">
        <v>48</v>
      </c>
      <c r="B55" s="85" t="s">
        <v>92</v>
      </c>
      <c r="C55" s="81">
        <v>312</v>
      </c>
      <c r="D55" s="81">
        <v>312</v>
      </c>
      <c r="E55" s="84">
        <v>156</v>
      </c>
      <c r="F55" s="84">
        <v>156</v>
      </c>
      <c r="G55" s="81">
        <v>0</v>
      </c>
      <c r="H55" s="81">
        <v>0</v>
      </c>
      <c r="I55" s="89">
        <v>155</v>
      </c>
      <c r="J55" s="81">
        <v>155</v>
      </c>
      <c r="K55" s="89"/>
      <c r="L55" s="81"/>
      <c r="M55" s="89">
        <v>1</v>
      </c>
      <c r="N55" s="81">
        <v>1</v>
      </c>
      <c r="O55" s="90"/>
      <c r="P55" s="90"/>
      <c r="Q55" s="92"/>
    </row>
    <row r="56" s="56" customFormat="1" ht="30" customHeight="1" spans="1:17">
      <c r="A56" s="82">
        <v>49</v>
      </c>
      <c r="B56" s="85" t="s">
        <v>93</v>
      </c>
      <c r="C56" s="81">
        <v>1030</v>
      </c>
      <c r="D56" s="81">
        <v>1030</v>
      </c>
      <c r="E56" s="84">
        <v>1030</v>
      </c>
      <c r="F56" s="84"/>
      <c r="G56" s="81">
        <v>894</v>
      </c>
      <c r="H56" s="81"/>
      <c r="I56" s="89">
        <v>119</v>
      </c>
      <c r="J56" s="81"/>
      <c r="K56" s="89"/>
      <c r="L56" s="81"/>
      <c r="M56" s="89">
        <v>17</v>
      </c>
      <c r="N56" s="81"/>
      <c r="O56" s="90"/>
      <c r="P56" s="88" t="s">
        <v>50</v>
      </c>
      <c r="Q56" s="92"/>
    </row>
    <row r="57" s="56" customFormat="1" ht="30" customHeight="1" spans="1:17">
      <c r="A57" s="82">
        <v>50</v>
      </c>
      <c r="B57" s="85" t="s">
        <v>94</v>
      </c>
      <c r="C57" s="81">
        <v>326</v>
      </c>
      <c r="D57" s="81">
        <v>326</v>
      </c>
      <c r="E57" s="84">
        <v>15</v>
      </c>
      <c r="F57" s="84">
        <v>311</v>
      </c>
      <c r="G57" s="81">
        <v>0</v>
      </c>
      <c r="H57" s="81">
        <v>0</v>
      </c>
      <c r="I57" s="89">
        <v>15</v>
      </c>
      <c r="J57" s="81">
        <v>264</v>
      </c>
      <c r="K57" s="89">
        <v>0</v>
      </c>
      <c r="L57" s="81">
        <v>6</v>
      </c>
      <c r="M57" s="89"/>
      <c r="N57" s="81">
        <v>41</v>
      </c>
      <c r="O57" s="90"/>
      <c r="P57" s="90"/>
      <c r="Q57" s="92"/>
    </row>
    <row r="58" s="56" customFormat="1" ht="30" customHeight="1" spans="1:17">
      <c r="A58" s="82">
        <v>51</v>
      </c>
      <c r="B58" s="85" t="s">
        <v>95</v>
      </c>
      <c r="C58" s="81">
        <v>282</v>
      </c>
      <c r="D58" s="81">
        <v>282</v>
      </c>
      <c r="E58" s="84"/>
      <c r="F58" s="84">
        <v>282</v>
      </c>
      <c r="G58" s="81"/>
      <c r="H58" s="81">
        <v>66</v>
      </c>
      <c r="I58" s="89"/>
      <c r="J58" s="81">
        <v>212</v>
      </c>
      <c r="K58" s="89"/>
      <c r="L58" s="81">
        <v>4</v>
      </c>
      <c r="M58" s="89"/>
      <c r="N58" s="81"/>
      <c r="O58" s="88"/>
      <c r="P58" s="88" t="s">
        <v>50</v>
      </c>
      <c r="Q58" s="92"/>
    </row>
    <row r="59" s="56" customFormat="1" ht="30" customHeight="1" spans="1:17">
      <c r="A59" s="82">
        <v>52</v>
      </c>
      <c r="B59" s="85" t="s">
        <v>96</v>
      </c>
      <c r="C59" s="81">
        <v>11301</v>
      </c>
      <c r="D59" s="81">
        <v>11301</v>
      </c>
      <c r="E59" s="84"/>
      <c r="F59" s="84">
        <v>11301</v>
      </c>
      <c r="G59" s="81"/>
      <c r="H59" s="81">
        <v>11038</v>
      </c>
      <c r="I59" s="89"/>
      <c r="J59" s="81">
        <v>257</v>
      </c>
      <c r="K59" s="89"/>
      <c r="L59" s="81">
        <v>3</v>
      </c>
      <c r="M59" s="89"/>
      <c r="N59" s="81">
        <v>3</v>
      </c>
      <c r="O59" s="88" t="s">
        <v>50</v>
      </c>
      <c r="P59" s="88"/>
      <c r="Q59" s="92"/>
    </row>
    <row r="60" s="56" customFormat="1" ht="30" customHeight="1" spans="1:17">
      <c r="A60" s="82">
        <v>53</v>
      </c>
      <c r="B60" s="85" t="s">
        <v>97</v>
      </c>
      <c r="C60" s="81">
        <v>385</v>
      </c>
      <c r="D60" s="81">
        <v>385</v>
      </c>
      <c r="E60" s="84"/>
      <c r="F60" s="84">
        <v>385</v>
      </c>
      <c r="G60" s="81"/>
      <c r="H60" s="81"/>
      <c r="I60" s="89"/>
      <c r="J60" s="81">
        <v>370</v>
      </c>
      <c r="K60" s="89"/>
      <c r="L60" s="81"/>
      <c r="M60" s="89"/>
      <c r="N60" s="81">
        <v>15</v>
      </c>
      <c r="O60" s="88" t="s">
        <v>50</v>
      </c>
      <c r="P60" s="88"/>
      <c r="Q60" s="92"/>
    </row>
    <row r="61" ht="30" customHeight="1" spans="1:17">
      <c r="A61" s="82">
        <v>54</v>
      </c>
      <c r="B61" s="83" t="s">
        <v>29</v>
      </c>
      <c r="C61" s="81">
        <v>1017</v>
      </c>
      <c r="D61" s="81">
        <v>1017</v>
      </c>
      <c r="E61" s="84">
        <v>8</v>
      </c>
      <c r="F61" s="84">
        <v>1009</v>
      </c>
      <c r="G61" s="81">
        <v>0</v>
      </c>
      <c r="H61" s="81">
        <v>32</v>
      </c>
      <c r="I61" s="81">
        <v>8</v>
      </c>
      <c r="J61" s="81">
        <v>681</v>
      </c>
      <c r="K61" s="81">
        <v>0</v>
      </c>
      <c r="L61" s="81">
        <v>245</v>
      </c>
      <c r="M61" s="81">
        <v>0</v>
      </c>
      <c r="N61" s="81">
        <v>51</v>
      </c>
      <c r="O61" s="90"/>
      <c r="P61" s="88"/>
      <c r="Q61" s="92"/>
    </row>
    <row r="62" s="56" customFormat="1" ht="30" customHeight="1" spans="1:17">
      <c r="A62" s="82">
        <v>55</v>
      </c>
      <c r="B62" s="85" t="s">
        <v>98</v>
      </c>
      <c r="C62" s="81">
        <v>86</v>
      </c>
      <c r="D62" s="81">
        <v>86</v>
      </c>
      <c r="E62" s="84"/>
      <c r="F62" s="84">
        <v>86</v>
      </c>
      <c r="G62" s="81"/>
      <c r="H62" s="81"/>
      <c r="I62" s="81"/>
      <c r="J62" s="81">
        <v>64</v>
      </c>
      <c r="K62" s="89"/>
      <c r="L62" s="81">
        <v>1</v>
      </c>
      <c r="M62" s="89"/>
      <c r="N62" s="81">
        <v>21</v>
      </c>
      <c r="O62" s="88"/>
      <c r="P62" s="88" t="s">
        <v>50</v>
      </c>
      <c r="Q62" s="92"/>
    </row>
    <row r="63" s="56" customFormat="1" ht="30" customHeight="1" spans="1:17">
      <c r="A63" s="82">
        <v>56</v>
      </c>
      <c r="B63" s="85" t="s">
        <v>99</v>
      </c>
      <c r="C63" s="81">
        <v>3</v>
      </c>
      <c r="D63" s="81">
        <v>3</v>
      </c>
      <c r="E63" s="84"/>
      <c r="F63" s="84">
        <v>3</v>
      </c>
      <c r="G63" s="81"/>
      <c r="H63" s="81"/>
      <c r="I63" s="89"/>
      <c r="J63" s="81">
        <v>2</v>
      </c>
      <c r="K63" s="89"/>
      <c r="L63" s="81"/>
      <c r="M63" s="89"/>
      <c r="N63" s="81">
        <v>1</v>
      </c>
      <c r="O63" s="88"/>
      <c r="P63" s="88"/>
      <c r="Q63" s="92"/>
    </row>
    <row r="64" s="56" customFormat="1" ht="30" customHeight="1" spans="1:17">
      <c r="A64" s="82">
        <v>57</v>
      </c>
      <c r="B64" s="85" t="s">
        <v>100</v>
      </c>
      <c r="C64" s="81">
        <v>315</v>
      </c>
      <c r="D64" s="81">
        <v>315</v>
      </c>
      <c r="E64" s="84"/>
      <c r="F64" s="84">
        <v>315</v>
      </c>
      <c r="G64" s="81"/>
      <c r="H64" s="81">
        <v>7</v>
      </c>
      <c r="I64" s="89"/>
      <c r="J64" s="81">
        <v>298</v>
      </c>
      <c r="K64" s="89"/>
      <c r="L64" s="81">
        <v>4</v>
      </c>
      <c r="M64" s="89"/>
      <c r="N64" s="81">
        <v>6</v>
      </c>
      <c r="O64" s="90"/>
      <c r="P64" s="90"/>
      <c r="Q64" s="92"/>
    </row>
    <row r="65" s="56" customFormat="1" ht="30" customHeight="1" spans="1:17">
      <c r="A65" s="82">
        <v>58</v>
      </c>
      <c r="B65" s="85" t="s">
        <v>101</v>
      </c>
      <c r="C65" s="81">
        <v>225</v>
      </c>
      <c r="D65" s="81">
        <v>225</v>
      </c>
      <c r="E65" s="84"/>
      <c r="F65" s="84">
        <v>225</v>
      </c>
      <c r="G65" s="81"/>
      <c r="H65" s="81">
        <v>25</v>
      </c>
      <c r="I65" s="89"/>
      <c r="J65" s="81"/>
      <c r="K65" s="89"/>
      <c r="L65" s="81">
        <v>193</v>
      </c>
      <c r="M65" s="89"/>
      <c r="N65" s="81">
        <v>7</v>
      </c>
      <c r="O65" s="90"/>
      <c r="P65" s="90"/>
      <c r="Q65" s="92"/>
    </row>
    <row r="66" s="56" customFormat="1" ht="30" customHeight="1" spans="1:17">
      <c r="A66" s="82">
        <v>59</v>
      </c>
      <c r="B66" s="85" t="s">
        <v>102</v>
      </c>
      <c r="C66" s="81">
        <v>28</v>
      </c>
      <c r="D66" s="81">
        <v>28</v>
      </c>
      <c r="E66" s="84"/>
      <c r="F66" s="84">
        <v>28</v>
      </c>
      <c r="G66" s="81"/>
      <c r="H66" s="81"/>
      <c r="I66" s="89"/>
      <c r="J66" s="81">
        <v>28</v>
      </c>
      <c r="K66" s="89"/>
      <c r="L66" s="81"/>
      <c r="M66" s="89"/>
      <c r="N66" s="81"/>
      <c r="O66" s="90"/>
      <c r="P66" s="90"/>
      <c r="Q66" s="92"/>
    </row>
    <row r="67" s="56" customFormat="1" ht="30" customHeight="1" spans="1:17">
      <c r="A67" s="82">
        <v>60</v>
      </c>
      <c r="B67" s="85" t="s">
        <v>103</v>
      </c>
      <c r="C67" s="81">
        <v>22</v>
      </c>
      <c r="D67" s="81">
        <v>22</v>
      </c>
      <c r="E67" s="84">
        <v>8</v>
      </c>
      <c r="F67" s="84">
        <v>14</v>
      </c>
      <c r="G67" s="81"/>
      <c r="H67" s="81"/>
      <c r="I67" s="89">
        <v>8</v>
      </c>
      <c r="J67" s="81">
        <v>14</v>
      </c>
      <c r="K67" s="89"/>
      <c r="L67" s="81"/>
      <c r="M67" s="89"/>
      <c r="N67" s="81"/>
      <c r="O67" s="88" t="s">
        <v>50</v>
      </c>
      <c r="P67" s="88"/>
      <c r="Q67" s="92"/>
    </row>
    <row r="68" s="56" customFormat="1" ht="30" customHeight="1" spans="1:17">
      <c r="A68" s="82">
        <v>61</v>
      </c>
      <c r="B68" s="85" t="s">
        <v>104</v>
      </c>
      <c r="C68" s="81">
        <v>338</v>
      </c>
      <c r="D68" s="81">
        <v>338</v>
      </c>
      <c r="E68" s="84"/>
      <c r="F68" s="84">
        <v>338</v>
      </c>
      <c r="G68" s="81"/>
      <c r="H68" s="81"/>
      <c r="I68" s="89"/>
      <c r="J68" s="81">
        <v>275</v>
      </c>
      <c r="K68" s="89"/>
      <c r="L68" s="81">
        <v>47</v>
      </c>
      <c r="M68" s="89"/>
      <c r="N68" s="81">
        <v>16</v>
      </c>
      <c r="O68" s="88" t="s">
        <v>50</v>
      </c>
      <c r="P68" s="88"/>
      <c r="Q68" s="92"/>
    </row>
    <row r="69" s="56" customFormat="1" ht="30" customHeight="1" spans="1:17">
      <c r="A69" s="82">
        <v>62</v>
      </c>
      <c r="B69" s="83" t="s">
        <v>30</v>
      </c>
      <c r="C69" s="81">
        <v>665</v>
      </c>
      <c r="D69" s="81">
        <v>665</v>
      </c>
      <c r="E69" s="84">
        <v>0</v>
      </c>
      <c r="F69" s="84">
        <v>665</v>
      </c>
      <c r="G69" s="81">
        <v>0</v>
      </c>
      <c r="H69" s="81">
        <v>0</v>
      </c>
      <c r="I69" s="81">
        <v>0</v>
      </c>
      <c r="J69" s="81">
        <v>522</v>
      </c>
      <c r="K69" s="81">
        <v>0</v>
      </c>
      <c r="L69" s="81">
        <v>101</v>
      </c>
      <c r="M69" s="81">
        <v>0</v>
      </c>
      <c r="N69" s="81">
        <v>42</v>
      </c>
      <c r="O69" s="88"/>
      <c r="P69" s="88"/>
      <c r="Q69" s="92"/>
    </row>
    <row r="70" s="56" customFormat="1" ht="30" customHeight="1" spans="1:17">
      <c r="A70" s="82">
        <v>63</v>
      </c>
      <c r="B70" s="85" t="s">
        <v>105</v>
      </c>
      <c r="C70" s="81">
        <v>225</v>
      </c>
      <c r="D70" s="81">
        <v>225</v>
      </c>
      <c r="E70" s="84">
        <v>0</v>
      </c>
      <c r="F70" s="84">
        <v>225</v>
      </c>
      <c r="G70" s="81">
        <v>0</v>
      </c>
      <c r="H70" s="81">
        <v>0</v>
      </c>
      <c r="I70" s="89">
        <v>0</v>
      </c>
      <c r="J70" s="81">
        <v>125</v>
      </c>
      <c r="K70" s="89">
        <v>0</v>
      </c>
      <c r="L70" s="81">
        <v>77</v>
      </c>
      <c r="M70" s="89">
        <v>0</v>
      </c>
      <c r="N70" s="81">
        <v>23</v>
      </c>
      <c r="O70" s="88" t="s">
        <v>50</v>
      </c>
      <c r="P70" s="88"/>
      <c r="Q70" s="92"/>
    </row>
    <row r="71" s="56" customFormat="1" ht="30" customHeight="1" spans="1:17">
      <c r="A71" s="82">
        <v>64</v>
      </c>
      <c r="B71" s="85" t="s">
        <v>106</v>
      </c>
      <c r="C71" s="81">
        <v>228</v>
      </c>
      <c r="D71" s="81">
        <v>228</v>
      </c>
      <c r="E71" s="84"/>
      <c r="F71" s="84">
        <v>228</v>
      </c>
      <c r="G71" s="81"/>
      <c r="H71" s="81"/>
      <c r="I71" s="89"/>
      <c r="J71" s="81">
        <v>221</v>
      </c>
      <c r="K71" s="89"/>
      <c r="L71" s="81">
        <v>3</v>
      </c>
      <c r="M71" s="89"/>
      <c r="N71" s="81">
        <v>4</v>
      </c>
      <c r="O71" s="88" t="s">
        <v>50</v>
      </c>
      <c r="P71" s="88"/>
      <c r="Q71" s="92"/>
    </row>
    <row r="72" s="56" customFormat="1" ht="30" customHeight="1" spans="1:17">
      <c r="A72" s="82">
        <v>65</v>
      </c>
      <c r="B72" s="85" t="s">
        <v>107</v>
      </c>
      <c r="C72" s="81">
        <v>82</v>
      </c>
      <c r="D72" s="81">
        <v>82</v>
      </c>
      <c r="E72" s="84"/>
      <c r="F72" s="84">
        <v>82</v>
      </c>
      <c r="G72" s="81"/>
      <c r="H72" s="81"/>
      <c r="I72" s="89"/>
      <c r="J72" s="81">
        <v>67</v>
      </c>
      <c r="K72" s="89"/>
      <c r="L72" s="81">
        <v>7</v>
      </c>
      <c r="M72" s="89"/>
      <c r="N72" s="81">
        <v>8</v>
      </c>
      <c r="O72" s="88"/>
      <c r="P72" s="88" t="s">
        <v>50</v>
      </c>
      <c r="Q72" s="92"/>
    </row>
    <row r="73" s="56" customFormat="1" ht="30" customHeight="1" spans="1:17">
      <c r="A73" s="82">
        <v>66</v>
      </c>
      <c r="B73" s="85" t="s">
        <v>108</v>
      </c>
      <c r="C73" s="81">
        <v>83</v>
      </c>
      <c r="D73" s="81">
        <v>83</v>
      </c>
      <c r="E73" s="84">
        <v>0</v>
      </c>
      <c r="F73" s="84">
        <v>83</v>
      </c>
      <c r="G73" s="81"/>
      <c r="H73" s="81"/>
      <c r="I73" s="89"/>
      <c r="J73" s="81">
        <v>71</v>
      </c>
      <c r="K73" s="89"/>
      <c r="L73" s="81">
        <v>7</v>
      </c>
      <c r="M73" s="89"/>
      <c r="N73" s="81">
        <v>5</v>
      </c>
      <c r="O73" s="88"/>
      <c r="P73" s="88"/>
      <c r="Q73" s="92"/>
    </row>
    <row r="74" s="56" customFormat="1" ht="30" customHeight="1" spans="1:17">
      <c r="A74" s="82">
        <v>67</v>
      </c>
      <c r="B74" s="85" t="s">
        <v>109</v>
      </c>
      <c r="C74" s="81">
        <v>47</v>
      </c>
      <c r="D74" s="81">
        <v>47</v>
      </c>
      <c r="E74" s="84"/>
      <c r="F74" s="84">
        <v>47</v>
      </c>
      <c r="G74" s="81"/>
      <c r="H74" s="81">
        <v>0</v>
      </c>
      <c r="I74" s="89"/>
      <c r="J74" s="81">
        <v>38</v>
      </c>
      <c r="K74" s="89"/>
      <c r="L74" s="81">
        <v>7</v>
      </c>
      <c r="M74" s="89"/>
      <c r="N74" s="81">
        <v>2</v>
      </c>
      <c r="O74" s="88"/>
      <c r="P74" s="88"/>
      <c r="Q74" s="92"/>
    </row>
    <row r="75" ht="30" customHeight="1" spans="1:17">
      <c r="A75" s="82">
        <v>68</v>
      </c>
      <c r="B75" s="83" t="s">
        <v>31</v>
      </c>
      <c r="C75" s="81">
        <v>184</v>
      </c>
      <c r="D75" s="81">
        <v>103</v>
      </c>
      <c r="E75" s="84">
        <v>0</v>
      </c>
      <c r="F75" s="84">
        <v>103</v>
      </c>
      <c r="G75" s="81">
        <v>0</v>
      </c>
      <c r="H75" s="81">
        <v>0</v>
      </c>
      <c r="I75" s="81">
        <v>66</v>
      </c>
      <c r="J75" s="81">
        <v>24</v>
      </c>
      <c r="K75" s="81">
        <v>0</v>
      </c>
      <c r="L75" s="81">
        <v>9</v>
      </c>
      <c r="M75" s="81">
        <v>0</v>
      </c>
      <c r="N75" s="81">
        <v>4</v>
      </c>
      <c r="O75" s="88"/>
      <c r="P75" s="88"/>
      <c r="Q75" s="92"/>
    </row>
    <row r="76" s="56" customFormat="1" ht="30" customHeight="1" spans="1:17">
      <c r="A76" s="82">
        <v>69</v>
      </c>
      <c r="B76" s="85" t="s">
        <v>110</v>
      </c>
      <c r="C76" s="81">
        <v>9</v>
      </c>
      <c r="D76" s="81">
        <v>2</v>
      </c>
      <c r="E76" s="84"/>
      <c r="F76" s="84">
        <v>2</v>
      </c>
      <c r="G76" s="81"/>
      <c r="H76" s="81"/>
      <c r="I76" s="89"/>
      <c r="J76" s="81">
        <v>2</v>
      </c>
      <c r="K76" s="89"/>
      <c r="L76" s="81"/>
      <c r="M76" s="89"/>
      <c r="N76" s="81"/>
      <c r="O76" s="88"/>
      <c r="P76" s="88"/>
      <c r="Q76" s="92"/>
    </row>
    <row r="77" s="56" customFormat="1" ht="30" customHeight="1" spans="1:17">
      <c r="A77" s="82">
        <v>70</v>
      </c>
      <c r="B77" s="85" t="s">
        <v>142</v>
      </c>
      <c r="C77" s="81"/>
      <c r="D77" s="81"/>
      <c r="E77" s="84"/>
      <c r="F77" s="84"/>
      <c r="G77" s="81"/>
      <c r="H77" s="81"/>
      <c r="I77" s="89"/>
      <c r="J77" s="81"/>
      <c r="K77" s="89"/>
      <c r="L77" s="81"/>
      <c r="M77" s="89"/>
      <c r="N77" s="81"/>
      <c r="O77" s="88"/>
      <c r="P77" s="88"/>
      <c r="Q77" s="92"/>
    </row>
    <row r="78" s="56" customFormat="1" ht="30" customHeight="1" spans="1:17">
      <c r="A78" s="82">
        <v>71</v>
      </c>
      <c r="B78" s="85" t="s">
        <v>111</v>
      </c>
      <c r="C78" s="81">
        <v>29</v>
      </c>
      <c r="D78" s="81"/>
      <c r="E78" s="84"/>
      <c r="F78" s="84"/>
      <c r="G78" s="81"/>
      <c r="H78" s="81"/>
      <c r="I78" s="89"/>
      <c r="J78" s="81"/>
      <c r="K78" s="89"/>
      <c r="L78" s="81"/>
      <c r="M78" s="89"/>
      <c r="N78" s="81"/>
      <c r="O78" s="88"/>
      <c r="P78" s="88"/>
      <c r="Q78" s="92"/>
    </row>
    <row r="79" s="56" customFormat="1" ht="30" customHeight="1" spans="1:17">
      <c r="A79" s="82">
        <v>72</v>
      </c>
      <c r="B79" s="85" t="s">
        <v>112</v>
      </c>
      <c r="C79" s="81">
        <v>24</v>
      </c>
      <c r="D79" s="81"/>
      <c r="E79" s="84"/>
      <c r="F79" s="84"/>
      <c r="G79" s="81"/>
      <c r="H79" s="81"/>
      <c r="I79" s="89"/>
      <c r="J79" s="81"/>
      <c r="K79" s="89"/>
      <c r="L79" s="81"/>
      <c r="M79" s="89"/>
      <c r="N79" s="81"/>
      <c r="O79" s="88"/>
      <c r="P79" s="100"/>
      <c r="Q79" s="92"/>
    </row>
    <row r="80" s="56" customFormat="1" ht="30" customHeight="1" spans="1:17">
      <c r="A80" s="82">
        <v>73</v>
      </c>
      <c r="B80" s="85" t="s">
        <v>113</v>
      </c>
      <c r="C80" s="81">
        <v>8</v>
      </c>
      <c r="D80" s="81"/>
      <c r="E80" s="84"/>
      <c r="F80" s="84"/>
      <c r="G80" s="81"/>
      <c r="H80" s="81"/>
      <c r="I80" s="89"/>
      <c r="J80" s="81"/>
      <c r="K80" s="89"/>
      <c r="L80" s="81"/>
      <c r="M80" s="89"/>
      <c r="N80" s="81"/>
      <c r="O80" s="101"/>
      <c r="P80" s="36"/>
      <c r="Q80" s="92"/>
    </row>
    <row r="81" s="56" customFormat="1" ht="30" customHeight="1" spans="1:17">
      <c r="A81" s="82">
        <v>74</v>
      </c>
      <c r="B81" s="85" t="s">
        <v>114</v>
      </c>
      <c r="C81" s="81">
        <v>28</v>
      </c>
      <c r="D81" s="81">
        <v>28</v>
      </c>
      <c r="E81" s="84"/>
      <c r="F81" s="84">
        <v>28</v>
      </c>
      <c r="G81" s="81"/>
      <c r="H81" s="81"/>
      <c r="I81" s="89"/>
      <c r="J81" s="81">
        <v>22</v>
      </c>
      <c r="K81" s="89"/>
      <c r="L81" s="81">
        <v>3</v>
      </c>
      <c r="M81" s="89"/>
      <c r="N81" s="81">
        <v>3</v>
      </c>
      <c r="O81" s="101"/>
      <c r="P81" s="36" t="s">
        <v>50</v>
      </c>
      <c r="Q81" s="92"/>
    </row>
    <row r="82" s="56" customFormat="1" ht="30" customHeight="1" spans="1:17">
      <c r="A82" s="82">
        <v>75</v>
      </c>
      <c r="B82" s="85" t="s">
        <v>115</v>
      </c>
      <c r="C82" s="81"/>
      <c r="D82" s="81"/>
      <c r="E82" s="84"/>
      <c r="F82" s="84"/>
      <c r="G82" s="81"/>
      <c r="H82" s="81"/>
      <c r="I82" s="89"/>
      <c r="J82" s="81"/>
      <c r="K82" s="89"/>
      <c r="L82" s="81"/>
      <c r="M82" s="89"/>
      <c r="N82" s="81"/>
      <c r="O82" s="101"/>
      <c r="P82" s="36"/>
      <c r="Q82" s="92"/>
    </row>
    <row r="83" s="56" customFormat="1" ht="30" customHeight="1" spans="1:17">
      <c r="A83" s="82">
        <v>76</v>
      </c>
      <c r="B83" s="85" t="s">
        <v>116</v>
      </c>
      <c r="C83" s="81">
        <v>86</v>
      </c>
      <c r="D83" s="81">
        <v>73</v>
      </c>
      <c r="E83" s="84"/>
      <c r="F83" s="84">
        <v>73</v>
      </c>
      <c r="G83" s="81">
        <v>0</v>
      </c>
      <c r="H83" s="81">
        <v>0</v>
      </c>
      <c r="I83" s="89">
        <v>66</v>
      </c>
      <c r="J83" s="81"/>
      <c r="K83" s="89"/>
      <c r="L83" s="81">
        <v>6</v>
      </c>
      <c r="M83" s="89">
        <v>0</v>
      </c>
      <c r="N83" s="81">
        <v>1</v>
      </c>
      <c r="O83" s="101"/>
      <c r="P83" s="102"/>
      <c r="Q83" s="92"/>
    </row>
    <row r="84" ht="30" customHeight="1" spans="1:17">
      <c r="A84" s="82">
        <v>77</v>
      </c>
      <c r="B84" s="83" t="s">
        <v>32</v>
      </c>
      <c r="C84" s="81"/>
      <c r="D84" s="81">
        <v>102</v>
      </c>
      <c r="E84" s="84">
        <v>59</v>
      </c>
      <c r="F84" s="84">
        <v>43</v>
      </c>
      <c r="G84" s="81">
        <v>0</v>
      </c>
      <c r="H84" s="81">
        <v>0</v>
      </c>
      <c r="I84" s="81">
        <v>98</v>
      </c>
      <c r="J84" s="81">
        <v>0</v>
      </c>
      <c r="K84" s="81">
        <v>4</v>
      </c>
      <c r="L84" s="81">
        <v>0</v>
      </c>
      <c r="M84" s="81">
        <v>0</v>
      </c>
      <c r="N84" s="81">
        <v>0</v>
      </c>
      <c r="O84" s="88"/>
      <c r="P84" s="103"/>
      <c r="Q84" s="92"/>
    </row>
    <row r="85" s="56" customFormat="1" ht="30" customHeight="1" spans="1:17">
      <c r="A85" s="82">
        <v>78</v>
      </c>
      <c r="B85" s="85" t="s">
        <v>117</v>
      </c>
      <c r="C85" s="81"/>
      <c r="D85" s="81">
        <v>59</v>
      </c>
      <c r="E85" s="84">
        <v>59</v>
      </c>
      <c r="F85" s="84"/>
      <c r="G85" s="81"/>
      <c r="H85" s="81"/>
      <c r="I85" s="89">
        <v>55</v>
      </c>
      <c r="J85" s="81"/>
      <c r="K85" s="89">
        <v>4</v>
      </c>
      <c r="L85" s="81"/>
      <c r="M85" s="89"/>
      <c r="N85" s="81"/>
      <c r="O85" s="88"/>
      <c r="P85" s="90"/>
      <c r="Q85" s="92"/>
    </row>
    <row r="86" s="56" customFormat="1" ht="30" customHeight="1" spans="1:17">
      <c r="A86" s="82">
        <v>79</v>
      </c>
      <c r="B86" s="85" t="s">
        <v>118</v>
      </c>
      <c r="C86" s="81"/>
      <c r="D86" s="81"/>
      <c r="E86" s="84"/>
      <c r="F86" s="84"/>
      <c r="G86" s="81"/>
      <c r="H86" s="81"/>
      <c r="I86" s="89"/>
      <c r="J86" s="81"/>
      <c r="K86" s="89"/>
      <c r="L86" s="81"/>
      <c r="M86" s="89"/>
      <c r="N86" s="81"/>
      <c r="O86" s="88" t="s">
        <v>50</v>
      </c>
      <c r="P86" s="88"/>
      <c r="Q86" s="92"/>
    </row>
    <row r="87" s="56" customFormat="1" ht="30" customHeight="1" spans="1:17">
      <c r="A87" s="82">
        <v>80</v>
      </c>
      <c r="B87" s="85" t="s">
        <v>119</v>
      </c>
      <c r="C87" s="81"/>
      <c r="D87" s="81">
        <v>43</v>
      </c>
      <c r="E87" s="84"/>
      <c r="F87" s="84">
        <v>43</v>
      </c>
      <c r="G87" s="81"/>
      <c r="H87" s="81"/>
      <c r="I87" s="89">
        <v>43</v>
      </c>
      <c r="J87" s="81"/>
      <c r="K87" s="89"/>
      <c r="L87" s="81"/>
      <c r="M87" s="89"/>
      <c r="N87" s="81"/>
      <c r="O87" s="88"/>
      <c r="P87" s="88" t="s">
        <v>50</v>
      </c>
      <c r="Q87" s="92"/>
    </row>
    <row r="88" s="56" customFormat="1" ht="30" customHeight="1" spans="1:17">
      <c r="A88" s="82">
        <v>81</v>
      </c>
      <c r="B88" s="85" t="s">
        <v>120</v>
      </c>
      <c r="C88" s="81"/>
      <c r="D88" s="81"/>
      <c r="E88" s="84"/>
      <c r="F88" s="84"/>
      <c r="G88" s="81"/>
      <c r="H88" s="81"/>
      <c r="I88" s="89"/>
      <c r="J88" s="81"/>
      <c r="K88" s="89"/>
      <c r="L88" s="81"/>
      <c r="M88" s="89"/>
      <c r="N88" s="81"/>
      <c r="O88" s="88"/>
      <c r="P88" s="90"/>
      <c r="Q88" s="92"/>
    </row>
    <row r="89" ht="30" customHeight="1" spans="1:17">
      <c r="A89" s="82">
        <v>82</v>
      </c>
      <c r="B89" s="83" t="s">
        <v>33</v>
      </c>
      <c r="C89" s="81">
        <v>473</v>
      </c>
      <c r="D89" s="81">
        <v>473</v>
      </c>
      <c r="E89" s="84">
        <v>0</v>
      </c>
      <c r="F89" s="84">
        <v>473</v>
      </c>
      <c r="G89" s="81">
        <v>0</v>
      </c>
      <c r="H89" s="81">
        <v>1</v>
      </c>
      <c r="I89" s="81">
        <v>0</v>
      </c>
      <c r="J89" s="81">
        <v>441</v>
      </c>
      <c r="K89" s="81">
        <v>0</v>
      </c>
      <c r="L89" s="81">
        <v>18</v>
      </c>
      <c r="M89" s="81">
        <v>0</v>
      </c>
      <c r="N89" s="81">
        <v>13</v>
      </c>
      <c r="O89" s="88"/>
      <c r="P89" s="88"/>
      <c r="Q89" s="92"/>
    </row>
    <row r="90" s="56" customFormat="1" ht="30" customHeight="1" spans="1:17">
      <c r="A90" s="82">
        <v>83</v>
      </c>
      <c r="B90" s="85" t="s">
        <v>121</v>
      </c>
      <c r="C90" s="81">
        <v>51</v>
      </c>
      <c r="D90" s="81">
        <v>51</v>
      </c>
      <c r="E90" s="84"/>
      <c r="F90" s="84">
        <v>51</v>
      </c>
      <c r="G90" s="81"/>
      <c r="H90" s="81"/>
      <c r="I90" s="89"/>
      <c r="J90" s="81">
        <v>43</v>
      </c>
      <c r="K90" s="89"/>
      <c r="L90" s="81"/>
      <c r="M90" s="89"/>
      <c r="N90" s="81">
        <v>8</v>
      </c>
      <c r="O90" s="88"/>
      <c r="P90" s="88" t="s">
        <v>50</v>
      </c>
      <c r="Q90" s="92"/>
    </row>
    <row r="91" s="56" customFormat="1" ht="30" customHeight="1" spans="1:17">
      <c r="A91" s="82">
        <v>84</v>
      </c>
      <c r="B91" s="85" t="s">
        <v>122</v>
      </c>
      <c r="C91" s="81">
        <v>103</v>
      </c>
      <c r="D91" s="81">
        <v>103</v>
      </c>
      <c r="E91" s="84"/>
      <c r="F91" s="84">
        <v>103</v>
      </c>
      <c r="G91" s="81"/>
      <c r="H91" s="81">
        <v>1</v>
      </c>
      <c r="I91" s="89"/>
      <c r="J91" s="81">
        <v>94</v>
      </c>
      <c r="K91" s="89"/>
      <c r="L91" s="81">
        <v>8</v>
      </c>
      <c r="M91" s="89" t="s">
        <v>128</v>
      </c>
      <c r="N91" s="81" t="s">
        <v>128</v>
      </c>
      <c r="O91" s="88"/>
      <c r="P91" s="88"/>
      <c r="Q91" s="92"/>
    </row>
    <row r="92" s="56" customFormat="1" ht="30" customHeight="1" spans="1:17">
      <c r="A92" s="82">
        <v>85</v>
      </c>
      <c r="B92" s="85" t="s">
        <v>123</v>
      </c>
      <c r="C92" s="89">
        <v>81</v>
      </c>
      <c r="D92" s="81">
        <v>81</v>
      </c>
      <c r="E92" s="84"/>
      <c r="F92" s="84">
        <v>81</v>
      </c>
      <c r="G92" s="81"/>
      <c r="H92" s="81"/>
      <c r="I92" s="89"/>
      <c r="J92" s="81">
        <v>66</v>
      </c>
      <c r="K92" s="89"/>
      <c r="L92" s="81">
        <v>10</v>
      </c>
      <c r="M92" s="89"/>
      <c r="N92" s="81">
        <v>5</v>
      </c>
      <c r="O92" s="90"/>
      <c r="P92" s="90"/>
      <c r="Q92" s="92"/>
    </row>
    <row r="93" s="56" customFormat="1" ht="29.25" customHeight="1" spans="1:17">
      <c r="A93" s="82">
        <v>86</v>
      </c>
      <c r="B93" s="85" t="s">
        <v>124</v>
      </c>
      <c r="C93" s="81">
        <v>50</v>
      </c>
      <c r="D93" s="81">
        <v>50</v>
      </c>
      <c r="E93" s="84"/>
      <c r="F93" s="84">
        <v>50</v>
      </c>
      <c r="G93" s="81"/>
      <c r="H93" s="81"/>
      <c r="I93" s="89"/>
      <c r="J93" s="81">
        <v>50</v>
      </c>
      <c r="K93" s="89"/>
      <c r="L93" s="81"/>
      <c r="M93" s="89"/>
      <c r="N93" s="81"/>
      <c r="O93" s="88"/>
      <c r="P93" s="88" t="s">
        <v>50</v>
      </c>
      <c r="Q93" s="92"/>
    </row>
    <row r="94" s="56" customFormat="1" ht="30" customHeight="1" spans="1:17">
      <c r="A94" s="82">
        <v>87</v>
      </c>
      <c r="B94" s="85" t="s">
        <v>125</v>
      </c>
      <c r="C94" s="81">
        <v>78</v>
      </c>
      <c r="D94" s="81">
        <v>78</v>
      </c>
      <c r="E94" s="84">
        <v>0</v>
      </c>
      <c r="F94" s="84">
        <v>78</v>
      </c>
      <c r="G94" s="81">
        <v>0</v>
      </c>
      <c r="H94" s="81">
        <v>0</v>
      </c>
      <c r="I94" s="89">
        <v>0</v>
      </c>
      <c r="J94" s="81">
        <v>78</v>
      </c>
      <c r="K94" s="89">
        <v>0</v>
      </c>
      <c r="L94" s="81">
        <v>0</v>
      </c>
      <c r="M94" s="89"/>
      <c r="N94" s="81"/>
      <c r="O94" s="88"/>
      <c r="P94" s="88"/>
      <c r="Q94" s="92"/>
    </row>
    <row r="95" s="56" customFormat="1" ht="30" customHeight="1" spans="1:17">
      <c r="A95" s="82">
        <v>88</v>
      </c>
      <c r="B95" s="85" t="s">
        <v>126</v>
      </c>
      <c r="C95" s="81">
        <v>110</v>
      </c>
      <c r="D95" s="81">
        <v>110</v>
      </c>
      <c r="E95" s="84"/>
      <c r="F95" s="84">
        <v>110</v>
      </c>
      <c r="G95" s="81"/>
      <c r="H95" s="81"/>
      <c r="I95" s="89"/>
      <c r="J95" s="81">
        <v>110</v>
      </c>
      <c r="K95" s="89"/>
      <c r="L95" s="81"/>
      <c r="M95" s="89"/>
      <c r="N95" s="81"/>
      <c r="O95" s="90"/>
      <c r="P95" s="90"/>
      <c r="Q95" s="92"/>
    </row>
    <row r="96" ht="30" customHeight="1" spans="1:17">
      <c r="A96" s="82">
        <v>89</v>
      </c>
      <c r="B96" s="83" t="s">
        <v>34</v>
      </c>
      <c r="C96" s="81">
        <v>237</v>
      </c>
      <c r="D96" s="81">
        <v>200</v>
      </c>
      <c r="E96" s="84">
        <v>27</v>
      </c>
      <c r="F96" s="84">
        <v>173</v>
      </c>
      <c r="G96" s="94">
        <v>0</v>
      </c>
      <c r="H96" s="81">
        <v>51</v>
      </c>
      <c r="I96" s="81">
        <v>32</v>
      </c>
      <c r="J96" s="81">
        <v>93</v>
      </c>
      <c r="K96" s="94">
        <v>0</v>
      </c>
      <c r="L96" s="81">
        <v>20</v>
      </c>
      <c r="M96" s="81">
        <v>1</v>
      </c>
      <c r="N96" s="81">
        <v>9</v>
      </c>
      <c r="O96" s="88"/>
      <c r="P96" s="88"/>
      <c r="Q96" s="92"/>
    </row>
    <row r="97" s="56" customFormat="1" ht="30" customHeight="1" spans="1:17">
      <c r="A97" s="82">
        <v>90</v>
      </c>
      <c r="B97" s="85" t="s">
        <v>127</v>
      </c>
      <c r="C97" s="81">
        <v>26</v>
      </c>
      <c r="D97" s="81">
        <v>26</v>
      </c>
      <c r="E97" s="95">
        <v>0</v>
      </c>
      <c r="F97" s="84">
        <v>26</v>
      </c>
      <c r="G97" s="94">
        <v>0</v>
      </c>
      <c r="H97" s="94">
        <v>0</v>
      </c>
      <c r="I97" s="104">
        <v>0</v>
      </c>
      <c r="J97" s="81">
        <v>23</v>
      </c>
      <c r="K97" s="104">
        <v>0</v>
      </c>
      <c r="L97" s="81">
        <v>3</v>
      </c>
      <c r="M97" s="104">
        <v>0</v>
      </c>
      <c r="N97" s="94">
        <v>0</v>
      </c>
      <c r="O97" s="90"/>
      <c r="P97" s="90"/>
      <c r="Q97" s="92"/>
    </row>
    <row r="98" s="56" customFormat="1" ht="30" customHeight="1" spans="1:17">
      <c r="A98" s="82">
        <v>91</v>
      </c>
      <c r="B98" s="85" t="s">
        <v>130</v>
      </c>
      <c r="C98" s="81">
        <v>110</v>
      </c>
      <c r="D98" s="81">
        <v>110</v>
      </c>
      <c r="E98" s="95">
        <v>0</v>
      </c>
      <c r="F98" s="84">
        <v>110</v>
      </c>
      <c r="G98" s="94">
        <v>0</v>
      </c>
      <c r="H98" s="81">
        <v>51</v>
      </c>
      <c r="I98" s="104">
        <v>0</v>
      </c>
      <c r="J98" s="81">
        <v>44</v>
      </c>
      <c r="K98" s="104">
        <v>0</v>
      </c>
      <c r="L98" s="81">
        <v>14</v>
      </c>
      <c r="M98" s="104">
        <v>0</v>
      </c>
      <c r="N98" s="81">
        <v>1</v>
      </c>
      <c r="O98" s="90"/>
      <c r="P98" s="90"/>
      <c r="Q98" s="92"/>
    </row>
    <row r="99" s="56" customFormat="1" ht="30" customHeight="1" spans="1:17">
      <c r="A99" s="82">
        <v>92</v>
      </c>
      <c r="B99" s="85" t="s">
        <v>131</v>
      </c>
      <c r="C99" s="81">
        <v>43</v>
      </c>
      <c r="D99" s="81">
        <v>31</v>
      </c>
      <c r="E99" s="95">
        <v>0</v>
      </c>
      <c r="F99" s="84">
        <v>31</v>
      </c>
      <c r="G99" s="94">
        <v>0</v>
      </c>
      <c r="H99" s="94">
        <v>0</v>
      </c>
      <c r="I99" s="104">
        <v>0</v>
      </c>
      <c r="J99" s="81">
        <v>20</v>
      </c>
      <c r="K99" s="104">
        <v>0</v>
      </c>
      <c r="L99" s="81">
        <v>3</v>
      </c>
      <c r="M99" s="104">
        <v>0</v>
      </c>
      <c r="N99" s="81">
        <v>8</v>
      </c>
      <c r="O99" s="88"/>
      <c r="P99" s="88" t="s">
        <v>50</v>
      </c>
      <c r="Q99" s="92"/>
    </row>
    <row r="100" s="56" customFormat="1" ht="30" customHeight="1" spans="1:17">
      <c r="A100" s="82">
        <v>93</v>
      </c>
      <c r="B100" s="85" t="s">
        <v>132</v>
      </c>
      <c r="C100" s="81">
        <v>27</v>
      </c>
      <c r="D100" s="81">
        <v>27</v>
      </c>
      <c r="E100" s="84">
        <v>27</v>
      </c>
      <c r="F100" s="95">
        <v>0</v>
      </c>
      <c r="G100" s="94">
        <v>0</v>
      </c>
      <c r="H100" s="94">
        <v>0</v>
      </c>
      <c r="I100" s="89">
        <v>26</v>
      </c>
      <c r="J100" s="94">
        <v>0</v>
      </c>
      <c r="K100" s="104">
        <v>0</v>
      </c>
      <c r="L100" s="94">
        <v>0</v>
      </c>
      <c r="M100" s="89">
        <v>1</v>
      </c>
      <c r="N100" s="94">
        <v>0</v>
      </c>
      <c r="O100" s="88"/>
      <c r="P100" s="90"/>
      <c r="Q100" s="92"/>
    </row>
    <row r="101" s="56" customFormat="1" ht="30" customHeight="1" spans="1:17">
      <c r="A101" s="82">
        <v>94</v>
      </c>
      <c r="B101" s="85" t="s">
        <v>134</v>
      </c>
      <c r="C101" s="94">
        <v>0</v>
      </c>
      <c r="D101" s="94">
        <v>0</v>
      </c>
      <c r="E101" s="95">
        <v>0</v>
      </c>
      <c r="F101" s="95">
        <v>0</v>
      </c>
      <c r="G101" s="94">
        <v>0</v>
      </c>
      <c r="H101" s="94">
        <v>0</v>
      </c>
      <c r="I101" s="104">
        <v>0</v>
      </c>
      <c r="J101" s="94">
        <v>0</v>
      </c>
      <c r="K101" s="104">
        <v>0</v>
      </c>
      <c r="L101" s="94">
        <v>0</v>
      </c>
      <c r="M101" s="104">
        <v>0</v>
      </c>
      <c r="N101" s="94">
        <v>0</v>
      </c>
      <c r="O101" s="88"/>
      <c r="P101" s="88" t="s">
        <v>50</v>
      </c>
      <c r="Q101" s="92"/>
    </row>
    <row r="102" s="56" customFormat="1" ht="30" customHeight="1" spans="1:17">
      <c r="A102" s="82">
        <v>95</v>
      </c>
      <c r="B102" s="85" t="s">
        <v>135</v>
      </c>
      <c r="C102" s="81">
        <v>25</v>
      </c>
      <c r="D102" s="94">
        <v>0</v>
      </c>
      <c r="E102" s="95">
        <v>0</v>
      </c>
      <c r="F102" s="95">
        <v>0</v>
      </c>
      <c r="G102" s="94">
        <v>0</v>
      </c>
      <c r="H102" s="94">
        <v>0</v>
      </c>
      <c r="I102" s="104">
        <v>0</v>
      </c>
      <c r="J102" s="94">
        <v>0</v>
      </c>
      <c r="K102" s="104">
        <v>0</v>
      </c>
      <c r="L102" s="94">
        <v>0</v>
      </c>
      <c r="M102" s="104">
        <v>0</v>
      </c>
      <c r="N102" s="94">
        <v>0</v>
      </c>
      <c r="O102" s="90"/>
      <c r="P102" s="90"/>
      <c r="Q102" s="92"/>
    </row>
    <row r="103" s="56" customFormat="1" ht="30" customHeight="1" spans="1:17">
      <c r="A103" s="82">
        <v>96</v>
      </c>
      <c r="B103" s="85" t="s">
        <v>136</v>
      </c>
      <c r="C103" s="81">
        <v>6</v>
      </c>
      <c r="D103" s="81">
        <v>6</v>
      </c>
      <c r="E103" s="95">
        <v>0</v>
      </c>
      <c r="F103" s="84">
        <v>6</v>
      </c>
      <c r="G103" s="94">
        <v>0</v>
      </c>
      <c r="H103" s="94">
        <v>0</v>
      </c>
      <c r="I103" s="89">
        <v>6</v>
      </c>
      <c r="J103" s="81">
        <v>6</v>
      </c>
      <c r="K103" s="104">
        <v>0</v>
      </c>
      <c r="L103" s="94">
        <v>0</v>
      </c>
      <c r="M103" s="104">
        <v>0</v>
      </c>
      <c r="N103" s="94">
        <v>0</v>
      </c>
      <c r="O103" s="88"/>
      <c r="P103" s="90"/>
      <c r="Q103" s="92"/>
    </row>
    <row r="104" ht="30" customHeight="1" spans="1:17">
      <c r="A104" s="82">
        <v>97</v>
      </c>
      <c r="B104" s="83" t="s">
        <v>35</v>
      </c>
      <c r="C104" s="81">
        <v>191</v>
      </c>
      <c r="D104" s="81">
        <v>157</v>
      </c>
      <c r="E104" s="84">
        <v>4</v>
      </c>
      <c r="F104" s="84">
        <v>153</v>
      </c>
      <c r="G104" s="81">
        <v>4</v>
      </c>
      <c r="H104" s="81">
        <v>2</v>
      </c>
      <c r="I104" s="81"/>
      <c r="J104" s="81">
        <v>137</v>
      </c>
      <c r="K104" s="81"/>
      <c r="L104" s="81"/>
      <c r="M104" s="81"/>
      <c r="N104" s="81">
        <v>14</v>
      </c>
      <c r="O104" s="88"/>
      <c r="P104" s="88"/>
      <c r="Q104" s="92"/>
    </row>
    <row r="105" s="56" customFormat="1" ht="30" customHeight="1" spans="1:17">
      <c r="A105" s="82">
        <v>98</v>
      </c>
      <c r="B105" s="85" t="s">
        <v>137</v>
      </c>
      <c r="C105" s="81">
        <v>134</v>
      </c>
      <c r="D105" s="81">
        <v>114</v>
      </c>
      <c r="E105" s="84">
        <v>4</v>
      </c>
      <c r="F105" s="84">
        <v>110</v>
      </c>
      <c r="G105" s="81">
        <v>4</v>
      </c>
      <c r="H105" s="81"/>
      <c r="I105" s="89"/>
      <c r="J105" s="81">
        <v>96</v>
      </c>
      <c r="K105" s="89"/>
      <c r="L105" s="81"/>
      <c r="M105" s="89"/>
      <c r="N105" s="81">
        <v>14</v>
      </c>
      <c r="O105" s="90"/>
      <c r="P105" s="88" t="s">
        <v>50</v>
      </c>
      <c r="Q105" s="92"/>
    </row>
    <row r="106" s="56" customFormat="1" ht="30" customHeight="1" spans="1:17">
      <c r="A106" s="82">
        <v>99</v>
      </c>
      <c r="B106" s="85" t="s">
        <v>138</v>
      </c>
      <c r="C106" s="81">
        <v>57</v>
      </c>
      <c r="D106" s="81">
        <v>43</v>
      </c>
      <c r="E106" s="84"/>
      <c r="F106" s="84">
        <v>43</v>
      </c>
      <c r="G106" s="81"/>
      <c r="H106" s="81">
        <v>2</v>
      </c>
      <c r="I106" s="89"/>
      <c r="J106" s="81">
        <v>41</v>
      </c>
      <c r="K106" s="89"/>
      <c r="L106" s="81"/>
      <c r="M106" s="89"/>
      <c r="N106" s="81"/>
      <c r="O106" s="90"/>
      <c r="P106" s="90"/>
      <c r="Q106" s="92"/>
    </row>
    <row r="107" ht="30" customHeight="1" spans="1:17">
      <c r="A107" s="64"/>
      <c r="B107" s="64"/>
      <c r="C107" s="96"/>
      <c r="D107" s="96"/>
      <c r="E107" s="96"/>
      <c r="F107" s="96"/>
      <c r="G107" s="97"/>
      <c r="H107" s="98"/>
      <c r="I107" s="97"/>
      <c r="J107" s="98"/>
      <c r="K107" s="97"/>
      <c r="L107" s="98"/>
      <c r="M107" s="97"/>
      <c r="N107" s="98"/>
      <c r="O107" s="64"/>
      <c r="P107" s="64"/>
      <c r="Q107" s="64"/>
    </row>
    <row r="108" ht="30" customHeight="1" spans="1:17">
      <c r="A108" s="64"/>
      <c r="B108" s="64"/>
      <c r="C108" s="96"/>
      <c r="D108" s="96"/>
      <c r="E108" s="96"/>
      <c r="F108" s="96"/>
      <c r="G108" s="97"/>
      <c r="H108" s="98"/>
      <c r="I108" s="97"/>
      <c r="J108" s="98"/>
      <c r="K108" s="97"/>
      <c r="L108" s="98"/>
      <c r="M108" s="97"/>
      <c r="N108" s="98"/>
      <c r="O108" s="64"/>
      <c r="P108" s="64"/>
      <c r="Q108" s="64"/>
    </row>
    <row r="109" ht="30" customHeight="1" spans="1:17">
      <c r="A109" s="64"/>
      <c r="B109" s="64"/>
      <c r="C109" s="96"/>
      <c r="D109" s="96"/>
      <c r="E109" s="96"/>
      <c r="F109" s="96"/>
      <c r="G109" s="97"/>
      <c r="H109" s="98"/>
      <c r="I109" s="97"/>
      <c r="J109" s="98"/>
      <c r="K109" s="97"/>
      <c r="L109" s="98"/>
      <c r="M109" s="97"/>
      <c r="N109" s="98"/>
      <c r="O109" s="64"/>
      <c r="P109" s="64"/>
      <c r="Q109" s="64"/>
    </row>
    <row r="110" ht="30" customHeight="1" spans="1:17">
      <c r="A110" s="64"/>
      <c r="B110" s="64"/>
      <c r="C110" s="96"/>
      <c r="D110" s="96"/>
      <c r="E110" s="96"/>
      <c r="F110" s="96"/>
      <c r="G110" s="99"/>
      <c r="H110" s="98"/>
      <c r="I110" s="99"/>
      <c r="J110" s="98"/>
      <c r="K110" s="99"/>
      <c r="L110" s="98"/>
      <c r="M110" s="99"/>
      <c r="N110" s="98"/>
      <c r="O110" s="64"/>
      <c r="P110" s="64"/>
      <c r="Q110" s="64"/>
    </row>
    <row r="111" spans="1:17">
      <c r="A111" s="64"/>
      <c r="B111" s="64"/>
      <c r="C111" s="96"/>
      <c r="D111" s="96"/>
      <c r="E111" s="96"/>
      <c r="F111" s="96"/>
      <c r="G111" s="99"/>
      <c r="H111" s="98"/>
      <c r="I111" s="99"/>
      <c r="J111" s="98"/>
      <c r="K111" s="99"/>
      <c r="L111" s="98"/>
      <c r="M111" s="99"/>
      <c r="N111" s="98"/>
      <c r="O111" s="64"/>
      <c r="P111" s="64"/>
      <c r="Q111" s="64"/>
    </row>
    <row r="112" spans="1:17">
      <c r="A112" s="64"/>
      <c r="B112" s="64"/>
      <c r="C112" s="96"/>
      <c r="D112" s="96"/>
      <c r="E112" s="96"/>
      <c r="F112" s="96"/>
      <c r="G112" s="99"/>
      <c r="H112" s="98"/>
      <c r="I112" s="99"/>
      <c r="J112" s="98"/>
      <c r="K112" s="99"/>
      <c r="L112" s="98"/>
      <c r="M112" s="99"/>
      <c r="N112" s="98"/>
      <c r="O112" s="64"/>
      <c r="P112" s="64"/>
      <c r="Q112" s="64"/>
    </row>
    <row r="113" spans="1:17">
      <c r="A113" s="64"/>
      <c r="B113" s="64"/>
      <c r="C113" s="96"/>
      <c r="D113" s="96"/>
      <c r="E113" s="96"/>
      <c r="F113" s="96"/>
      <c r="G113" s="99"/>
      <c r="H113" s="98"/>
      <c r="I113" s="99"/>
      <c r="J113" s="98"/>
      <c r="K113" s="99"/>
      <c r="L113" s="98"/>
      <c r="M113" s="99"/>
      <c r="N113" s="98"/>
      <c r="O113" s="64"/>
      <c r="P113" s="64"/>
      <c r="Q113" s="64"/>
    </row>
    <row r="114" spans="1:17">
      <c r="A114" s="64"/>
      <c r="B114" s="64"/>
      <c r="C114" s="96"/>
      <c r="D114" s="96"/>
      <c r="E114" s="96"/>
      <c r="F114" s="96"/>
      <c r="G114" s="99"/>
      <c r="H114" s="98"/>
      <c r="I114" s="99"/>
      <c r="J114" s="98"/>
      <c r="K114" s="99"/>
      <c r="L114" s="98"/>
      <c r="M114" s="99"/>
      <c r="N114" s="98"/>
      <c r="O114" s="64"/>
      <c r="P114" s="64"/>
      <c r="Q114" s="64"/>
    </row>
    <row r="115" spans="1:17">
      <c r="A115" s="64"/>
      <c r="B115" s="64"/>
      <c r="C115" s="96"/>
      <c r="D115" s="96"/>
      <c r="E115" s="96"/>
      <c r="F115" s="96"/>
      <c r="G115" s="99"/>
      <c r="H115" s="98"/>
      <c r="I115" s="99"/>
      <c r="J115" s="98"/>
      <c r="K115" s="99"/>
      <c r="L115" s="98"/>
      <c r="M115" s="99"/>
      <c r="N115" s="98"/>
      <c r="O115" s="64"/>
      <c r="P115" s="64"/>
      <c r="Q115" s="64"/>
    </row>
    <row r="116" spans="1:17">
      <c r="A116" s="64"/>
      <c r="B116" s="64"/>
      <c r="C116" s="96"/>
      <c r="D116" s="96"/>
      <c r="E116" s="96"/>
      <c r="F116" s="96"/>
      <c r="G116" s="99"/>
      <c r="H116" s="98"/>
      <c r="I116" s="99"/>
      <c r="J116" s="98"/>
      <c r="K116" s="99"/>
      <c r="L116" s="98"/>
      <c r="M116" s="99"/>
      <c r="N116" s="98"/>
      <c r="O116" s="64"/>
      <c r="P116" s="64"/>
      <c r="Q116" s="64"/>
    </row>
    <row r="117" spans="1:17">
      <c r="A117" s="64"/>
      <c r="B117" s="64"/>
      <c r="C117" s="96"/>
      <c r="D117" s="96"/>
      <c r="E117" s="96"/>
      <c r="F117" s="96"/>
      <c r="G117" s="99"/>
      <c r="H117" s="98"/>
      <c r="I117" s="99"/>
      <c r="J117" s="98"/>
      <c r="K117" s="99"/>
      <c r="L117" s="98"/>
      <c r="M117" s="99"/>
      <c r="N117" s="98"/>
      <c r="O117" s="64"/>
      <c r="P117" s="64"/>
      <c r="Q117" s="64"/>
    </row>
    <row r="118" spans="1:17">
      <c r="A118" s="64"/>
      <c r="B118" s="64"/>
      <c r="C118" s="96"/>
      <c r="D118" s="96"/>
      <c r="E118" s="96"/>
      <c r="F118" s="96"/>
      <c r="G118" s="99"/>
      <c r="H118" s="98"/>
      <c r="I118" s="99"/>
      <c r="J118" s="98"/>
      <c r="K118" s="99"/>
      <c r="L118" s="98"/>
      <c r="M118" s="99"/>
      <c r="N118" s="98"/>
      <c r="O118" s="64"/>
      <c r="P118" s="64"/>
      <c r="Q118" s="64"/>
    </row>
    <row r="119" spans="1:17">
      <c r="A119" s="64"/>
      <c r="B119" s="64"/>
      <c r="C119" s="59"/>
      <c r="D119" s="59"/>
      <c r="E119" s="59"/>
      <c r="F119" s="59"/>
      <c r="G119" s="60"/>
      <c r="H119" s="61"/>
      <c r="I119" s="60"/>
      <c r="J119" s="61"/>
      <c r="K119" s="60"/>
      <c r="L119" s="61"/>
      <c r="M119" s="60"/>
      <c r="N119" s="61"/>
      <c r="O119" s="64"/>
      <c r="P119" s="64"/>
      <c r="Q119" s="64"/>
    </row>
    <row r="120" spans="1:17">
      <c r="A120" s="64"/>
      <c r="B120" s="64"/>
      <c r="C120" s="59"/>
      <c r="D120" s="59"/>
      <c r="E120" s="59"/>
      <c r="F120" s="59"/>
      <c r="G120" s="60"/>
      <c r="H120" s="61"/>
      <c r="I120" s="60"/>
      <c r="J120" s="61"/>
      <c r="K120" s="60"/>
      <c r="L120" s="61"/>
      <c r="M120" s="60"/>
      <c r="N120" s="61"/>
      <c r="O120" s="64"/>
      <c r="P120" s="64"/>
      <c r="Q120" s="64"/>
    </row>
    <row r="121" spans="1:17">
      <c r="A121" s="64"/>
      <c r="B121" s="64"/>
      <c r="C121" s="59"/>
      <c r="D121" s="59"/>
      <c r="E121" s="59"/>
      <c r="F121" s="59"/>
      <c r="G121" s="60"/>
      <c r="H121" s="61"/>
      <c r="I121" s="60"/>
      <c r="J121" s="61"/>
      <c r="K121" s="60"/>
      <c r="L121" s="61"/>
      <c r="M121" s="60"/>
      <c r="N121" s="61"/>
      <c r="O121" s="64"/>
      <c r="P121" s="64"/>
      <c r="Q121" s="64"/>
    </row>
    <row r="122" spans="1:17">
      <c r="A122" s="64"/>
      <c r="B122" s="64"/>
      <c r="C122" s="59"/>
      <c r="D122" s="59"/>
      <c r="E122" s="59"/>
      <c r="F122" s="59"/>
      <c r="G122" s="60"/>
      <c r="H122" s="61"/>
      <c r="I122" s="60"/>
      <c r="J122" s="61"/>
      <c r="K122" s="60"/>
      <c r="L122" s="61"/>
      <c r="M122" s="60"/>
      <c r="N122" s="61"/>
      <c r="O122" s="64"/>
      <c r="P122" s="64"/>
      <c r="Q122" s="64"/>
    </row>
    <row r="123" spans="1:17">
      <c r="A123" s="64"/>
      <c r="B123" s="64"/>
      <c r="C123" s="59"/>
      <c r="D123" s="59"/>
      <c r="E123" s="59"/>
      <c r="F123" s="59"/>
      <c r="G123" s="60"/>
      <c r="H123" s="61"/>
      <c r="I123" s="60"/>
      <c r="J123" s="61"/>
      <c r="K123" s="60"/>
      <c r="L123" s="61"/>
      <c r="M123" s="60"/>
      <c r="N123" s="61"/>
      <c r="O123" s="64"/>
      <c r="P123" s="64"/>
      <c r="Q123" s="64"/>
    </row>
    <row r="124" spans="1:17">
      <c r="A124" s="64"/>
      <c r="B124" s="64"/>
      <c r="C124" s="59"/>
      <c r="D124" s="59"/>
      <c r="E124" s="59"/>
      <c r="F124" s="59"/>
      <c r="G124" s="60"/>
      <c r="H124" s="61"/>
      <c r="I124" s="60"/>
      <c r="J124" s="61"/>
      <c r="K124" s="60"/>
      <c r="L124" s="61"/>
      <c r="M124" s="60"/>
      <c r="N124" s="61"/>
      <c r="O124" s="64"/>
      <c r="P124" s="64"/>
      <c r="Q124" s="64"/>
    </row>
    <row r="125" spans="1:17">
      <c r="A125" s="64"/>
      <c r="B125" s="64"/>
      <c r="C125" s="59"/>
      <c r="D125" s="59"/>
      <c r="E125" s="59"/>
      <c r="F125" s="59"/>
      <c r="G125" s="60"/>
      <c r="H125" s="61"/>
      <c r="I125" s="60"/>
      <c r="J125" s="61"/>
      <c r="K125" s="60"/>
      <c r="L125" s="61"/>
      <c r="M125" s="60"/>
      <c r="N125" s="61"/>
      <c r="O125" s="64"/>
      <c r="P125" s="64"/>
      <c r="Q125" s="64"/>
    </row>
    <row r="126" spans="1:17">
      <c r="A126" s="64"/>
      <c r="B126" s="64"/>
      <c r="C126" s="59"/>
      <c r="D126" s="59"/>
      <c r="E126" s="59"/>
      <c r="F126" s="59"/>
      <c r="G126" s="60"/>
      <c r="H126" s="61"/>
      <c r="I126" s="60"/>
      <c r="J126" s="61"/>
      <c r="K126" s="60"/>
      <c r="L126" s="61"/>
      <c r="M126" s="60"/>
      <c r="N126" s="61"/>
      <c r="O126" s="64"/>
      <c r="P126" s="64"/>
      <c r="Q126" s="64"/>
    </row>
    <row r="127" spans="1:17">
      <c r="A127" s="64"/>
      <c r="B127" s="64"/>
      <c r="C127" s="59"/>
      <c r="D127" s="59"/>
      <c r="E127" s="59"/>
      <c r="F127" s="59"/>
      <c r="G127" s="60"/>
      <c r="H127" s="61"/>
      <c r="I127" s="60"/>
      <c r="J127" s="61"/>
      <c r="K127" s="60"/>
      <c r="L127" s="61"/>
      <c r="M127" s="60"/>
      <c r="N127" s="61"/>
      <c r="O127" s="64"/>
      <c r="P127" s="64"/>
      <c r="Q127" s="64"/>
    </row>
    <row r="128" spans="1:17">
      <c r="A128" s="64"/>
      <c r="B128" s="64"/>
      <c r="C128" s="59"/>
      <c r="D128" s="59"/>
      <c r="E128" s="59"/>
      <c r="F128" s="59"/>
      <c r="G128" s="60"/>
      <c r="H128" s="61"/>
      <c r="I128" s="60"/>
      <c r="J128" s="61"/>
      <c r="K128" s="60"/>
      <c r="L128" s="61"/>
      <c r="M128" s="60"/>
      <c r="N128" s="61"/>
      <c r="O128" s="64"/>
      <c r="P128" s="64"/>
      <c r="Q128" s="64"/>
    </row>
    <row r="129" spans="1:17">
      <c r="A129" s="64"/>
      <c r="B129" s="64"/>
      <c r="C129" s="59"/>
      <c r="D129" s="59"/>
      <c r="E129" s="59"/>
      <c r="F129" s="59"/>
      <c r="G129" s="60"/>
      <c r="H129" s="61"/>
      <c r="I129" s="60"/>
      <c r="J129" s="61"/>
      <c r="K129" s="60"/>
      <c r="L129" s="61"/>
      <c r="M129" s="60"/>
      <c r="N129" s="61"/>
      <c r="O129" s="64"/>
      <c r="P129" s="64"/>
      <c r="Q129" s="64"/>
    </row>
    <row r="130" spans="1:17">
      <c r="A130" s="64"/>
      <c r="B130" s="64"/>
      <c r="C130" s="59"/>
      <c r="D130" s="59"/>
      <c r="E130" s="59"/>
      <c r="F130" s="59"/>
      <c r="G130" s="60"/>
      <c r="H130" s="61"/>
      <c r="I130" s="60"/>
      <c r="J130" s="61"/>
      <c r="K130" s="60"/>
      <c r="L130" s="61"/>
      <c r="M130" s="60"/>
      <c r="N130" s="61"/>
      <c r="O130" s="64"/>
      <c r="P130" s="64"/>
      <c r="Q130" s="64"/>
    </row>
    <row r="131" spans="1:17">
      <c r="A131" s="64"/>
      <c r="B131" s="64"/>
      <c r="C131" s="59"/>
      <c r="D131" s="59"/>
      <c r="E131" s="59"/>
      <c r="F131" s="59"/>
      <c r="G131" s="60"/>
      <c r="H131" s="61"/>
      <c r="I131" s="60"/>
      <c r="J131" s="61"/>
      <c r="K131" s="60"/>
      <c r="L131" s="61"/>
      <c r="M131" s="60"/>
      <c r="N131" s="61"/>
      <c r="O131" s="64"/>
      <c r="P131" s="64"/>
      <c r="Q131" s="64"/>
    </row>
    <row r="132" spans="1:17">
      <c r="A132" s="64"/>
      <c r="B132" s="64"/>
      <c r="C132" s="59"/>
      <c r="D132" s="59"/>
      <c r="E132" s="59"/>
      <c r="F132" s="59"/>
      <c r="G132" s="60"/>
      <c r="H132" s="61"/>
      <c r="I132" s="60"/>
      <c r="J132" s="61"/>
      <c r="K132" s="60"/>
      <c r="L132" s="61"/>
      <c r="M132" s="60"/>
      <c r="N132" s="61"/>
      <c r="O132" s="64"/>
      <c r="P132" s="64"/>
      <c r="Q132" s="64"/>
    </row>
    <row r="133" spans="1:17">
      <c r="A133" s="64"/>
      <c r="B133" s="64"/>
      <c r="C133" s="59"/>
      <c r="D133" s="59"/>
      <c r="E133" s="59"/>
      <c r="F133" s="59"/>
      <c r="G133" s="60"/>
      <c r="H133" s="61"/>
      <c r="I133" s="60"/>
      <c r="J133" s="61"/>
      <c r="K133" s="60"/>
      <c r="L133" s="61"/>
      <c r="M133" s="60"/>
      <c r="N133" s="61"/>
      <c r="O133" s="64"/>
      <c r="P133" s="64"/>
      <c r="Q133" s="64"/>
    </row>
    <row r="134" spans="1:17">
      <c r="A134" s="64"/>
      <c r="B134" s="64"/>
      <c r="C134" s="59"/>
      <c r="D134" s="59"/>
      <c r="E134" s="59"/>
      <c r="F134" s="59"/>
      <c r="G134" s="60"/>
      <c r="H134" s="61"/>
      <c r="I134" s="60"/>
      <c r="J134" s="61"/>
      <c r="K134" s="60"/>
      <c r="L134" s="61"/>
      <c r="M134" s="60"/>
      <c r="N134" s="61"/>
      <c r="O134" s="64"/>
      <c r="P134" s="64"/>
      <c r="Q134" s="64"/>
    </row>
    <row r="135" spans="1:17">
      <c r="A135" s="64"/>
      <c r="B135" s="64"/>
      <c r="C135" s="59"/>
      <c r="D135" s="59"/>
      <c r="E135" s="59"/>
      <c r="F135" s="59"/>
      <c r="G135" s="60"/>
      <c r="H135" s="61"/>
      <c r="I135" s="60"/>
      <c r="J135" s="61"/>
      <c r="K135" s="60"/>
      <c r="L135" s="61"/>
      <c r="M135" s="60"/>
      <c r="N135" s="61"/>
      <c r="O135" s="64"/>
      <c r="P135" s="64"/>
      <c r="Q135" s="64"/>
    </row>
    <row r="136" spans="1:17">
      <c r="A136" s="64"/>
      <c r="B136" s="64"/>
      <c r="C136" s="59"/>
      <c r="D136" s="59"/>
      <c r="E136" s="59"/>
      <c r="F136" s="59"/>
      <c r="G136" s="60"/>
      <c r="H136" s="61"/>
      <c r="I136" s="60"/>
      <c r="J136" s="61"/>
      <c r="K136" s="60"/>
      <c r="L136" s="61"/>
      <c r="M136" s="60"/>
      <c r="N136" s="61"/>
      <c r="O136" s="64"/>
      <c r="P136" s="64"/>
      <c r="Q136" s="64"/>
    </row>
    <row r="137" spans="1:17">
      <c r="A137" s="64"/>
      <c r="B137" s="64"/>
      <c r="C137" s="59"/>
      <c r="D137" s="59"/>
      <c r="E137" s="59"/>
      <c r="F137" s="59"/>
      <c r="G137" s="60"/>
      <c r="H137" s="61"/>
      <c r="I137" s="60"/>
      <c r="J137" s="61"/>
      <c r="K137" s="60"/>
      <c r="L137" s="61"/>
      <c r="M137" s="60"/>
      <c r="N137" s="61"/>
      <c r="O137" s="64"/>
      <c r="P137" s="64"/>
      <c r="Q137" s="64"/>
    </row>
    <row r="138" spans="1:17">
      <c r="A138" s="64"/>
      <c r="B138" s="64"/>
      <c r="C138" s="59"/>
      <c r="D138" s="59"/>
      <c r="E138" s="59"/>
      <c r="F138" s="59"/>
      <c r="G138" s="60"/>
      <c r="H138" s="61"/>
      <c r="I138" s="60"/>
      <c r="J138" s="61"/>
      <c r="K138" s="60"/>
      <c r="L138" s="61"/>
      <c r="M138" s="60"/>
      <c r="N138" s="61"/>
      <c r="O138" s="64"/>
      <c r="P138" s="64"/>
      <c r="Q138" s="64"/>
    </row>
    <row r="139" spans="1:17">
      <c r="A139" s="64"/>
      <c r="B139" s="64"/>
      <c r="C139" s="59"/>
      <c r="D139" s="59"/>
      <c r="E139" s="59"/>
      <c r="F139" s="59"/>
      <c r="G139" s="60"/>
      <c r="H139" s="61"/>
      <c r="I139" s="60"/>
      <c r="J139" s="61"/>
      <c r="K139" s="60"/>
      <c r="L139" s="61"/>
      <c r="M139" s="60"/>
      <c r="N139" s="61"/>
      <c r="O139" s="64"/>
      <c r="P139" s="64"/>
      <c r="Q139" s="64"/>
    </row>
    <row r="140" spans="1:17">
      <c r="A140" s="64"/>
      <c r="B140" s="64"/>
      <c r="C140" s="59"/>
      <c r="D140" s="59"/>
      <c r="E140" s="59"/>
      <c r="F140" s="59"/>
      <c r="G140" s="60"/>
      <c r="H140" s="61"/>
      <c r="I140" s="60"/>
      <c r="J140" s="61"/>
      <c r="K140" s="60"/>
      <c r="L140" s="61"/>
      <c r="M140" s="60"/>
      <c r="N140" s="61"/>
      <c r="O140" s="64"/>
      <c r="P140" s="64"/>
      <c r="Q140" s="64"/>
    </row>
    <row r="141" spans="1:17">
      <c r="A141" s="64"/>
      <c r="B141" s="64"/>
      <c r="C141" s="59"/>
      <c r="D141" s="59"/>
      <c r="E141" s="59"/>
      <c r="F141" s="59"/>
      <c r="G141" s="60"/>
      <c r="H141" s="61"/>
      <c r="I141" s="60"/>
      <c r="J141" s="61"/>
      <c r="K141" s="60"/>
      <c r="L141" s="61"/>
      <c r="M141" s="60"/>
      <c r="N141" s="61"/>
      <c r="O141" s="64"/>
      <c r="P141" s="64"/>
      <c r="Q141" s="64"/>
    </row>
    <row r="142" spans="1:17">
      <c r="A142" s="64"/>
      <c r="B142" s="64"/>
      <c r="C142" s="59"/>
      <c r="D142" s="59"/>
      <c r="E142" s="59"/>
      <c r="F142" s="59"/>
      <c r="G142" s="60"/>
      <c r="H142" s="61"/>
      <c r="I142" s="60"/>
      <c r="J142" s="61"/>
      <c r="K142" s="60"/>
      <c r="L142" s="61"/>
      <c r="M142" s="60"/>
      <c r="N142" s="61"/>
      <c r="O142" s="64"/>
      <c r="P142" s="64"/>
      <c r="Q142" s="64"/>
    </row>
    <row r="143" spans="1:17">
      <c r="A143" s="64"/>
      <c r="B143" s="64"/>
      <c r="C143" s="59"/>
      <c r="D143" s="59"/>
      <c r="E143" s="59"/>
      <c r="F143" s="59"/>
      <c r="G143" s="60"/>
      <c r="H143" s="61"/>
      <c r="I143" s="60"/>
      <c r="J143" s="61"/>
      <c r="K143" s="60"/>
      <c r="L143" s="61"/>
      <c r="M143" s="60"/>
      <c r="N143" s="61"/>
      <c r="O143" s="64"/>
      <c r="P143" s="64"/>
      <c r="Q143" s="64"/>
    </row>
    <row r="144" spans="1:17">
      <c r="A144" s="64"/>
      <c r="B144" s="64"/>
      <c r="C144" s="59"/>
      <c r="D144" s="59"/>
      <c r="E144" s="59"/>
      <c r="F144" s="59"/>
      <c r="G144" s="60"/>
      <c r="H144" s="61"/>
      <c r="I144" s="60"/>
      <c r="J144" s="61"/>
      <c r="K144" s="60"/>
      <c r="L144" s="61"/>
      <c r="M144" s="60"/>
      <c r="N144" s="61"/>
      <c r="O144" s="64"/>
      <c r="P144" s="64"/>
      <c r="Q144" s="64"/>
    </row>
    <row r="145" spans="1:17">
      <c r="A145" s="64"/>
      <c r="B145" s="64"/>
      <c r="C145" s="59"/>
      <c r="D145" s="59"/>
      <c r="E145" s="59"/>
      <c r="F145" s="59"/>
      <c r="G145" s="60"/>
      <c r="H145" s="61"/>
      <c r="I145" s="60"/>
      <c r="J145" s="61"/>
      <c r="K145" s="60"/>
      <c r="L145" s="61"/>
      <c r="M145" s="60"/>
      <c r="N145" s="61"/>
      <c r="O145" s="64"/>
      <c r="P145" s="64"/>
      <c r="Q145" s="64"/>
    </row>
    <row r="146" spans="1:17">
      <c r="A146" s="64"/>
      <c r="B146" s="64"/>
      <c r="C146" s="59"/>
      <c r="D146" s="59"/>
      <c r="E146" s="59"/>
      <c r="F146" s="59"/>
      <c r="G146" s="60"/>
      <c r="H146" s="61"/>
      <c r="I146" s="60"/>
      <c r="J146" s="61"/>
      <c r="K146" s="60"/>
      <c r="L146" s="61"/>
      <c r="M146" s="60"/>
      <c r="N146" s="61"/>
      <c r="O146" s="64"/>
      <c r="P146" s="64"/>
      <c r="Q146" s="64"/>
    </row>
    <row r="147" spans="1:17">
      <c r="A147" s="64"/>
      <c r="B147" s="64"/>
      <c r="C147" s="59"/>
      <c r="D147" s="59"/>
      <c r="E147" s="59"/>
      <c r="F147" s="59"/>
      <c r="G147" s="60"/>
      <c r="H147" s="61"/>
      <c r="I147" s="60"/>
      <c r="J147" s="61"/>
      <c r="K147" s="60"/>
      <c r="L147" s="61"/>
      <c r="M147" s="60"/>
      <c r="N147" s="61"/>
      <c r="O147" s="64"/>
      <c r="P147" s="64"/>
      <c r="Q147" s="64"/>
    </row>
    <row r="148" spans="1:17">
      <c r="A148" s="64"/>
      <c r="B148" s="64"/>
      <c r="C148" s="59"/>
      <c r="D148" s="59"/>
      <c r="E148" s="59"/>
      <c r="F148" s="59"/>
      <c r="G148" s="60"/>
      <c r="H148" s="61"/>
      <c r="I148" s="60"/>
      <c r="J148" s="61"/>
      <c r="K148" s="60"/>
      <c r="L148" s="61"/>
      <c r="M148" s="60"/>
      <c r="N148" s="61"/>
      <c r="O148" s="64"/>
      <c r="P148" s="64"/>
      <c r="Q148" s="64"/>
    </row>
    <row r="149" spans="1:17">
      <c r="A149" s="64"/>
      <c r="B149" s="64"/>
      <c r="C149" s="59"/>
      <c r="D149" s="59"/>
      <c r="E149" s="59"/>
      <c r="F149" s="59"/>
      <c r="G149" s="60"/>
      <c r="H149" s="61"/>
      <c r="I149" s="60"/>
      <c r="J149" s="61"/>
      <c r="K149" s="60"/>
      <c r="L149" s="61"/>
      <c r="M149" s="60"/>
      <c r="N149" s="61"/>
      <c r="O149" s="64"/>
      <c r="P149" s="64"/>
      <c r="Q149" s="64"/>
    </row>
    <row r="150" spans="1:17">
      <c r="A150" s="64"/>
      <c r="B150" s="64"/>
      <c r="C150" s="59"/>
      <c r="D150" s="59"/>
      <c r="E150" s="59"/>
      <c r="F150" s="59"/>
      <c r="G150" s="60"/>
      <c r="H150" s="61"/>
      <c r="I150" s="60"/>
      <c r="J150" s="61"/>
      <c r="K150" s="60"/>
      <c r="L150" s="61"/>
      <c r="M150" s="60"/>
      <c r="N150" s="61"/>
      <c r="O150" s="64"/>
      <c r="P150" s="64"/>
      <c r="Q150" s="64"/>
    </row>
    <row r="151" spans="1:17">
      <c r="A151" s="64"/>
      <c r="B151" s="64"/>
      <c r="C151" s="59"/>
      <c r="D151" s="59"/>
      <c r="E151" s="59"/>
      <c r="F151" s="59"/>
      <c r="G151" s="60"/>
      <c r="H151" s="61"/>
      <c r="I151" s="60"/>
      <c r="J151" s="61"/>
      <c r="K151" s="60"/>
      <c r="L151" s="61"/>
      <c r="M151" s="60"/>
      <c r="N151" s="61"/>
      <c r="O151" s="64"/>
      <c r="P151" s="64"/>
      <c r="Q151" s="64"/>
    </row>
    <row r="152" spans="1:17">
      <c r="A152" s="64"/>
      <c r="B152" s="64"/>
      <c r="C152" s="59"/>
      <c r="D152" s="59"/>
      <c r="E152" s="59"/>
      <c r="F152" s="59"/>
      <c r="G152" s="60"/>
      <c r="H152" s="61"/>
      <c r="I152" s="60"/>
      <c r="J152" s="61"/>
      <c r="K152" s="60"/>
      <c r="L152" s="61"/>
      <c r="M152" s="60"/>
      <c r="N152" s="61"/>
      <c r="O152" s="64"/>
      <c r="P152" s="64"/>
      <c r="Q152" s="64"/>
    </row>
    <row r="153" spans="1:17">
      <c r="A153" s="64"/>
      <c r="B153" s="64"/>
      <c r="C153" s="59"/>
      <c r="D153" s="59"/>
      <c r="E153" s="59"/>
      <c r="F153" s="59"/>
      <c r="G153" s="60"/>
      <c r="H153" s="61"/>
      <c r="I153" s="60"/>
      <c r="J153" s="61"/>
      <c r="K153" s="60"/>
      <c r="L153" s="61"/>
      <c r="M153" s="60"/>
      <c r="N153" s="61"/>
      <c r="O153" s="64"/>
      <c r="P153" s="64"/>
      <c r="Q153" s="64"/>
    </row>
    <row r="154" spans="1:17">
      <c r="A154" s="64"/>
      <c r="B154" s="64"/>
      <c r="C154" s="59"/>
      <c r="D154" s="59"/>
      <c r="E154" s="59"/>
      <c r="F154" s="59"/>
      <c r="G154" s="60"/>
      <c r="H154" s="61"/>
      <c r="I154" s="60"/>
      <c r="J154" s="61"/>
      <c r="K154" s="60"/>
      <c r="L154" s="61"/>
      <c r="M154" s="60"/>
      <c r="N154" s="61"/>
      <c r="O154" s="64"/>
      <c r="P154" s="64"/>
      <c r="Q154" s="64"/>
    </row>
    <row r="155" spans="1:17">
      <c r="A155" s="64"/>
      <c r="B155" s="64"/>
      <c r="C155" s="59"/>
      <c r="D155" s="59"/>
      <c r="E155" s="59"/>
      <c r="F155" s="59"/>
      <c r="G155" s="60"/>
      <c r="H155" s="61"/>
      <c r="I155" s="60"/>
      <c r="J155" s="61"/>
      <c r="K155" s="60"/>
      <c r="L155" s="61"/>
      <c r="M155" s="60"/>
      <c r="N155" s="61"/>
      <c r="O155" s="64"/>
      <c r="P155" s="64"/>
      <c r="Q155" s="64"/>
    </row>
    <row r="156" spans="1:17">
      <c r="A156" s="64"/>
      <c r="B156" s="64"/>
      <c r="C156" s="59"/>
      <c r="D156" s="59"/>
      <c r="E156" s="59"/>
      <c r="F156" s="59"/>
      <c r="G156" s="60"/>
      <c r="H156" s="61"/>
      <c r="I156" s="60"/>
      <c r="J156" s="61"/>
      <c r="K156" s="60"/>
      <c r="L156" s="61"/>
      <c r="M156" s="60"/>
      <c r="N156" s="61"/>
      <c r="O156" s="64"/>
      <c r="P156" s="64"/>
      <c r="Q156" s="64"/>
    </row>
    <row r="157" spans="1:17">
      <c r="A157" s="64"/>
      <c r="B157" s="64"/>
      <c r="C157" s="59"/>
      <c r="D157" s="59"/>
      <c r="E157" s="59"/>
      <c r="F157" s="59"/>
      <c r="G157" s="60"/>
      <c r="H157" s="61"/>
      <c r="I157" s="60"/>
      <c r="J157" s="61"/>
      <c r="K157" s="60"/>
      <c r="L157" s="61"/>
      <c r="M157" s="60"/>
      <c r="N157" s="61"/>
      <c r="O157" s="64"/>
      <c r="P157" s="64"/>
      <c r="Q157" s="64"/>
    </row>
    <row r="158" spans="1:17">
      <c r="A158" s="64"/>
      <c r="B158" s="64"/>
      <c r="C158" s="59"/>
      <c r="D158" s="59"/>
      <c r="E158" s="59"/>
      <c r="F158" s="59"/>
      <c r="G158" s="60"/>
      <c r="H158" s="61"/>
      <c r="I158" s="60"/>
      <c r="J158" s="61"/>
      <c r="K158" s="60"/>
      <c r="L158" s="61"/>
      <c r="M158" s="60"/>
      <c r="N158" s="61"/>
      <c r="O158" s="64"/>
      <c r="P158" s="64"/>
      <c r="Q158" s="64"/>
    </row>
    <row r="159" spans="1:17">
      <c r="A159" s="64"/>
      <c r="B159" s="64"/>
      <c r="C159" s="59"/>
      <c r="D159" s="59"/>
      <c r="E159" s="59"/>
      <c r="F159" s="59"/>
      <c r="G159" s="60"/>
      <c r="H159" s="61"/>
      <c r="I159" s="60"/>
      <c r="J159" s="61"/>
      <c r="K159" s="60"/>
      <c r="L159" s="61"/>
      <c r="M159" s="60"/>
      <c r="N159" s="61"/>
      <c r="O159" s="64"/>
      <c r="P159" s="64"/>
      <c r="Q159" s="64"/>
    </row>
    <row r="160" spans="1:17">
      <c r="A160" s="64"/>
      <c r="B160" s="64"/>
      <c r="C160" s="59"/>
      <c r="D160" s="59"/>
      <c r="E160" s="59"/>
      <c r="F160" s="59"/>
      <c r="G160" s="60"/>
      <c r="H160" s="61"/>
      <c r="I160" s="60"/>
      <c r="J160" s="61"/>
      <c r="K160" s="60"/>
      <c r="L160" s="61"/>
      <c r="M160" s="60"/>
      <c r="N160" s="61"/>
      <c r="O160" s="64"/>
      <c r="P160" s="64"/>
      <c r="Q160" s="64"/>
    </row>
    <row r="161" spans="1:17">
      <c r="A161" s="64"/>
      <c r="B161" s="64"/>
      <c r="C161" s="59"/>
      <c r="D161" s="59"/>
      <c r="E161" s="59"/>
      <c r="F161" s="59"/>
      <c r="G161" s="60"/>
      <c r="H161" s="61"/>
      <c r="I161" s="60"/>
      <c r="J161" s="61"/>
      <c r="K161" s="60"/>
      <c r="L161" s="61"/>
      <c r="M161" s="60"/>
      <c r="N161" s="61"/>
      <c r="O161" s="64"/>
      <c r="P161" s="64"/>
      <c r="Q161" s="64"/>
    </row>
    <row r="162" spans="1:17">
      <c r="A162" s="64"/>
      <c r="B162" s="64"/>
      <c r="C162" s="59"/>
      <c r="D162" s="59"/>
      <c r="E162" s="59"/>
      <c r="F162" s="59"/>
      <c r="G162" s="60"/>
      <c r="H162" s="61"/>
      <c r="I162" s="60"/>
      <c r="J162" s="61"/>
      <c r="K162" s="60"/>
      <c r="L162" s="61"/>
      <c r="M162" s="60"/>
      <c r="N162" s="61"/>
      <c r="O162" s="64"/>
      <c r="P162" s="64"/>
      <c r="Q162" s="64"/>
    </row>
    <row r="163" spans="1:17">
      <c r="A163" s="64"/>
      <c r="B163" s="64"/>
      <c r="C163" s="59"/>
      <c r="D163" s="59"/>
      <c r="E163" s="59"/>
      <c r="F163" s="59"/>
      <c r="G163" s="60"/>
      <c r="H163" s="61"/>
      <c r="I163" s="60"/>
      <c r="J163" s="61"/>
      <c r="K163" s="60"/>
      <c r="L163" s="61"/>
      <c r="M163" s="60"/>
      <c r="N163" s="61"/>
      <c r="O163" s="64"/>
      <c r="P163" s="64"/>
      <c r="Q163" s="64"/>
    </row>
    <row r="164" spans="1:17">
      <c r="A164" s="64"/>
      <c r="B164" s="64"/>
      <c r="C164" s="59"/>
      <c r="D164" s="59"/>
      <c r="E164" s="59"/>
      <c r="F164" s="59"/>
      <c r="G164" s="60"/>
      <c r="H164" s="61"/>
      <c r="I164" s="60"/>
      <c r="J164" s="61"/>
      <c r="K164" s="60"/>
      <c r="L164" s="61"/>
      <c r="M164" s="60"/>
      <c r="N164" s="61"/>
      <c r="O164" s="64"/>
      <c r="P164" s="64"/>
      <c r="Q164" s="64"/>
    </row>
    <row r="165" spans="1:17">
      <c r="A165" s="64"/>
      <c r="B165" s="64"/>
      <c r="C165" s="59"/>
      <c r="D165" s="59"/>
      <c r="E165" s="59"/>
      <c r="F165" s="59"/>
      <c r="G165" s="60"/>
      <c r="H165" s="61"/>
      <c r="I165" s="60"/>
      <c r="J165" s="61"/>
      <c r="K165" s="60"/>
      <c r="L165" s="61"/>
      <c r="M165" s="60"/>
      <c r="N165" s="61"/>
      <c r="O165" s="64"/>
      <c r="P165" s="64"/>
      <c r="Q165" s="64"/>
    </row>
    <row r="166" spans="1:17">
      <c r="A166" s="64"/>
      <c r="B166" s="64"/>
      <c r="C166" s="59"/>
      <c r="D166" s="59"/>
      <c r="E166" s="59"/>
      <c r="F166" s="59"/>
      <c r="G166" s="60"/>
      <c r="H166" s="61"/>
      <c r="I166" s="60"/>
      <c r="J166" s="61"/>
      <c r="K166" s="60"/>
      <c r="L166" s="61"/>
      <c r="M166" s="60"/>
      <c r="N166" s="61"/>
      <c r="O166" s="64"/>
      <c r="P166" s="64"/>
      <c r="Q166" s="64"/>
    </row>
    <row r="167" spans="1:17">
      <c r="A167" s="64"/>
      <c r="B167" s="64"/>
      <c r="C167" s="59"/>
      <c r="D167" s="59"/>
      <c r="E167" s="59"/>
      <c r="F167" s="59"/>
      <c r="G167" s="60"/>
      <c r="H167" s="61"/>
      <c r="I167" s="60"/>
      <c r="J167" s="61"/>
      <c r="K167" s="60"/>
      <c r="L167" s="61"/>
      <c r="M167" s="60"/>
      <c r="N167" s="61"/>
      <c r="O167" s="64"/>
      <c r="P167" s="64"/>
      <c r="Q167" s="64"/>
    </row>
    <row r="168" spans="1:17">
      <c r="A168" s="64"/>
      <c r="B168" s="64"/>
      <c r="C168" s="59"/>
      <c r="D168" s="59"/>
      <c r="E168" s="59"/>
      <c r="F168" s="59"/>
      <c r="G168" s="60"/>
      <c r="H168" s="61"/>
      <c r="I168" s="60"/>
      <c r="J168" s="61"/>
      <c r="K168" s="60"/>
      <c r="L168" s="61"/>
      <c r="M168" s="60"/>
      <c r="N168" s="61"/>
      <c r="O168" s="64"/>
      <c r="P168" s="64"/>
      <c r="Q168" s="64"/>
    </row>
    <row r="169" spans="1:17">
      <c r="A169" s="64"/>
      <c r="B169" s="64"/>
      <c r="C169" s="59"/>
      <c r="D169" s="59"/>
      <c r="E169" s="59"/>
      <c r="F169" s="59"/>
      <c r="G169" s="60"/>
      <c r="H169" s="61"/>
      <c r="I169" s="60"/>
      <c r="J169" s="61"/>
      <c r="K169" s="60"/>
      <c r="L169" s="61"/>
      <c r="M169" s="60"/>
      <c r="N169" s="61"/>
      <c r="O169" s="64"/>
      <c r="P169" s="64"/>
      <c r="Q169" s="64"/>
    </row>
    <row r="170" spans="1:17">
      <c r="A170" s="64"/>
      <c r="B170" s="64"/>
      <c r="C170" s="59"/>
      <c r="D170" s="59"/>
      <c r="E170" s="59"/>
      <c r="F170" s="59"/>
      <c r="G170" s="60"/>
      <c r="H170" s="61"/>
      <c r="I170" s="60"/>
      <c r="J170" s="61"/>
      <c r="K170" s="60"/>
      <c r="L170" s="61"/>
      <c r="M170" s="60"/>
      <c r="N170" s="61"/>
      <c r="O170" s="64"/>
      <c r="P170" s="64"/>
      <c r="Q170" s="64"/>
    </row>
    <row r="171" spans="1:17">
      <c r="A171" s="64"/>
      <c r="B171" s="64"/>
      <c r="C171" s="59"/>
      <c r="D171" s="59"/>
      <c r="E171" s="59"/>
      <c r="F171" s="59"/>
      <c r="G171" s="60"/>
      <c r="H171" s="61"/>
      <c r="I171" s="60"/>
      <c r="J171" s="61"/>
      <c r="K171" s="60"/>
      <c r="L171" s="61"/>
      <c r="M171" s="60"/>
      <c r="N171" s="61"/>
      <c r="O171" s="64"/>
      <c r="P171" s="64"/>
      <c r="Q171" s="64"/>
    </row>
    <row r="172" spans="1:17">
      <c r="A172" s="64"/>
      <c r="B172" s="64"/>
      <c r="C172" s="59"/>
      <c r="D172" s="59"/>
      <c r="E172" s="59"/>
      <c r="F172" s="59"/>
      <c r="G172" s="60"/>
      <c r="H172" s="61"/>
      <c r="I172" s="60"/>
      <c r="J172" s="61"/>
      <c r="K172" s="60"/>
      <c r="L172" s="61"/>
      <c r="M172" s="60"/>
      <c r="N172" s="61"/>
      <c r="O172" s="64"/>
      <c r="P172" s="64"/>
      <c r="Q172" s="64"/>
    </row>
    <row r="173" spans="1:17">
      <c r="A173" s="64"/>
      <c r="B173" s="64"/>
      <c r="C173" s="59"/>
      <c r="D173" s="59"/>
      <c r="E173" s="59"/>
      <c r="F173" s="59"/>
      <c r="G173" s="60"/>
      <c r="H173" s="61"/>
      <c r="I173" s="60"/>
      <c r="J173" s="61"/>
      <c r="K173" s="60"/>
      <c r="L173" s="61"/>
      <c r="M173" s="60"/>
      <c r="N173" s="61"/>
      <c r="O173" s="64"/>
      <c r="P173" s="64"/>
      <c r="Q173" s="64"/>
    </row>
    <row r="174" spans="1:17">
      <c r="A174" s="64"/>
      <c r="B174" s="64"/>
      <c r="C174" s="59"/>
      <c r="D174" s="59"/>
      <c r="E174" s="59"/>
      <c r="F174" s="59"/>
      <c r="G174" s="60"/>
      <c r="H174" s="61"/>
      <c r="I174" s="60"/>
      <c r="J174" s="61"/>
      <c r="K174" s="60"/>
      <c r="L174" s="61"/>
      <c r="M174" s="60"/>
      <c r="N174" s="61"/>
      <c r="O174" s="64"/>
      <c r="P174" s="64"/>
      <c r="Q174" s="64"/>
    </row>
    <row r="175" spans="1:17">
      <c r="A175" s="64"/>
      <c r="B175" s="64"/>
      <c r="C175" s="59"/>
      <c r="D175" s="59"/>
      <c r="E175" s="59"/>
      <c r="F175" s="59"/>
      <c r="G175" s="60"/>
      <c r="H175" s="61"/>
      <c r="I175" s="60"/>
      <c r="J175" s="61"/>
      <c r="K175" s="60"/>
      <c r="L175" s="61"/>
      <c r="M175" s="60"/>
      <c r="N175" s="61"/>
      <c r="O175" s="64"/>
      <c r="P175" s="64"/>
      <c r="Q175" s="64"/>
    </row>
    <row r="176" spans="1:17">
      <c r="A176" s="64"/>
      <c r="B176" s="64"/>
      <c r="C176" s="59"/>
      <c r="D176" s="59"/>
      <c r="E176" s="59"/>
      <c r="F176" s="59"/>
      <c r="G176" s="60"/>
      <c r="H176" s="61"/>
      <c r="I176" s="60"/>
      <c r="J176" s="61"/>
      <c r="K176" s="60"/>
      <c r="L176" s="61"/>
      <c r="M176" s="60"/>
      <c r="N176" s="61"/>
      <c r="O176" s="64"/>
      <c r="P176" s="64"/>
      <c r="Q176" s="64"/>
    </row>
    <row r="177" spans="1:17">
      <c r="A177" s="64"/>
      <c r="B177" s="64"/>
      <c r="C177" s="59"/>
      <c r="D177" s="59"/>
      <c r="E177" s="59"/>
      <c r="F177" s="59"/>
      <c r="G177" s="60"/>
      <c r="H177" s="61"/>
      <c r="I177" s="60"/>
      <c r="J177" s="61"/>
      <c r="K177" s="60"/>
      <c r="L177" s="61"/>
      <c r="M177" s="60"/>
      <c r="N177" s="61"/>
      <c r="O177" s="64"/>
      <c r="P177" s="64"/>
      <c r="Q177" s="64"/>
    </row>
    <row r="178" spans="1:17">
      <c r="A178" s="64"/>
      <c r="B178" s="64"/>
      <c r="C178" s="59"/>
      <c r="D178" s="59"/>
      <c r="E178" s="59"/>
      <c r="F178" s="59"/>
      <c r="G178" s="60"/>
      <c r="H178" s="61"/>
      <c r="I178" s="60"/>
      <c r="J178" s="61"/>
      <c r="K178" s="60"/>
      <c r="L178" s="61"/>
      <c r="M178" s="60"/>
      <c r="N178" s="61"/>
      <c r="O178" s="64"/>
      <c r="P178" s="64"/>
      <c r="Q178" s="64"/>
    </row>
    <row r="179" spans="1:17">
      <c r="A179" s="64"/>
      <c r="B179" s="64"/>
      <c r="C179" s="59"/>
      <c r="D179" s="59"/>
      <c r="E179" s="59"/>
      <c r="F179" s="59"/>
      <c r="G179" s="60"/>
      <c r="H179" s="61"/>
      <c r="I179" s="60"/>
      <c r="J179" s="61"/>
      <c r="K179" s="60"/>
      <c r="L179" s="61"/>
      <c r="M179" s="60"/>
      <c r="N179" s="61"/>
      <c r="O179" s="64"/>
      <c r="P179" s="64"/>
      <c r="Q179" s="64"/>
    </row>
    <row r="180" spans="1:17">
      <c r="A180" s="64"/>
      <c r="B180" s="64"/>
      <c r="C180" s="59"/>
      <c r="D180" s="59"/>
      <c r="E180" s="59"/>
      <c r="F180" s="59"/>
      <c r="G180" s="60"/>
      <c r="H180" s="61"/>
      <c r="I180" s="60"/>
      <c r="J180" s="61"/>
      <c r="K180" s="60"/>
      <c r="L180" s="61"/>
      <c r="M180" s="60"/>
      <c r="N180" s="61"/>
      <c r="O180" s="64"/>
      <c r="P180" s="64"/>
      <c r="Q180" s="64"/>
    </row>
    <row r="181" spans="1:17">
      <c r="A181" s="64"/>
      <c r="B181" s="64"/>
      <c r="C181" s="59"/>
      <c r="D181" s="59"/>
      <c r="E181" s="59"/>
      <c r="F181" s="59"/>
      <c r="G181" s="60"/>
      <c r="H181" s="61"/>
      <c r="I181" s="60"/>
      <c r="J181" s="61"/>
      <c r="K181" s="60"/>
      <c r="L181" s="61"/>
      <c r="M181" s="60"/>
      <c r="N181" s="61"/>
      <c r="O181" s="64"/>
      <c r="P181" s="64"/>
      <c r="Q181" s="64"/>
    </row>
    <row r="182" spans="1:17">
      <c r="A182" s="64"/>
      <c r="B182" s="64"/>
      <c r="C182" s="59"/>
      <c r="D182" s="59"/>
      <c r="E182" s="59"/>
      <c r="F182" s="59"/>
      <c r="G182" s="60"/>
      <c r="H182" s="61"/>
      <c r="I182" s="60"/>
      <c r="J182" s="61"/>
      <c r="K182" s="60"/>
      <c r="L182" s="61"/>
      <c r="M182" s="60"/>
      <c r="N182" s="61"/>
      <c r="O182" s="64"/>
      <c r="P182" s="64"/>
      <c r="Q182" s="64"/>
    </row>
    <row r="183" spans="1:17">
      <c r="A183" s="64"/>
      <c r="B183" s="64"/>
      <c r="C183" s="59"/>
      <c r="D183" s="59"/>
      <c r="E183" s="59"/>
      <c r="F183" s="59"/>
      <c r="G183" s="60"/>
      <c r="H183" s="61"/>
      <c r="I183" s="60"/>
      <c r="J183" s="61"/>
      <c r="K183" s="60"/>
      <c r="L183" s="61"/>
      <c r="M183" s="60"/>
      <c r="N183" s="61"/>
      <c r="O183" s="64"/>
      <c r="P183" s="64"/>
      <c r="Q183" s="64"/>
    </row>
    <row r="184" spans="1:17">
      <c r="A184" s="64"/>
      <c r="B184" s="64"/>
      <c r="C184" s="59"/>
      <c r="D184" s="59"/>
      <c r="E184" s="59"/>
      <c r="F184" s="59"/>
      <c r="G184" s="60"/>
      <c r="H184" s="61"/>
      <c r="I184" s="60"/>
      <c r="J184" s="61"/>
      <c r="K184" s="60"/>
      <c r="L184" s="61"/>
      <c r="M184" s="60"/>
      <c r="N184" s="61"/>
      <c r="O184" s="64"/>
      <c r="P184" s="64"/>
      <c r="Q184" s="64"/>
    </row>
    <row r="185" spans="1:17">
      <c r="A185" s="64"/>
      <c r="B185" s="64"/>
      <c r="C185" s="59"/>
      <c r="D185" s="59"/>
      <c r="E185" s="59"/>
      <c r="F185" s="59"/>
      <c r="G185" s="60"/>
      <c r="H185" s="61"/>
      <c r="I185" s="60"/>
      <c r="J185" s="61"/>
      <c r="K185" s="60"/>
      <c r="L185" s="61"/>
      <c r="M185" s="60"/>
      <c r="N185" s="61"/>
      <c r="O185" s="64"/>
      <c r="P185" s="64"/>
      <c r="Q185" s="64"/>
    </row>
    <row r="186" spans="1:17">
      <c r="A186" s="64"/>
      <c r="B186" s="64"/>
      <c r="C186" s="59"/>
      <c r="D186" s="59"/>
      <c r="E186" s="59"/>
      <c r="F186" s="59"/>
      <c r="G186" s="60"/>
      <c r="H186" s="61"/>
      <c r="I186" s="60"/>
      <c r="J186" s="61"/>
      <c r="K186" s="60"/>
      <c r="L186" s="61"/>
      <c r="M186" s="60"/>
      <c r="N186" s="61"/>
      <c r="O186" s="64"/>
      <c r="P186" s="64"/>
      <c r="Q186" s="64"/>
    </row>
    <row r="187" spans="1:17">
      <c r="A187" s="64"/>
      <c r="B187" s="64"/>
      <c r="C187" s="59"/>
      <c r="D187" s="59"/>
      <c r="E187" s="59"/>
      <c r="F187" s="59"/>
      <c r="G187" s="60"/>
      <c r="H187" s="61"/>
      <c r="I187" s="60"/>
      <c r="J187" s="61"/>
      <c r="K187" s="60"/>
      <c r="L187" s="61"/>
      <c r="M187" s="60"/>
      <c r="N187" s="61"/>
      <c r="O187" s="64"/>
      <c r="P187" s="64"/>
      <c r="Q187" s="64"/>
    </row>
    <row r="188" spans="1:17">
      <c r="A188" s="64"/>
      <c r="B188" s="64"/>
      <c r="C188" s="59"/>
      <c r="D188" s="59"/>
      <c r="E188" s="59"/>
      <c r="F188" s="59"/>
      <c r="G188" s="60"/>
      <c r="H188" s="61"/>
      <c r="I188" s="60"/>
      <c r="J188" s="61"/>
      <c r="K188" s="60"/>
      <c r="L188" s="61"/>
      <c r="M188" s="60"/>
      <c r="N188" s="61"/>
      <c r="O188" s="64"/>
      <c r="P188" s="64"/>
      <c r="Q188" s="64"/>
    </row>
    <row r="189" spans="1:17">
      <c r="A189" s="64"/>
      <c r="B189" s="64"/>
      <c r="C189" s="59"/>
      <c r="D189" s="59"/>
      <c r="E189" s="59"/>
      <c r="F189" s="59"/>
      <c r="G189" s="60"/>
      <c r="H189" s="61"/>
      <c r="I189" s="60"/>
      <c r="J189" s="61"/>
      <c r="K189" s="60"/>
      <c r="L189" s="61"/>
      <c r="M189" s="60"/>
      <c r="N189" s="61"/>
      <c r="O189" s="64"/>
      <c r="P189" s="64"/>
      <c r="Q189" s="64"/>
    </row>
    <row r="190" spans="1:17">
      <c r="A190" s="64"/>
      <c r="B190" s="64"/>
      <c r="C190" s="59"/>
      <c r="D190" s="59"/>
      <c r="E190" s="59"/>
      <c r="F190" s="59"/>
      <c r="G190" s="60"/>
      <c r="H190" s="61"/>
      <c r="I190" s="60"/>
      <c r="J190" s="61"/>
      <c r="K190" s="60"/>
      <c r="L190" s="61"/>
      <c r="M190" s="60"/>
      <c r="N190" s="61"/>
      <c r="O190" s="64"/>
      <c r="P190" s="64"/>
      <c r="Q190" s="64"/>
    </row>
    <row r="191" spans="1:17">
      <c r="A191" s="64"/>
      <c r="B191" s="64"/>
      <c r="C191" s="59"/>
      <c r="D191" s="59"/>
      <c r="E191" s="59"/>
      <c r="F191" s="59"/>
      <c r="G191" s="60"/>
      <c r="H191" s="61"/>
      <c r="I191" s="60"/>
      <c r="J191" s="61"/>
      <c r="K191" s="60"/>
      <c r="L191" s="61"/>
      <c r="M191" s="60"/>
      <c r="N191" s="61"/>
      <c r="O191" s="64"/>
      <c r="P191" s="64"/>
      <c r="Q191" s="64"/>
    </row>
    <row r="192" spans="1:17">
      <c r="A192" s="64"/>
      <c r="B192" s="64"/>
      <c r="C192" s="59"/>
      <c r="D192" s="59"/>
      <c r="E192" s="59"/>
      <c r="F192" s="59"/>
      <c r="G192" s="60"/>
      <c r="H192" s="61"/>
      <c r="I192" s="60"/>
      <c r="J192" s="61"/>
      <c r="K192" s="60"/>
      <c r="L192" s="61"/>
      <c r="M192" s="60"/>
      <c r="N192" s="61"/>
      <c r="O192" s="64"/>
      <c r="P192" s="64"/>
      <c r="Q192" s="64"/>
    </row>
    <row r="193" spans="1:17">
      <c r="A193" s="64"/>
      <c r="B193" s="64"/>
      <c r="C193" s="59"/>
      <c r="D193" s="59"/>
      <c r="E193" s="59"/>
      <c r="F193" s="59"/>
      <c r="G193" s="60"/>
      <c r="H193" s="61"/>
      <c r="I193" s="60"/>
      <c r="J193" s="61"/>
      <c r="K193" s="60"/>
      <c r="L193" s="61"/>
      <c r="M193" s="60"/>
      <c r="N193" s="61"/>
      <c r="O193" s="64"/>
      <c r="P193" s="64"/>
      <c r="Q193" s="64"/>
    </row>
    <row r="194" spans="1:17">
      <c r="A194" s="64"/>
      <c r="B194" s="64"/>
      <c r="C194" s="59"/>
      <c r="D194" s="59"/>
      <c r="E194" s="59"/>
      <c r="F194" s="59"/>
      <c r="G194" s="60"/>
      <c r="H194" s="61"/>
      <c r="I194" s="60"/>
      <c r="J194" s="61"/>
      <c r="K194" s="60"/>
      <c r="L194" s="61"/>
      <c r="M194" s="60"/>
      <c r="N194" s="61"/>
      <c r="O194" s="64"/>
      <c r="P194" s="64"/>
      <c r="Q194" s="64"/>
    </row>
    <row r="195" spans="1:17">
      <c r="A195" s="64"/>
      <c r="B195" s="64"/>
      <c r="C195" s="59"/>
      <c r="D195" s="59"/>
      <c r="E195" s="59"/>
      <c r="F195" s="59"/>
      <c r="G195" s="60"/>
      <c r="H195" s="61"/>
      <c r="I195" s="60"/>
      <c r="J195" s="61"/>
      <c r="K195" s="60"/>
      <c r="L195" s="61"/>
      <c r="M195" s="60"/>
      <c r="N195" s="61"/>
      <c r="O195" s="64"/>
      <c r="P195" s="64"/>
      <c r="Q195" s="64"/>
    </row>
    <row r="196" spans="1:17">
      <c r="A196" s="64"/>
      <c r="B196" s="64"/>
      <c r="C196" s="59"/>
      <c r="D196" s="59"/>
      <c r="E196" s="59"/>
      <c r="F196" s="59"/>
      <c r="G196" s="60"/>
      <c r="H196" s="61"/>
      <c r="I196" s="60"/>
      <c r="J196" s="61"/>
      <c r="K196" s="60"/>
      <c r="L196" s="61"/>
      <c r="M196" s="60"/>
      <c r="N196" s="61"/>
      <c r="O196" s="64"/>
      <c r="P196" s="64"/>
      <c r="Q196" s="64"/>
    </row>
    <row r="197" spans="1:17">
      <c r="A197" s="64"/>
      <c r="B197" s="64"/>
      <c r="C197" s="59"/>
      <c r="D197" s="59"/>
      <c r="E197" s="59"/>
      <c r="F197" s="59"/>
      <c r="G197" s="60"/>
      <c r="H197" s="61"/>
      <c r="I197" s="60"/>
      <c r="J197" s="61"/>
      <c r="K197" s="60"/>
      <c r="L197" s="61"/>
      <c r="M197" s="60"/>
      <c r="N197" s="61"/>
      <c r="O197" s="64"/>
      <c r="P197" s="64"/>
      <c r="Q197" s="64"/>
    </row>
    <row r="198" spans="1:17">
      <c r="A198" s="64"/>
      <c r="B198" s="64"/>
      <c r="C198" s="59"/>
      <c r="D198" s="59"/>
      <c r="E198" s="59"/>
      <c r="F198" s="59"/>
      <c r="G198" s="60"/>
      <c r="H198" s="61"/>
      <c r="I198" s="60"/>
      <c r="J198" s="61"/>
      <c r="K198" s="60"/>
      <c r="L198" s="61"/>
      <c r="M198" s="60"/>
      <c r="N198" s="61"/>
      <c r="O198" s="64"/>
      <c r="P198" s="64"/>
      <c r="Q198" s="64"/>
    </row>
    <row r="199" spans="1:17">
      <c r="A199" s="64"/>
      <c r="B199" s="64"/>
      <c r="C199" s="59"/>
      <c r="D199" s="59"/>
      <c r="E199" s="59"/>
      <c r="F199" s="59"/>
      <c r="G199" s="60"/>
      <c r="H199" s="61"/>
      <c r="I199" s="60"/>
      <c r="J199" s="61"/>
      <c r="K199" s="60"/>
      <c r="L199" s="61"/>
      <c r="M199" s="60"/>
      <c r="N199" s="61"/>
      <c r="O199" s="64"/>
      <c r="P199" s="64"/>
      <c r="Q199" s="64"/>
    </row>
    <row r="200" spans="1:17">
      <c r="A200" s="64"/>
      <c r="B200" s="64"/>
      <c r="C200" s="59"/>
      <c r="D200" s="59"/>
      <c r="E200" s="59"/>
      <c r="F200" s="59"/>
      <c r="G200" s="60"/>
      <c r="H200" s="61"/>
      <c r="I200" s="60"/>
      <c r="J200" s="61"/>
      <c r="K200" s="60"/>
      <c r="L200" s="61"/>
      <c r="M200" s="60"/>
      <c r="N200" s="61"/>
      <c r="O200" s="64"/>
      <c r="P200" s="64"/>
      <c r="Q200" s="64"/>
    </row>
    <row r="201" spans="1:17">
      <c r="A201" s="64"/>
      <c r="B201" s="64"/>
      <c r="C201" s="59"/>
      <c r="D201" s="59"/>
      <c r="E201" s="59"/>
      <c r="F201" s="59"/>
      <c r="G201" s="60"/>
      <c r="H201" s="61"/>
      <c r="I201" s="60"/>
      <c r="J201" s="61"/>
      <c r="K201" s="60"/>
      <c r="L201" s="61"/>
      <c r="M201" s="60"/>
      <c r="N201" s="61"/>
      <c r="O201" s="64"/>
      <c r="P201" s="64"/>
      <c r="Q201" s="64"/>
    </row>
  </sheetData>
  <mergeCells count="17">
    <mergeCell ref="A1:B1"/>
    <mergeCell ref="A2:P2"/>
    <mergeCell ref="M3:O3"/>
    <mergeCell ref="D4:F4"/>
    <mergeCell ref="G4:N4"/>
    <mergeCell ref="E5:F5"/>
    <mergeCell ref="G5:H5"/>
    <mergeCell ref="I5:J5"/>
    <mergeCell ref="K5:L5"/>
    <mergeCell ref="M5:N5"/>
    <mergeCell ref="A7:B7"/>
    <mergeCell ref="A4:A6"/>
    <mergeCell ref="B4:B6"/>
    <mergeCell ref="C4:C6"/>
    <mergeCell ref="D5:D6"/>
    <mergeCell ref="O4:O6"/>
    <mergeCell ref="P4:P6"/>
  </mergeCells>
  <printOptions horizontalCentered="1"/>
  <pageMargins left="0.432638888888889" right="0.432638888888889" top="1.0625" bottom="0.66875" header="0.298611111111111" footer="0.511805555555556"/>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09"/>
  <sheetViews>
    <sheetView tabSelected="1" zoomScale="70" zoomScaleNormal="70" workbookViewId="0">
      <selection activeCell="L9" sqref="L9"/>
    </sheetView>
  </sheetViews>
  <sheetFormatPr defaultColWidth="9.55555555555556" defaultRowHeight="15.6"/>
  <cols>
    <col min="1" max="1" width="10.9537037037037" style="3" customWidth="1"/>
    <col min="2" max="2" width="24.462962962963" style="3" customWidth="1"/>
    <col min="3" max="3" width="52.212962962963" style="3" customWidth="1"/>
    <col min="4" max="4" width="26.287037037037" style="3" customWidth="1"/>
    <col min="5" max="5" width="20.712962962963" style="3" customWidth="1"/>
    <col min="6" max="6" width="19.4444444444444" style="3" customWidth="1"/>
    <col min="7" max="7" width="37.0185185185185" style="3" customWidth="1"/>
    <col min="8" max="8" width="32.537037037037" style="3" customWidth="1"/>
    <col min="9" max="9" width="30.2037037037037" style="3" customWidth="1"/>
    <col min="10" max="10" width="13.1203703703704" style="3" customWidth="1"/>
    <col min="11" max="16377" width="9.55555555555556" style="3"/>
    <col min="16378" max="16381" width="9.55555555555556" style="4"/>
    <col min="16382" max="16384" width="9.55555555555556" style="5"/>
  </cols>
  <sheetData>
    <row r="1" s="1" customFormat="1" ht="17.4" spans="1:8">
      <c r="A1" s="6" t="s">
        <v>161</v>
      </c>
      <c r="B1" s="6"/>
      <c r="G1" s="7"/>
      <c r="H1" s="7"/>
    </row>
    <row r="2" ht="48" customHeight="1" spans="1:10">
      <c r="A2" s="8" t="s">
        <v>162</v>
      </c>
      <c r="B2" s="9"/>
      <c r="C2" s="9"/>
      <c r="D2" s="9"/>
      <c r="E2" s="9"/>
      <c r="F2" s="9"/>
      <c r="G2" s="9"/>
      <c r="H2" s="9"/>
      <c r="I2" s="9"/>
      <c r="J2" s="9"/>
    </row>
    <row r="3" ht="24" customHeight="1" spans="1:10">
      <c r="A3" s="10"/>
      <c r="B3" s="11" t="s">
        <v>163</v>
      </c>
      <c r="C3" s="11"/>
      <c r="D3" s="11"/>
      <c r="E3" s="11"/>
      <c r="F3" s="12"/>
      <c r="G3" s="12"/>
      <c r="H3" s="12"/>
      <c r="I3" s="12"/>
      <c r="J3" s="12"/>
    </row>
    <row r="4" s="2" customFormat="1" ht="50" customHeight="1" spans="1:11">
      <c r="A4" s="13" t="s">
        <v>3</v>
      </c>
      <c r="B4" s="13" t="s">
        <v>164</v>
      </c>
      <c r="C4" s="13" t="s">
        <v>165</v>
      </c>
      <c r="D4" s="13" t="s">
        <v>166</v>
      </c>
      <c r="E4" s="13" t="s">
        <v>167</v>
      </c>
      <c r="F4" s="13" t="s">
        <v>168</v>
      </c>
      <c r="G4" s="14" t="s">
        <v>169</v>
      </c>
      <c r="H4" s="14" t="s">
        <v>170</v>
      </c>
      <c r="I4" s="13" t="s">
        <v>171</v>
      </c>
      <c r="J4" s="13" t="s">
        <v>172</v>
      </c>
      <c r="K4" s="29"/>
    </row>
    <row r="5" ht="94" customHeight="1" spans="1:28">
      <c r="A5" s="15">
        <v>1</v>
      </c>
      <c r="B5" s="16" t="s">
        <v>173</v>
      </c>
      <c r="C5" s="17" t="s">
        <v>174</v>
      </c>
      <c r="D5" s="18" t="s">
        <v>175</v>
      </c>
      <c r="E5" s="19" t="s">
        <v>11</v>
      </c>
      <c r="F5" s="20">
        <v>59.82256</v>
      </c>
      <c r="G5" s="21" t="s">
        <v>176</v>
      </c>
      <c r="H5" s="21" t="s">
        <v>176</v>
      </c>
      <c r="I5" s="18" t="s">
        <v>177</v>
      </c>
      <c r="J5" s="22"/>
      <c r="K5" s="30"/>
      <c r="L5" s="31"/>
      <c r="M5" s="31"/>
      <c r="N5" s="31"/>
      <c r="O5" s="31"/>
      <c r="P5" s="31"/>
      <c r="Q5" s="31"/>
      <c r="R5" s="31"/>
      <c r="S5" s="31"/>
      <c r="T5" s="31"/>
      <c r="U5" s="31"/>
      <c r="V5" s="31"/>
      <c r="W5" s="31"/>
      <c r="X5" s="31"/>
      <c r="Y5" s="31"/>
      <c r="Z5" s="31"/>
      <c r="AA5" s="31"/>
      <c r="AB5" s="31"/>
    </row>
    <row r="6" ht="49" customHeight="1" spans="1:28">
      <c r="A6" s="15">
        <v>2</v>
      </c>
      <c r="B6" s="16" t="s">
        <v>178</v>
      </c>
      <c r="C6" s="18" t="s">
        <v>179</v>
      </c>
      <c r="D6" s="16" t="s">
        <v>180</v>
      </c>
      <c r="E6" s="19" t="s">
        <v>11</v>
      </c>
      <c r="F6" s="22">
        <v>30.204</v>
      </c>
      <c r="G6" s="21" t="s">
        <v>181</v>
      </c>
      <c r="H6" s="21" t="s">
        <v>181</v>
      </c>
      <c r="I6" s="18" t="s">
        <v>177</v>
      </c>
      <c r="J6" s="15"/>
      <c r="K6" s="30"/>
      <c r="L6" s="31"/>
      <c r="M6" s="31"/>
      <c r="N6" s="31"/>
      <c r="O6" s="31"/>
      <c r="P6" s="31"/>
      <c r="Q6" s="31"/>
      <c r="R6" s="31"/>
      <c r="S6" s="31"/>
      <c r="T6" s="31"/>
      <c r="U6" s="31"/>
      <c r="V6" s="31"/>
      <c r="W6" s="31"/>
      <c r="X6" s="31"/>
      <c r="Y6" s="31"/>
      <c r="Z6" s="31"/>
      <c r="AA6" s="31"/>
      <c r="AB6" s="31"/>
    </row>
    <row r="7" ht="49" customHeight="1" spans="1:28">
      <c r="A7" s="15"/>
      <c r="B7" s="16"/>
      <c r="C7" s="18" t="s">
        <v>182</v>
      </c>
      <c r="D7" s="16" t="s">
        <v>183</v>
      </c>
      <c r="E7" s="19" t="s">
        <v>11</v>
      </c>
      <c r="F7" s="23">
        <v>6.2925</v>
      </c>
      <c r="G7" s="21" t="s">
        <v>184</v>
      </c>
      <c r="H7" s="21" t="s">
        <v>184</v>
      </c>
      <c r="I7" s="18" t="s">
        <v>177</v>
      </c>
      <c r="J7" s="15"/>
      <c r="K7" s="30"/>
      <c r="L7" s="31"/>
      <c r="M7" s="31"/>
      <c r="N7" s="31"/>
      <c r="O7" s="31"/>
      <c r="P7" s="31"/>
      <c r="Q7" s="31"/>
      <c r="R7" s="31"/>
      <c r="S7" s="31"/>
      <c r="T7" s="31"/>
      <c r="U7" s="31"/>
      <c r="V7" s="31"/>
      <c r="W7" s="31"/>
      <c r="X7" s="31"/>
      <c r="Y7" s="31"/>
      <c r="Z7" s="31"/>
      <c r="AA7" s="31"/>
      <c r="AB7" s="31"/>
    </row>
    <row r="8" ht="49" customHeight="1" spans="1:28">
      <c r="A8" s="15"/>
      <c r="B8" s="16"/>
      <c r="C8" s="18" t="s">
        <v>182</v>
      </c>
      <c r="D8" s="16" t="s">
        <v>185</v>
      </c>
      <c r="E8" s="19" t="s">
        <v>11</v>
      </c>
      <c r="F8" s="23">
        <v>6.2925</v>
      </c>
      <c r="G8" s="21" t="s">
        <v>186</v>
      </c>
      <c r="H8" s="21" t="s">
        <v>186</v>
      </c>
      <c r="I8" s="18" t="s">
        <v>177</v>
      </c>
      <c r="J8" s="24"/>
      <c r="K8" s="31"/>
      <c r="L8" s="31"/>
      <c r="M8" s="31"/>
      <c r="N8" s="31"/>
      <c r="O8" s="31"/>
      <c r="P8" s="31"/>
      <c r="Q8" s="31"/>
      <c r="R8" s="31"/>
      <c r="S8" s="31"/>
      <c r="T8" s="31"/>
      <c r="U8" s="31"/>
      <c r="V8" s="31"/>
      <c r="W8" s="31"/>
      <c r="X8" s="31"/>
      <c r="Y8" s="31"/>
      <c r="Z8" s="31"/>
      <c r="AA8" s="31"/>
      <c r="AB8" s="31"/>
    </row>
    <row r="9" ht="49" customHeight="1" spans="1:28">
      <c r="A9" s="15"/>
      <c r="B9" s="16"/>
      <c r="C9" s="18" t="s">
        <v>187</v>
      </c>
      <c r="D9" s="16" t="s">
        <v>188</v>
      </c>
      <c r="E9" s="19" t="s">
        <v>11</v>
      </c>
      <c r="F9" s="23">
        <v>4.195</v>
      </c>
      <c r="G9" s="21" t="s">
        <v>189</v>
      </c>
      <c r="H9" s="21" t="s">
        <v>189</v>
      </c>
      <c r="I9" s="18" t="s">
        <v>177</v>
      </c>
      <c r="J9" s="24"/>
      <c r="K9" s="31"/>
      <c r="L9" s="31"/>
      <c r="M9" s="31"/>
      <c r="N9" s="31"/>
      <c r="O9" s="31"/>
      <c r="P9" s="31"/>
      <c r="Q9" s="31"/>
      <c r="R9" s="31"/>
      <c r="S9" s="31"/>
      <c r="T9" s="31"/>
      <c r="U9" s="31"/>
      <c r="V9" s="31"/>
      <c r="W9" s="31"/>
      <c r="X9" s="31"/>
      <c r="Y9" s="31"/>
      <c r="Z9" s="31"/>
      <c r="AA9" s="31"/>
      <c r="AB9" s="31"/>
    </row>
    <row r="10" ht="54" customHeight="1" spans="1:28">
      <c r="A10" s="24">
        <v>3</v>
      </c>
      <c r="B10" s="25" t="s">
        <v>190</v>
      </c>
      <c r="C10" s="25" t="s">
        <v>191</v>
      </c>
      <c r="D10" s="25" t="s">
        <v>192</v>
      </c>
      <c r="E10" s="25" t="s">
        <v>11</v>
      </c>
      <c r="F10" s="20">
        <v>59.75299</v>
      </c>
      <c r="G10" s="23" t="s">
        <v>193</v>
      </c>
      <c r="H10" s="23" t="s">
        <v>193</v>
      </c>
      <c r="I10" s="22" t="s">
        <v>177</v>
      </c>
      <c r="J10" s="23"/>
      <c r="K10" s="31"/>
      <c r="L10" s="31"/>
      <c r="M10" s="31"/>
      <c r="N10" s="31"/>
      <c r="O10" s="31"/>
      <c r="P10" s="31"/>
      <c r="Q10" s="31"/>
      <c r="R10" s="31"/>
      <c r="S10" s="31"/>
      <c r="T10" s="31"/>
      <c r="U10" s="31"/>
      <c r="V10" s="31"/>
      <c r="W10" s="31"/>
      <c r="X10" s="31"/>
      <c r="Y10" s="31"/>
      <c r="Z10" s="31"/>
      <c r="AA10" s="31"/>
      <c r="AB10" s="31"/>
    </row>
    <row r="11" ht="54" customHeight="1" spans="1:28">
      <c r="A11" s="24">
        <v>4</v>
      </c>
      <c r="B11" s="19" t="s">
        <v>194</v>
      </c>
      <c r="C11" s="19" t="s">
        <v>195</v>
      </c>
      <c r="D11" s="19" t="s">
        <v>196</v>
      </c>
      <c r="E11" s="19" t="s">
        <v>12</v>
      </c>
      <c r="F11" s="22">
        <v>47.726156</v>
      </c>
      <c r="G11" s="23" t="s">
        <v>197</v>
      </c>
      <c r="H11" s="23" t="s">
        <v>197</v>
      </c>
      <c r="I11" s="22" t="s">
        <v>177</v>
      </c>
      <c r="J11" s="24"/>
      <c r="K11" s="31"/>
      <c r="L11" s="31"/>
      <c r="M11" s="31"/>
      <c r="N11" s="31"/>
      <c r="O11" s="31"/>
      <c r="P11" s="31"/>
      <c r="Q11" s="31"/>
      <c r="R11" s="31"/>
      <c r="S11" s="31"/>
      <c r="T11" s="31"/>
      <c r="U11" s="31"/>
      <c r="V11" s="31"/>
      <c r="W11" s="31"/>
      <c r="X11" s="31"/>
      <c r="Y11" s="31"/>
      <c r="Z11" s="31"/>
      <c r="AA11" s="31"/>
      <c r="AB11" s="31"/>
    </row>
    <row r="12" ht="54" customHeight="1" spans="1:28">
      <c r="A12" s="24">
        <v>5</v>
      </c>
      <c r="B12" s="19" t="s">
        <v>198</v>
      </c>
      <c r="C12" s="19" t="s">
        <v>195</v>
      </c>
      <c r="D12" s="19" t="s">
        <v>199</v>
      </c>
      <c r="E12" s="19" t="s">
        <v>12</v>
      </c>
      <c r="F12" s="22">
        <v>46.761809</v>
      </c>
      <c r="G12" s="23" t="s">
        <v>200</v>
      </c>
      <c r="H12" s="23" t="s">
        <v>200</v>
      </c>
      <c r="I12" s="22" t="s">
        <v>177</v>
      </c>
      <c r="J12" s="24"/>
      <c r="K12" s="31"/>
      <c r="L12" s="31"/>
      <c r="M12" s="31"/>
      <c r="N12" s="31"/>
      <c r="O12" s="31"/>
      <c r="P12" s="31"/>
      <c r="Q12" s="31"/>
      <c r="R12" s="31"/>
      <c r="S12" s="31"/>
      <c r="T12" s="31"/>
      <c r="U12" s="31"/>
      <c r="V12" s="31"/>
      <c r="W12" s="31"/>
      <c r="X12" s="31"/>
      <c r="Y12" s="31"/>
      <c r="Z12" s="31"/>
      <c r="AA12" s="31"/>
      <c r="AB12" s="31"/>
    </row>
    <row r="13" ht="54" customHeight="1" spans="1:28">
      <c r="A13" s="24">
        <v>6</v>
      </c>
      <c r="B13" s="19" t="s">
        <v>201</v>
      </c>
      <c r="C13" s="19" t="s">
        <v>202</v>
      </c>
      <c r="D13" s="19" t="s">
        <v>203</v>
      </c>
      <c r="E13" s="19" t="s">
        <v>12</v>
      </c>
      <c r="F13" s="18">
        <v>93.829881</v>
      </c>
      <c r="G13" s="23" t="s">
        <v>204</v>
      </c>
      <c r="H13" s="23" t="s">
        <v>204</v>
      </c>
      <c r="I13" s="22" t="s">
        <v>177</v>
      </c>
      <c r="J13" s="24"/>
      <c r="K13" s="31"/>
      <c r="L13" s="31"/>
      <c r="M13" s="31"/>
      <c r="N13" s="31"/>
      <c r="O13" s="31"/>
      <c r="P13" s="31"/>
      <c r="Q13" s="31"/>
      <c r="R13" s="31"/>
      <c r="S13" s="31"/>
      <c r="T13" s="31"/>
      <c r="U13" s="31"/>
      <c r="V13" s="31"/>
      <c r="W13" s="31"/>
      <c r="X13" s="31"/>
      <c r="Y13" s="31"/>
      <c r="Z13" s="31"/>
      <c r="AA13" s="31"/>
      <c r="AB13" s="31"/>
    </row>
    <row r="14" ht="54" customHeight="1" spans="1:28">
      <c r="A14" s="24">
        <v>7</v>
      </c>
      <c r="B14" s="19" t="s">
        <v>205</v>
      </c>
      <c r="C14" s="26" t="s">
        <v>206</v>
      </c>
      <c r="D14" s="27" t="s">
        <v>207</v>
      </c>
      <c r="E14" s="19" t="s">
        <v>11</v>
      </c>
      <c r="F14" s="22">
        <v>5.614</v>
      </c>
      <c r="G14" s="23" t="s">
        <v>208</v>
      </c>
      <c r="H14" s="23" t="s">
        <v>208</v>
      </c>
      <c r="I14" s="22" t="s">
        <v>177</v>
      </c>
      <c r="J14" s="24"/>
      <c r="K14" s="31"/>
      <c r="L14" s="31"/>
      <c r="M14" s="31"/>
      <c r="N14" s="31"/>
      <c r="O14" s="31"/>
      <c r="P14" s="31"/>
      <c r="Q14" s="31"/>
      <c r="R14" s="31"/>
      <c r="S14" s="31"/>
      <c r="T14" s="31"/>
      <c r="U14" s="31"/>
      <c r="V14" s="31"/>
      <c r="W14" s="31"/>
      <c r="X14" s="31"/>
      <c r="Y14" s="31"/>
      <c r="Z14" s="31"/>
      <c r="AA14" s="31"/>
      <c r="AB14" s="31"/>
    </row>
    <row r="15" ht="54" customHeight="1" spans="1:10">
      <c r="A15" s="24">
        <v>8</v>
      </c>
      <c r="B15" s="19" t="s">
        <v>205</v>
      </c>
      <c r="C15" s="26" t="s">
        <v>206</v>
      </c>
      <c r="D15" s="27" t="s">
        <v>209</v>
      </c>
      <c r="E15" s="19" t="s">
        <v>11</v>
      </c>
      <c r="F15" s="22">
        <v>5.614</v>
      </c>
      <c r="G15" s="23" t="s">
        <v>210</v>
      </c>
      <c r="H15" s="23" t="s">
        <v>210</v>
      </c>
      <c r="I15" s="22" t="s">
        <v>177</v>
      </c>
      <c r="J15" s="23"/>
    </row>
    <row r="16" ht="54" customHeight="1" spans="1:10">
      <c r="A16" s="23">
        <v>9</v>
      </c>
      <c r="B16" s="19" t="s">
        <v>205</v>
      </c>
      <c r="C16" s="26" t="s">
        <v>211</v>
      </c>
      <c r="D16" s="27" t="s">
        <v>212</v>
      </c>
      <c r="E16" s="19" t="s">
        <v>11</v>
      </c>
      <c r="F16" s="22">
        <v>11.228</v>
      </c>
      <c r="G16" s="23" t="s">
        <v>213</v>
      </c>
      <c r="H16" s="23" t="s">
        <v>213</v>
      </c>
      <c r="I16" s="22" t="s">
        <v>177</v>
      </c>
      <c r="J16" s="23"/>
    </row>
    <row r="17" ht="54" customHeight="1" spans="1:10">
      <c r="A17" s="23">
        <v>10</v>
      </c>
      <c r="B17" s="19" t="s">
        <v>205</v>
      </c>
      <c r="C17" s="26" t="s">
        <v>206</v>
      </c>
      <c r="D17" s="27" t="s">
        <v>214</v>
      </c>
      <c r="E17" s="19" t="s">
        <v>11</v>
      </c>
      <c r="F17" s="22">
        <v>5.614</v>
      </c>
      <c r="G17" s="23" t="s">
        <v>215</v>
      </c>
      <c r="H17" s="23" t="s">
        <v>215</v>
      </c>
      <c r="I17" s="22" t="s">
        <v>177</v>
      </c>
      <c r="J17" s="23"/>
    </row>
    <row r="18" ht="54" customHeight="1" spans="1:10">
      <c r="A18" s="23">
        <v>11</v>
      </c>
      <c r="B18" s="19" t="s">
        <v>205</v>
      </c>
      <c r="C18" s="26" t="s">
        <v>206</v>
      </c>
      <c r="D18" s="27" t="s">
        <v>216</v>
      </c>
      <c r="E18" s="19" t="s">
        <v>11</v>
      </c>
      <c r="F18" s="22">
        <v>5.614</v>
      </c>
      <c r="G18" s="23" t="s">
        <v>217</v>
      </c>
      <c r="H18" s="23" t="s">
        <v>217</v>
      </c>
      <c r="I18" s="22" t="s">
        <v>177</v>
      </c>
      <c r="J18" s="23"/>
    </row>
    <row r="19" ht="54" customHeight="1" spans="1:10">
      <c r="A19" s="23">
        <v>12</v>
      </c>
      <c r="B19" s="19" t="s">
        <v>205</v>
      </c>
      <c r="C19" s="26" t="s">
        <v>206</v>
      </c>
      <c r="D19" s="27" t="s">
        <v>218</v>
      </c>
      <c r="E19" s="19" t="s">
        <v>11</v>
      </c>
      <c r="F19" s="22">
        <v>5.614</v>
      </c>
      <c r="G19" s="23" t="s">
        <v>219</v>
      </c>
      <c r="H19" s="23" t="s">
        <v>219</v>
      </c>
      <c r="I19" s="22" t="s">
        <v>177</v>
      </c>
      <c r="J19" s="23"/>
    </row>
    <row r="20" ht="54" customHeight="1" spans="1:10">
      <c r="A20" s="23">
        <v>13</v>
      </c>
      <c r="B20" s="19" t="s">
        <v>205</v>
      </c>
      <c r="C20" s="26" t="s">
        <v>211</v>
      </c>
      <c r="D20" s="27" t="s">
        <v>220</v>
      </c>
      <c r="E20" s="19" t="s">
        <v>11</v>
      </c>
      <c r="F20" s="22">
        <v>11.228</v>
      </c>
      <c r="G20" s="23" t="s">
        <v>221</v>
      </c>
      <c r="H20" s="23" t="s">
        <v>221</v>
      </c>
      <c r="I20" s="22" t="s">
        <v>177</v>
      </c>
      <c r="J20" s="23"/>
    </row>
    <row r="21" ht="54" customHeight="1" spans="1:10">
      <c r="A21" s="23">
        <v>14</v>
      </c>
      <c r="B21" s="19" t="s">
        <v>205</v>
      </c>
      <c r="C21" s="26" t="s">
        <v>206</v>
      </c>
      <c r="D21" s="27" t="s">
        <v>222</v>
      </c>
      <c r="E21" s="19" t="s">
        <v>11</v>
      </c>
      <c r="F21" s="22">
        <v>5.614</v>
      </c>
      <c r="G21" s="23" t="s">
        <v>223</v>
      </c>
      <c r="H21" s="23" t="s">
        <v>223</v>
      </c>
      <c r="I21" s="22" t="s">
        <v>177</v>
      </c>
      <c r="J21" s="23"/>
    </row>
    <row r="22" ht="54" customHeight="1" spans="1:10">
      <c r="A22" s="23">
        <v>15</v>
      </c>
      <c r="B22" s="19" t="s">
        <v>205</v>
      </c>
      <c r="C22" s="26" t="s">
        <v>206</v>
      </c>
      <c r="D22" s="27" t="s">
        <v>224</v>
      </c>
      <c r="E22" s="19" t="s">
        <v>11</v>
      </c>
      <c r="F22" s="22">
        <v>5.614</v>
      </c>
      <c r="G22" s="23" t="s">
        <v>225</v>
      </c>
      <c r="H22" s="23" t="s">
        <v>225</v>
      </c>
      <c r="I22" s="22" t="s">
        <v>177</v>
      </c>
      <c r="J22" s="23"/>
    </row>
    <row r="23" ht="54" customHeight="1" spans="1:10">
      <c r="A23" s="23">
        <v>16</v>
      </c>
      <c r="B23" s="19" t="s">
        <v>205</v>
      </c>
      <c r="C23" s="26" t="s">
        <v>206</v>
      </c>
      <c r="D23" s="28" t="s">
        <v>226</v>
      </c>
      <c r="E23" s="19" t="s">
        <v>11</v>
      </c>
      <c r="F23" s="22">
        <v>5.614</v>
      </c>
      <c r="G23" s="23" t="s">
        <v>227</v>
      </c>
      <c r="H23" s="23" t="s">
        <v>227</v>
      </c>
      <c r="I23" s="22" t="s">
        <v>177</v>
      </c>
      <c r="J23" s="23"/>
    </row>
    <row r="24" ht="54" customHeight="1" spans="1:10">
      <c r="A24" s="23">
        <v>17</v>
      </c>
      <c r="B24" s="19" t="s">
        <v>205</v>
      </c>
      <c r="C24" s="26" t="s">
        <v>206</v>
      </c>
      <c r="D24" s="28" t="s">
        <v>228</v>
      </c>
      <c r="E24" s="19" t="s">
        <v>11</v>
      </c>
      <c r="F24" s="22">
        <v>5.614</v>
      </c>
      <c r="G24" s="23" t="s">
        <v>229</v>
      </c>
      <c r="H24" s="23" t="s">
        <v>229</v>
      </c>
      <c r="I24" s="22" t="s">
        <v>177</v>
      </c>
      <c r="J24" s="23"/>
    </row>
    <row r="25" ht="54" customHeight="1" spans="1:10">
      <c r="A25" s="23">
        <v>18</v>
      </c>
      <c r="B25" s="19" t="s">
        <v>205</v>
      </c>
      <c r="C25" s="26" t="s">
        <v>206</v>
      </c>
      <c r="D25" s="28" t="s">
        <v>230</v>
      </c>
      <c r="E25" s="19" t="s">
        <v>11</v>
      </c>
      <c r="F25" s="22">
        <v>5.614</v>
      </c>
      <c r="G25" s="23" t="s">
        <v>231</v>
      </c>
      <c r="H25" s="23" t="s">
        <v>231</v>
      </c>
      <c r="I25" s="22" t="s">
        <v>177</v>
      </c>
      <c r="J25" s="23"/>
    </row>
    <row r="26" ht="54" customHeight="1" spans="1:10">
      <c r="A26" s="23">
        <v>19</v>
      </c>
      <c r="B26" s="19" t="s">
        <v>205</v>
      </c>
      <c r="C26" s="26" t="s">
        <v>206</v>
      </c>
      <c r="D26" s="28" t="s">
        <v>232</v>
      </c>
      <c r="E26" s="19" t="s">
        <v>11</v>
      </c>
      <c r="F26" s="22">
        <v>5.614</v>
      </c>
      <c r="G26" s="23" t="s">
        <v>233</v>
      </c>
      <c r="H26" s="23" t="s">
        <v>233</v>
      </c>
      <c r="I26" s="22" t="s">
        <v>177</v>
      </c>
      <c r="J26" s="23"/>
    </row>
    <row r="27" ht="54" customHeight="1" spans="1:10">
      <c r="A27" s="23">
        <v>20</v>
      </c>
      <c r="B27" s="19" t="s">
        <v>205</v>
      </c>
      <c r="C27" s="26" t="s">
        <v>206</v>
      </c>
      <c r="D27" s="28" t="s">
        <v>234</v>
      </c>
      <c r="E27" s="19" t="s">
        <v>11</v>
      </c>
      <c r="F27" s="22">
        <v>5.614</v>
      </c>
      <c r="G27" s="23" t="s">
        <v>235</v>
      </c>
      <c r="H27" s="23" t="s">
        <v>235</v>
      </c>
      <c r="I27" s="22" t="s">
        <v>177</v>
      </c>
      <c r="J27" s="23"/>
    </row>
    <row r="28" ht="54" customHeight="1" spans="1:10">
      <c r="A28" s="23">
        <v>21</v>
      </c>
      <c r="B28" s="19" t="s">
        <v>205</v>
      </c>
      <c r="C28" s="26" t="s">
        <v>206</v>
      </c>
      <c r="D28" s="28" t="s">
        <v>236</v>
      </c>
      <c r="E28" s="19" t="s">
        <v>11</v>
      </c>
      <c r="F28" s="22">
        <v>5.614</v>
      </c>
      <c r="G28" s="23" t="s">
        <v>237</v>
      </c>
      <c r="H28" s="23" t="s">
        <v>237</v>
      </c>
      <c r="I28" s="22" t="s">
        <v>177</v>
      </c>
      <c r="J28" s="23"/>
    </row>
    <row r="29" ht="54" customHeight="1" spans="1:10">
      <c r="A29" s="23">
        <v>22</v>
      </c>
      <c r="B29" s="19" t="s">
        <v>205</v>
      </c>
      <c r="C29" s="26" t="s">
        <v>211</v>
      </c>
      <c r="D29" s="27" t="s">
        <v>238</v>
      </c>
      <c r="E29" s="19" t="s">
        <v>11</v>
      </c>
      <c r="F29" s="22">
        <v>11.228</v>
      </c>
      <c r="G29" s="23" t="s">
        <v>239</v>
      </c>
      <c r="H29" s="23" t="s">
        <v>239</v>
      </c>
      <c r="I29" s="22" t="s">
        <v>177</v>
      </c>
      <c r="J29" s="23"/>
    </row>
    <row r="30" ht="54" customHeight="1" spans="1:10">
      <c r="A30" s="23">
        <v>23</v>
      </c>
      <c r="B30" s="19" t="s">
        <v>205</v>
      </c>
      <c r="C30" s="26" t="s">
        <v>211</v>
      </c>
      <c r="D30" s="27" t="s">
        <v>240</v>
      </c>
      <c r="E30" s="19" t="s">
        <v>11</v>
      </c>
      <c r="F30" s="22">
        <v>11.228</v>
      </c>
      <c r="G30" s="23" t="s">
        <v>241</v>
      </c>
      <c r="H30" s="23" t="s">
        <v>241</v>
      </c>
      <c r="I30" s="22" t="s">
        <v>177</v>
      </c>
      <c r="J30" s="23"/>
    </row>
    <row r="31" ht="54" customHeight="1" spans="1:10">
      <c r="A31" s="23">
        <v>24</v>
      </c>
      <c r="B31" s="19" t="s">
        <v>205</v>
      </c>
      <c r="C31" s="26" t="s">
        <v>211</v>
      </c>
      <c r="D31" s="27" t="s">
        <v>242</v>
      </c>
      <c r="E31" s="19" t="s">
        <v>11</v>
      </c>
      <c r="F31" s="22">
        <v>11.228</v>
      </c>
      <c r="G31" s="23" t="s">
        <v>243</v>
      </c>
      <c r="H31" s="23" t="s">
        <v>243</v>
      </c>
      <c r="I31" s="22" t="s">
        <v>177</v>
      </c>
      <c r="J31" s="23"/>
    </row>
    <row r="32" ht="54" customHeight="1" spans="1:10">
      <c r="A32" s="23">
        <v>25</v>
      </c>
      <c r="B32" s="19" t="s">
        <v>205</v>
      </c>
      <c r="C32" s="26" t="s">
        <v>211</v>
      </c>
      <c r="D32" s="27" t="s">
        <v>244</v>
      </c>
      <c r="E32" s="19" t="s">
        <v>11</v>
      </c>
      <c r="F32" s="22">
        <v>11.228</v>
      </c>
      <c r="G32" s="23" t="s">
        <v>245</v>
      </c>
      <c r="H32" s="23" t="s">
        <v>245</v>
      </c>
      <c r="I32" s="22" t="s">
        <v>177</v>
      </c>
      <c r="J32" s="23"/>
    </row>
    <row r="33" ht="31.2" spans="1:10">
      <c r="A33" s="23">
        <v>26</v>
      </c>
      <c r="B33" s="19" t="s">
        <v>205</v>
      </c>
      <c r="C33" s="26" t="s">
        <v>211</v>
      </c>
      <c r="D33" s="27" t="s">
        <v>246</v>
      </c>
      <c r="E33" s="19" t="s">
        <v>11</v>
      </c>
      <c r="F33" s="22">
        <v>11.228</v>
      </c>
      <c r="G33" s="23" t="s">
        <v>247</v>
      </c>
      <c r="H33" s="23" t="s">
        <v>247</v>
      </c>
      <c r="I33" s="22" t="s">
        <v>177</v>
      </c>
      <c r="J33" s="23"/>
    </row>
    <row r="34" ht="45" customHeight="1" spans="1:10">
      <c r="A34" s="23">
        <v>27</v>
      </c>
      <c r="B34" s="19" t="s">
        <v>205</v>
      </c>
      <c r="C34" s="26" t="s">
        <v>206</v>
      </c>
      <c r="D34" s="27" t="s">
        <v>248</v>
      </c>
      <c r="E34" s="19" t="s">
        <v>11</v>
      </c>
      <c r="F34" s="22">
        <v>5.614</v>
      </c>
      <c r="G34" s="23" t="s">
        <v>249</v>
      </c>
      <c r="H34" s="23" t="s">
        <v>249</v>
      </c>
      <c r="I34" s="22" t="s">
        <v>177</v>
      </c>
      <c r="J34" s="23"/>
    </row>
    <row r="35" ht="45" customHeight="1" spans="1:10">
      <c r="A35" s="23">
        <v>28</v>
      </c>
      <c r="B35" s="19" t="s">
        <v>205</v>
      </c>
      <c r="C35" s="26" t="s">
        <v>206</v>
      </c>
      <c r="D35" s="27" t="s">
        <v>250</v>
      </c>
      <c r="E35" s="19" t="s">
        <v>11</v>
      </c>
      <c r="F35" s="22">
        <v>5.614</v>
      </c>
      <c r="G35" s="23" t="s">
        <v>251</v>
      </c>
      <c r="H35" s="23" t="s">
        <v>251</v>
      </c>
      <c r="I35" s="22" t="s">
        <v>177</v>
      </c>
      <c r="J35" s="23"/>
    </row>
    <row r="36" ht="45" customHeight="1" spans="1:10">
      <c r="A36" s="23">
        <v>29</v>
      </c>
      <c r="B36" s="19" t="s">
        <v>205</v>
      </c>
      <c r="C36" s="26" t="s">
        <v>206</v>
      </c>
      <c r="D36" s="27" t="s">
        <v>252</v>
      </c>
      <c r="E36" s="19" t="s">
        <v>11</v>
      </c>
      <c r="F36" s="22">
        <v>5.614</v>
      </c>
      <c r="G36" s="23" t="s">
        <v>253</v>
      </c>
      <c r="H36" s="23" t="s">
        <v>253</v>
      </c>
      <c r="I36" s="22" t="s">
        <v>177</v>
      </c>
      <c r="J36" s="23"/>
    </row>
    <row r="37" ht="45" customHeight="1" spans="1:10">
      <c r="A37" s="23">
        <v>30</v>
      </c>
      <c r="B37" s="19" t="s">
        <v>205</v>
      </c>
      <c r="C37" s="26" t="s">
        <v>206</v>
      </c>
      <c r="D37" s="27" t="s">
        <v>254</v>
      </c>
      <c r="E37" s="19" t="s">
        <v>11</v>
      </c>
      <c r="F37" s="22">
        <v>5.614</v>
      </c>
      <c r="G37" s="23" t="s">
        <v>255</v>
      </c>
      <c r="H37" s="23" t="s">
        <v>255</v>
      </c>
      <c r="I37" s="22" t="s">
        <v>177</v>
      </c>
      <c r="J37" s="23"/>
    </row>
    <row r="38" ht="45" customHeight="1" spans="1:10">
      <c r="A38" s="23">
        <v>31</v>
      </c>
      <c r="B38" s="19" t="s">
        <v>205</v>
      </c>
      <c r="C38" s="26" t="s">
        <v>206</v>
      </c>
      <c r="D38" s="27" t="s">
        <v>256</v>
      </c>
      <c r="E38" s="19" t="s">
        <v>11</v>
      </c>
      <c r="F38" s="22">
        <v>5.614</v>
      </c>
      <c r="G38" s="23" t="s">
        <v>257</v>
      </c>
      <c r="H38" s="23" t="s">
        <v>257</v>
      </c>
      <c r="I38" s="22" t="s">
        <v>177</v>
      </c>
      <c r="J38" s="23"/>
    </row>
    <row r="39" ht="45" customHeight="1" spans="1:10">
      <c r="A39" s="23">
        <v>32</v>
      </c>
      <c r="B39" s="19" t="s">
        <v>205</v>
      </c>
      <c r="C39" s="26" t="s">
        <v>206</v>
      </c>
      <c r="D39" s="27" t="s">
        <v>258</v>
      </c>
      <c r="E39" s="19" t="s">
        <v>11</v>
      </c>
      <c r="F39" s="22">
        <v>11.228</v>
      </c>
      <c r="G39" s="23" t="s">
        <v>259</v>
      </c>
      <c r="H39" s="23" t="s">
        <v>259</v>
      </c>
      <c r="I39" s="22" t="s">
        <v>177</v>
      </c>
      <c r="J39" s="23"/>
    </row>
    <row r="40" ht="45" customHeight="1" spans="1:10">
      <c r="A40" s="23">
        <v>33</v>
      </c>
      <c r="B40" s="19" t="s">
        <v>205</v>
      </c>
      <c r="C40" s="26" t="s">
        <v>206</v>
      </c>
      <c r="D40" s="27" t="s">
        <v>260</v>
      </c>
      <c r="E40" s="19" t="s">
        <v>11</v>
      </c>
      <c r="F40" s="22">
        <v>5.614</v>
      </c>
      <c r="G40" s="23" t="s">
        <v>261</v>
      </c>
      <c r="H40" s="23" t="s">
        <v>261</v>
      </c>
      <c r="I40" s="22" t="s">
        <v>177</v>
      </c>
      <c r="J40" s="23"/>
    </row>
    <row r="41" ht="45" customHeight="1" spans="1:10">
      <c r="A41" s="23">
        <v>34</v>
      </c>
      <c r="B41" s="19" t="s">
        <v>205</v>
      </c>
      <c r="C41" s="26" t="s">
        <v>206</v>
      </c>
      <c r="D41" s="27" t="s">
        <v>262</v>
      </c>
      <c r="E41" s="19" t="s">
        <v>11</v>
      </c>
      <c r="F41" s="22">
        <v>5.614</v>
      </c>
      <c r="G41" s="23" t="s">
        <v>263</v>
      </c>
      <c r="H41" s="23" t="s">
        <v>263</v>
      </c>
      <c r="I41" s="22" t="s">
        <v>177</v>
      </c>
      <c r="J41" s="23"/>
    </row>
    <row r="42" ht="45" customHeight="1" spans="1:10">
      <c r="A42" s="23">
        <v>35</v>
      </c>
      <c r="B42" s="19" t="s">
        <v>205</v>
      </c>
      <c r="C42" s="26" t="s">
        <v>206</v>
      </c>
      <c r="D42" s="27" t="s">
        <v>264</v>
      </c>
      <c r="E42" s="19" t="s">
        <v>11</v>
      </c>
      <c r="F42" s="22">
        <v>5.614</v>
      </c>
      <c r="G42" s="23" t="s">
        <v>265</v>
      </c>
      <c r="H42" s="23" t="s">
        <v>265</v>
      </c>
      <c r="I42" s="22" t="s">
        <v>177</v>
      </c>
      <c r="J42" s="23"/>
    </row>
    <row r="43" ht="45" customHeight="1" spans="1:10">
      <c r="A43" s="23">
        <v>36</v>
      </c>
      <c r="B43" s="19" t="s">
        <v>205</v>
      </c>
      <c r="C43" s="26" t="s">
        <v>206</v>
      </c>
      <c r="D43" s="27" t="s">
        <v>266</v>
      </c>
      <c r="E43" s="19" t="s">
        <v>11</v>
      </c>
      <c r="F43" s="22">
        <v>5.614</v>
      </c>
      <c r="G43" s="23" t="s">
        <v>267</v>
      </c>
      <c r="H43" s="23" t="s">
        <v>267</v>
      </c>
      <c r="I43" s="22" t="s">
        <v>177</v>
      </c>
      <c r="J43" s="23"/>
    </row>
    <row r="44" ht="45" customHeight="1" spans="1:10">
      <c r="A44" s="23">
        <v>37</v>
      </c>
      <c r="B44" s="19" t="s">
        <v>205</v>
      </c>
      <c r="C44" s="26" t="s">
        <v>206</v>
      </c>
      <c r="D44" s="27" t="s">
        <v>268</v>
      </c>
      <c r="E44" s="19" t="s">
        <v>11</v>
      </c>
      <c r="F44" s="22">
        <v>5.614</v>
      </c>
      <c r="G44" s="23" t="s">
        <v>269</v>
      </c>
      <c r="H44" s="23" t="s">
        <v>269</v>
      </c>
      <c r="I44" s="22" t="s">
        <v>177</v>
      </c>
      <c r="J44" s="23"/>
    </row>
    <row r="45" ht="45" customHeight="1" spans="1:10">
      <c r="A45" s="23">
        <v>38</v>
      </c>
      <c r="B45" s="19" t="s">
        <v>205</v>
      </c>
      <c r="C45" s="26" t="s">
        <v>206</v>
      </c>
      <c r="D45" s="27" t="s">
        <v>270</v>
      </c>
      <c r="E45" s="19" t="s">
        <v>11</v>
      </c>
      <c r="F45" s="22">
        <v>5.614</v>
      </c>
      <c r="G45" s="23" t="s">
        <v>271</v>
      </c>
      <c r="H45" s="23" t="s">
        <v>271</v>
      </c>
      <c r="I45" s="22" t="s">
        <v>177</v>
      </c>
      <c r="J45" s="23"/>
    </row>
    <row r="46" ht="45" customHeight="1" spans="1:10">
      <c r="A46" s="23">
        <v>39</v>
      </c>
      <c r="B46" s="19" t="s">
        <v>205</v>
      </c>
      <c r="C46" s="26" t="s">
        <v>206</v>
      </c>
      <c r="D46" s="27" t="s">
        <v>272</v>
      </c>
      <c r="E46" s="19" t="s">
        <v>11</v>
      </c>
      <c r="F46" s="22">
        <v>5.614</v>
      </c>
      <c r="G46" s="23" t="s">
        <v>273</v>
      </c>
      <c r="H46" s="23" t="s">
        <v>273</v>
      </c>
      <c r="I46" s="22" t="s">
        <v>177</v>
      </c>
      <c r="J46" s="23"/>
    </row>
    <row r="47" ht="45" customHeight="1" spans="1:10">
      <c r="A47" s="23">
        <v>40</v>
      </c>
      <c r="B47" s="19" t="s">
        <v>205</v>
      </c>
      <c r="C47" s="26" t="s">
        <v>206</v>
      </c>
      <c r="D47" s="27" t="s">
        <v>274</v>
      </c>
      <c r="E47" s="19" t="s">
        <v>11</v>
      </c>
      <c r="F47" s="22">
        <v>5.614</v>
      </c>
      <c r="G47" s="23" t="s">
        <v>275</v>
      </c>
      <c r="H47" s="23" t="s">
        <v>275</v>
      </c>
      <c r="I47" s="22" t="s">
        <v>177</v>
      </c>
      <c r="J47" s="23"/>
    </row>
    <row r="48" ht="45" customHeight="1" spans="1:10">
      <c r="A48" s="23">
        <v>41</v>
      </c>
      <c r="B48" s="19" t="s">
        <v>205</v>
      </c>
      <c r="C48" s="26" t="s">
        <v>206</v>
      </c>
      <c r="D48" s="27" t="s">
        <v>276</v>
      </c>
      <c r="E48" s="19" t="s">
        <v>11</v>
      </c>
      <c r="F48" s="22">
        <v>5.614</v>
      </c>
      <c r="G48" s="23" t="s">
        <v>277</v>
      </c>
      <c r="H48" s="23" t="s">
        <v>277</v>
      </c>
      <c r="I48" s="22" t="s">
        <v>177</v>
      </c>
      <c r="J48" s="23"/>
    </row>
    <row r="49" ht="45" customHeight="1" spans="1:10">
      <c r="A49" s="23">
        <v>42</v>
      </c>
      <c r="B49" s="19" t="s">
        <v>205</v>
      </c>
      <c r="C49" s="26" t="s">
        <v>206</v>
      </c>
      <c r="D49" s="27" t="s">
        <v>278</v>
      </c>
      <c r="E49" s="19" t="s">
        <v>11</v>
      </c>
      <c r="F49" s="22">
        <v>5.614</v>
      </c>
      <c r="G49" s="23" t="s">
        <v>279</v>
      </c>
      <c r="H49" s="23" t="s">
        <v>279</v>
      </c>
      <c r="I49" s="22" t="s">
        <v>177</v>
      </c>
      <c r="J49" s="23"/>
    </row>
    <row r="50" ht="45" customHeight="1" spans="1:10">
      <c r="A50" s="23">
        <v>43</v>
      </c>
      <c r="B50" s="19" t="s">
        <v>205</v>
      </c>
      <c r="C50" s="26" t="s">
        <v>206</v>
      </c>
      <c r="D50" s="27" t="s">
        <v>280</v>
      </c>
      <c r="E50" s="19" t="s">
        <v>11</v>
      </c>
      <c r="F50" s="22">
        <v>5.614</v>
      </c>
      <c r="G50" s="23" t="s">
        <v>281</v>
      </c>
      <c r="H50" s="23" t="s">
        <v>281</v>
      </c>
      <c r="I50" s="22" t="s">
        <v>177</v>
      </c>
      <c r="J50" s="23"/>
    </row>
    <row r="51" ht="45" customHeight="1" spans="1:10">
      <c r="A51" s="23">
        <v>44</v>
      </c>
      <c r="B51" s="19" t="s">
        <v>205</v>
      </c>
      <c r="C51" s="26" t="s">
        <v>206</v>
      </c>
      <c r="D51" s="27" t="s">
        <v>282</v>
      </c>
      <c r="E51" s="19" t="s">
        <v>11</v>
      </c>
      <c r="F51" s="22">
        <v>5.614</v>
      </c>
      <c r="G51" s="23" t="s">
        <v>283</v>
      </c>
      <c r="H51" s="23" t="s">
        <v>283</v>
      </c>
      <c r="I51" s="22" t="s">
        <v>177</v>
      </c>
      <c r="J51" s="23"/>
    </row>
    <row r="52" ht="45" customHeight="1" spans="1:10">
      <c r="A52" s="23">
        <v>45</v>
      </c>
      <c r="B52" s="19" t="s">
        <v>205</v>
      </c>
      <c r="C52" s="26" t="s">
        <v>206</v>
      </c>
      <c r="D52" s="27" t="s">
        <v>284</v>
      </c>
      <c r="E52" s="19" t="s">
        <v>11</v>
      </c>
      <c r="F52" s="22">
        <v>5.614</v>
      </c>
      <c r="G52" s="23" t="s">
        <v>285</v>
      </c>
      <c r="H52" s="23" t="s">
        <v>285</v>
      </c>
      <c r="I52" s="22" t="s">
        <v>177</v>
      </c>
      <c r="J52" s="23"/>
    </row>
    <row r="53" ht="45" customHeight="1" spans="1:10">
      <c r="A53" s="23">
        <v>46</v>
      </c>
      <c r="B53" s="19" t="s">
        <v>205</v>
      </c>
      <c r="C53" s="26" t="s">
        <v>206</v>
      </c>
      <c r="D53" s="27" t="s">
        <v>286</v>
      </c>
      <c r="E53" s="19" t="s">
        <v>11</v>
      </c>
      <c r="F53" s="22">
        <v>5.614</v>
      </c>
      <c r="G53" s="23" t="s">
        <v>287</v>
      </c>
      <c r="H53" s="23" t="s">
        <v>287</v>
      </c>
      <c r="I53" s="22" t="s">
        <v>177</v>
      </c>
      <c r="J53" s="23"/>
    </row>
    <row r="54" ht="45" customHeight="1" spans="1:10">
      <c r="A54" s="23">
        <v>47</v>
      </c>
      <c r="B54" s="19" t="s">
        <v>205</v>
      </c>
      <c r="C54" s="26" t="s">
        <v>206</v>
      </c>
      <c r="D54" s="27" t="s">
        <v>288</v>
      </c>
      <c r="E54" s="19" t="s">
        <v>11</v>
      </c>
      <c r="F54" s="22">
        <v>5.614</v>
      </c>
      <c r="G54" s="23" t="s">
        <v>289</v>
      </c>
      <c r="H54" s="23" t="s">
        <v>289</v>
      </c>
      <c r="I54" s="22" t="s">
        <v>177</v>
      </c>
      <c r="J54" s="23"/>
    </row>
    <row r="55" ht="45" customHeight="1" spans="1:10">
      <c r="A55" s="23">
        <v>48</v>
      </c>
      <c r="B55" s="19" t="s">
        <v>205</v>
      </c>
      <c r="C55" s="26" t="s">
        <v>206</v>
      </c>
      <c r="D55" s="27" t="s">
        <v>290</v>
      </c>
      <c r="E55" s="19" t="s">
        <v>11</v>
      </c>
      <c r="F55" s="22">
        <v>5.614</v>
      </c>
      <c r="G55" s="23" t="s">
        <v>291</v>
      </c>
      <c r="H55" s="23" t="s">
        <v>291</v>
      </c>
      <c r="I55" s="22" t="s">
        <v>177</v>
      </c>
      <c r="J55" s="23"/>
    </row>
    <row r="56" ht="45" customHeight="1" spans="1:10">
      <c r="A56" s="23">
        <v>49</v>
      </c>
      <c r="B56" s="19" t="s">
        <v>205</v>
      </c>
      <c r="C56" s="26" t="s">
        <v>206</v>
      </c>
      <c r="D56" s="27" t="s">
        <v>292</v>
      </c>
      <c r="E56" s="19" t="s">
        <v>11</v>
      </c>
      <c r="F56" s="22">
        <v>5.614</v>
      </c>
      <c r="G56" s="23" t="s">
        <v>293</v>
      </c>
      <c r="H56" s="23" t="s">
        <v>293</v>
      </c>
      <c r="I56" s="22" t="s">
        <v>177</v>
      </c>
      <c r="J56" s="23"/>
    </row>
    <row r="57" ht="45" customHeight="1" spans="1:10">
      <c r="A57" s="23">
        <v>50</v>
      </c>
      <c r="B57" s="19" t="s">
        <v>205</v>
      </c>
      <c r="C57" s="26" t="s">
        <v>206</v>
      </c>
      <c r="D57" s="27" t="s">
        <v>294</v>
      </c>
      <c r="E57" s="19" t="s">
        <v>11</v>
      </c>
      <c r="F57" s="22">
        <v>5.614</v>
      </c>
      <c r="G57" s="23" t="s">
        <v>221</v>
      </c>
      <c r="H57" s="23" t="s">
        <v>221</v>
      </c>
      <c r="I57" s="22" t="s">
        <v>177</v>
      </c>
      <c r="J57" s="23"/>
    </row>
    <row r="58" ht="45" customHeight="1" spans="1:10">
      <c r="A58" s="23">
        <v>51</v>
      </c>
      <c r="B58" s="19" t="s">
        <v>205</v>
      </c>
      <c r="C58" s="26" t="s">
        <v>206</v>
      </c>
      <c r="D58" s="27" t="s">
        <v>295</v>
      </c>
      <c r="E58" s="19" t="s">
        <v>11</v>
      </c>
      <c r="F58" s="22">
        <v>5.614</v>
      </c>
      <c r="G58" s="23" t="s">
        <v>296</v>
      </c>
      <c r="H58" s="23" t="s">
        <v>296</v>
      </c>
      <c r="I58" s="22" t="s">
        <v>177</v>
      </c>
      <c r="J58" s="23"/>
    </row>
    <row r="59" ht="45" customHeight="1" spans="1:10">
      <c r="A59" s="23">
        <v>52</v>
      </c>
      <c r="B59" s="19" t="s">
        <v>205</v>
      </c>
      <c r="C59" s="26" t="s">
        <v>206</v>
      </c>
      <c r="D59" s="27" t="s">
        <v>297</v>
      </c>
      <c r="E59" s="19" t="s">
        <v>11</v>
      </c>
      <c r="F59" s="22">
        <v>5.614</v>
      </c>
      <c r="G59" s="23" t="s">
        <v>298</v>
      </c>
      <c r="H59" s="23" t="s">
        <v>298</v>
      </c>
      <c r="I59" s="22" t="s">
        <v>177</v>
      </c>
      <c r="J59" s="23"/>
    </row>
    <row r="60" ht="45" customHeight="1" spans="1:10">
      <c r="A60" s="23">
        <v>53</v>
      </c>
      <c r="B60" s="19" t="s">
        <v>205</v>
      </c>
      <c r="C60" s="26" t="s">
        <v>206</v>
      </c>
      <c r="D60" s="27" t="s">
        <v>299</v>
      </c>
      <c r="E60" s="19" t="s">
        <v>11</v>
      </c>
      <c r="F60" s="22">
        <v>5.614</v>
      </c>
      <c r="G60" s="23" t="s">
        <v>300</v>
      </c>
      <c r="H60" s="23" t="s">
        <v>300</v>
      </c>
      <c r="I60" s="22" t="s">
        <v>177</v>
      </c>
      <c r="J60" s="23"/>
    </row>
    <row r="61" ht="45" customHeight="1" spans="1:10">
      <c r="A61" s="23">
        <v>54</v>
      </c>
      <c r="B61" s="19" t="s">
        <v>205</v>
      </c>
      <c r="C61" s="26" t="s">
        <v>206</v>
      </c>
      <c r="D61" s="28" t="s">
        <v>185</v>
      </c>
      <c r="E61" s="19" t="s">
        <v>11</v>
      </c>
      <c r="F61" s="22">
        <v>5.614</v>
      </c>
      <c r="G61" s="23" t="s">
        <v>301</v>
      </c>
      <c r="H61" s="23" t="s">
        <v>301</v>
      </c>
      <c r="I61" s="22" t="s">
        <v>177</v>
      </c>
      <c r="J61" s="23"/>
    </row>
    <row r="62" ht="45" customHeight="1" spans="1:10">
      <c r="A62" s="23">
        <v>55</v>
      </c>
      <c r="B62" s="19" t="s">
        <v>205</v>
      </c>
      <c r="C62" s="26" t="s">
        <v>206</v>
      </c>
      <c r="D62" s="28" t="s">
        <v>199</v>
      </c>
      <c r="E62" s="19" t="s">
        <v>11</v>
      </c>
      <c r="F62" s="22">
        <v>5.614</v>
      </c>
      <c r="G62" s="23" t="s">
        <v>302</v>
      </c>
      <c r="H62" s="23" t="s">
        <v>302</v>
      </c>
      <c r="I62" s="22" t="s">
        <v>177</v>
      </c>
      <c r="J62" s="23"/>
    </row>
    <row r="63" ht="45" customHeight="1" spans="1:10">
      <c r="A63" s="23">
        <v>56</v>
      </c>
      <c r="B63" s="19" t="s">
        <v>205</v>
      </c>
      <c r="C63" s="26" t="s">
        <v>206</v>
      </c>
      <c r="D63" s="28" t="s">
        <v>303</v>
      </c>
      <c r="E63" s="19" t="s">
        <v>11</v>
      </c>
      <c r="F63" s="22">
        <v>5.614</v>
      </c>
      <c r="G63" s="23" t="s">
        <v>304</v>
      </c>
      <c r="H63" s="23" t="s">
        <v>304</v>
      </c>
      <c r="I63" s="22" t="s">
        <v>177</v>
      </c>
      <c r="J63" s="23"/>
    </row>
    <row r="64" ht="45" customHeight="1" spans="1:10">
      <c r="A64" s="23">
        <v>57</v>
      </c>
      <c r="B64" s="19" t="s">
        <v>205</v>
      </c>
      <c r="C64" s="26" t="s">
        <v>206</v>
      </c>
      <c r="D64" s="28" t="s">
        <v>305</v>
      </c>
      <c r="E64" s="19" t="s">
        <v>11</v>
      </c>
      <c r="F64" s="22">
        <v>5.614</v>
      </c>
      <c r="G64" s="23" t="s">
        <v>306</v>
      </c>
      <c r="H64" s="23" t="s">
        <v>306</v>
      </c>
      <c r="I64" s="22" t="s">
        <v>177</v>
      </c>
      <c r="J64" s="23"/>
    </row>
    <row r="65" ht="45" customHeight="1" spans="1:10">
      <c r="A65" s="23">
        <v>58</v>
      </c>
      <c r="B65" s="19" t="s">
        <v>205</v>
      </c>
      <c r="C65" s="26" t="s">
        <v>206</v>
      </c>
      <c r="D65" s="28" t="s">
        <v>183</v>
      </c>
      <c r="E65" s="19" t="s">
        <v>11</v>
      </c>
      <c r="F65" s="22">
        <v>5.614</v>
      </c>
      <c r="G65" s="23" t="s">
        <v>307</v>
      </c>
      <c r="H65" s="23" t="s">
        <v>307</v>
      </c>
      <c r="I65" s="22" t="s">
        <v>177</v>
      </c>
      <c r="J65" s="23"/>
    </row>
    <row r="66" ht="62.4" spans="1:10">
      <c r="A66" s="23">
        <v>59</v>
      </c>
      <c r="B66" s="22" t="s">
        <v>308</v>
      </c>
      <c r="C66" s="32" t="s">
        <v>309</v>
      </c>
      <c r="D66" s="22" t="s">
        <v>228</v>
      </c>
      <c r="E66" s="22" t="s">
        <v>12</v>
      </c>
      <c r="F66" s="22">
        <v>6.4599145</v>
      </c>
      <c r="G66" s="23" t="s">
        <v>310</v>
      </c>
      <c r="H66" s="23" t="s">
        <v>310</v>
      </c>
      <c r="I66" s="22" t="s">
        <v>177</v>
      </c>
      <c r="J66" s="23"/>
    </row>
    <row r="67" ht="62.4" spans="1:10">
      <c r="A67" s="23">
        <v>60</v>
      </c>
      <c r="B67" s="22" t="s">
        <v>311</v>
      </c>
      <c r="C67" s="32" t="s">
        <v>312</v>
      </c>
      <c r="D67" s="22" t="s">
        <v>230</v>
      </c>
      <c r="E67" s="22" t="s">
        <v>12</v>
      </c>
      <c r="F67" s="22">
        <v>8.6132194</v>
      </c>
      <c r="G67" s="23" t="s">
        <v>313</v>
      </c>
      <c r="H67" s="23" t="s">
        <v>313</v>
      </c>
      <c r="I67" s="22" t="s">
        <v>177</v>
      </c>
      <c r="J67" s="23"/>
    </row>
    <row r="68" ht="62.4" spans="1:10">
      <c r="A68" s="23">
        <v>61</v>
      </c>
      <c r="B68" s="22" t="s">
        <v>314</v>
      </c>
      <c r="C68" s="32" t="s">
        <v>315</v>
      </c>
      <c r="D68" s="22" t="s">
        <v>316</v>
      </c>
      <c r="E68" s="22" t="s">
        <v>12</v>
      </c>
      <c r="F68" s="22">
        <v>8.6132194</v>
      </c>
      <c r="G68" s="23" t="s">
        <v>317</v>
      </c>
      <c r="H68" s="23" t="s">
        <v>317</v>
      </c>
      <c r="I68" s="22" t="s">
        <v>177</v>
      </c>
      <c r="J68" s="23"/>
    </row>
    <row r="69" ht="62.4" spans="1:10">
      <c r="A69" s="23">
        <v>62</v>
      </c>
      <c r="B69" s="22" t="s">
        <v>318</v>
      </c>
      <c r="C69" s="32" t="s">
        <v>319</v>
      </c>
      <c r="D69" s="22" t="s">
        <v>230</v>
      </c>
      <c r="E69" s="22" t="s">
        <v>12</v>
      </c>
      <c r="F69" s="22">
        <v>6.4599145</v>
      </c>
      <c r="G69" s="23" t="s">
        <v>320</v>
      </c>
      <c r="H69" s="23" t="s">
        <v>320</v>
      </c>
      <c r="I69" s="22" t="s">
        <v>177</v>
      </c>
      <c r="J69" s="23"/>
    </row>
    <row r="70" ht="62.4" spans="1:10">
      <c r="A70" s="23">
        <v>63</v>
      </c>
      <c r="B70" s="22" t="s">
        <v>321</v>
      </c>
      <c r="C70" s="32" t="s">
        <v>322</v>
      </c>
      <c r="D70" s="22" t="s">
        <v>323</v>
      </c>
      <c r="E70" s="22" t="s">
        <v>12</v>
      </c>
      <c r="F70" s="22">
        <v>17.1941392</v>
      </c>
      <c r="G70" s="23" t="s">
        <v>324</v>
      </c>
      <c r="H70" s="23" t="s">
        <v>324</v>
      </c>
      <c r="I70" s="22" t="s">
        <v>177</v>
      </c>
      <c r="J70" s="23"/>
    </row>
    <row r="71" ht="62.4" spans="1:10">
      <c r="A71" s="23">
        <v>64</v>
      </c>
      <c r="B71" s="22" t="s">
        <v>325</v>
      </c>
      <c r="C71" s="32" t="s">
        <v>326</v>
      </c>
      <c r="D71" s="22" t="s">
        <v>327</v>
      </c>
      <c r="E71" s="22" t="s">
        <v>12</v>
      </c>
      <c r="F71" s="22">
        <v>23.3633576</v>
      </c>
      <c r="G71" s="23" t="s">
        <v>328</v>
      </c>
      <c r="H71" s="23" t="s">
        <v>328</v>
      </c>
      <c r="I71" s="22" t="s">
        <v>177</v>
      </c>
      <c r="J71" s="23"/>
    </row>
    <row r="72" ht="62.4" spans="1:10">
      <c r="A72" s="23">
        <v>65</v>
      </c>
      <c r="B72" s="22" t="s">
        <v>329</v>
      </c>
      <c r="C72" s="32" t="s">
        <v>330</v>
      </c>
      <c r="D72" s="22" t="s">
        <v>331</v>
      </c>
      <c r="E72" s="22" t="s">
        <v>12</v>
      </c>
      <c r="F72" s="22">
        <v>21.5330485</v>
      </c>
      <c r="G72" s="23" t="s">
        <v>332</v>
      </c>
      <c r="H72" s="23" t="s">
        <v>332</v>
      </c>
      <c r="I72" s="22" t="s">
        <v>177</v>
      </c>
      <c r="J72" s="23"/>
    </row>
    <row r="73" ht="62.4" spans="1:10">
      <c r="A73" s="23">
        <v>66</v>
      </c>
      <c r="B73" s="22" t="s">
        <v>333</v>
      </c>
      <c r="C73" s="32" t="s">
        <v>334</v>
      </c>
      <c r="D73" s="22" t="s">
        <v>335</v>
      </c>
      <c r="E73" s="22" t="s">
        <v>12</v>
      </c>
      <c r="F73" s="22">
        <v>77.6697058</v>
      </c>
      <c r="G73" s="23" t="s">
        <v>336</v>
      </c>
      <c r="H73" s="23" t="s">
        <v>336</v>
      </c>
      <c r="I73" s="22" t="s">
        <v>177</v>
      </c>
      <c r="J73" s="23"/>
    </row>
    <row r="74" ht="62.4" spans="1:10">
      <c r="A74" s="23">
        <v>67</v>
      </c>
      <c r="B74" s="22" t="s">
        <v>337</v>
      </c>
      <c r="C74" s="32" t="s">
        <v>338</v>
      </c>
      <c r="D74" s="22" t="s">
        <v>196</v>
      </c>
      <c r="E74" s="22" t="s">
        <v>12</v>
      </c>
      <c r="F74" s="22">
        <v>5.3832621</v>
      </c>
      <c r="G74" s="23" t="s">
        <v>339</v>
      </c>
      <c r="H74" s="23" t="s">
        <v>339</v>
      </c>
      <c r="I74" s="22" t="s">
        <v>177</v>
      </c>
      <c r="J74" s="23"/>
    </row>
    <row r="75" ht="62.4" spans="1:10">
      <c r="A75" s="23">
        <v>68</v>
      </c>
      <c r="B75" s="22" t="s">
        <v>340</v>
      </c>
      <c r="C75" s="32" t="s">
        <v>341</v>
      </c>
      <c r="D75" s="22" t="s">
        <v>342</v>
      </c>
      <c r="E75" s="22" t="s">
        <v>12</v>
      </c>
      <c r="F75" s="22">
        <v>33.6453882</v>
      </c>
      <c r="G75" s="23" t="s">
        <v>343</v>
      </c>
      <c r="H75" s="23" t="s">
        <v>343</v>
      </c>
      <c r="I75" s="22" t="s">
        <v>177</v>
      </c>
      <c r="J75" s="23"/>
    </row>
    <row r="76" ht="62.4" spans="1:10">
      <c r="A76" s="23">
        <v>69</v>
      </c>
      <c r="B76" s="22" t="s">
        <v>344</v>
      </c>
      <c r="C76" s="32" t="s">
        <v>345</v>
      </c>
      <c r="D76" s="22" t="s">
        <v>346</v>
      </c>
      <c r="E76" s="22" t="s">
        <v>12</v>
      </c>
      <c r="F76" s="22">
        <v>8.1179593</v>
      </c>
      <c r="G76" s="23" t="s">
        <v>347</v>
      </c>
      <c r="H76" s="23" t="s">
        <v>347</v>
      </c>
      <c r="I76" s="22" t="s">
        <v>177</v>
      </c>
      <c r="J76" s="23"/>
    </row>
    <row r="77" ht="62.4" spans="1:10">
      <c r="A77" s="23">
        <v>70</v>
      </c>
      <c r="B77" s="22" t="s">
        <v>348</v>
      </c>
      <c r="C77" s="32" t="s">
        <v>349</v>
      </c>
      <c r="D77" s="22" t="s">
        <v>350</v>
      </c>
      <c r="E77" s="22" t="s">
        <v>12</v>
      </c>
      <c r="F77" s="22">
        <v>7.536567</v>
      </c>
      <c r="G77" s="23" t="s">
        <v>351</v>
      </c>
      <c r="H77" s="23" t="s">
        <v>351</v>
      </c>
      <c r="I77" s="22" t="s">
        <v>177</v>
      </c>
      <c r="J77" s="23"/>
    </row>
    <row r="78" ht="62.4" spans="1:10">
      <c r="A78" s="23">
        <v>71</v>
      </c>
      <c r="B78" s="22" t="s">
        <v>352</v>
      </c>
      <c r="C78" s="32" t="s">
        <v>353</v>
      </c>
      <c r="D78" s="22" t="s">
        <v>354</v>
      </c>
      <c r="E78" s="22" t="s">
        <v>12</v>
      </c>
      <c r="F78" s="22">
        <v>21.5330485</v>
      </c>
      <c r="G78" s="23" t="s">
        <v>355</v>
      </c>
      <c r="H78" s="23" t="s">
        <v>355</v>
      </c>
      <c r="I78" s="22" t="s">
        <v>177</v>
      </c>
      <c r="J78" s="23"/>
    </row>
    <row r="79" ht="36" customHeight="1" spans="1:10">
      <c r="A79" s="33">
        <v>72</v>
      </c>
      <c r="B79" s="34" t="s">
        <v>356</v>
      </c>
      <c r="C79" s="35" t="s">
        <v>357</v>
      </c>
      <c r="D79" s="34" t="s">
        <v>358</v>
      </c>
      <c r="E79" s="34" t="s">
        <v>12</v>
      </c>
      <c r="F79" s="35">
        <v>97.784697</v>
      </c>
      <c r="G79" s="36" t="s">
        <v>359</v>
      </c>
      <c r="H79" s="36" t="s">
        <v>359</v>
      </c>
      <c r="I79" s="50" t="s">
        <v>177</v>
      </c>
      <c r="J79" s="33"/>
    </row>
    <row r="80" ht="36" customHeight="1" spans="1:10">
      <c r="A80" s="37"/>
      <c r="B80" s="34"/>
      <c r="C80" s="35" t="s">
        <v>360</v>
      </c>
      <c r="D80" s="34"/>
      <c r="E80" s="34" t="s">
        <v>12</v>
      </c>
      <c r="F80" s="35">
        <v>20</v>
      </c>
      <c r="G80" s="36"/>
      <c r="H80" s="36"/>
      <c r="I80" s="51"/>
      <c r="J80" s="37"/>
    </row>
    <row r="81" ht="37" customHeight="1" spans="1:10">
      <c r="A81" s="37"/>
      <c r="B81" s="34"/>
      <c r="C81" s="35" t="s">
        <v>361</v>
      </c>
      <c r="D81" s="34"/>
      <c r="E81" s="34" t="s">
        <v>12</v>
      </c>
      <c r="F81" s="35">
        <v>43.060022</v>
      </c>
      <c r="G81" s="36"/>
      <c r="H81" s="36"/>
      <c r="I81" s="51"/>
      <c r="J81" s="37"/>
    </row>
    <row r="82" ht="33" customHeight="1" spans="1:10">
      <c r="A82" s="37"/>
      <c r="B82" s="34"/>
      <c r="C82" s="35" t="s">
        <v>362</v>
      </c>
      <c r="D82" s="34"/>
      <c r="E82" s="34" t="s">
        <v>11</v>
      </c>
      <c r="F82" s="35">
        <v>44.950461</v>
      </c>
      <c r="G82" s="36"/>
      <c r="H82" s="36"/>
      <c r="I82" s="51"/>
      <c r="J82" s="37"/>
    </row>
    <row r="83" ht="31.2" spans="1:10">
      <c r="A83" s="38"/>
      <c r="B83" s="34"/>
      <c r="C83" s="39" t="s">
        <v>363</v>
      </c>
      <c r="D83" s="34"/>
      <c r="E83" s="34" t="s">
        <v>11</v>
      </c>
      <c r="F83" s="36">
        <v>23.7962</v>
      </c>
      <c r="G83" s="36"/>
      <c r="H83" s="36"/>
      <c r="I83" s="52"/>
      <c r="J83" s="38"/>
    </row>
    <row r="84" ht="109.2" spans="1:10">
      <c r="A84" s="23">
        <v>73</v>
      </c>
      <c r="B84" s="40" t="s">
        <v>364</v>
      </c>
      <c r="C84" s="41" t="s">
        <v>365</v>
      </c>
      <c r="D84" s="40" t="s">
        <v>366</v>
      </c>
      <c r="E84" s="40" t="s">
        <v>11</v>
      </c>
      <c r="F84" s="40">
        <v>210</v>
      </c>
      <c r="G84" s="40" t="s">
        <v>367</v>
      </c>
      <c r="H84" s="40" t="s">
        <v>367</v>
      </c>
      <c r="I84" s="22" t="s">
        <v>177</v>
      </c>
      <c r="J84" s="23"/>
    </row>
    <row r="85" ht="46.8" spans="1:10">
      <c r="A85" s="23">
        <v>74</v>
      </c>
      <c r="B85" s="40" t="s">
        <v>368</v>
      </c>
      <c r="C85" s="42" t="s">
        <v>369</v>
      </c>
      <c r="D85" s="40" t="s">
        <v>203</v>
      </c>
      <c r="E85" s="40" t="s">
        <v>11</v>
      </c>
      <c r="F85" s="40">
        <v>140</v>
      </c>
      <c r="G85" s="43" t="s">
        <v>370</v>
      </c>
      <c r="H85" s="43" t="s">
        <v>370</v>
      </c>
      <c r="I85" s="22" t="s">
        <v>177</v>
      </c>
      <c r="J85" s="23"/>
    </row>
    <row r="86" ht="78" spans="1:10">
      <c r="A86" s="23">
        <v>75</v>
      </c>
      <c r="B86" s="40" t="s">
        <v>371</v>
      </c>
      <c r="C86" s="41" t="s">
        <v>372</v>
      </c>
      <c r="D86" s="40" t="s">
        <v>373</v>
      </c>
      <c r="E86" s="40" t="s">
        <v>11</v>
      </c>
      <c r="F86" s="40">
        <v>70</v>
      </c>
      <c r="G86" s="44" t="s">
        <v>374</v>
      </c>
      <c r="H86" s="44" t="s">
        <v>374</v>
      </c>
      <c r="I86" s="22" t="s">
        <v>177</v>
      </c>
      <c r="J86" s="23"/>
    </row>
    <row r="87" ht="62.4" spans="1:10">
      <c r="A87" s="23">
        <v>76</v>
      </c>
      <c r="B87" s="40" t="s">
        <v>375</v>
      </c>
      <c r="C87" s="41" t="s">
        <v>376</v>
      </c>
      <c r="D87" s="40" t="s">
        <v>377</v>
      </c>
      <c r="E87" s="40" t="s">
        <v>11</v>
      </c>
      <c r="F87" s="40">
        <v>70</v>
      </c>
      <c r="G87" s="44" t="s">
        <v>378</v>
      </c>
      <c r="H87" s="44" t="s">
        <v>378</v>
      </c>
      <c r="I87" s="22" t="s">
        <v>177</v>
      </c>
      <c r="J87" s="23"/>
    </row>
    <row r="88" ht="78" spans="1:10">
      <c r="A88" s="23">
        <v>77</v>
      </c>
      <c r="B88" s="40" t="s">
        <v>379</v>
      </c>
      <c r="C88" s="41" t="s">
        <v>380</v>
      </c>
      <c r="D88" s="40" t="s">
        <v>381</v>
      </c>
      <c r="E88" s="40" t="s">
        <v>11</v>
      </c>
      <c r="F88" s="40">
        <v>140</v>
      </c>
      <c r="G88" s="44" t="s">
        <v>382</v>
      </c>
      <c r="H88" s="44" t="s">
        <v>382</v>
      </c>
      <c r="I88" s="22" t="s">
        <v>177</v>
      </c>
      <c r="J88" s="23"/>
    </row>
    <row r="89" ht="124.8" spans="1:10">
      <c r="A89" s="23">
        <v>78</v>
      </c>
      <c r="B89" s="40" t="s">
        <v>383</v>
      </c>
      <c r="C89" s="41" t="s">
        <v>384</v>
      </c>
      <c r="D89" s="40" t="s">
        <v>385</v>
      </c>
      <c r="E89" s="40" t="s">
        <v>11</v>
      </c>
      <c r="F89" s="40">
        <v>70</v>
      </c>
      <c r="G89" s="44" t="s">
        <v>386</v>
      </c>
      <c r="H89" s="44" t="s">
        <v>386</v>
      </c>
      <c r="I89" s="22" t="s">
        <v>177</v>
      </c>
      <c r="J89" s="23"/>
    </row>
    <row r="90" ht="46.8" spans="1:10">
      <c r="A90" s="23">
        <v>79</v>
      </c>
      <c r="B90" s="19" t="s">
        <v>387</v>
      </c>
      <c r="C90" s="19" t="s">
        <v>388</v>
      </c>
      <c r="D90" s="19" t="s">
        <v>389</v>
      </c>
      <c r="E90" s="19" t="s">
        <v>11</v>
      </c>
      <c r="F90" s="22">
        <v>100</v>
      </c>
      <c r="G90" s="23" t="s">
        <v>213</v>
      </c>
      <c r="H90" s="23" t="s">
        <v>213</v>
      </c>
      <c r="I90" s="22" t="s">
        <v>177</v>
      </c>
      <c r="J90" s="23"/>
    </row>
    <row r="91" ht="48" customHeight="1" spans="1:10">
      <c r="A91" s="23">
        <v>80</v>
      </c>
      <c r="B91" s="19" t="s">
        <v>387</v>
      </c>
      <c r="C91" s="19" t="s">
        <v>390</v>
      </c>
      <c r="D91" s="19" t="s">
        <v>389</v>
      </c>
      <c r="E91" s="19" t="s">
        <v>11</v>
      </c>
      <c r="F91" s="22">
        <v>100</v>
      </c>
      <c r="G91" s="23" t="s">
        <v>223</v>
      </c>
      <c r="H91" s="23" t="s">
        <v>223</v>
      </c>
      <c r="I91" s="22" t="s">
        <v>177</v>
      </c>
      <c r="J91" s="23"/>
    </row>
    <row r="92" ht="62.4" spans="1:10">
      <c r="A92" s="23">
        <v>81</v>
      </c>
      <c r="B92" s="40" t="s">
        <v>391</v>
      </c>
      <c r="C92" s="41" t="s">
        <v>392</v>
      </c>
      <c r="D92" s="40" t="s">
        <v>393</v>
      </c>
      <c r="E92" s="40" t="s">
        <v>11</v>
      </c>
      <c r="F92" s="40">
        <v>50</v>
      </c>
      <c r="G92" s="45" t="s">
        <v>293</v>
      </c>
      <c r="H92" s="45" t="s">
        <v>293</v>
      </c>
      <c r="I92" s="22" t="s">
        <v>177</v>
      </c>
      <c r="J92" s="23"/>
    </row>
    <row r="93" ht="78" spans="1:10">
      <c r="A93" s="23">
        <v>82</v>
      </c>
      <c r="B93" s="40" t="s">
        <v>394</v>
      </c>
      <c r="C93" s="41" t="s">
        <v>395</v>
      </c>
      <c r="D93" s="40" t="s">
        <v>396</v>
      </c>
      <c r="E93" s="40" t="s">
        <v>11</v>
      </c>
      <c r="F93" s="40">
        <v>70</v>
      </c>
      <c r="G93" s="44" t="s">
        <v>397</v>
      </c>
      <c r="H93" s="44" t="s">
        <v>397</v>
      </c>
      <c r="I93" s="22" t="s">
        <v>177</v>
      </c>
      <c r="J93" s="23"/>
    </row>
    <row r="94" ht="78" spans="1:10">
      <c r="A94" s="23">
        <v>83</v>
      </c>
      <c r="B94" s="40" t="s">
        <v>394</v>
      </c>
      <c r="C94" s="46" t="s">
        <v>398</v>
      </c>
      <c r="D94" s="40" t="s">
        <v>399</v>
      </c>
      <c r="E94" s="40" t="s">
        <v>11</v>
      </c>
      <c r="F94" s="40">
        <v>70</v>
      </c>
      <c r="G94" s="44" t="s">
        <v>400</v>
      </c>
      <c r="H94" s="44" t="s">
        <v>400</v>
      </c>
      <c r="I94" s="22" t="s">
        <v>177</v>
      </c>
      <c r="J94" s="23"/>
    </row>
    <row r="95" ht="62.4" spans="1:10">
      <c r="A95" s="23">
        <v>84</v>
      </c>
      <c r="B95" s="40" t="s">
        <v>401</v>
      </c>
      <c r="C95" s="42" t="s">
        <v>402</v>
      </c>
      <c r="D95" s="40" t="s">
        <v>203</v>
      </c>
      <c r="E95" s="40" t="s">
        <v>11</v>
      </c>
      <c r="F95" s="40">
        <v>36</v>
      </c>
      <c r="G95" s="45" t="s">
        <v>403</v>
      </c>
      <c r="H95" s="45" t="s">
        <v>403</v>
      </c>
      <c r="I95" s="22" t="s">
        <v>177</v>
      </c>
      <c r="J95" s="23"/>
    </row>
    <row r="96" ht="62.4" spans="1:10">
      <c r="A96" s="23">
        <v>85</v>
      </c>
      <c r="B96" s="47" t="s">
        <v>404</v>
      </c>
      <c r="C96" s="47" t="s">
        <v>405</v>
      </c>
      <c r="D96" s="19" t="s">
        <v>406</v>
      </c>
      <c r="E96" s="19" t="s">
        <v>11</v>
      </c>
      <c r="F96" s="22">
        <v>50</v>
      </c>
      <c r="G96" s="23" t="s">
        <v>407</v>
      </c>
      <c r="H96" s="23" t="s">
        <v>407</v>
      </c>
      <c r="I96" s="22" t="s">
        <v>177</v>
      </c>
      <c r="J96" s="23"/>
    </row>
    <row r="97" ht="78" spans="1:10">
      <c r="A97" s="23">
        <v>86</v>
      </c>
      <c r="B97" s="40" t="s">
        <v>408</v>
      </c>
      <c r="C97" s="41" t="s">
        <v>409</v>
      </c>
      <c r="D97" s="40" t="s">
        <v>297</v>
      </c>
      <c r="E97" s="40" t="s">
        <v>11</v>
      </c>
      <c r="F97" s="40">
        <v>50</v>
      </c>
      <c r="G97" s="44" t="s">
        <v>298</v>
      </c>
      <c r="H97" s="44" t="s">
        <v>298</v>
      </c>
      <c r="I97" s="22" t="s">
        <v>177</v>
      </c>
      <c r="J97" s="23"/>
    </row>
    <row r="98" ht="46.8" spans="1:10">
      <c r="A98" s="23">
        <v>87</v>
      </c>
      <c r="B98" s="40" t="s">
        <v>410</v>
      </c>
      <c r="C98" s="46" t="s">
        <v>411</v>
      </c>
      <c r="D98" s="40" t="s">
        <v>412</v>
      </c>
      <c r="E98" s="40" t="s">
        <v>11</v>
      </c>
      <c r="F98" s="40">
        <v>50</v>
      </c>
      <c r="G98" s="45" t="s">
        <v>413</v>
      </c>
      <c r="H98" s="45" t="s">
        <v>413</v>
      </c>
      <c r="I98" s="22" t="s">
        <v>177</v>
      </c>
      <c r="J98" s="23"/>
    </row>
    <row r="99" ht="156" spans="1:10">
      <c r="A99" s="23">
        <v>88</v>
      </c>
      <c r="B99" s="40" t="s">
        <v>414</v>
      </c>
      <c r="C99" s="46" t="s">
        <v>415</v>
      </c>
      <c r="D99" s="40" t="s">
        <v>260</v>
      </c>
      <c r="E99" s="40" t="s">
        <v>11</v>
      </c>
      <c r="F99" s="40">
        <v>100</v>
      </c>
      <c r="G99" s="40" t="s">
        <v>416</v>
      </c>
      <c r="H99" s="40" t="s">
        <v>416</v>
      </c>
      <c r="I99" s="22" t="s">
        <v>177</v>
      </c>
      <c r="J99" s="23"/>
    </row>
    <row r="100" ht="109.2" spans="1:10">
      <c r="A100" s="23">
        <v>89</v>
      </c>
      <c r="B100" s="40" t="s">
        <v>417</v>
      </c>
      <c r="C100" s="41" t="s">
        <v>418</v>
      </c>
      <c r="D100" s="40" t="s">
        <v>419</v>
      </c>
      <c r="E100" s="40" t="s">
        <v>11</v>
      </c>
      <c r="F100" s="40">
        <v>50</v>
      </c>
      <c r="G100" s="44" t="s">
        <v>420</v>
      </c>
      <c r="H100" s="44" t="s">
        <v>420</v>
      </c>
      <c r="I100" s="22" t="s">
        <v>177</v>
      </c>
      <c r="J100" s="23"/>
    </row>
    <row r="101" ht="93.6" spans="1:10">
      <c r="A101" s="23">
        <v>90</v>
      </c>
      <c r="B101" s="40" t="s">
        <v>421</v>
      </c>
      <c r="C101" s="41" t="s">
        <v>422</v>
      </c>
      <c r="D101" s="40" t="s">
        <v>297</v>
      </c>
      <c r="E101" s="40" t="s">
        <v>11</v>
      </c>
      <c r="F101" s="40">
        <v>200</v>
      </c>
      <c r="G101" s="40" t="s">
        <v>423</v>
      </c>
      <c r="H101" s="40" t="s">
        <v>423</v>
      </c>
      <c r="I101" s="22" t="s">
        <v>177</v>
      </c>
      <c r="J101" s="23"/>
    </row>
    <row r="102" ht="46.8" spans="1:10">
      <c r="A102" s="23">
        <v>91</v>
      </c>
      <c r="B102" s="40" t="s">
        <v>424</v>
      </c>
      <c r="C102" s="41" t="s">
        <v>425</v>
      </c>
      <c r="D102" s="40" t="s">
        <v>426</v>
      </c>
      <c r="E102" s="40" t="s">
        <v>11</v>
      </c>
      <c r="F102" s="40">
        <v>100</v>
      </c>
      <c r="G102" s="40" t="s">
        <v>427</v>
      </c>
      <c r="H102" s="40" t="s">
        <v>427</v>
      </c>
      <c r="I102" s="22" t="s">
        <v>177</v>
      </c>
      <c r="J102" s="23"/>
    </row>
    <row r="103" ht="171.6" spans="1:10">
      <c r="A103" s="23">
        <v>92</v>
      </c>
      <c r="B103" s="40" t="s">
        <v>428</v>
      </c>
      <c r="C103" s="41" t="s">
        <v>429</v>
      </c>
      <c r="D103" s="40" t="s">
        <v>430</v>
      </c>
      <c r="E103" s="40" t="s">
        <v>11</v>
      </c>
      <c r="F103" s="40">
        <v>50</v>
      </c>
      <c r="G103" s="44" t="s">
        <v>431</v>
      </c>
      <c r="H103" s="44" t="s">
        <v>431</v>
      </c>
      <c r="I103" s="22" t="s">
        <v>177</v>
      </c>
      <c r="J103" s="23"/>
    </row>
    <row r="104" ht="46.8" spans="1:10">
      <c r="A104" s="23">
        <v>93</v>
      </c>
      <c r="B104" s="40" t="s">
        <v>432</v>
      </c>
      <c r="C104" s="41" t="s">
        <v>433</v>
      </c>
      <c r="D104" s="40" t="s">
        <v>203</v>
      </c>
      <c r="E104" s="40" t="s">
        <v>11</v>
      </c>
      <c r="F104" s="40">
        <v>150</v>
      </c>
      <c r="G104" s="43" t="s">
        <v>434</v>
      </c>
      <c r="H104" s="43" t="s">
        <v>434</v>
      </c>
      <c r="I104" s="22" t="s">
        <v>177</v>
      </c>
      <c r="J104" s="23"/>
    </row>
    <row r="105" ht="62.4" spans="1:10">
      <c r="A105" s="23">
        <v>94</v>
      </c>
      <c r="B105" s="40" t="s">
        <v>435</v>
      </c>
      <c r="C105" s="41" t="s">
        <v>436</v>
      </c>
      <c r="D105" s="40" t="s">
        <v>437</v>
      </c>
      <c r="E105" s="40" t="s">
        <v>11</v>
      </c>
      <c r="F105" s="40">
        <v>100</v>
      </c>
      <c r="G105" s="40" t="s">
        <v>438</v>
      </c>
      <c r="H105" s="40" t="s">
        <v>438</v>
      </c>
      <c r="I105" s="22" t="s">
        <v>177</v>
      </c>
      <c r="J105" s="23"/>
    </row>
    <row r="106" ht="156" spans="1:10">
      <c r="A106" s="23">
        <v>95</v>
      </c>
      <c r="B106" s="40" t="s">
        <v>439</v>
      </c>
      <c r="C106" s="41" t="s">
        <v>440</v>
      </c>
      <c r="D106" s="40" t="s">
        <v>441</v>
      </c>
      <c r="E106" s="40" t="s">
        <v>11</v>
      </c>
      <c r="F106" s="40">
        <v>100</v>
      </c>
      <c r="G106" s="44" t="s">
        <v>442</v>
      </c>
      <c r="H106" s="44" t="s">
        <v>442</v>
      </c>
      <c r="I106" s="22" t="s">
        <v>177</v>
      </c>
      <c r="J106" s="23"/>
    </row>
    <row r="107" ht="62.4" spans="1:10">
      <c r="A107" s="23">
        <v>96</v>
      </c>
      <c r="B107" s="19" t="s">
        <v>443</v>
      </c>
      <c r="C107" s="19" t="s">
        <v>444</v>
      </c>
      <c r="D107" s="19" t="s">
        <v>441</v>
      </c>
      <c r="E107" s="25" t="s">
        <v>11</v>
      </c>
      <c r="F107" s="22">
        <v>61.62</v>
      </c>
      <c r="G107" s="23" t="s">
        <v>442</v>
      </c>
      <c r="H107" s="23" t="s">
        <v>442</v>
      </c>
      <c r="I107" s="22" t="s">
        <v>177</v>
      </c>
      <c r="J107" s="23"/>
    </row>
    <row r="108" ht="78" spans="1:10">
      <c r="A108" s="23">
        <v>97</v>
      </c>
      <c r="B108" s="19" t="s">
        <v>445</v>
      </c>
      <c r="C108" s="32" t="s">
        <v>446</v>
      </c>
      <c r="D108" s="19" t="s">
        <v>246</v>
      </c>
      <c r="E108" s="19" t="s">
        <v>11</v>
      </c>
      <c r="F108" s="22">
        <v>376.608719</v>
      </c>
      <c r="G108" s="23" t="s">
        <v>247</v>
      </c>
      <c r="H108" s="23" t="s">
        <v>247</v>
      </c>
      <c r="I108" s="22" t="s">
        <v>177</v>
      </c>
      <c r="J108" s="23"/>
    </row>
    <row r="109" ht="78" spans="1:10">
      <c r="A109" s="23">
        <v>98</v>
      </c>
      <c r="B109" s="19" t="s">
        <v>447</v>
      </c>
      <c r="C109" s="32" t="s">
        <v>446</v>
      </c>
      <c r="D109" s="19" t="s">
        <v>448</v>
      </c>
      <c r="E109" s="19" t="s">
        <v>11</v>
      </c>
      <c r="F109" s="22">
        <v>378.680212</v>
      </c>
      <c r="G109" s="23" t="s">
        <v>449</v>
      </c>
      <c r="H109" s="23" t="s">
        <v>449</v>
      </c>
      <c r="I109" s="22" t="s">
        <v>177</v>
      </c>
      <c r="J109" s="23"/>
    </row>
    <row r="110" ht="62.4" spans="1:10">
      <c r="A110" s="23">
        <v>99</v>
      </c>
      <c r="B110" s="25" t="s">
        <v>450</v>
      </c>
      <c r="C110" s="48" t="s">
        <v>451</v>
      </c>
      <c r="D110" s="19" t="s">
        <v>448</v>
      </c>
      <c r="E110" s="19" t="s">
        <v>12</v>
      </c>
      <c r="F110" s="22">
        <v>89.652021</v>
      </c>
      <c r="G110" s="23" t="s">
        <v>449</v>
      </c>
      <c r="H110" s="23" t="s">
        <v>449</v>
      </c>
      <c r="I110" s="22" t="s">
        <v>177</v>
      </c>
      <c r="J110" s="23"/>
    </row>
    <row r="111" ht="109.2" spans="1:10">
      <c r="A111" s="23">
        <v>100</v>
      </c>
      <c r="B111" s="25" t="s">
        <v>452</v>
      </c>
      <c r="C111" s="48" t="s">
        <v>453</v>
      </c>
      <c r="D111" s="19" t="s">
        <v>448</v>
      </c>
      <c r="E111" s="19" t="s">
        <v>12</v>
      </c>
      <c r="F111" s="22">
        <v>86.557895</v>
      </c>
      <c r="G111" s="23" t="s">
        <v>449</v>
      </c>
      <c r="H111" s="23" t="s">
        <v>449</v>
      </c>
      <c r="I111" s="22" t="s">
        <v>177</v>
      </c>
      <c r="J111" s="23"/>
    </row>
    <row r="112" ht="31.2" spans="1:10">
      <c r="A112" s="33">
        <v>101</v>
      </c>
      <c r="B112" s="19" t="s">
        <v>454</v>
      </c>
      <c r="C112" s="49" t="s">
        <v>455</v>
      </c>
      <c r="D112" s="19" t="s">
        <v>230</v>
      </c>
      <c r="E112" s="25" t="s">
        <v>12</v>
      </c>
      <c r="F112" s="22">
        <v>31.2301</v>
      </c>
      <c r="G112" s="23" t="s">
        <v>231</v>
      </c>
      <c r="H112" s="23" t="s">
        <v>231</v>
      </c>
      <c r="I112" s="22" t="s">
        <v>177</v>
      </c>
      <c r="J112" s="23"/>
    </row>
    <row r="113" ht="46.8" spans="1:10">
      <c r="A113" s="37"/>
      <c r="B113" s="19"/>
      <c r="C113" s="49" t="s">
        <v>456</v>
      </c>
      <c r="D113" s="25" t="s">
        <v>234</v>
      </c>
      <c r="E113" s="25" t="s">
        <v>12</v>
      </c>
      <c r="F113" s="22">
        <v>105.187</v>
      </c>
      <c r="G113" s="23" t="s">
        <v>235</v>
      </c>
      <c r="H113" s="23" t="s">
        <v>235</v>
      </c>
      <c r="I113" s="22" t="s">
        <v>177</v>
      </c>
      <c r="J113" s="23"/>
    </row>
    <row r="114" ht="31.2" spans="1:10">
      <c r="A114" s="37"/>
      <c r="B114" s="19"/>
      <c r="C114" s="32" t="s">
        <v>457</v>
      </c>
      <c r="D114" s="22" t="s">
        <v>458</v>
      </c>
      <c r="E114" s="25" t="s">
        <v>12</v>
      </c>
      <c r="F114" s="22">
        <v>69.2935</v>
      </c>
      <c r="G114" s="23" t="s">
        <v>459</v>
      </c>
      <c r="H114" s="23" t="s">
        <v>459</v>
      </c>
      <c r="I114" s="22" t="s">
        <v>177</v>
      </c>
      <c r="J114" s="23"/>
    </row>
    <row r="115" ht="31.2" spans="1:10">
      <c r="A115" s="37"/>
      <c r="B115" s="19"/>
      <c r="C115" s="32" t="s">
        <v>460</v>
      </c>
      <c r="D115" s="22" t="s">
        <v>236</v>
      </c>
      <c r="E115" s="25" t="s">
        <v>12</v>
      </c>
      <c r="F115" s="22">
        <v>77.5358</v>
      </c>
      <c r="G115" s="23" t="s">
        <v>237</v>
      </c>
      <c r="H115" s="23" t="s">
        <v>237</v>
      </c>
      <c r="I115" s="22" t="s">
        <v>177</v>
      </c>
      <c r="J115" s="23"/>
    </row>
    <row r="116" ht="31.2" spans="1:10">
      <c r="A116" s="37"/>
      <c r="B116" s="19"/>
      <c r="C116" s="32" t="s">
        <v>461</v>
      </c>
      <c r="D116" s="22" t="s">
        <v>426</v>
      </c>
      <c r="E116" s="25" t="s">
        <v>12</v>
      </c>
      <c r="F116" s="22">
        <v>28.6393</v>
      </c>
      <c r="G116" s="23" t="s">
        <v>462</v>
      </c>
      <c r="H116" s="23" t="s">
        <v>462</v>
      </c>
      <c r="I116" s="22" t="s">
        <v>177</v>
      </c>
      <c r="J116" s="23"/>
    </row>
    <row r="117" ht="31.2" spans="1:10">
      <c r="A117" s="37"/>
      <c r="B117" s="19"/>
      <c r="C117" s="32" t="s">
        <v>463</v>
      </c>
      <c r="D117" s="22" t="s">
        <v>464</v>
      </c>
      <c r="E117" s="25" t="s">
        <v>12</v>
      </c>
      <c r="F117" s="22">
        <v>54.5097</v>
      </c>
      <c r="G117" s="23" t="s">
        <v>465</v>
      </c>
      <c r="H117" s="23" t="s">
        <v>465</v>
      </c>
      <c r="I117" s="22" t="s">
        <v>177</v>
      </c>
      <c r="J117" s="23"/>
    </row>
    <row r="118" ht="31.2" spans="1:10">
      <c r="A118" s="37"/>
      <c r="B118" s="19"/>
      <c r="C118" s="32" t="s">
        <v>466</v>
      </c>
      <c r="D118" s="22" t="s">
        <v>203</v>
      </c>
      <c r="E118" s="25" t="s">
        <v>12</v>
      </c>
      <c r="F118" s="22">
        <v>28.9702</v>
      </c>
      <c r="G118" s="23" t="s">
        <v>467</v>
      </c>
      <c r="H118" s="23" t="s">
        <v>467</v>
      </c>
      <c r="I118" s="22" t="s">
        <v>177</v>
      </c>
      <c r="J118" s="23"/>
    </row>
    <row r="119" ht="46.8" spans="1:10">
      <c r="A119" s="37"/>
      <c r="B119" s="19"/>
      <c r="C119" s="32" t="s">
        <v>468</v>
      </c>
      <c r="D119" s="22" t="s">
        <v>232</v>
      </c>
      <c r="E119" s="25" t="s">
        <v>12</v>
      </c>
      <c r="F119" s="22">
        <v>142.4233</v>
      </c>
      <c r="G119" s="23" t="s">
        <v>233</v>
      </c>
      <c r="H119" s="23" t="s">
        <v>233</v>
      </c>
      <c r="I119" s="22" t="s">
        <v>177</v>
      </c>
      <c r="J119" s="23"/>
    </row>
    <row r="120" ht="31.2" spans="1:10">
      <c r="A120" s="37"/>
      <c r="B120" s="19"/>
      <c r="C120" s="32" t="s">
        <v>469</v>
      </c>
      <c r="D120" s="22" t="s">
        <v>470</v>
      </c>
      <c r="E120" s="25" t="s">
        <v>12</v>
      </c>
      <c r="F120" s="22">
        <v>146.3677</v>
      </c>
      <c r="G120" s="23" t="s">
        <v>471</v>
      </c>
      <c r="H120" s="23" t="s">
        <v>471</v>
      </c>
      <c r="I120" s="22" t="s">
        <v>177</v>
      </c>
      <c r="J120" s="23"/>
    </row>
    <row r="121" ht="31.2" spans="1:10">
      <c r="A121" s="37"/>
      <c r="B121" s="19"/>
      <c r="C121" s="32" t="s">
        <v>472</v>
      </c>
      <c r="D121" s="22" t="s">
        <v>473</v>
      </c>
      <c r="E121" s="25" t="s">
        <v>12</v>
      </c>
      <c r="F121" s="22">
        <v>17.9757</v>
      </c>
      <c r="G121" s="23" t="s">
        <v>474</v>
      </c>
      <c r="H121" s="23" t="s">
        <v>474</v>
      </c>
      <c r="I121" s="22" t="s">
        <v>177</v>
      </c>
      <c r="J121" s="23"/>
    </row>
    <row r="122" ht="33" customHeight="1" spans="1:10">
      <c r="A122" s="37"/>
      <c r="B122" s="19"/>
      <c r="C122" s="32" t="s">
        <v>475</v>
      </c>
      <c r="D122" s="22" t="s">
        <v>476</v>
      </c>
      <c r="E122" s="25" t="s">
        <v>12</v>
      </c>
      <c r="F122" s="22">
        <v>0.6157</v>
      </c>
      <c r="G122" s="23" t="s">
        <v>477</v>
      </c>
      <c r="H122" s="23" t="s">
        <v>477</v>
      </c>
      <c r="I122" s="22" t="s">
        <v>177</v>
      </c>
      <c r="J122" s="23"/>
    </row>
    <row r="123" ht="46.8" spans="1:10">
      <c r="A123" s="37"/>
      <c r="B123" s="19"/>
      <c r="C123" s="32" t="s">
        <v>478</v>
      </c>
      <c r="D123" s="22" t="s">
        <v>479</v>
      </c>
      <c r="E123" s="25" t="s">
        <v>12</v>
      </c>
      <c r="F123" s="22">
        <v>72.558</v>
      </c>
      <c r="G123" s="23" t="s">
        <v>480</v>
      </c>
      <c r="H123" s="23" t="s">
        <v>480</v>
      </c>
      <c r="I123" s="22" t="s">
        <v>177</v>
      </c>
      <c r="J123" s="23"/>
    </row>
    <row r="124" ht="31.2" spans="1:10">
      <c r="A124" s="37"/>
      <c r="B124" s="19"/>
      <c r="C124" s="32" t="s">
        <v>481</v>
      </c>
      <c r="D124" s="22" t="s">
        <v>482</v>
      </c>
      <c r="E124" s="25" t="s">
        <v>12</v>
      </c>
      <c r="F124" s="22">
        <v>52.9809</v>
      </c>
      <c r="G124" s="23" t="s">
        <v>483</v>
      </c>
      <c r="H124" s="23" t="s">
        <v>483</v>
      </c>
      <c r="I124" s="22" t="s">
        <v>177</v>
      </c>
      <c r="J124" s="23"/>
    </row>
    <row r="125" ht="46.8" spans="1:10">
      <c r="A125" s="37"/>
      <c r="B125" s="19"/>
      <c r="C125" s="32" t="s">
        <v>484</v>
      </c>
      <c r="D125" s="22" t="s">
        <v>485</v>
      </c>
      <c r="E125" s="25" t="s">
        <v>12</v>
      </c>
      <c r="F125" s="22">
        <v>76.1901</v>
      </c>
      <c r="G125" s="23" t="s">
        <v>486</v>
      </c>
      <c r="H125" s="23" t="s">
        <v>486</v>
      </c>
      <c r="I125" s="22" t="s">
        <v>177</v>
      </c>
      <c r="J125" s="23"/>
    </row>
    <row r="126" ht="46.8" spans="1:10">
      <c r="A126" s="37"/>
      <c r="B126" s="19"/>
      <c r="C126" s="32" t="s">
        <v>487</v>
      </c>
      <c r="D126" s="22" t="s">
        <v>175</v>
      </c>
      <c r="E126" s="25" t="s">
        <v>12</v>
      </c>
      <c r="F126" s="22">
        <v>109.3444</v>
      </c>
      <c r="G126" s="23" t="s">
        <v>488</v>
      </c>
      <c r="H126" s="23" t="s">
        <v>488</v>
      </c>
      <c r="I126" s="22" t="s">
        <v>177</v>
      </c>
      <c r="J126" s="23"/>
    </row>
    <row r="127" ht="35" customHeight="1" spans="1:10">
      <c r="A127" s="37"/>
      <c r="B127" s="19"/>
      <c r="C127" s="32" t="s">
        <v>489</v>
      </c>
      <c r="D127" s="22" t="s">
        <v>490</v>
      </c>
      <c r="E127" s="25" t="s">
        <v>12</v>
      </c>
      <c r="F127" s="22">
        <v>12.9409</v>
      </c>
      <c r="G127" s="23" t="s">
        <v>491</v>
      </c>
      <c r="H127" s="23" t="s">
        <v>491</v>
      </c>
      <c r="I127" s="22" t="s">
        <v>177</v>
      </c>
      <c r="J127" s="23"/>
    </row>
    <row r="128" ht="31.2" spans="1:10">
      <c r="A128" s="37"/>
      <c r="B128" s="19"/>
      <c r="C128" s="32" t="s">
        <v>492</v>
      </c>
      <c r="D128" s="22" t="s">
        <v>493</v>
      </c>
      <c r="E128" s="25" t="s">
        <v>12</v>
      </c>
      <c r="F128" s="22">
        <v>18.6336</v>
      </c>
      <c r="G128" s="23" t="s">
        <v>494</v>
      </c>
      <c r="H128" s="23" t="s">
        <v>494</v>
      </c>
      <c r="I128" s="22" t="s">
        <v>177</v>
      </c>
      <c r="J128" s="23"/>
    </row>
    <row r="129" ht="32" customHeight="1" spans="1:10">
      <c r="A129" s="37"/>
      <c r="B129" s="19"/>
      <c r="C129" s="32" t="s">
        <v>495</v>
      </c>
      <c r="D129" s="22" t="s">
        <v>496</v>
      </c>
      <c r="E129" s="25" t="s">
        <v>12</v>
      </c>
      <c r="F129" s="22">
        <v>25.3577</v>
      </c>
      <c r="G129" s="23" t="s">
        <v>497</v>
      </c>
      <c r="H129" s="23" t="s">
        <v>497</v>
      </c>
      <c r="I129" s="22" t="s">
        <v>177</v>
      </c>
      <c r="J129" s="23"/>
    </row>
    <row r="130" ht="46.8" spans="1:10">
      <c r="A130" s="37"/>
      <c r="B130" s="19" t="s">
        <v>498</v>
      </c>
      <c r="C130" s="32" t="s">
        <v>499</v>
      </c>
      <c r="D130" s="22" t="s">
        <v>485</v>
      </c>
      <c r="E130" s="25" t="s">
        <v>12</v>
      </c>
      <c r="F130" s="22">
        <v>61.2377</v>
      </c>
      <c r="G130" s="23" t="s">
        <v>486</v>
      </c>
      <c r="H130" s="23" t="s">
        <v>486</v>
      </c>
      <c r="I130" s="22" t="s">
        <v>177</v>
      </c>
      <c r="J130" s="23"/>
    </row>
    <row r="131" ht="46.8" spans="1:10">
      <c r="A131" s="37"/>
      <c r="B131" s="19"/>
      <c r="C131" s="32" t="s">
        <v>500</v>
      </c>
      <c r="D131" s="22" t="s">
        <v>242</v>
      </c>
      <c r="E131" s="25" t="s">
        <v>12</v>
      </c>
      <c r="F131" s="22">
        <v>141.9587</v>
      </c>
      <c r="G131" s="23" t="s">
        <v>243</v>
      </c>
      <c r="H131" s="23" t="s">
        <v>243</v>
      </c>
      <c r="I131" s="22" t="s">
        <v>177</v>
      </c>
      <c r="J131" s="23"/>
    </row>
    <row r="132" ht="46.8" spans="1:10">
      <c r="A132" s="37"/>
      <c r="B132" s="19"/>
      <c r="C132" s="32" t="s">
        <v>501</v>
      </c>
      <c r="D132" s="22" t="s">
        <v>246</v>
      </c>
      <c r="E132" s="25" t="s">
        <v>12</v>
      </c>
      <c r="F132" s="22">
        <v>89.3921</v>
      </c>
      <c r="G132" s="23" t="s">
        <v>247</v>
      </c>
      <c r="H132" s="23" t="s">
        <v>247</v>
      </c>
      <c r="I132" s="22" t="s">
        <v>177</v>
      </c>
      <c r="J132" s="23"/>
    </row>
    <row r="133" ht="31.2" spans="1:10">
      <c r="A133" s="37"/>
      <c r="B133" s="19"/>
      <c r="C133" s="32" t="s">
        <v>502</v>
      </c>
      <c r="D133" s="22" t="s">
        <v>493</v>
      </c>
      <c r="E133" s="25" t="s">
        <v>12</v>
      </c>
      <c r="F133" s="22">
        <v>22.9291</v>
      </c>
      <c r="G133" s="23" t="s">
        <v>494</v>
      </c>
      <c r="H133" s="23" t="s">
        <v>494</v>
      </c>
      <c r="I133" s="22" t="s">
        <v>177</v>
      </c>
      <c r="J133" s="23"/>
    </row>
    <row r="134" spans="1:10">
      <c r="A134" s="37"/>
      <c r="B134" s="19"/>
      <c r="C134" s="32" t="s">
        <v>503</v>
      </c>
      <c r="D134" s="22" t="s">
        <v>504</v>
      </c>
      <c r="E134" s="25" t="s">
        <v>12</v>
      </c>
      <c r="F134" s="22">
        <v>9.701</v>
      </c>
      <c r="G134" s="23" t="s">
        <v>505</v>
      </c>
      <c r="H134" s="23" t="s">
        <v>505</v>
      </c>
      <c r="I134" s="22" t="s">
        <v>177</v>
      </c>
      <c r="J134" s="23"/>
    </row>
    <row r="135" spans="1:10">
      <c r="A135" s="37"/>
      <c r="B135" s="19"/>
      <c r="C135" s="32" t="s">
        <v>506</v>
      </c>
      <c r="D135" s="22" t="s">
        <v>507</v>
      </c>
      <c r="E135" s="25" t="s">
        <v>12</v>
      </c>
      <c r="F135" s="22">
        <v>26.6635</v>
      </c>
      <c r="G135" s="23" t="s">
        <v>508</v>
      </c>
      <c r="H135" s="23" t="s">
        <v>508</v>
      </c>
      <c r="I135" s="22" t="s">
        <v>177</v>
      </c>
      <c r="J135" s="23"/>
    </row>
    <row r="136" ht="31.2" spans="1:10">
      <c r="A136" s="37"/>
      <c r="B136" s="19"/>
      <c r="C136" s="32" t="s">
        <v>509</v>
      </c>
      <c r="D136" s="22" t="s">
        <v>510</v>
      </c>
      <c r="E136" s="25" t="s">
        <v>12</v>
      </c>
      <c r="F136" s="22">
        <v>23.3054</v>
      </c>
      <c r="G136" s="23" t="s">
        <v>511</v>
      </c>
      <c r="H136" s="23" t="s">
        <v>511</v>
      </c>
      <c r="I136" s="22" t="s">
        <v>177</v>
      </c>
      <c r="J136" s="23"/>
    </row>
    <row r="137" ht="31.2" spans="1:10">
      <c r="A137" s="37"/>
      <c r="B137" s="19"/>
      <c r="C137" s="32" t="s">
        <v>512</v>
      </c>
      <c r="D137" s="22" t="s">
        <v>244</v>
      </c>
      <c r="E137" s="25" t="s">
        <v>12</v>
      </c>
      <c r="F137" s="22">
        <v>49.3173</v>
      </c>
      <c r="G137" s="23" t="s">
        <v>245</v>
      </c>
      <c r="H137" s="23" t="s">
        <v>245</v>
      </c>
      <c r="I137" s="22" t="s">
        <v>177</v>
      </c>
      <c r="J137" s="23"/>
    </row>
    <row r="138" ht="46.8" spans="1:10">
      <c r="A138" s="37"/>
      <c r="B138" s="19"/>
      <c r="C138" s="32" t="s">
        <v>513</v>
      </c>
      <c r="D138" s="22" t="s">
        <v>240</v>
      </c>
      <c r="E138" s="25" t="s">
        <v>12</v>
      </c>
      <c r="F138" s="22">
        <v>63.4611</v>
      </c>
      <c r="G138" s="23" t="s">
        <v>241</v>
      </c>
      <c r="H138" s="23" t="s">
        <v>241</v>
      </c>
      <c r="I138" s="22" t="s">
        <v>177</v>
      </c>
      <c r="J138" s="23"/>
    </row>
    <row r="139" ht="46.8" spans="1:10">
      <c r="A139" s="37"/>
      <c r="B139" s="19"/>
      <c r="C139" s="32" t="s">
        <v>514</v>
      </c>
      <c r="D139" s="22" t="s">
        <v>238</v>
      </c>
      <c r="E139" s="25" t="s">
        <v>12</v>
      </c>
      <c r="F139" s="22">
        <v>154.9646</v>
      </c>
      <c r="G139" s="23" t="s">
        <v>239</v>
      </c>
      <c r="H139" s="23" t="s">
        <v>239</v>
      </c>
      <c r="I139" s="22" t="s">
        <v>177</v>
      </c>
      <c r="J139" s="23"/>
    </row>
    <row r="140" ht="31.2" spans="1:10">
      <c r="A140" s="37"/>
      <c r="B140" s="19"/>
      <c r="C140" s="32" t="s">
        <v>515</v>
      </c>
      <c r="D140" s="22" t="s">
        <v>175</v>
      </c>
      <c r="E140" s="25" t="s">
        <v>12</v>
      </c>
      <c r="F140" s="22">
        <v>21.5334</v>
      </c>
      <c r="G140" s="23" t="s">
        <v>488</v>
      </c>
      <c r="H140" s="23" t="s">
        <v>488</v>
      </c>
      <c r="I140" s="22" t="s">
        <v>177</v>
      </c>
      <c r="J140" s="23"/>
    </row>
    <row r="141" ht="46.8" spans="1:10">
      <c r="A141" s="37"/>
      <c r="B141" s="19"/>
      <c r="C141" s="32" t="s">
        <v>516</v>
      </c>
      <c r="D141" s="22" t="s">
        <v>517</v>
      </c>
      <c r="E141" s="25" t="s">
        <v>12</v>
      </c>
      <c r="F141" s="22">
        <v>253.0149</v>
      </c>
      <c r="G141" s="23" t="s">
        <v>518</v>
      </c>
      <c r="H141" s="23" t="s">
        <v>518</v>
      </c>
      <c r="I141" s="22" t="s">
        <v>177</v>
      </c>
      <c r="J141" s="23"/>
    </row>
    <row r="142" ht="46.8" spans="1:10">
      <c r="A142" s="37"/>
      <c r="B142" s="19"/>
      <c r="C142" s="32" t="s">
        <v>519</v>
      </c>
      <c r="D142" s="22" t="s">
        <v>258</v>
      </c>
      <c r="E142" s="25" t="s">
        <v>12</v>
      </c>
      <c r="F142" s="22">
        <v>234.5053</v>
      </c>
      <c r="G142" s="23" t="s">
        <v>259</v>
      </c>
      <c r="H142" s="23" t="s">
        <v>259</v>
      </c>
      <c r="I142" s="22" t="s">
        <v>177</v>
      </c>
      <c r="J142" s="23"/>
    </row>
    <row r="143" ht="31.2" spans="1:10">
      <c r="A143" s="37"/>
      <c r="B143" s="19"/>
      <c r="C143" s="32" t="s">
        <v>520</v>
      </c>
      <c r="D143" s="22" t="s">
        <v>521</v>
      </c>
      <c r="E143" s="25" t="s">
        <v>12</v>
      </c>
      <c r="F143" s="22">
        <v>46.9021</v>
      </c>
      <c r="G143" s="23" t="s">
        <v>522</v>
      </c>
      <c r="H143" s="23" t="s">
        <v>522</v>
      </c>
      <c r="I143" s="22" t="s">
        <v>177</v>
      </c>
      <c r="J143" s="23"/>
    </row>
    <row r="144" ht="31.2" spans="1:10">
      <c r="A144" s="37"/>
      <c r="B144" s="19"/>
      <c r="C144" s="32" t="s">
        <v>523</v>
      </c>
      <c r="D144" s="22" t="s">
        <v>256</v>
      </c>
      <c r="E144" s="25" t="s">
        <v>12</v>
      </c>
      <c r="F144" s="22">
        <v>3.8238</v>
      </c>
      <c r="G144" s="23" t="s">
        <v>257</v>
      </c>
      <c r="H144" s="23" t="s">
        <v>257</v>
      </c>
      <c r="I144" s="22" t="s">
        <v>177</v>
      </c>
      <c r="J144" s="23"/>
    </row>
    <row r="145" ht="46.8" spans="1:10">
      <c r="A145" s="37"/>
      <c r="B145" s="19" t="s">
        <v>524</v>
      </c>
      <c r="C145" s="32" t="s">
        <v>525</v>
      </c>
      <c r="D145" s="22" t="s">
        <v>294</v>
      </c>
      <c r="E145" s="25" t="s">
        <v>12</v>
      </c>
      <c r="F145" s="22">
        <v>62.9873</v>
      </c>
      <c r="G145" s="23" t="s">
        <v>221</v>
      </c>
      <c r="H145" s="23" t="s">
        <v>221</v>
      </c>
      <c r="I145" s="22" t="s">
        <v>177</v>
      </c>
      <c r="J145" s="23"/>
    </row>
    <row r="146" ht="46.8" spans="1:10">
      <c r="A146" s="37"/>
      <c r="B146" s="19"/>
      <c r="C146" s="32" t="s">
        <v>526</v>
      </c>
      <c r="D146" s="22" t="s">
        <v>292</v>
      </c>
      <c r="E146" s="25" t="s">
        <v>12</v>
      </c>
      <c r="F146" s="22">
        <v>68.4996</v>
      </c>
      <c r="G146" s="23" t="s">
        <v>293</v>
      </c>
      <c r="H146" s="23" t="s">
        <v>293</v>
      </c>
      <c r="I146" s="22" t="s">
        <v>177</v>
      </c>
      <c r="J146" s="23"/>
    </row>
    <row r="147" ht="46.8" spans="1:10">
      <c r="A147" s="37"/>
      <c r="B147" s="19"/>
      <c r="C147" s="32" t="s">
        <v>527</v>
      </c>
      <c r="D147" s="22" t="s">
        <v>290</v>
      </c>
      <c r="E147" s="25" t="s">
        <v>12</v>
      </c>
      <c r="F147" s="22">
        <v>84.9974</v>
      </c>
      <c r="G147" s="23" t="s">
        <v>291</v>
      </c>
      <c r="H147" s="23" t="s">
        <v>291</v>
      </c>
      <c r="I147" s="22" t="s">
        <v>177</v>
      </c>
      <c r="J147" s="23"/>
    </row>
    <row r="148" ht="31.2" spans="1:10">
      <c r="A148" s="37"/>
      <c r="B148" s="19"/>
      <c r="C148" s="32" t="s">
        <v>528</v>
      </c>
      <c r="D148" s="22" t="s">
        <v>393</v>
      </c>
      <c r="E148" s="25" t="s">
        <v>12</v>
      </c>
      <c r="F148" s="22">
        <v>37.1323</v>
      </c>
      <c r="G148" s="23" t="s">
        <v>529</v>
      </c>
      <c r="H148" s="23" t="s">
        <v>529</v>
      </c>
      <c r="I148" s="22" t="s">
        <v>177</v>
      </c>
      <c r="J148" s="23"/>
    </row>
    <row r="149" ht="31.2" spans="1:10">
      <c r="A149" s="37"/>
      <c r="B149" s="19"/>
      <c r="C149" s="32" t="s">
        <v>530</v>
      </c>
      <c r="D149" s="22" t="s">
        <v>531</v>
      </c>
      <c r="E149" s="25" t="s">
        <v>12</v>
      </c>
      <c r="F149" s="22">
        <v>18.7663</v>
      </c>
      <c r="G149" s="23" t="s">
        <v>532</v>
      </c>
      <c r="H149" s="23" t="s">
        <v>532</v>
      </c>
      <c r="I149" s="22" t="s">
        <v>177</v>
      </c>
      <c r="J149" s="23"/>
    </row>
    <row r="150" ht="37" customHeight="1" spans="1:10">
      <c r="A150" s="37"/>
      <c r="B150" s="19"/>
      <c r="C150" s="32" t="s">
        <v>533</v>
      </c>
      <c r="D150" s="22" t="s">
        <v>534</v>
      </c>
      <c r="E150" s="25" t="s">
        <v>12</v>
      </c>
      <c r="F150" s="22">
        <v>13.5491</v>
      </c>
      <c r="G150" s="23" t="s">
        <v>535</v>
      </c>
      <c r="H150" s="23" t="s">
        <v>535</v>
      </c>
      <c r="I150" s="22" t="s">
        <v>177</v>
      </c>
      <c r="J150" s="23"/>
    </row>
    <row r="151" ht="42" customHeight="1" spans="1:10">
      <c r="A151" s="37"/>
      <c r="B151" s="19"/>
      <c r="C151" s="32" t="s">
        <v>536</v>
      </c>
      <c r="D151" s="22" t="s">
        <v>537</v>
      </c>
      <c r="E151" s="25" t="s">
        <v>12</v>
      </c>
      <c r="F151" s="22">
        <v>5.8632</v>
      </c>
      <c r="G151" s="23" t="s">
        <v>538</v>
      </c>
      <c r="H151" s="23" t="s">
        <v>538</v>
      </c>
      <c r="I151" s="22" t="s">
        <v>177</v>
      </c>
      <c r="J151" s="23"/>
    </row>
    <row r="152" ht="31.2" spans="1:10">
      <c r="A152" s="37"/>
      <c r="B152" s="19"/>
      <c r="C152" s="32" t="s">
        <v>539</v>
      </c>
      <c r="D152" s="22" t="s">
        <v>540</v>
      </c>
      <c r="E152" s="25" t="s">
        <v>12</v>
      </c>
      <c r="F152" s="22">
        <v>8.3585</v>
      </c>
      <c r="G152" s="23" t="s">
        <v>541</v>
      </c>
      <c r="H152" s="23" t="s">
        <v>541</v>
      </c>
      <c r="I152" s="22" t="s">
        <v>177</v>
      </c>
      <c r="J152" s="23"/>
    </row>
    <row r="153" ht="38" customHeight="1" spans="1:10">
      <c r="A153" s="37"/>
      <c r="B153" s="19"/>
      <c r="C153" s="32" t="s">
        <v>542</v>
      </c>
      <c r="D153" s="22" t="s">
        <v>543</v>
      </c>
      <c r="E153" s="25" t="s">
        <v>12</v>
      </c>
      <c r="F153" s="22">
        <v>10.2036</v>
      </c>
      <c r="G153" s="23" t="s">
        <v>544</v>
      </c>
      <c r="H153" s="23" t="s">
        <v>544</v>
      </c>
      <c r="I153" s="22" t="s">
        <v>177</v>
      </c>
      <c r="J153" s="23"/>
    </row>
    <row r="154" ht="31.2" spans="1:10">
      <c r="A154" s="37"/>
      <c r="B154" s="19"/>
      <c r="C154" s="32" t="s">
        <v>545</v>
      </c>
      <c r="D154" s="22" t="s">
        <v>546</v>
      </c>
      <c r="E154" s="25" t="s">
        <v>12</v>
      </c>
      <c r="F154" s="22">
        <v>50.1406</v>
      </c>
      <c r="G154" s="23" t="s">
        <v>547</v>
      </c>
      <c r="H154" s="23" t="s">
        <v>547</v>
      </c>
      <c r="I154" s="22" t="s">
        <v>177</v>
      </c>
      <c r="J154" s="23"/>
    </row>
    <row r="155" ht="46.8" spans="1:10">
      <c r="A155" s="37"/>
      <c r="B155" s="19"/>
      <c r="C155" s="32" t="s">
        <v>548</v>
      </c>
      <c r="D155" s="22" t="s">
        <v>288</v>
      </c>
      <c r="E155" s="25" t="s">
        <v>12</v>
      </c>
      <c r="F155" s="22">
        <v>76.1574</v>
      </c>
      <c r="G155" s="23" t="s">
        <v>289</v>
      </c>
      <c r="H155" s="23" t="s">
        <v>289</v>
      </c>
      <c r="I155" s="22" t="s">
        <v>177</v>
      </c>
      <c r="J155" s="23"/>
    </row>
    <row r="156" ht="46.8" spans="1:10">
      <c r="A156" s="37"/>
      <c r="B156" s="19" t="s">
        <v>549</v>
      </c>
      <c r="C156" s="32" t="s">
        <v>550</v>
      </c>
      <c r="D156" s="22" t="s">
        <v>305</v>
      </c>
      <c r="E156" s="25" t="s">
        <v>12</v>
      </c>
      <c r="F156" s="22">
        <v>53.2</v>
      </c>
      <c r="G156" s="23" t="s">
        <v>306</v>
      </c>
      <c r="H156" s="23" t="s">
        <v>306</v>
      </c>
      <c r="I156" s="22" t="s">
        <v>177</v>
      </c>
      <c r="J156" s="23"/>
    </row>
    <row r="157" ht="46.8" spans="1:10">
      <c r="A157" s="37"/>
      <c r="B157" s="19"/>
      <c r="C157" s="32" t="s">
        <v>551</v>
      </c>
      <c r="D157" s="22" t="s">
        <v>183</v>
      </c>
      <c r="E157" s="25" t="s">
        <v>12</v>
      </c>
      <c r="F157" s="22">
        <v>126.446</v>
      </c>
      <c r="G157" s="23" t="s">
        <v>307</v>
      </c>
      <c r="H157" s="23" t="s">
        <v>307</v>
      </c>
      <c r="I157" s="22" t="s">
        <v>177</v>
      </c>
      <c r="J157" s="23"/>
    </row>
    <row r="158" ht="46.8" spans="1:10">
      <c r="A158" s="37"/>
      <c r="B158" s="19"/>
      <c r="C158" s="32" t="s">
        <v>552</v>
      </c>
      <c r="D158" s="22" t="s">
        <v>284</v>
      </c>
      <c r="E158" s="25" t="s">
        <v>12</v>
      </c>
      <c r="F158" s="22">
        <v>75.4434</v>
      </c>
      <c r="G158" s="23" t="s">
        <v>285</v>
      </c>
      <c r="H158" s="23" t="s">
        <v>285</v>
      </c>
      <c r="I158" s="22" t="s">
        <v>177</v>
      </c>
      <c r="J158" s="23"/>
    </row>
    <row r="159" ht="46.8" spans="1:10">
      <c r="A159" s="38"/>
      <c r="B159" s="19"/>
      <c r="C159" s="32" t="s">
        <v>553</v>
      </c>
      <c r="D159" s="22" t="s">
        <v>554</v>
      </c>
      <c r="E159" s="25" t="s">
        <v>12</v>
      </c>
      <c r="F159" s="22">
        <v>98.4239</v>
      </c>
      <c r="G159" s="23" t="s">
        <v>555</v>
      </c>
      <c r="H159" s="23" t="s">
        <v>555</v>
      </c>
      <c r="I159" s="22" t="s">
        <v>177</v>
      </c>
      <c r="J159" s="23"/>
    </row>
    <row r="160" ht="23" customHeight="1" spans="1:10">
      <c r="A160" s="33">
        <v>102</v>
      </c>
      <c r="B160" s="19" t="s">
        <v>556</v>
      </c>
      <c r="C160" s="16" t="s">
        <v>557</v>
      </c>
      <c r="D160" s="19" t="s">
        <v>396</v>
      </c>
      <c r="E160" s="19" t="s">
        <v>11</v>
      </c>
      <c r="F160" s="22">
        <v>3000</v>
      </c>
      <c r="G160" s="23" t="s">
        <v>558</v>
      </c>
      <c r="H160" s="23" t="s">
        <v>559</v>
      </c>
      <c r="I160" s="53" t="s">
        <v>177</v>
      </c>
      <c r="J160" s="33"/>
    </row>
    <row r="161" ht="23" customHeight="1" spans="1:10">
      <c r="A161" s="37"/>
      <c r="B161" s="25"/>
      <c r="C161" s="18"/>
      <c r="D161" s="19"/>
      <c r="E161" s="25"/>
      <c r="F161" s="22"/>
      <c r="G161" s="23" t="s">
        <v>560</v>
      </c>
      <c r="H161" s="23"/>
      <c r="I161" s="54"/>
      <c r="J161" s="37"/>
    </row>
    <row r="162" ht="23" customHeight="1" spans="1:10">
      <c r="A162" s="37"/>
      <c r="B162" s="25"/>
      <c r="C162" s="18"/>
      <c r="D162" s="19"/>
      <c r="E162" s="25"/>
      <c r="F162" s="22"/>
      <c r="G162" s="23" t="s">
        <v>561</v>
      </c>
      <c r="H162" s="23"/>
      <c r="I162" s="54"/>
      <c r="J162" s="37"/>
    </row>
    <row r="163" ht="23" customHeight="1" spans="1:10">
      <c r="A163" s="37"/>
      <c r="B163" s="25"/>
      <c r="C163" s="18"/>
      <c r="D163" s="19"/>
      <c r="E163" s="25"/>
      <c r="F163" s="22"/>
      <c r="G163" s="23" t="s">
        <v>562</v>
      </c>
      <c r="H163" s="23"/>
      <c r="I163" s="54"/>
      <c r="J163" s="37"/>
    </row>
    <row r="164" ht="23" customHeight="1" spans="1:10">
      <c r="A164" s="37"/>
      <c r="B164" s="25"/>
      <c r="C164" s="18"/>
      <c r="D164" s="19"/>
      <c r="E164" s="25"/>
      <c r="F164" s="22"/>
      <c r="G164" s="23" t="s">
        <v>563</v>
      </c>
      <c r="H164" s="23"/>
      <c r="I164" s="54"/>
      <c r="J164" s="37"/>
    </row>
    <row r="165" ht="23" customHeight="1" spans="1:10">
      <c r="A165" s="37"/>
      <c r="B165" s="25"/>
      <c r="C165" s="18"/>
      <c r="D165" s="19"/>
      <c r="E165" s="25"/>
      <c r="F165" s="22"/>
      <c r="G165" s="23" t="s">
        <v>564</v>
      </c>
      <c r="H165" s="23"/>
      <c r="I165" s="54"/>
      <c r="J165" s="37"/>
    </row>
    <row r="166" ht="23" customHeight="1" spans="1:10">
      <c r="A166" s="37"/>
      <c r="B166" s="25"/>
      <c r="C166" s="18"/>
      <c r="D166" s="19"/>
      <c r="E166" s="25"/>
      <c r="F166" s="22"/>
      <c r="G166" s="23" t="s">
        <v>565</v>
      </c>
      <c r="H166" s="23"/>
      <c r="I166" s="54"/>
      <c r="J166" s="37"/>
    </row>
    <row r="167" ht="23" customHeight="1" spans="1:10">
      <c r="A167" s="37"/>
      <c r="B167" s="25"/>
      <c r="C167" s="18"/>
      <c r="D167" s="19"/>
      <c r="E167" s="25"/>
      <c r="F167" s="22"/>
      <c r="G167" s="23" t="s">
        <v>566</v>
      </c>
      <c r="H167" s="23"/>
      <c r="I167" s="54"/>
      <c r="J167" s="37"/>
    </row>
    <row r="168" ht="23" customHeight="1" spans="1:10">
      <c r="A168" s="37"/>
      <c r="B168" s="25"/>
      <c r="C168" s="18"/>
      <c r="D168" s="19"/>
      <c r="E168" s="25"/>
      <c r="F168" s="22"/>
      <c r="G168" s="23" t="s">
        <v>567</v>
      </c>
      <c r="H168" s="23"/>
      <c r="I168" s="54"/>
      <c r="J168" s="37"/>
    </row>
    <row r="169" ht="23" customHeight="1" spans="1:10">
      <c r="A169" s="37"/>
      <c r="B169" s="25"/>
      <c r="C169" s="18"/>
      <c r="D169" s="19"/>
      <c r="E169" s="25"/>
      <c r="F169" s="22"/>
      <c r="G169" s="23" t="s">
        <v>568</v>
      </c>
      <c r="H169" s="23"/>
      <c r="I169" s="54"/>
      <c r="J169" s="37"/>
    </row>
    <row r="170" ht="23" customHeight="1" spans="1:10">
      <c r="A170" s="37"/>
      <c r="B170" s="25"/>
      <c r="C170" s="18"/>
      <c r="D170" s="19"/>
      <c r="E170" s="25"/>
      <c r="F170" s="22"/>
      <c r="G170" s="23" t="s">
        <v>569</v>
      </c>
      <c r="H170" s="23"/>
      <c r="I170" s="54"/>
      <c r="J170" s="37"/>
    </row>
    <row r="171" ht="23" customHeight="1" spans="1:10">
      <c r="A171" s="37"/>
      <c r="B171" s="25"/>
      <c r="C171" s="18"/>
      <c r="D171" s="19"/>
      <c r="E171" s="25"/>
      <c r="F171" s="22"/>
      <c r="G171" s="23" t="s">
        <v>570</v>
      </c>
      <c r="H171" s="23"/>
      <c r="I171" s="54"/>
      <c r="J171" s="37"/>
    </row>
    <row r="172" ht="23" customHeight="1" spans="1:10">
      <c r="A172" s="37"/>
      <c r="B172" s="25"/>
      <c r="C172" s="18"/>
      <c r="D172" s="19"/>
      <c r="E172" s="25"/>
      <c r="F172" s="22"/>
      <c r="G172" s="23" t="s">
        <v>571</v>
      </c>
      <c r="H172" s="23"/>
      <c r="I172" s="54"/>
      <c r="J172" s="37"/>
    </row>
    <row r="173" ht="23" customHeight="1" spans="1:10">
      <c r="A173" s="37"/>
      <c r="B173" s="25"/>
      <c r="C173" s="18"/>
      <c r="D173" s="19"/>
      <c r="E173" s="25"/>
      <c r="F173" s="22"/>
      <c r="G173" s="23" t="s">
        <v>572</v>
      </c>
      <c r="H173" s="23"/>
      <c r="I173" s="54"/>
      <c r="J173" s="37"/>
    </row>
    <row r="174" ht="23" customHeight="1" spans="1:10">
      <c r="A174" s="38"/>
      <c r="B174" s="25"/>
      <c r="C174" s="18"/>
      <c r="D174" s="19"/>
      <c r="E174" s="25"/>
      <c r="F174" s="22"/>
      <c r="G174" s="23" t="s">
        <v>573</v>
      </c>
      <c r="H174" s="23"/>
      <c r="I174" s="55"/>
      <c r="J174" s="38"/>
    </row>
    <row r="175" ht="62.4" spans="1:10">
      <c r="A175" s="23">
        <v>103</v>
      </c>
      <c r="B175" s="22" t="s">
        <v>574</v>
      </c>
      <c r="C175" s="22" t="s">
        <v>575</v>
      </c>
      <c r="D175" s="22" t="s">
        <v>576</v>
      </c>
      <c r="E175" s="22" t="s">
        <v>12</v>
      </c>
      <c r="F175" s="22">
        <v>149.100087</v>
      </c>
      <c r="G175" s="23" t="s">
        <v>577</v>
      </c>
      <c r="H175" s="23" t="s">
        <v>577</v>
      </c>
      <c r="I175" s="22" t="s">
        <v>177</v>
      </c>
      <c r="J175" s="22"/>
    </row>
    <row r="176" ht="62.4" spans="1:10">
      <c r="A176" s="23">
        <v>104</v>
      </c>
      <c r="B176" s="22" t="s">
        <v>574</v>
      </c>
      <c r="C176" s="22" t="s">
        <v>578</v>
      </c>
      <c r="D176" s="22" t="s">
        <v>579</v>
      </c>
      <c r="E176" s="22" t="s">
        <v>12</v>
      </c>
      <c r="F176" s="22">
        <v>149.052595</v>
      </c>
      <c r="G176" s="23" t="s">
        <v>580</v>
      </c>
      <c r="H176" s="23" t="s">
        <v>580</v>
      </c>
      <c r="I176" s="22" t="s">
        <v>177</v>
      </c>
      <c r="J176" s="22"/>
    </row>
    <row r="177" ht="62.4" spans="1:10">
      <c r="A177" s="23">
        <v>105</v>
      </c>
      <c r="B177" s="22" t="s">
        <v>574</v>
      </c>
      <c r="C177" s="22" t="s">
        <v>581</v>
      </c>
      <c r="D177" s="22" t="s">
        <v>377</v>
      </c>
      <c r="E177" s="22" t="s">
        <v>12</v>
      </c>
      <c r="F177" s="22">
        <v>149.048413</v>
      </c>
      <c r="G177" s="23" t="s">
        <v>582</v>
      </c>
      <c r="H177" s="23" t="s">
        <v>582</v>
      </c>
      <c r="I177" s="22" t="s">
        <v>177</v>
      </c>
      <c r="J177" s="22"/>
    </row>
    <row r="178" ht="78" spans="1:10">
      <c r="A178" s="23">
        <v>106</v>
      </c>
      <c r="B178" s="22" t="s">
        <v>574</v>
      </c>
      <c r="C178" s="22" t="s">
        <v>583</v>
      </c>
      <c r="D178" s="22" t="s">
        <v>584</v>
      </c>
      <c r="E178" s="22" t="s">
        <v>12</v>
      </c>
      <c r="F178" s="22">
        <v>149.033661</v>
      </c>
      <c r="G178" s="23" t="s">
        <v>585</v>
      </c>
      <c r="H178" s="23" t="s">
        <v>585</v>
      </c>
      <c r="I178" s="22" t="s">
        <v>177</v>
      </c>
      <c r="J178" s="22"/>
    </row>
    <row r="179" ht="93.6" spans="1:10">
      <c r="A179" s="23">
        <v>107</v>
      </c>
      <c r="B179" s="22" t="s">
        <v>574</v>
      </c>
      <c r="C179" s="22" t="s">
        <v>586</v>
      </c>
      <c r="D179" s="22" t="s">
        <v>260</v>
      </c>
      <c r="E179" s="22" t="s">
        <v>12</v>
      </c>
      <c r="F179" s="22">
        <v>149.361113</v>
      </c>
      <c r="G179" s="23" t="s">
        <v>587</v>
      </c>
      <c r="H179" s="23" t="s">
        <v>587</v>
      </c>
      <c r="I179" s="22" t="s">
        <v>177</v>
      </c>
      <c r="J179" s="22"/>
    </row>
    <row r="180" ht="78" spans="1:10">
      <c r="A180" s="23">
        <v>108</v>
      </c>
      <c r="B180" s="22" t="s">
        <v>574</v>
      </c>
      <c r="C180" s="22" t="s">
        <v>588</v>
      </c>
      <c r="D180" s="22" t="s">
        <v>589</v>
      </c>
      <c r="E180" s="22" t="s">
        <v>12</v>
      </c>
      <c r="F180" s="22">
        <v>149.428561</v>
      </c>
      <c r="G180" s="23" t="s">
        <v>590</v>
      </c>
      <c r="H180" s="23" t="s">
        <v>590</v>
      </c>
      <c r="I180" s="22" t="s">
        <v>177</v>
      </c>
      <c r="J180" s="22"/>
    </row>
    <row r="181" ht="93.6" spans="1:10">
      <c r="A181" s="23">
        <v>109</v>
      </c>
      <c r="B181" s="22" t="s">
        <v>574</v>
      </c>
      <c r="C181" s="22" t="s">
        <v>591</v>
      </c>
      <c r="D181" s="22" t="s">
        <v>203</v>
      </c>
      <c r="E181" s="22" t="s">
        <v>12</v>
      </c>
      <c r="F181" s="22">
        <v>149.757757</v>
      </c>
      <c r="G181" s="23" t="s">
        <v>204</v>
      </c>
      <c r="H181" s="23" t="s">
        <v>204</v>
      </c>
      <c r="I181" s="22" t="s">
        <v>177</v>
      </c>
      <c r="J181" s="22"/>
    </row>
    <row r="182" ht="93.6" spans="1:10">
      <c r="A182" s="23">
        <v>110</v>
      </c>
      <c r="B182" s="22" t="s">
        <v>574</v>
      </c>
      <c r="C182" s="22" t="s">
        <v>592</v>
      </c>
      <c r="D182" s="22" t="s">
        <v>230</v>
      </c>
      <c r="E182" s="22" t="s">
        <v>12</v>
      </c>
      <c r="F182" s="22">
        <v>145.426229</v>
      </c>
      <c r="G182" s="23" t="s">
        <v>593</v>
      </c>
      <c r="H182" s="23" t="s">
        <v>593</v>
      </c>
      <c r="I182" s="22" t="s">
        <v>177</v>
      </c>
      <c r="J182" s="22"/>
    </row>
    <row r="183" ht="93.6" spans="1:10">
      <c r="A183" s="23">
        <v>111</v>
      </c>
      <c r="B183" s="22" t="s">
        <v>574</v>
      </c>
      <c r="C183" s="22" t="s">
        <v>594</v>
      </c>
      <c r="D183" s="22" t="s">
        <v>473</v>
      </c>
      <c r="E183" s="22" t="s">
        <v>12</v>
      </c>
      <c r="F183" s="22">
        <v>144.202942</v>
      </c>
      <c r="G183" s="23" t="s">
        <v>595</v>
      </c>
      <c r="H183" s="23" t="s">
        <v>595</v>
      </c>
      <c r="I183" s="22" t="s">
        <v>177</v>
      </c>
      <c r="J183" s="22"/>
    </row>
    <row r="184" ht="93.6" spans="1:10">
      <c r="A184" s="23">
        <v>112</v>
      </c>
      <c r="B184" s="22" t="s">
        <v>574</v>
      </c>
      <c r="C184" s="22" t="s">
        <v>596</v>
      </c>
      <c r="D184" s="22" t="s">
        <v>597</v>
      </c>
      <c r="E184" s="22" t="s">
        <v>12</v>
      </c>
      <c r="F184" s="22">
        <v>149.340111</v>
      </c>
      <c r="G184" s="23" t="s">
        <v>598</v>
      </c>
      <c r="H184" s="23" t="s">
        <v>598</v>
      </c>
      <c r="I184" s="22" t="s">
        <v>177</v>
      </c>
      <c r="J184" s="22"/>
    </row>
    <row r="185" ht="62.4" spans="1:10">
      <c r="A185" s="23">
        <v>113</v>
      </c>
      <c r="B185" s="22" t="s">
        <v>574</v>
      </c>
      <c r="C185" s="22" t="s">
        <v>599</v>
      </c>
      <c r="D185" s="22" t="s">
        <v>600</v>
      </c>
      <c r="E185" s="22" t="s">
        <v>12</v>
      </c>
      <c r="F185" s="22">
        <v>148.859545</v>
      </c>
      <c r="G185" s="23" t="s">
        <v>601</v>
      </c>
      <c r="H185" s="23" t="s">
        <v>601</v>
      </c>
      <c r="I185" s="22" t="s">
        <v>177</v>
      </c>
      <c r="J185" s="22"/>
    </row>
    <row r="186" ht="62.4" spans="1:10">
      <c r="A186" s="23">
        <v>114</v>
      </c>
      <c r="B186" s="22" t="s">
        <v>574</v>
      </c>
      <c r="C186" s="22" t="s">
        <v>602</v>
      </c>
      <c r="D186" s="22" t="s">
        <v>192</v>
      </c>
      <c r="E186" s="22" t="s">
        <v>12</v>
      </c>
      <c r="F186" s="22">
        <v>147.301469</v>
      </c>
      <c r="G186" s="23" t="s">
        <v>603</v>
      </c>
      <c r="H186" s="23" t="s">
        <v>603</v>
      </c>
      <c r="I186" s="22" t="s">
        <v>177</v>
      </c>
      <c r="J186" s="22"/>
    </row>
    <row r="187" ht="62.4" spans="1:10">
      <c r="A187" s="23">
        <v>115</v>
      </c>
      <c r="B187" s="22" t="s">
        <v>574</v>
      </c>
      <c r="C187" s="22" t="s">
        <v>604</v>
      </c>
      <c r="D187" s="22" t="s">
        <v>605</v>
      </c>
      <c r="E187" s="22" t="s">
        <v>12</v>
      </c>
      <c r="F187" s="22">
        <v>149.894863</v>
      </c>
      <c r="G187" s="23" t="s">
        <v>606</v>
      </c>
      <c r="H187" s="23" t="s">
        <v>606</v>
      </c>
      <c r="I187" s="22" t="s">
        <v>177</v>
      </c>
      <c r="J187" s="22"/>
    </row>
    <row r="188" ht="46.8" spans="1:10">
      <c r="A188" s="23">
        <v>116</v>
      </c>
      <c r="B188" s="22" t="s">
        <v>574</v>
      </c>
      <c r="C188" s="22" t="s">
        <v>607</v>
      </c>
      <c r="D188" s="22" t="s">
        <v>608</v>
      </c>
      <c r="E188" s="22" t="s">
        <v>12</v>
      </c>
      <c r="F188" s="22">
        <v>147.882262</v>
      </c>
      <c r="G188" s="23" t="s">
        <v>609</v>
      </c>
      <c r="H188" s="23" t="s">
        <v>609</v>
      </c>
      <c r="I188" s="22" t="s">
        <v>177</v>
      </c>
      <c r="J188" s="22"/>
    </row>
    <row r="189" ht="109.2" spans="1:10">
      <c r="A189" s="23">
        <v>117</v>
      </c>
      <c r="B189" s="22" t="s">
        <v>574</v>
      </c>
      <c r="C189" s="22" t="s">
        <v>610</v>
      </c>
      <c r="D189" s="22" t="s">
        <v>396</v>
      </c>
      <c r="E189" s="22" t="s">
        <v>12</v>
      </c>
      <c r="F189" s="22">
        <v>149.579928</v>
      </c>
      <c r="G189" s="23" t="s">
        <v>611</v>
      </c>
      <c r="H189" s="23" t="s">
        <v>611</v>
      </c>
      <c r="I189" s="22" t="s">
        <v>177</v>
      </c>
      <c r="J189" s="22"/>
    </row>
    <row r="190" ht="90" customHeight="1" spans="1:10">
      <c r="A190" s="23">
        <v>118</v>
      </c>
      <c r="B190" s="22" t="s">
        <v>574</v>
      </c>
      <c r="C190" s="22" t="s">
        <v>612</v>
      </c>
      <c r="D190" s="22" t="s">
        <v>448</v>
      </c>
      <c r="E190" s="22" t="s">
        <v>12</v>
      </c>
      <c r="F190" s="22">
        <v>149.596508</v>
      </c>
      <c r="G190" s="23" t="s">
        <v>613</v>
      </c>
      <c r="H190" s="23" t="s">
        <v>613</v>
      </c>
      <c r="I190" s="22" t="s">
        <v>177</v>
      </c>
      <c r="J190" s="22"/>
    </row>
    <row r="191" ht="78" spans="1:10">
      <c r="A191" s="23">
        <v>119</v>
      </c>
      <c r="B191" s="22" t="s">
        <v>574</v>
      </c>
      <c r="C191" s="22" t="s">
        <v>614</v>
      </c>
      <c r="D191" s="22" t="s">
        <v>196</v>
      </c>
      <c r="E191" s="22" t="s">
        <v>12</v>
      </c>
      <c r="F191" s="22">
        <v>149.843013</v>
      </c>
      <c r="G191" s="23" t="s">
        <v>197</v>
      </c>
      <c r="H191" s="23" t="s">
        <v>197</v>
      </c>
      <c r="I191" s="22" t="s">
        <v>177</v>
      </c>
      <c r="J191" s="22"/>
    </row>
    <row r="192" ht="78" spans="1:10">
      <c r="A192" s="23">
        <v>120</v>
      </c>
      <c r="B192" s="22" t="s">
        <v>574</v>
      </c>
      <c r="C192" s="22" t="s">
        <v>615</v>
      </c>
      <c r="D192" s="22" t="s">
        <v>616</v>
      </c>
      <c r="E192" s="22" t="s">
        <v>12</v>
      </c>
      <c r="F192" s="22">
        <v>148.3867</v>
      </c>
      <c r="G192" s="23" t="s">
        <v>617</v>
      </c>
      <c r="H192" s="23" t="s">
        <v>617</v>
      </c>
      <c r="I192" s="22" t="s">
        <v>177</v>
      </c>
      <c r="J192" s="22"/>
    </row>
    <row r="193" ht="93.6" spans="1:10">
      <c r="A193" s="23">
        <v>121</v>
      </c>
      <c r="B193" s="22" t="s">
        <v>574</v>
      </c>
      <c r="C193" s="22" t="s">
        <v>618</v>
      </c>
      <c r="D193" s="22" t="s">
        <v>619</v>
      </c>
      <c r="E193" s="22" t="s">
        <v>12</v>
      </c>
      <c r="F193" s="22">
        <v>119.867813</v>
      </c>
      <c r="G193" s="23" t="s">
        <v>620</v>
      </c>
      <c r="H193" s="23" t="s">
        <v>620</v>
      </c>
      <c r="I193" s="22" t="s">
        <v>177</v>
      </c>
      <c r="J193" s="22"/>
    </row>
    <row r="194" ht="93.6" spans="1:10">
      <c r="A194" s="23">
        <v>122</v>
      </c>
      <c r="B194" s="22" t="s">
        <v>574</v>
      </c>
      <c r="C194" s="22" t="s">
        <v>621</v>
      </c>
      <c r="D194" s="22" t="s">
        <v>622</v>
      </c>
      <c r="E194" s="22" t="s">
        <v>12</v>
      </c>
      <c r="F194" s="22">
        <v>146.063633</v>
      </c>
      <c r="G194" s="23" t="s">
        <v>623</v>
      </c>
      <c r="H194" s="23" t="s">
        <v>623</v>
      </c>
      <c r="I194" s="22" t="s">
        <v>177</v>
      </c>
      <c r="J194" s="22"/>
    </row>
    <row r="195" ht="78" spans="1:10">
      <c r="A195" s="23">
        <v>123</v>
      </c>
      <c r="B195" s="22" t="s">
        <v>574</v>
      </c>
      <c r="C195" s="22" t="s">
        <v>624</v>
      </c>
      <c r="D195" s="22" t="s">
        <v>625</v>
      </c>
      <c r="E195" s="22" t="s">
        <v>12</v>
      </c>
      <c r="F195" s="22">
        <v>104.666155</v>
      </c>
      <c r="G195" s="23" t="s">
        <v>626</v>
      </c>
      <c r="H195" s="23" t="s">
        <v>626</v>
      </c>
      <c r="I195" s="22" t="s">
        <v>177</v>
      </c>
      <c r="J195" s="22"/>
    </row>
    <row r="196" ht="78" spans="1:10">
      <c r="A196" s="23">
        <v>124</v>
      </c>
      <c r="B196" s="22" t="s">
        <v>574</v>
      </c>
      <c r="C196" s="22" t="s">
        <v>627</v>
      </c>
      <c r="D196" s="22" t="s">
        <v>266</v>
      </c>
      <c r="E196" s="22" t="s">
        <v>12</v>
      </c>
      <c r="F196" s="22">
        <v>147.645897</v>
      </c>
      <c r="G196" s="23" t="s">
        <v>628</v>
      </c>
      <c r="H196" s="23" t="s">
        <v>628</v>
      </c>
      <c r="I196" s="22" t="s">
        <v>177</v>
      </c>
      <c r="J196" s="22"/>
    </row>
    <row r="197" ht="93.6" spans="1:10">
      <c r="A197" s="23">
        <v>125</v>
      </c>
      <c r="B197" s="22" t="s">
        <v>574</v>
      </c>
      <c r="C197" s="22" t="s">
        <v>629</v>
      </c>
      <c r="D197" s="22" t="s">
        <v>630</v>
      </c>
      <c r="E197" s="22" t="s">
        <v>12</v>
      </c>
      <c r="F197" s="22">
        <v>150</v>
      </c>
      <c r="G197" s="23" t="s">
        <v>631</v>
      </c>
      <c r="H197" s="23" t="s">
        <v>631</v>
      </c>
      <c r="I197" s="22" t="s">
        <v>177</v>
      </c>
      <c r="J197" s="22"/>
    </row>
    <row r="198" ht="140.4" spans="1:10">
      <c r="A198" s="23">
        <v>126</v>
      </c>
      <c r="B198" s="22" t="s">
        <v>574</v>
      </c>
      <c r="C198" s="22" t="s">
        <v>632</v>
      </c>
      <c r="D198" s="22" t="s">
        <v>633</v>
      </c>
      <c r="E198" s="22" t="s">
        <v>12</v>
      </c>
      <c r="F198" s="22">
        <v>127.471974</v>
      </c>
      <c r="G198" s="23" t="s">
        <v>558</v>
      </c>
      <c r="H198" s="23" t="s">
        <v>558</v>
      </c>
      <c r="I198" s="22" t="s">
        <v>177</v>
      </c>
      <c r="J198" s="22"/>
    </row>
    <row r="199" ht="124.8" spans="1:10">
      <c r="A199" s="23">
        <v>127</v>
      </c>
      <c r="B199" s="22" t="s">
        <v>574</v>
      </c>
      <c r="C199" s="22" t="s">
        <v>634</v>
      </c>
      <c r="D199" s="22" t="s">
        <v>350</v>
      </c>
      <c r="E199" s="22" t="s">
        <v>12</v>
      </c>
      <c r="F199" s="22">
        <v>144.215948</v>
      </c>
      <c r="G199" s="23" t="s">
        <v>635</v>
      </c>
      <c r="H199" s="23" t="s">
        <v>635</v>
      </c>
      <c r="I199" s="22" t="s">
        <v>177</v>
      </c>
      <c r="J199" s="22"/>
    </row>
    <row r="200" ht="249.6" spans="1:10">
      <c r="A200" s="23">
        <v>128</v>
      </c>
      <c r="B200" s="22" t="s">
        <v>574</v>
      </c>
      <c r="C200" s="22" t="s">
        <v>636</v>
      </c>
      <c r="D200" s="22" t="s">
        <v>441</v>
      </c>
      <c r="E200" s="22" t="s">
        <v>12</v>
      </c>
      <c r="F200" s="22">
        <v>149.797587</v>
      </c>
      <c r="G200" s="23" t="s">
        <v>637</v>
      </c>
      <c r="H200" s="23" t="s">
        <v>637</v>
      </c>
      <c r="I200" s="22" t="s">
        <v>177</v>
      </c>
      <c r="J200" s="22"/>
    </row>
    <row r="201" ht="46.8" spans="1:10">
      <c r="A201" s="23">
        <v>129</v>
      </c>
      <c r="B201" s="22" t="s">
        <v>574</v>
      </c>
      <c r="C201" s="22" t="s">
        <v>638</v>
      </c>
      <c r="D201" s="22" t="s">
        <v>639</v>
      </c>
      <c r="E201" s="22" t="s">
        <v>12</v>
      </c>
      <c r="F201" s="22">
        <v>149.185691</v>
      </c>
      <c r="G201" s="23" t="s">
        <v>640</v>
      </c>
      <c r="H201" s="23" t="s">
        <v>640</v>
      </c>
      <c r="I201" s="22" t="s">
        <v>177</v>
      </c>
      <c r="J201" s="22"/>
    </row>
    <row r="202" ht="62.4" spans="1:10">
      <c r="A202" s="23">
        <v>130</v>
      </c>
      <c r="B202" s="22" t="s">
        <v>574</v>
      </c>
      <c r="C202" s="22" t="s">
        <v>641</v>
      </c>
      <c r="D202" s="22" t="s">
        <v>323</v>
      </c>
      <c r="E202" s="22" t="s">
        <v>12</v>
      </c>
      <c r="F202" s="22">
        <v>148.927497</v>
      </c>
      <c r="G202" s="23" t="s">
        <v>642</v>
      </c>
      <c r="H202" s="23" t="s">
        <v>642</v>
      </c>
      <c r="I202" s="22" t="s">
        <v>177</v>
      </c>
      <c r="J202" s="22"/>
    </row>
    <row r="203" ht="78" spans="1:10">
      <c r="A203" s="23">
        <v>131</v>
      </c>
      <c r="B203" s="22" t="s">
        <v>574</v>
      </c>
      <c r="C203" s="22" t="s">
        <v>643</v>
      </c>
      <c r="D203" s="22" t="s">
        <v>644</v>
      </c>
      <c r="E203" s="22" t="s">
        <v>12</v>
      </c>
      <c r="F203" s="22">
        <v>148.715471</v>
      </c>
      <c r="G203" s="23" t="s">
        <v>645</v>
      </c>
      <c r="H203" s="23" t="s">
        <v>645</v>
      </c>
      <c r="I203" s="22" t="s">
        <v>177</v>
      </c>
      <c r="J203" s="22"/>
    </row>
    <row r="204" ht="78" spans="1:10">
      <c r="A204" s="23">
        <v>132</v>
      </c>
      <c r="B204" s="22" t="s">
        <v>574</v>
      </c>
      <c r="C204" s="22" t="s">
        <v>646</v>
      </c>
      <c r="D204" s="22" t="s">
        <v>647</v>
      </c>
      <c r="E204" s="22" t="s">
        <v>12</v>
      </c>
      <c r="F204" s="22">
        <v>149.711628</v>
      </c>
      <c r="G204" s="23" t="s">
        <v>648</v>
      </c>
      <c r="H204" s="23" t="s">
        <v>648</v>
      </c>
      <c r="I204" s="22" t="s">
        <v>177</v>
      </c>
      <c r="J204" s="22"/>
    </row>
    <row r="205" ht="62.4" spans="1:10">
      <c r="A205" s="23">
        <v>133</v>
      </c>
      <c r="B205" s="22" t="s">
        <v>574</v>
      </c>
      <c r="C205" s="22" t="s">
        <v>649</v>
      </c>
      <c r="D205" s="22" t="s">
        <v>650</v>
      </c>
      <c r="E205" s="22" t="s">
        <v>12</v>
      </c>
      <c r="F205" s="22">
        <v>139.179069</v>
      </c>
      <c r="G205" s="23" t="s">
        <v>651</v>
      </c>
      <c r="H205" s="23" t="s">
        <v>651</v>
      </c>
      <c r="I205" s="22" t="s">
        <v>177</v>
      </c>
      <c r="J205" s="22"/>
    </row>
    <row r="206" ht="62.4" spans="1:10">
      <c r="A206" s="23">
        <v>134</v>
      </c>
      <c r="B206" s="22" t="s">
        <v>574</v>
      </c>
      <c r="C206" s="22" t="s">
        <v>652</v>
      </c>
      <c r="D206" s="22" t="s">
        <v>299</v>
      </c>
      <c r="E206" s="22" t="s">
        <v>12</v>
      </c>
      <c r="F206" s="22">
        <v>109.635104</v>
      </c>
      <c r="G206" s="23" t="s">
        <v>653</v>
      </c>
      <c r="H206" s="23" t="s">
        <v>653</v>
      </c>
      <c r="I206" s="22" t="s">
        <v>177</v>
      </c>
      <c r="J206" s="22"/>
    </row>
    <row r="207" ht="62.4" spans="1:10">
      <c r="A207" s="23">
        <v>135</v>
      </c>
      <c r="B207" s="22" t="s">
        <v>574</v>
      </c>
      <c r="C207" s="22" t="s">
        <v>654</v>
      </c>
      <c r="D207" s="22" t="s">
        <v>655</v>
      </c>
      <c r="E207" s="22" t="s">
        <v>12</v>
      </c>
      <c r="F207" s="22">
        <v>126.303326</v>
      </c>
      <c r="G207" s="23" t="s">
        <v>656</v>
      </c>
      <c r="H207" s="23" t="s">
        <v>656</v>
      </c>
      <c r="I207" s="22" t="s">
        <v>177</v>
      </c>
      <c r="J207" s="22"/>
    </row>
    <row r="208" ht="78" spans="1:10">
      <c r="A208" s="23">
        <v>136</v>
      </c>
      <c r="B208" s="22" t="s">
        <v>574</v>
      </c>
      <c r="C208" s="22" t="s">
        <v>657</v>
      </c>
      <c r="D208" s="22" t="s">
        <v>534</v>
      </c>
      <c r="E208" s="22" t="s">
        <v>12</v>
      </c>
      <c r="F208" s="22">
        <v>146.610273</v>
      </c>
      <c r="G208" s="23" t="s">
        <v>658</v>
      </c>
      <c r="H208" s="23" t="s">
        <v>658</v>
      </c>
      <c r="I208" s="22" t="s">
        <v>177</v>
      </c>
      <c r="J208" s="22"/>
    </row>
    <row r="209" ht="78" spans="1:10">
      <c r="A209" s="23">
        <v>137</v>
      </c>
      <c r="B209" s="22" t="s">
        <v>574</v>
      </c>
      <c r="C209" s="22" t="s">
        <v>659</v>
      </c>
      <c r="D209" s="22" t="s">
        <v>554</v>
      </c>
      <c r="E209" s="22" t="s">
        <v>12</v>
      </c>
      <c r="F209" s="22">
        <v>149.216761</v>
      </c>
      <c r="G209" s="23" t="s">
        <v>660</v>
      </c>
      <c r="H209" s="23" t="s">
        <v>660</v>
      </c>
      <c r="I209" s="22" t="s">
        <v>177</v>
      </c>
      <c r="J209" s="22"/>
    </row>
  </sheetData>
  <mergeCells count="25">
    <mergeCell ref="A1:B1"/>
    <mergeCell ref="A2:J2"/>
    <mergeCell ref="A6:A9"/>
    <mergeCell ref="A79:A83"/>
    <mergeCell ref="A112:A159"/>
    <mergeCell ref="A160:A174"/>
    <mergeCell ref="B6:B9"/>
    <mergeCell ref="B79:B83"/>
    <mergeCell ref="B112:B129"/>
    <mergeCell ref="B130:B144"/>
    <mergeCell ref="B145:B155"/>
    <mergeCell ref="B156:B159"/>
    <mergeCell ref="B160:B174"/>
    <mergeCell ref="C160:C174"/>
    <mergeCell ref="D79:D83"/>
    <mergeCell ref="D160:D174"/>
    <mergeCell ref="E160:E174"/>
    <mergeCell ref="F160:F174"/>
    <mergeCell ref="G79:G83"/>
    <mergeCell ref="H79:H83"/>
    <mergeCell ref="H160:H174"/>
    <mergeCell ref="I79:I83"/>
    <mergeCell ref="I160:I174"/>
    <mergeCell ref="J79:J83"/>
    <mergeCell ref="J160:J174"/>
  </mergeCells>
  <pageMargins left="0.432638888888889" right="0.393055555555556" top="0.590277777777778" bottom="0.0784722222222222" header="0.511805555555556" footer="0.275"/>
  <pageSetup paperSize="9" scale="6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8</vt:i4>
      </vt:variant>
    </vt:vector>
  </HeadingPairs>
  <TitlesOfParts>
    <vt:vector size="8" baseType="lpstr">
      <vt:lpstr>2022市州表 (全部自动生成)</vt:lpstr>
      <vt:lpstr>2021年确权</vt:lpstr>
      <vt:lpstr>2022年确权</vt:lpstr>
      <vt:lpstr>2023年确权</vt:lpstr>
      <vt:lpstr>2021年颁证</vt:lpstr>
      <vt:lpstr>2022年颁证</vt:lpstr>
      <vt:lpstr>2023年颁证</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花石</cp:lastModifiedBy>
  <dcterms:created xsi:type="dcterms:W3CDTF">2021-11-02T12:44:00Z</dcterms:created>
  <dcterms:modified xsi:type="dcterms:W3CDTF">2025-04-14T08:15:40Z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E886D8809A3847279B22AA561F4FC12D_13</vt:lpwstr>
  </property>
</Properties>
</file>