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4稿" sheetId="4" r:id="rId1"/>
  </sheets>
  <definedNames>
    <definedName name="_xlnm.Print_Titles" localSheetId="0">'4稿'!$3:$4</definedName>
  </definedNames>
  <calcPr calcId="144525"/>
</workbook>
</file>

<file path=xl/sharedStrings.xml><?xml version="1.0" encoding="utf-8"?>
<sst xmlns="http://schemas.openxmlformats.org/spreadsheetml/2006/main" count="236" uniqueCount="135">
  <si>
    <t>附件：</t>
  </si>
  <si>
    <r>
      <rPr>
        <sz val="28"/>
        <rFont val="方正小标宋简体"/>
        <charset val="134"/>
      </rPr>
      <t>张家川县</t>
    </r>
    <r>
      <rPr>
        <sz val="28"/>
        <rFont val="Times New Roman"/>
        <charset val="134"/>
      </rPr>
      <t>2023</t>
    </r>
    <r>
      <rPr>
        <sz val="28"/>
        <rFont val="方正小标宋简体"/>
        <charset val="134"/>
      </rPr>
      <t>年中央单位定点帮扶资金拟安排项目计划表</t>
    </r>
  </si>
  <si>
    <r>
      <rPr>
        <sz val="16"/>
        <rFont val="黑体"/>
        <charset val="134"/>
      </rPr>
      <t>序号</t>
    </r>
  </si>
  <si>
    <r>
      <rPr>
        <sz val="16"/>
        <rFont val="黑体"/>
        <charset val="134"/>
      </rPr>
      <t>项目名称</t>
    </r>
  </si>
  <si>
    <r>
      <rPr>
        <sz val="16"/>
        <rFont val="黑体"/>
        <charset val="134"/>
      </rPr>
      <t>建设</t>
    </r>
    <r>
      <rPr>
        <sz val="16"/>
        <rFont val="Times New Roman"/>
        <charset val="0"/>
      </rPr>
      <t xml:space="preserve">
</t>
    </r>
    <r>
      <rPr>
        <sz val="16"/>
        <rFont val="黑体"/>
        <charset val="134"/>
      </rPr>
      <t>性质</t>
    </r>
  </si>
  <si>
    <r>
      <rPr>
        <sz val="16"/>
        <rFont val="黑体"/>
        <charset val="134"/>
      </rPr>
      <t>建设起止年限</t>
    </r>
  </si>
  <si>
    <r>
      <rPr>
        <sz val="16"/>
        <rFont val="黑体"/>
        <charset val="134"/>
      </rPr>
      <t>建设</t>
    </r>
    <r>
      <rPr>
        <sz val="16"/>
        <rFont val="Times New Roman"/>
        <charset val="0"/>
      </rPr>
      <t xml:space="preserve">
</t>
    </r>
    <r>
      <rPr>
        <sz val="16"/>
        <rFont val="黑体"/>
        <charset val="134"/>
      </rPr>
      <t>地点</t>
    </r>
  </si>
  <si>
    <r>
      <rPr>
        <sz val="16"/>
        <rFont val="黑体"/>
        <charset val="134"/>
      </rPr>
      <t>建设内容与规模</t>
    </r>
  </si>
  <si>
    <r>
      <rPr>
        <sz val="16"/>
        <rFont val="黑体"/>
        <charset val="134"/>
      </rPr>
      <t>投资</t>
    </r>
    <r>
      <rPr>
        <sz val="16"/>
        <rFont val="Times New Roman"/>
        <charset val="0"/>
      </rPr>
      <t xml:space="preserve">   </t>
    </r>
    <r>
      <rPr>
        <sz val="16"/>
        <rFont val="黑体"/>
        <charset val="134"/>
      </rPr>
      <t>规模</t>
    </r>
  </si>
  <si>
    <r>
      <rPr>
        <sz val="16"/>
        <rFont val="黑体"/>
        <charset val="134"/>
      </rPr>
      <t>绩效目标</t>
    </r>
  </si>
  <si>
    <r>
      <rPr>
        <sz val="16"/>
        <rFont val="黑体"/>
        <charset val="134"/>
      </rPr>
      <t>项目</t>
    </r>
    <r>
      <rPr>
        <sz val="16"/>
        <rFont val="Times New Roman"/>
        <charset val="0"/>
      </rPr>
      <t xml:space="preserve">
</t>
    </r>
    <r>
      <rPr>
        <sz val="16"/>
        <rFont val="黑体"/>
        <charset val="134"/>
      </rPr>
      <t>主管</t>
    </r>
    <r>
      <rPr>
        <sz val="16"/>
        <rFont val="Times New Roman"/>
        <charset val="0"/>
      </rPr>
      <t xml:space="preserve">
</t>
    </r>
    <r>
      <rPr>
        <sz val="16"/>
        <rFont val="黑体"/>
        <charset val="134"/>
      </rPr>
      <t>单位</t>
    </r>
  </si>
  <si>
    <r>
      <rPr>
        <sz val="16"/>
        <rFont val="黑体"/>
        <charset val="134"/>
      </rPr>
      <t>项目</t>
    </r>
    <r>
      <rPr>
        <sz val="16"/>
        <rFont val="Times New Roman"/>
        <charset val="0"/>
      </rPr>
      <t xml:space="preserve">
</t>
    </r>
    <r>
      <rPr>
        <sz val="16"/>
        <rFont val="黑体"/>
        <charset val="134"/>
      </rPr>
      <t>实施</t>
    </r>
    <r>
      <rPr>
        <sz val="16"/>
        <rFont val="Times New Roman"/>
        <charset val="0"/>
      </rPr>
      <t xml:space="preserve">
</t>
    </r>
    <r>
      <rPr>
        <sz val="16"/>
        <rFont val="黑体"/>
        <charset val="134"/>
      </rPr>
      <t>单位</t>
    </r>
  </si>
  <si>
    <r>
      <rPr>
        <sz val="16"/>
        <rFont val="黑体"/>
        <charset val="134"/>
      </rPr>
      <t>备注</t>
    </r>
  </si>
  <si>
    <r>
      <rPr>
        <sz val="16"/>
        <rFont val="黑体"/>
        <charset val="134"/>
      </rPr>
      <t>项目效益情况</t>
    </r>
  </si>
  <si>
    <t>合计</t>
  </si>
  <si>
    <t>一、产业帮扶</t>
  </si>
  <si>
    <t>⑴</t>
  </si>
  <si>
    <t>消费帮扶项目</t>
  </si>
  <si>
    <t>消费帮扶电商中心提升改造及电商人才培训项目</t>
  </si>
  <si>
    <t>新建</t>
  </si>
  <si>
    <t>2023.01-2023.12</t>
  </si>
  <si>
    <t>张家川县</t>
  </si>
  <si>
    <r>
      <rPr>
        <sz val="14"/>
        <rFont val="Times New Roman"/>
        <charset val="134"/>
      </rPr>
      <t>11.</t>
    </r>
    <r>
      <rPr>
        <sz val="14"/>
        <rFont val="宋体"/>
        <charset val="134"/>
      </rPr>
      <t>投资</t>
    </r>
    <r>
      <rPr>
        <sz val="14"/>
        <rFont val="Times New Roman"/>
        <charset val="134"/>
      </rPr>
      <t>25.5</t>
    </r>
    <r>
      <rPr>
        <sz val="14"/>
        <rFont val="宋体"/>
        <charset val="134"/>
      </rPr>
      <t>万元用于实施张家川县电商直播基地设备提升，采购电商直播设备地拉式绿幕、主机位相机、直播电脑、导播台、</t>
    </r>
    <r>
      <rPr>
        <sz val="14"/>
        <rFont val="Times New Roman"/>
        <charset val="134"/>
      </rPr>
      <t>HDMI</t>
    </r>
    <r>
      <rPr>
        <sz val="14"/>
        <rFont val="宋体"/>
        <charset val="134"/>
      </rPr>
      <t>线、直播显示屏、直播监听显示屏架等必要的设备；</t>
    </r>
    <r>
      <rPr>
        <sz val="14"/>
        <rFont val="Times New Roman"/>
        <charset val="134"/>
      </rPr>
      <t>2.</t>
    </r>
    <r>
      <rPr>
        <sz val="14"/>
        <rFont val="宋体"/>
        <charset val="134"/>
      </rPr>
      <t>投资</t>
    </r>
    <r>
      <rPr>
        <sz val="14"/>
        <rFont val="Times New Roman"/>
        <charset val="134"/>
      </rPr>
      <t>4.5</t>
    </r>
    <r>
      <rPr>
        <sz val="14"/>
        <rFont val="宋体"/>
        <charset val="134"/>
      </rPr>
      <t>万元用于组建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张家川县电商直播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运营团队赴外培训，依托张家川县电商直播基地，组建张家川县直播团队。筛选</t>
    </r>
    <r>
      <rPr>
        <sz val="14"/>
        <rFont val="Times New Roman"/>
        <charset val="134"/>
      </rPr>
      <t>8</t>
    </r>
    <r>
      <rPr>
        <sz val="14"/>
        <rFont val="宋体"/>
        <charset val="134"/>
      </rPr>
      <t>名张家川县本土电商创业者和具有一定电商经营基础的电商达人，通过理论实操培训、现场直播等方式培训增加网红粉丝数量和流量转化率，培训不少于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天。费用包括住宿费、课时费、培训场地费、实操设备费及交通费等；</t>
    </r>
    <r>
      <rPr>
        <sz val="14"/>
        <rFont val="Times New Roman"/>
        <charset val="134"/>
      </rPr>
      <t>3.</t>
    </r>
    <r>
      <rPr>
        <sz val="14"/>
        <rFont val="宋体"/>
        <charset val="134"/>
      </rPr>
      <t>投资</t>
    </r>
    <r>
      <rPr>
        <sz val="14"/>
        <rFont val="Times New Roman"/>
        <charset val="134"/>
      </rPr>
      <t>8</t>
    </r>
    <r>
      <rPr>
        <sz val="14"/>
        <rFont val="宋体"/>
        <charset val="134"/>
      </rPr>
      <t>万元用于实施举办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张家川县电商直播创业大赛</t>
    </r>
    <r>
      <rPr>
        <sz val="14"/>
        <rFont val="Times New Roman"/>
        <charset val="134"/>
      </rPr>
      <t>”“</t>
    </r>
    <r>
      <rPr>
        <sz val="14"/>
        <rFont val="宋体"/>
        <charset val="134"/>
      </rPr>
      <t>电商直播创业、助力乡村振兴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为主题，在全县范围能够带动张家川县电商事业发展，助力乡村振兴，由</t>
    </r>
    <r>
      <rPr>
        <sz val="14"/>
        <rFont val="Times New Roman"/>
        <charset val="134"/>
      </rPr>
      <t>15</t>
    </r>
    <r>
      <rPr>
        <sz val="14"/>
        <rFont val="宋体"/>
        <charset val="134"/>
      </rPr>
      <t>个乡镇推荐具有直播带货经验的电商企业、个体、网络达人、电商创业者均可报名参加，参赛选手可以选择微信、抖音、快手、淘宝等直播平台带货，销售产品应为地产农特产品等；</t>
    </r>
    <r>
      <rPr>
        <sz val="14"/>
        <rFont val="Times New Roman"/>
        <charset val="134"/>
      </rPr>
      <t>4.</t>
    </r>
    <r>
      <rPr>
        <sz val="14"/>
        <rFont val="宋体"/>
        <charset val="134"/>
      </rPr>
      <t>投资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万元用于实施张家川县农村电商创业培训项目，县域内培训</t>
    </r>
    <r>
      <rPr>
        <sz val="14"/>
        <rFont val="Times New Roman"/>
        <charset val="134"/>
      </rPr>
      <t>15</t>
    </r>
    <r>
      <rPr>
        <sz val="14"/>
        <rFont val="宋体"/>
        <charset val="134"/>
      </rPr>
      <t>个乡镇电商创业人才</t>
    </r>
    <r>
      <rPr>
        <sz val="14"/>
        <rFont val="Times New Roman"/>
        <charset val="134"/>
      </rPr>
      <t>50</t>
    </r>
    <r>
      <rPr>
        <sz val="14"/>
        <rFont val="宋体"/>
        <charset val="134"/>
      </rPr>
      <t>人次，费用包括住宿费、课时费、培训资料费、实操设备费等，培训周期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天。</t>
    </r>
  </si>
  <si>
    <r>
      <rPr>
        <sz val="14"/>
        <rFont val="宋体"/>
        <charset val="134"/>
      </rPr>
      <t>推进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互联网</t>
    </r>
    <r>
      <rPr>
        <sz val="14"/>
        <rFont val="Times New Roman"/>
        <charset val="134"/>
      </rPr>
      <t>+”</t>
    </r>
    <r>
      <rPr>
        <sz val="14"/>
        <rFont val="宋体"/>
        <charset val="134"/>
      </rPr>
      <t>农产品出村进城工程，加强县域特色农产品品牌建设和网络营销，优化提升全县农产品供应链、产业链现代化水平。</t>
    </r>
  </si>
  <si>
    <t>县商务局</t>
  </si>
  <si>
    <t>⑵</t>
  </si>
  <si>
    <t>基础母牛购进到户补助项目（脱贫户）</t>
  </si>
  <si>
    <r>
      <rPr>
        <sz val="14"/>
        <rFont val="宋体"/>
        <charset val="134"/>
      </rPr>
      <t>张家川镇基础母牛购进到户补助项目</t>
    </r>
  </si>
  <si>
    <r>
      <rPr>
        <sz val="14"/>
        <rFont val="宋体"/>
        <charset val="134"/>
      </rPr>
      <t>新建</t>
    </r>
  </si>
  <si>
    <t>2023.5-2023.12</t>
  </si>
  <si>
    <r>
      <rPr>
        <sz val="14"/>
        <rFont val="宋体"/>
        <charset val="134"/>
      </rPr>
      <t>张家川镇</t>
    </r>
  </si>
  <si>
    <r>
      <rPr>
        <sz val="14"/>
        <rFont val="宋体"/>
        <charset val="134"/>
      </rPr>
      <t>共</t>
    </r>
    <r>
      <rPr>
        <sz val="14"/>
        <rFont val="Times New Roman"/>
        <charset val="134"/>
      </rPr>
      <t>16</t>
    </r>
    <r>
      <rPr>
        <sz val="14"/>
        <rFont val="宋体"/>
        <charset val="134"/>
      </rPr>
      <t>头。刘家村</t>
    </r>
    <r>
      <rPr>
        <sz val="14"/>
        <rFont val="Times New Roman"/>
        <charset val="134"/>
      </rPr>
      <t>14</t>
    </r>
    <r>
      <rPr>
        <sz val="14"/>
        <rFont val="宋体"/>
        <charset val="134"/>
      </rPr>
      <t>头、崔湾村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头。每头补助</t>
    </r>
    <r>
      <rPr>
        <sz val="14"/>
        <rFont val="Times New Roman"/>
        <charset val="134"/>
      </rPr>
      <t>5000</t>
    </r>
    <r>
      <rPr>
        <sz val="14"/>
        <rFont val="宋体"/>
        <charset val="134"/>
      </rPr>
      <t>元。</t>
    </r>
  </si>
  <si>
    <r>
      <rPr>
        <sz val="14"/>
        <rFont val="宋体"/>
        <charset val="134"/>
      </rPr>
      <t>通过养殖业补助扶持，巩固脱贫成果</t>
    </r>
    <r>
      <rPr>
        <sz val="14"/>
        <rFont val="Times New Roman"/>
        <charset val="134"/>
      </rPr>
      <t>,</t>
    </r>
    <r>
      <rPr>
        <sz val="14"/>
        <rFont val="宋体"/>
        <charset val="134"/>
      </rPr>
      <t>增加农户收入</t>
    </r>
  </si>
  <si>
    <r>
      <rPr>
        <sz val="14"/>
        <rFont val="宋体"/>
        <charset val="134"/>
      </rPr>
      <t>县畜牧中心</t>
    </r>
  </si>
  <si>
    <r>
      <rPr>
        <sz val="14"/>
        <rFont val="宋体"/>
        <charset val="134"/>
      </rPr>
      <t>龙山镇基础母牛购进到户补助项目</t>
    </r>
  </si>
  <si>
    <r>
      <rPr>
        <sz val="14"/>
        <rFont val="宋体"/>
        <charset val="134"/>
      </rPr>
      <t>龙山镇</t>
    </r>
  </si>
  <si>
    <r>
      <rPr>
        <sz val="14"/>
        <rFont val="宋体"/>
        <charset val="134"/>
      </rPr>
      <t>全镇</t>
    </r>
    <r>
      <rPr>
        <sz val="14"/>
        <rFont val="Times New Roman"/>
        <charset val="134"/>
      </rPr>
      <t>24</t>
    </r>
    <r>
      <rPr>
        <sz val="14"/>
        <rFont val="宋体"/>
        <charset val="134"/>
      </rPr>
      <t>头，芦塬村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头，郑家村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头，西沟村</t>
    </r>
    <r>
      <rPr>
        <sz val="14"/>
        <rFont val="Times New Roman"/>
        <charset val="134"/>
      </rPr>
      <t>11</t>
    </r>
    <r>
      <rPr>
        <sz val="14"/>
        <rFont val="宋体"/>
        <charset val="134"/>
      </rPr>
      <t>头，西门村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头</t>
    </r>
    <r>
      <rPr>
        <sz val="14"/>
        <rFont val="Times New Roman"/>
        <charset val="134"/>
      </rPr>
      <t>,</t>
    </r>
    <r>
      <rPr>
        <sz val="14"/>
        <rFont val="宋体"/>
        <charset val="134"/>
      </rPr>
      <t>四方村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头</t>
    </r>
  </si>
  <si>
    <r>
      <rPr>
        <sz val="14"/>
        <rFont val="宋体"/>
        <charset val="134"/>
      </rPr>
      <t>恭门镇基础母牛购进到户补助项目</t>
    </r>
  </si>
  <si>
    <r>
      <rPr>
        <sz val="14"/>
        <rFont val="宋体"/>
        <charset val="134"/>
      </rPr>
      <t>恭门镇</t>
    </r>
  </si>
  <si>
    <r>
      <rPr>
        <sz val="14"/>
        <rFont val="宋体"/>
        <charset val="134"/>
      </rPr>
      <t>共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头，城子村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头、仁湾村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头、杨坡村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头</t>
    </r>
  </si>
  <si>
    <r>
      <rPr>
        <sz val="14"/>
        <rFont val="宋体"/>
        <charset val="134"/>
      </rPr>
      <t>刘堡镇基础母牛购进到户补助项目</t>
    </r>
  </si>
  <si>
    <r>
      <rPr>
        <sz val="14"/>
        <rFont val="宋体"/>
        <charset val="134"/>
      </rPr>
      <t>刘堡镇</t>
    </r>
  </si>
  <si>
    <r>
      <rPr>
        <sz val="14"/>
        <rFont val="宋体"/>
        <charset val="134"/>
      </rPr>
      <t>在刘堡镇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村实施基础母牛购进项目共</t>
    </r>
    <r>
      <rPr>
        <sz val="14"/>
        <rFont val="Times New Roman"/>
        <charset val="134"/>
      </rPr>
      <t>15</t>
    </r>
    <r>
      <rPr>
        <sz val="14"/>
        <rFont val="宋体"/>
        <charset val="134"/>
      </rPr>
      <t>头，每头补助</t>
    </r>
    <r>
      <rPr>
        <sz val="14"/>
        <rFont val="Times New Roman"/>
        <charset val="134"/>
      </rPr>
      <t>5000</t>
    </r>
    <r>
      <rPr>
        <sz val="14"/>
        <rFont val="宋体"/>
        <charset val="134"/>
      </rPr>
      <t>元，共补助</t>
    </r>
    <r>
      <rPr>
        <sz val="14"/>
        <rFont val="Times New Roman"/>
        <charset val="134"/>
      </rPr>
      <t>7.5</t>
    </r>
    <r>
      <rPr>
        <sz val="14"/>
        <rFont val="宋体"/>
        <charset val="134"/>
      </rPr>
      <t>万元，其中杜家村</t>
    </r>
    <r>
      <rPr>
        <sz val="14"/>
        <rFont val="Times New Roman"/>
        <charset val="134"/>
      </rPr>
      <t>13</t>
    </r>
    <r>
      <rPr>
        <sz val="14"/>
        <rFont val="宋体"/>
        <charset val="134"/>
      </rPr>
      <t>头，补助</t>
    </r>
    <r>
      <rPr>
        <sz val="14"/>
        <rFont val="Times New Roman"/>
        <charset val="134"/>
      </rPr>
      <t>6.5</t>
    </r>
    <r>
      <rPr>
        <sz val="14"/>
        <rFont val="宋体"/>
        <charset val="134"/>
      </rPr>
      <t>万元，芦科村购牛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头，补助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万元</t>
    </r>
  </si>
  <si>
    <r>
      <rPr>
        <sz val="14"/>
        <rFont val="宋体"/>
        <charset val="134"/>
      </rPr>
      <t>马关镇基础母牛购进到户补助项目</t>
    </r>
  </si>
  <si>
    <r>
      <rPr>
        <sz val="14"/>
        <rFont val="宋体"/>
        <charset val="134"/>
      </rPr>
      <t>马关镇</t>
    </r>
  </si>
  <si>
    <r>
      <rPr>
        <sz val="14"/>
        <rFont val="宋体"/>
        <charset val="134"/>
      </rPr>
      <t>共补助</t>
    </r>
    <r>
      <rPr>
        <sz val="14"/>
        <rFont val="Times New Roman"/>
        <charset val="134"/>
      </rPr>
      <t>18</t>
    </r>
    <r>
      <rPr>
        <sz val="14"/>
        <rFont val="宋体"/>
        <charset val="134"/>
      </rPr>
      <t>头，</t>
    </r>
    <r>
      <rPr>
        <sz val="14"/>
        <rFont val="Times New Roman"/>
        <charset val="134"/>
      </rPr>
      <t>5000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头。其中：东山村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户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头；石川村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户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头；马堡村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头；西台村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头</t>
    </r>
  </si>
  <si>
    <r>
      <rPr>
        <sz val="14"/>
        <rFont val="宋体"/>
        <charset val="134"/>
      </rPr>
      <t>马鹿镇基础母牛购进到户补助项目</t>
    </r>
  </si>
  <si>
    <r>
      <rPr>
        <sz val="14"/>
        <rFont val="宋体"/>
        <charset val="134"/>
      </rPr>
      <t>马鹿镇</t>
    </r>
  </si>
  <si>
    <r>
      <rPr>
        <sz val="14"/>
        <rFont val="宋体"/>
        <charset val="134"/>
      </rPr>
      <t>投资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万元在大滩村奖补基础母牛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头，每头</t>
    </r>
    <r>
      <rPr>
        <sz val="14"/>
        <rFont val="Times New Roman"/>
        <charset val="134"/>
      </rPr>
      <t>5000</t>
    </r>
    <r>
      <rPr>
        <sz val="14"/>
        <rFont val="宋体"/>
        <charset val="134"/>
      </rPr>
      <t>元。</t>
    </r>
  </si>
  <si>
    <r>
      <rPr>
        <sz val="14"/>
        <rFont val="宋体"/>
        <charset val="134"/>
      </rPr>
      <t>大阳镇基础母牛购进到户补助项目</t>
    </r>
  </si>
  <si>
    <r>
      <rPr>
        <sz val="14"/>
        <rFont val="宋体"/>
        <charset val="134"/>
      </rPr>
      <t>大阳镇</t>
    </r>
  </si>
  <si>
    <r>
      <rPr>
        <sz val="14"/>
        <rFont val="宋体"/>
        <charset val="134"/>
      </rPr>
      <t>扶持大阳镇脱贫户发展养殖业，落实基础母牛到户补助项目，每头补助</t>
    </r>
    <r>
      <rPr>
        <sz val="14"/>
        <rFont val="Times New Roman"/>
        <charset val="134"/>
      </rPr>
      <t>5000</t>
    </r>
    <r>
      <rPr>
        <sz val="14"/>
        <rFont val="宋体"/>
        <charset val="134"/>
      </rPr>
      <t>元，共补助</t>
    </r>
    <r>
      <rPr>
        <sz val="14"/>
        <rFont val="Times New Roman"/>
        <charset val="134"/>
      </rPr>
      <t>18</t>
    </r>
    <r>
      <rPr>
        <sz val="14"/>
        <rFont val="宋体"/>
        <charset val="134"/>
      </rPr>
      <t>头。其中：闫庄村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头，侯吴村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头，小杨村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头。</t>
    </r>
  </si>
  <si>
    <r>
      <rPr>
        <sz val="14"/>
        <rFont val="宋体"/>
        <charset val="134"/>
      </rPr>
      <t>胡川镇基础母牛购进到户补助项目</t>
    </r>
  </si>
  <si>
    <r>
      <rPr>
        <sz val="14"/>
        <rFont val="宋体"/>
        <charset val="134"/>
      </rPr>
      <t>胡川镇</t>
    </r>
  </si>
  <si>
    <r>
      <rPr>
        <sz val="14"/>
        <rFont val="宋体"/>
        <charset val="134"/>
      </rPr>
      <t>胡川镇实施基础母牛补助</t>
    </r>
    <r>
      <rPr>
        <sz val="14"/>
        <rFont val="Times New Roman"/>
        <charset val="134"/>
      </rPr>
      <t>31</t>
    </r>
    <r>
      <rPr>
        <sz val="14"/>
        <rFont val="宋体"/>
        <charset val="134"/>
      </rPr>
      <t>头，其中：刘塬村基础母牛到户补助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头，深坷村基础母牛</t>
    </r>
    <r>
      <rPr>
        <sz val="14"/>
        <rFont val="Times New Roman"/>
        <charset val="134"/>
      </rPr>
      <t>25</t>
    </r>
    <r>
      <rPr>
        <sz val="14"/>
        <rFont val="宋体"/>
        <charset val="134"/>
      </rPr>
      <t>头。王安村基础母牛到户补助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头</t>
    </r>
    <r>
      <rPr>
        <sz val="14"/>
        <rFont val="Times New Roman"/>
        <charset val="134"/>
      </rPr>
      <t>.</t>
    </r>
  </si>
  <si>
    <r>
      <rPr>
        <sz val="14"/>
        <rFont val="宋体"/>
        <charset val="134"/>
      </rPr>
      <t>川王镇基础母牛购进到户补助项目</t>
    </r>
  </si>
  <si>
    <r>
      <rPr>
        <sz val="14"/>
        <rFont val="宋体"/>
        <charset val="134"/>
      </rPr>
      <t>川王镇</t>
    </r>
  </si>
  <si>
    <r>
      <rPr>
        <sz val="14"/>
        <rFont val="宋体"/>
        <charset val="134"/>
      </rPr>
      <t>川王镇基础母牛补助项目共</t>
    </r>
    <r>
      <rPr>
        <sz val="14"/>
        <rFont val="Times New Roman"/>
        <charset val="134"/>
      </rPr>
      <t>27</t>
    </r>
    <r>
      <rPr>
        <sz val="14"/>
        <rFont val="宋体"/>
        <charset val="134"/>
      </rPr>
      <t>头，其中范湾村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头、王沟村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头、关河村</t>
    </r>
    <r>
      <rPr>
        <sz val="14"/>
        <rFont val="Times New Roman"/>
        <charset val="134"/>
      </rPr>
      <t>12</t>
    </r>
    <r>
      <rPr>
        <sz val="14"/>
        <rFont val="宋体"/>
        <charset val="134"/>
      </rPr>
      <t>头、西崖村</t>
    </r>
    <r>
      <rPr>
        <sz val="14"/>
        <rFont val="Times New Roman"/>
        <charset val="134"/>
      </rPr>
      <t>8</t>
    </r>
    <r>
      <rPr>
        <sz val="14"/>
        <rFont val="宋体"/>
        <charset val="134"/>
      </rPr>
      <t>头</t>
    </r>
  </si>
  <si>
    <r>
      <rPr>
        <sz val="14"/>
        <rFont val="宋体"/>
        <charset val="134"/>
      </rPr>
      <t>平安乡基础母牛购进到户补助项目</t>
    </r>
  </si>
  <si>
    <r>
      <rPr>
        <sz val="14"/>
        <rFont val="宋体"/>
        <charset val="134"/>
      </rPr>
      <t>平安乡</t>
    </r>
  </si>
  <si>
    <r>
      <rPr>
        <sz val="14"/>
        <rFont val="宋体"/>
        <charset val="134"/>
      </rPr>
      <t>在新庄村引进基础母牛</t>
    </r>
    <r>
      <rPr>
        <sz val="14"/>
        <rFont val="Times New Roman"/>
        <charset val="134"/>
      </rPr>
      <t>30</t>
    </r>
    <r>
      <rPr>
        <sz val="14"/>
        <rFont val="宋体"/>
        <charset val="134"/>
      </rPr>
      <t>头</t>
    </r>
  </si>
  <si>
    <r>
      <rPr>
        <sz val="14"/>
        <rFont val="宋体"/>
        <charset val="134"/>
      </rPr>
      <t>木河乡基础母牛购进到户补助项目</t>
    </r>
  </si>
  <si>
    <r>
      <rPr>
        <sz val="14"/>
        <rFont val="宋体"/>
        <charset val="134"/>
      </rPr>
      <t>木河乡</t>
    </r>
  </si>
  <si>
    <r>
      <rPr>
        <sz val="14"/>
        <rFont val="宋体"/>
        <charset val="134"/>
      </rPr>
      <t>在全乡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村实施基础母牛购进到户补助项目共计</t>
    </r>
    <r>
      <rPr>
        <sz val="14"/>
        <rFont val="Times New Roman"/>
        <charset val="134"/>
      </rPr>
      <t>16</t>
    </r>
    <r>
      <rPr>
        <sz val="14"/>
        <rFont val="宋体"/>
        <charset val="134"/>
      </rPr>
      <t>头。其中李沟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头，马坪</t>
    </r>
    <r>
      <rPr>
        <sz val="14"/>
        <rFont val="Times New Roman"/>
        <charset val="134"/>
      </rPr>
      <t>7</t>
    </r>
    <r>
      <rPr>
        <sz val="14"/>
        <rFont val="宋体"/>
        <charset val="134"/>
      </rPr>
      <t>头，毛家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头</t>
    </r>
  </si>
  <si>
    <r>
      <rPr>
        <sz val="14"/>
        <rFont val="宋体"/>
        <charset val="134"/>
      </rPr>
      <t>连五乡基础母牛购进到户补助项目</t>
    </r>
  </si>
  <si>
    <r>
      <rPr>
        <sz val="14"/>
        <rFont val="宋体"/>
        <charset val="134"/>
      </rPr>
      <t>连五乡</t>
    </r>
  </si>
  <si>
    <r>
      <rPr>
        <sz val="14"/>
        <rFont val="宋体"/>
        <charset val="134"/>
      </rPr>
      <t>连五乡</t>
    </r>
    <r>
      <rPr>
        <sz val="14"/>
        <rFont val="Times New Roman"/>
        <charset val="134"/>
      </rPr>
      <t>16</t>
    </r>
    <r>
      <rPr>
        <sz val="14"/>
        <rFont val="宋体"/>
        <charset val="134"/>
      </rPr>
      <t>头。其中：高庄村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头、兰家村</t>
    </r>
    <r>
      <rPr>
        <sz val="14"/>
        <rFont val="Times New Roman"/>
        <charset val="134"/>
      </rPr>
      <t>8</t>
    </r>
    <r>
      <rPr>
        <sz val="14"/>
        <rFont val="宋体"/>
        <charset val="134"/>
      </rPr>
      <t>头、连五村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头、</t>
    </r>
  </si>
  <si>
    <t>二、人才培训</t>
  </si>
  <si>
    <t>巾帼乡村就业工厂（帮扶车间）吸纳脱贫劳动力就业奖补项目</t>
  </si>
  <si>
    <t>相关乡镇</t>
  </si>
  <si>
    <r>
      <rPr>
        <sz val="14"/>
        <rFont val="宋体"/>
        <charset val="134"/>
      </rPr>
      <t>在通过人社部门认定的就业帮扶车间中，且妇女占用工总数</t>
    </r>
    <r>
      <rPr>
        <sz val="14"/>
        <rFont val="Times New Roman"/>
        <charset val="134"/>
      </rPr>
      <t>90%</t>
    </r>
    <r>
      <rPr>
        <sz val="14"/>
        <rFont val="宋体"/>
        <charset val="134"/>
      </rPr>
      <t>以上的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乡村就业工厂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中，择优评选出3个发展运行好，并符合国家和省上有关产业发展政策，以及土地、环保、安全等要求的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巾帼乡村就业工厂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进行奖补，每个给予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万元奖补资金，用于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就业工厂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女工技能培训、开展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五个一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创建活动及市场对接。</t>
    </r>
  </si>
  <si>
    <t>积极拓展生态保护、休闲农业、文化传承等新功能，经济效益、社会效益、生态效益明显，在当地有一定的代表性、示范性，每年带动一定农村妇女增收。</t>
  </si>
  <si>
    <t>县妇联</t>
  </si>
  <si>
    <t>巾帼示范基地奖补</t>
  </si>
  <si>
    <r>
      <rPr>
        <sz val="14"/>
        <rFont val="宋体"/>
        <charset val="134"/>
      </rPr>
      <t>在企业生产规模不低于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万的负责人为女性的种植养殖基地、休闲农业基地、巾帼农业专业合作组织和农副产品加工等基地中，评选出发展运营良好的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个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巾帼示范基地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给予奖补资金扶持，每个基地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万元的奖补资金。</t>
    </r>
  </si>
  <si>
    <t>在推动当地农业结构调整、经济社会发展中发挥重要作用，积极拓展生态保护、休闲农业、文化传承等新功能，每年带动一定农村妇女增收。</t>
  </si>
  <si>
    <t>乡村治理人员专题培训</t>
  </si>
  <si>
    <t>根据天水市乡村振兴局《关于举办全市实施乡村振兴战略推进乡村治理专题培训班的通知》文件要求，由天水市统一举办全市实施乡村振兴战略推进乡村治理专题培训班，安排张家川县9人参加，培训5天，每人每天500元，预计2.25万元。</t>
  </si>
  <si>
    <t>进一步提升乡村振兴干部政策理论水平和业务工作能力，开阔干部视野、拓展工作思路，提升工作能力水平，全面推进乡村振兴。</t>
  </si>
  <si>
    <t>县乡村振兴局</t>
  </si>
  <si>
    <t>乡村振兴局</t>
  </si>
  <si>
    <t>乡村振兴干部培训项目</t>
  </si>
  <si>
    <t>2023.1-2023.12</t>
  </si>
  <si>
    <t>1.防返贫监测救灾人员培训安排5万元，培训人数60人，培训3天，每人每天200元，计36000元；授课费等其他费用共14000元。共计50000元。
2.农业统计人员培训安排5万元。培训125人，培训2天，人均300元，计37500元，授课费等其他费用12500元。</t>
  </si>
  <si>
    <t>进一步增强应急救援处置能力，促进应急救援队伍提质增效。</t>
  </si>
  <si>
    <t>县应急管理局、农业农村局</t>
  </si>
  <si>
    <t>三、组织振兴</t>
  </si>
  <si>
    <t>驻村帮扶第一书记及工作队员能力提升培训项目</t>
  </si>
  <si>
    <r>
      <rPr>
        <sz val="14"/>
        <rFont val="Times New Roman"/>
        <charset val="134"/>
      </rPr>
      <t>1.</t>
    </r>
    <r>
      <rPr>
        <sz val="14"/>
        <rFont val="宋体"/>
        <charset val="134"/>
      </rPr>
      <t>根据中共甘肃省委组织部、甘肃省乡村振兴局《关于进一步加强驻村工作队选派管理的通知》精神，拟组织</t>
    </r>
    <r>
      <rPr>
        <sz val="14"/>
        <rFont val="Times New Roman"/>
        <charset val="134"/>
      </rPr>
      <t>50</t>
    </r>
    <r>
      <rPr>
        <sz val="14"/>
        <rFont val="宋体"/>
        <charset val="134"/>
      </rPr>
      <t>名驻村第一书记和工作队员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走出去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到发达省份、先进地区示范村、特色村等实地观摩、学习借鉴；</t>
    </r>
    <r>
      <rPr>
        <sz val="14"/>
        <rFont val="Times New Roman"/>
        <charset val="134"/>
      </rPr>
      <t>2.</t>
    </r>
    <r>
      <rPr>
        <sz val="14"/>
        <rFont val="宋体"/>
        <charset val="134"/>
      </rPr>
      <t>根据《甘肃省驻村帮扶工作队管理办法》要求，对</t>
    </r>
    <r>
      <rPr>
        <sz val="14"/>
        <rFont val="Times New Roman"/>
        <charset val="134"/>
      </rPr>
      <t>142</t>
    </r>
    <r>
      <rPr>
        <sz val="14"/>
        <rFont val="宋体"/>
        <charset val="134"/>
      </rPr>
      <t>个驻村帮扶工作队</t>
    </r>
    <r>
      <rPr>
        <sz val="14"/>
        <rFont val="Times New Roman"/>
        <charset val="134"/>
      </rPr>
      <t>426</t>
    </r>
    <r>
      <rPr>
        <sz val="14"/>
        <rFont val="宋体"/>
        <charset val="134"/>
      </rPr>
      <t>名驻村帮扶工作队队员开展县级以上全员轮训。</t>
    </r>
  </si>
  <si>
    <t>进一步提升乡村振兴驻村帮扶干部政策理论水平和业务工作能力，开阔干部视野、拓展工作思路，不断提升工作能力水平，全面推进乡村振兴。</t>
  </si>
  <si>
    <t>四、医疗帮扶</t>
  </si>
  <si>
    <t>村级标准化卫生室改造提升项目</t>
  </si>
  <si>
    <t>2023.03-2023.12</t>
  </si>
  <si>
    <t>川王镇</t>
  </si>
  <si>
    <r>
      <rPr>
        <sz val="14"/>
        <rFont val="宋体"/>
        <charset val="134"/>
      </rPr>
      <t>松树湾村卫生室树脂瓦造型屋顶</t>
    </r>
    <r>
      <rPr>
        <sz val="14"/>
        <rFont val="Times New Roman"/>
        <charset val="134"/>
      </rPr>
      <t>265</t>
    </r>
    <r>
      <rPr>
        <sz val="14"/>
        <rFont val="宋体"/>
        <charset val="134"/>
      </rPr>
      <t>平方米、双侧及后墙面和前檐下顶面外粉</t>
    </r>
    <r>
      <rPr>
        <sz val="14"/>
        <rFont val="Times New Roman"/>
        <charset val="134"/>
      </rPr>
      <t>153.5</t>
    </r>
    <r>
      <rPr>
        <sz val="14"/>
        <rFont val="宋体"/>
        <charset val="134"/>
      </rPr>
      <t>平方米、内粉</t>
    </r>
    <r>
      <rPr>
        <sz val="14"/>
        <rFont val="Times New Roman"/>
        <charset val="134"/>
      </rPr>
      <t>380</t>
    </r>
    <r>
      <rPr>
        <sz val="14"/>
        <rFont val="宋体"/>
        <charset val="134"/>
      </rPr>
      <t>平方米、室内地面硬化</t>
    </r>
    <r>
      <rPr>
        <sz val="14"/>
        <rFont val="Times New Roman"/>
        <charset val="134"/>
      </rPr>
      <t>96</t>
    </r>
    <r>
      <rPr>
        <sz val="14"/>
        <rFont val="宋体"/>
        <charset val="134"/>
      </rPr>
      <t>平米、院子地面混凝土硬化</t>
    </r>
    <r>
      <rPr>
        <sz val="14"/>
        <rFont val="Times New Roman"/>
        <charset val="134"/>
      </rPr>
      <t>420</t>
    </r>
    <r>
      <rPr>
        <sz val="14"/>
        <rFont val="宋体"/>
        <charset val="134"/>
      </rPr>
      <t>平方米。</t>
    </r>
  </si>
  <si>
    <t>改善群众接受医疗救助条件，改善卫生室面貌。</t>
  </si>
  <si>
    <t>县卫健局</t>
  </si>
  <si>
    <t>五、农房抗震改造</t>
  </si>
  <si>
    <t>农房抗震改造建设项目</t>
  </si>
  <si>
    <t>投资64万元用于实施边缘户、脱贫不稳定户、突发严重困难户等“三类户”20户家庭农房抗震改造项目。</t>
  </si>
  <si>
    <t>消除住房安全隐患，改善群众居住条件。</t>
  </si>
  <si>
    <t>县住建局</t>
  </si>
  <si>
    <t>六、乡村建设项目</t>
  </si>
  <si>
    <t>张家川镇瓦泉村便民桥建设项目</t>
  </si>
  <si>
    <t>2023.05-2023.12</t>
  </si>
  <si>
    <t>瓦泉村</t>
  </si>
  <si>
    <r>
      <rPr>
        <sz val="14"/>
        <rFont val="宋体"/>
        <charset val="134"/>
      </rPr>
      <t>新建便民桥一座，长</t>
    </r>
    <r>
      <rPr>
        <sz val="14"/>
        <rFont val="Times New Roman"/>
        <charset val="134"/>
      </rPr>
      <t>11</t>
    </r>
    <r>
      <rPr>
        <sz val="14"/>
        <rFont val="宋体"/>
        <charset val="134"/>
      </rPr>
      <t>米，宽</t>
    </r>
    <r>
      <rPr>
        <sz val="14"/>
        <rFont val="Times New Roman"/>
        <charset val="134"/>
      </rPr>
      <t>4.5</t>
    </r>
    <r>
      <rPr>
        <sz val="14"/>
        <rFont val="宋体"/>
        <charset val="134"/>
      </rPr>
      <t>米</t>
    </r>
  </si>
  <si>
    <t>改善群众生活生产条件，方便出行，解决群众行路难的问题</t>
  </si>
  <si>
    <t>县发改局</t>
  </si>
  <si>
    <t>张家川镇</t>
  </si>
  <si>
    <t>张家川镇堡山村护坡及附属工程建设项目</t>
  </si>
  <si>
    <t>堡山村</t>
  </si>
  <si>
    <r>
      <rPr>
        <sz val="14"/>
        <rFont val="宋体"/>
        <charset val="134"/>
      </rPr>
      <t>新建护坡</t>
    </r>
    <r>
      <rPr>
        <sz val="14"/>
        <rFont val="Times New Roman"/>
        <charset val="0"/>
      </rPr>
      <t>268m</t>
    </r>
    <r>
      <rPr>
        <sz val="14"/>
        <rFont val="Times New Roman"/>
        <charset val="134"/>
      </rPr>
      <t>³</t>
    </r>
    <r>
      <rPr>
        <sz val="14"/>
        <rFont val="宋体"/>
        <charset val="134"/>
      </rPr>
      <t>，新建（</t>
    </r>
    <r>
      <rPr>
        <sz val="14"/>
        <rFont val="Times New Roman"/>
        <charset val="0"/>
      </rPr>
      <t>0.6*0.5</t>
    </r>
    <r>
      <rPr>
        <sz val="14"/>
        <rFont val="宋体"/>
        <charset val="134"/>
      </rPr>
      <t>）水渠</t>
    </r>
    <r>
      <rPr>
        <sz val="14"/>
        <rFont val="Times New Roman"/>
        <charset val="0"/>
      </rPr>
      <t>100m</t>
    </r>
    <r>
      <rPr>
        <sz val="14"/>
        <rFont val="宋体"/>
        <charset val="134"/>
      </rPr>
      <t>，道路硬化</t>
    </r>
    <r>
      <rPr>
        <sz val="14"/>
        <rFont val="Times New Roman"/>
        <charset val="0"/>
      </rPr>
      <t>250</t>
    </r>
    <r>
      <rPr>
        <sz val="14"/>
        <rFont val="宋体"/>
        <charset val="134"/>
      </rPr>
      <t>㎡</t>
    </r>
  </si>
  <si>
    <t>七、农村公厕改造</t>
  </si>
  <si>
    <t>张家川镇瓦泉村公厕改造项目</t>
  </si>
  <si>
    <t>概算投资2万元整修改造村级公厕一座。整修改造内容包括墙体63㎡、吊顶、水路改造等。</t>
  </si>
  <si>
    <t>改善群众生活生产条件</t>
  </si>
  <si>
    <t>县农业农村局</t>
  </si>
  <si>
    <t>八、农村安全饮水项目</t>
  </si>
  <si>
    <t>马鹿镇林峰村安全饮水巩固提升项目</t>
  </si>
  <si>
    <t>马鹿镇林峰村</t>
  </si>
  <si>
    <r>
      <rPr>
        <sz val="14"/>
        <rFont val="宋体"/>
        <charset val="134"/>
      </rPr>
      <t>在马鹿镇林峰村实施安全饮水巩固提升项目，主干道总长</t>
    </r>
    <r>
      <rPr>
        <sz val="14"/>
        <rFont val="Times New Roman"/>
        <charset val="134"/>
      </rPr>
      <t>3.5</t>
    </r>
    <r>
      <rPr>
        <sz val="14"/>
        <rFont val="宋体"/>
        <charset val="134"/>
      </rPr>
      <t>公里，沿途检查井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座，为</t>
    </r>
    <r>
      <rPr>
        <sz val="14"/>
        <rFont val="Times New Roman"/>
        <charset val="134"/>
      </rPr>
      <t>32</t>
    </r>
    <r>
      <rPr>
        <sz val="14"/>
        <rFont val="宋体"/>
        <charset val="134"/>
      </rPr>
      <t>户群众接通自来水，总投资</t>
    </r>
    <r>
      <rPr>
        <sz val="14"/>
        <rFont val="Times New Roman"/>
        <charset val="134"/>
      </rPr>
      <t>19</t>
    </r>
    <r>
      <rPr>
        <sz val="14"/>
        <rFont val="宋体"/>
        <charset val="134"/>
      </rPr>
      <t>万元。</t>
    </r>
  </si>
  <si>
    <t>改善群众生活生产条件，有效解决群众饮水安全问题。</t>
  </si>
  <si>
    <t>县水务局</t>
  </si>
  <si>
    <t>马鹿镇</t>
  </si>
  <si>
    <t>恭门镇城子村安全饮水巩固提升项目</t>
  </si>
  <si>
    <r>
      <rPr>
        <sz val="14"/>
        <rFont val="宋体"/>
        <charset val="134"/>
      </rPr>
      <t>西坡村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城子村</t>
    </r>
  </si>
  <si>
    <r>
      <rPr>
        <sz val="14"/>
        <rFont val="宋体"/>
        <charset val="134"/>
      </rPr>
      <t>西坡村至城子村四组供水管道铺设</t>
    </r>
    <r>
      <rPr>
        <sz val="14"/>
        <rFont val="Times New Roman"/>
        <charset val="134"/>
      </rPr>
      <t>UPVC DN110</t>
    </r>
    <r>
      <rPr>
        <sz val="14"/>
        <rFont val="宋体"/>
        <charset val="134"/>
      </rPr>
      <t>管道</t>
    </r>
    <r>
      <rPr>
        <sz val="14"/>
        <rFont val="Times New Roman"/>
        <charset val="134"/>
      </rPr>
      <t>2548</t>
    </r>
    <r>
      <rPr>
        <sz val="14"/>
        <rFont val="宋体"/>
        <charset val="134"/>
      </rPr>
      <t>米、道路开挖及回填</t>
    </r>
    <r>
      <rPr>
        <sz val="14"/>
        <rFont val="Times New Roman"/>
        <charset val="134"/>
      </rPr>
      <t>4077</t>
    </r>
    <r>
      <rPr>
        <sz val="14"/>
        <rFont val="宋体"/>
        <charset val="134"/>
      </rPr>
      <t>立方米，检查井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个，管道穿二级路及桥梁</t>
    </r>
    <r>
      <rPr>
        <sz val="14"/>
        <rFont val="Times New Roman"/>
        <charset val="134"/>
      </rPr>
      <t>45</t>
    </r>
    <r>
      <rPr>
        <sz val="14"/>
        <rFont val="宋体"/>
        <charset val="134"/>
      </rPr>
      <t>米，及其他配套设施</t>
    </r>
  </si>
  <si>
    <t>恭门镇</t>
  </si>
  <si>
    <t>九、其他</t>
  </si>
  <si>
    <t>农村困难重度残疾人家庭无障碍设施改造项目</t>
  </si>
  <si>
    <r>
      <rPr>
        <sz val="14"/>
        <rFont val="宋体"/>
        <charset val="134"/>
      </rPr>
      <t>龙山镇北街村等</t>
    </r>
    <r>
      <rPr>
        <sz val="14"/>
        <rFont val="Times New Roman"/>
        <charset val="134"/>
      </rPr>
      <t>7</t>
    </r>
    <r>
      <rPr>
        <sz val="14"/>
        <rFont val="宋体"/>
        <charset val="134"/>
      </rPr>
      <t>村，张川镇堡山村等</t>
    </r>
    <r>
      <rPr>
        <sz val="14"/>
        <rFont val="Times New Roman"/>
        <charset val="134"/>
      </rPr>
      <t>14</t>
    </r>
    <r>
      <rPr>
        <sz val="14"/>
        <rFont val="宋体"/>
        <charset val="134"/>
      </rPr>
      <t>村</t>
    </r>
  </si>
  <si>
    <r>
      <rPr>
        <sz val="14"/>
        <rFont val="宋体"/>
        <charset val="134"/>
      </rPr>
      <t>在龙山镇北街村等</t>
    </r>
    <r>
      <rPr>
        <sz val="14"/>
        <rFont val="Times New Roman"/>
        <charset val="134"/>
      </rPr>
      <t>7</t>
    </r>
    <r>
      <rPr>
        <sz val="14"/>
        <rFont val="宋体"/>
        <charset val="134"/>
      </rPr>
      <t>村，张川镇堡山村等</t>
    </r>
    <r>
      <rPr>
        <sz val="14"/>
        <rFont val="Times New Roman"/>
        <charset val="134"/>
      </rPr>
      <t>14</t>
    </r>
    <r>
      <rPr>
        <sz val="14"/>
        <rFont val="宋体"/>
        <charset val="134"/>
      </rPr>
      <t>村实施</t>
    </r>
    <r>
      <rPr>
        <sz val="14"/>
        <rFont val="Times New Roman"/>
        <charset val="134"/>
      </rPr>
      <t>80</t>
    </r>
    <r>
      <rPr>
        <sz val="14"/>
        <rFont val="宋体"/>
        <charset val="134"/>
      </rPr>
      <t>户农村困难重度残疾人家庭无障碍改造项目，每户补助</t>
    </r>
    <r>
      <rPr>
        <sz val="14"/>
        <rFont val="Times New Roman"/>
        <charset val="134"/>
      </rPr>
      <t>5000</t>
    </r>
    <r>
      <rPr>
        <sz val="14"/>
        <rFont val="宋体"/>
        <charset val="134"/>
      </rPr>
      <t>元。主要包括地面平整及坡化、低位灶台（视力残疾人家庭灶台安装煤气泄漏报警装置）、房门改造、座便器改造、安装卫生间热水器、扶手和抓杆（洗手池扶手、座便器扶手、淋浴扶手）、煤气泄露报警发声装置（重度残疾人及视力残疾人）、闪光门铃、可视门铃（听力残疾人），上网读屏软件（视力残疾人）及改善残疾人家居卫生条件的其他设施等。</t>
    </r>
  </si>
  <si>
    <r>
      <rPr>
        <sz val="14"/>
        <rFont val="宋体"/>
        <charset val="134"/>
      </rPr>
      <t>有效解决贫困残疾人日常生产生活不便的问题</t>
    </r>
    <r>
      <rPr>
        <sz val="14"/>
        <rFont val="Times New Roman"/>
        <charset val="134"/>
      </rPr>
      <t>,</t>
    </r>
    <r>
      <rPr>
        <sz val="14"/>
        <rFont val="宋体"/>
        <charset val="134"/>
      </rPr>
      <t>提升贫困残疾人生活幸福感。</t>
    </r>
  </si>
  <si>
    <t>县残联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</si>
</sst>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#,##0.00_ "/>
  </numFmts>
  <fonts count="4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sz val="16"/>
      <name val="黑体"/>
      <charset val="134"/>
    </font>
    <font>
      <sz val="28"/>
      <name val="Times New Roman"/>
      <charset val="134"/>
    </font>
    <font>
      <sz val="16"/>
      <name val="Times New Roman"/>
      <charset val="134"/>
    </font>
    <font>
      <sz val="16"/>
      <name val="Times New Roman"/>
      <charset val="0"/>
    </font>
    <font>
      <b/>
      <sz val="14"/>
      <name val="黑体"/>
      <charset val="134"/>
    </font>
    <font>
      <b/>
      <sz val="14"/>
      <name val="宋体"/>
      <charset val="134"/>
    </font>
    <font>
      <sz val="14"/>
      <name val="宋体"/>
      <charset val="0"/>
    </font>
    <font>
      <sz val="14"/>
      <name val="宋体"/>
      <charset val="134"/>
    </font>
    <font>
      <sz val="14"/>
      <name val="Times New Roman"/>
      <charset val="0"/>
    </font>
    <font>
      <b/>
      <sz val="14"/>
      <name val="Microsoft YaHei"/>
      <charset val="134"/>
    </font>
    <font>
      <b/>
      <sz val="14"/>
      <name val="宋体"/>
      <charset val="0"/>
    </font>
    <font>
      <b/>
      <sz val="14"/>
      <name val="Times New Roman"/>
      <charset val="0"/>
    </font>
    <font>
      <sz val="14"/>
      <color rgb="FF000000"/>
      <name val="宋体"/>
      <charset val="134"/>
    </font>
    <font>
      <sz val="14"/>
      <color indexed="8"/>
      <name val="Times New Roman"/>
      <charset val="0"/>
    </font>
    <font>
      <sz val="14"/>
      <color rgb="FF000000"/>
      <name val="Times New Roman"/>
      <charset val="134"/>
    </font>
    <font>
      <b/>
      <sz val="14"/>
      <color indexed="8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2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6" applyNumberFormat="0" applyAlignment="0" applyProtection="0">
      <alignment vertical="center"/>
    </xf>
    <xf numFmtId="0" fontId="33" fillId="11" borderId="2" applyNumberFormat="0" applyAlignment="0" applyProtection="0">
      <alignment vertical="center"/>
    </xf>
    <xf numFmtId="0" fontId="34" fillId="12" borderId="7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0" borderId="0"/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176" fontId="2" fillId="0" borderId="1" xfId="0" applyNumberFormat="1" applyFont="1" applyFill="1" applyBorder="1" applyAlignment="1">
      <alignment horizontal="justify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176" fontId="11" fillId="0" borderId="1" xfId="0" applyNumberFormat="1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justify" vertical="center" wrapText="1"/>
    </xf>
    <xf numFmtId="0" fontId="11" fillId="0" borderId="1" xfId="49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70" zoomScaleNormal="70" workbookViewId="0">
      <selection activeCell="F19" sqref="F19"/>
    </sheetView>
  </sheetViews>
  <sheetFormatPr defaultColWidth="9" defaultRowHeight="15"/>
  <cols>
    <col min="1" max="1" width="6.6" style="5" customWidth="1"/>
    <col min="2" max="2" width="25.0083333333333" style="1" customWidth="1"/>
    <col min="3" max="3" width="7.34166666666667" style="1" customWidth="1"/>
    <col min="4" max="4" width="9.375" style="1"/>
    <col min="5" max="5" width="9.25" style="1" customWidth="1"/>
    <col min="6" max="6" width="93.6916666666667" style="1" customWidth="1"/>
    <col min="7" max="7" width="10.9" style="5" customWidth="1"/>
    <col min="8" max="8" width="39.9333333333333" style="1" customWidth="1"/>
    <col min="9" max="9" width="11.5416666666667" style="5" customWidth="1"/>
    <col min="10" max="10" width="13.3916666666667" style="5" customWidth="1"/>
    <col min="11" max="11" width="7.19166666666667" style="1" customWidth="1"/>
    <col min="12" max="12" width="9.875" style="1"/>
    <col min="13" max="13" width="9" style="1"/>
    <col min="14" max="14" width="11.25" style="1"/>
    <col min="15" max="15" width="9.875" style="1"/>
    <col min="16" max="18" width="9" style="1"/>
    <col min="19" max="19" width="11.25" style="1"/>
    <col min="20" max="16384" width="9" style="1"/>
  </cols>
  <sheetData>
    <row r="1" ht="27" customHeight="1" spans="1:2">
      <c r="A1" s="6" t="s">
        <v>0</v>
      </c>
      <c r="B1" s="6"/>
    </row>
    <row r="2" s="1" customFormat="1" ht="36" customHeight="1" spans="1:11">
      <c r="A2" s="7" t="s">
        <v>1</v>
      </c>
      <c r="B2" s="7"/>
      <c r="C2" s="7"/>
      <c r="D2" s="7"/>
      <c r="E2" s="7"/>
      <c r="F2" s="8"/>
      <c r="G2" s="7"/>
      <c r="H2" s="7"/>
      <c r="I2" s="7"/>
      <c r="J2" s="7"/>
      <c r="K2" s="7"/>
    </row>
    <row r="3" s="1" customFormat="1" ht="29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55" t="s">
        <v>10</v>
      </c>
      <c r="J3" s="55" t="s">
        <v>11</v>
      </c>
      <c r="K3" s="55" t="s">
        <v>12</v>
      </c>
    </row>
    <row r="4" s="1" customFormat="1" ht="33" customHeight="1" spans="1:11">
      <c r="A4" s="11"/>
      <c r="B4" s="11"/>
      <c r="C4" s="11"/>
      <c r="D4" s="11"/>
      <c r="E4" s="11"/>
      <c r="F4" s="11"/>
      <c r="G4" s="11"/>
      <c r="H4" s="10" t="s">
        <v>13</v>
      </c>
      <c r="I4" s="56"/>
      <c r="J4" s="56"/>
      <c r="K4" s="56"/>
    </row>
    <row r="5" s="2" customFormat="1" ht="37" customHeight="1" spans="1:11">
      <c r="A5" s="12" t="s">
        <v>14</v>
      </c>
      <c r="B5" s="13"/>
      <c r="C5" s="13"/>
      <c r="D5" s="13"/>
      <c r="E5" s="13"/>
      <c r="F5" s="13"/>
      <c r="G5" s="14">
        <f>G6+G22+G27+G29+G31+G33+G36+G38+G41</f>
        <v>430</v>
      </c>
      <c r="H5" s="13"/>
      <c r="I5" s="57"/>
      <c r="J5" s="57"/>
      <c r="K5" s="13"/>
    </row>
    <row r="6" s="2" customFormat="1" ht="35" customHeight="1" spans="1:11">
      <c r="A6" s="15" t="s">
        <v>15</v>
      </c>
      <c r="B6" s="16"/>
      <c r="C6" s="17"/>
      <c r="D6" s="17"/>
      <c r="E6" s="17"/>
      <c r="F6" s="17"/>
      <c r="G6" s="18">
        <f>G7+G9</f>
        <v>159.5</v>
      </c>
      <c r="H6" s="17"/>
      <c r="I6" s="58"/>
      <c r="J6" s="58"/>
      <c r="K6" s="17"/>
    </row>
    <row r="7" s="2" customFormat="1" ht="35" customHeight="1" spans="1:11">
      <c r="A7" s="19" t="s">
        <v>16</v>
      </c>
      <c r="B7" s="20" t="s">
        <v>17</v>
      </c>
      <c r="C7" s="17"/>
      <c r="D7" s="17"/>
      <c r="E7" s="17"/>
      <c r="F7" s="17"/>
      <c r="G7" s="18">
        <f>G8</f>
        <v>48</v>
      </c>
      <c r="H7" s="17"/>
      <c r="I7" s="58"/>
      <c r="J7" s="58"/>
      <c r="K7" s="17"/>
    </row>
    <row r="8" s="2" customFormat="1" ht="276" customHeight="1" spans="1:11">
      <c r="A8" s="21">
        <v>1</v>
      </c>
      <c r="B8" s="22" t="s">
        <v>18</v>
      </c>
      <c r="C8" s="23" t="s">
        <v>19</v>
      </c>
      <c r="D8" s="24" t="s">
        <v>20</v>
      </c>
      <c r="E8" s="25" t="s">
        <v>21</v>
      </c>
      <c r="F8" s="26" t="s">
        <v>22</v>
      </c>
      <c r="G8" s="27">
        <f>33.5+14.5</f>
        <v>48</v>
      </c>
      <c r="H8" s="28" t="s">
        <v>23</v>
      </c>
      <c r="I8" s="23" t="s">
        <v>24</v>
      </c>
      <c r="J8" s="23" t="s">
        <v>24</v>
      </c>
      <c r="K8" s="59"/>
    </row>
    <row r="9" s="3" customFormat="1" ht="51" customHeight="1" spans="1:11">
      <c r="A9" s="29" t="s">
        <v>25</v>
      </c>
      <c r="B9" s="30" t="s">
        <v>26</v>
      </c>
      <c r="C9" s="31"/>
      <c r="D9" s="32"/>
      <c r="E9" s="33"/>
      <c r="F9" s="34"/>
      <c r="G9" s="18">
        <f>SUM(G10:G21)</f>
        <v>111.5</v>
      </c>
      <c r="H9" s="35"/>
      <c r="I9" s="31"/>
      <c r="J9" s="31"/>
      <c r="K9" s="17"/>
    </row>
    <row r="10" s="2" customFormat="1" ht="51" customHeight="1" spans="1:11">
      <c r="A10" s="21">
        <v>1</v>
      </c>
      <c r="B10" s="36" t="s">
        <v>27</v>
      </c>
      <c r="C10" s="37" t="s">
        <v>28</v>
      </c>
      <c r="D10" s="21" t="s">
        <v>29</v>
      </c>
      <c r="E10" s="37" t="s">
        <v>30</v>
      </c>
      <c r="F10" s="26" t="s">
        <v>31</v>
      </c>
      <c r="G10" s="38">
        <v>8</v>
      </c>
      <c r="H10" s="26" t="s">
        <v>32</v>
      </c>
      <c r="I10" s="21" t="s">
        <v>33</v>
      </c>
      <c r="J10" s="37" t="s">
        <v>30</v>
      </c>
      <c r="K10" s="59"/>
    </row>
    <row r="11" s="2" customFormat="1" ht="51" customHeight="1" spans="1:11">
      <c r="A11" s="21">
        <v>2</v>
      </c>
      <c r="B11" s="36" t="s">
        <v>34</v>
      </c>
      <c r="C11" s="39" t="s">
        <v>28</v>
      </c>
      <c r="D11" s="21" t="s">
        <v>29</v>
      </c>
      <c r="E11" s="39" t="s">
        <v>35</v>
      </c>
      <c r="F11" s="36" t="s">
        <v>36</v>
      </c>
      <c r="G11" s="40">
        <v>12</v>
      </c>
      <c r="H11" s="26" t="s">
        <v>32</v>
      </c>
      <c r="I11" s="21" t="s">
        <v>33</v>
      </c>
      <c r="J11" s="39" t="s">
        <v>35</v>
      </c>
      <c r="K11" s="59"/>
    </row>
    <row r="12" s="2" customFormat="1" ht="51" customHeight="1" spans="1:11">
      <c r="A12" s="21">
        <v>3</v>
      </c>
      <c r="B12" s="36" t="s">
        <v>37</v>
      </c>
      <c r="C12" s="39" t="s">
        <v>28</v>
      </c>
      <c r="D12" s="21" t="s">
        <v>29</v>
      </c>
      <c r="E12" s="21" t="s">
        <v>38</v>
      </c>
      <c r="F12" s="26" t="s">
        <v>39</v>
      </c>
      <c r="G12" s="38">
        <v>3</v>
      </c>
      <c r="H12" s="26" t="s">
        <v>32</v>
      </c>
      <c r="I12" s="21" t="s">
        <v>33</v>
      </c>
      <c r="J12" s="21" t="s">
        <v>38</v>
      </c>
      <c r="K12" s="59"/>
    </row>
    <row r="13" s="2" customFormat="1" ht="51" customHeight="1" spans="1:11">
      <c r="A13" s="21">
        <v>4</v>
      </c>
      <c r="B13" s="36" t="s">
        <v>40</v>
      </c>
      <c r="C13" s="37" t="s">
        <v>28</v>
      </c>
      <c r="D13" s="21" t="s">
        <v>29</v>
      </c>
      <c r="E13" s="37" t="s">
        <v>41</v>
      </c>
      <c r="F13" s="26" t="s">
        <v>42</v>
      </c>
      <c r="G13" s="38">
        <v>7.5</v>
      </c>
      <c r="H13" s="26" t="s">
        <v>32</v>
      </c>
      <c r="I13" s="21" t="s">
        <v>33</v>
      </c>
      <c r="J13" s="37" t="s">
        <v>41</v>
      </c>
      <c r="K13" s="59"/>
    </row>
    <row r="14" s="2" customFormat="1" ht="51" customHeight="1" spans="1:11">
      <c r="A14" s="21">
        <v>5</v>
      </c>
      <c r="B14" s="26" t="s">
        <v>43</v>
      </c>
      <c r="C14" s="21" t="s">
        <v>28</v>
      </c>
      <c r="D14" s="21" t="s">
        <v>29</v>
      </c>
      <c r="E14" s="21" t="s">
        <v>44</v>
      </c>
      <c r="F14" s="26" t="s">
        <v>45</v>
      </c>
      <c r="G14" s="38">
        <v>9</v>
      </c>
      <c r="H14" s="26" t="s">
        <v>32</v>
      </c>
      <c r="I14" s="21" t="s">
        <v>33</v>
      </c>
      <c r="J14" s="21" t="s">
        <v>44</v>
      </c>
      <c r="K14" s="59"/>
    </row>
    <row r="15" s="2" customFormat="1" ht="51" customHeight="1" spans="1:11">
      <c r="A15" s="21">
        <v>6</v>
      </c>
      <c r="B15" s="26" t="s">
        <v>46</v>
      </c>
      <c r="C15" s="21" t="s">
        <v>28</v>
      </c>
      <c r="D15" s="21" t="s">
        <v>29</v>
      </c>
      <c r="E15" s="21" t="s">
        <v>47</v>
      </c>
      <c r="F15" s="26" t="s">
        <v>48</v>
      </c>
      <c r="G15" s="38">
        <v>3</v>
      </c>
      <c r="H15" s="26" t="s">
        <v>32</v>
      </c>
      <c r="I15" s="21" t="s">
        <v>33</v>
      </c>
      <c r="J15" s="21" t="s">
        <v>47</v>
      </c>
      <c r="K15" s="59"/>
    </row>
    <row r="16" s="2" customFormat="1" ht="51" customHeight="1" spans="1:11">
      <c r="A16" s="21">
        <v>7</v>
      </c>
      <c r="B16" s="36" t="s">
        <v>49</v>
      </c>
      <c r="C16" s="21" t="s">
        <v>28</v>
      </c>
      <c r="D16" s="21" t="s">
        <v>29</v>
      </c>
      <c r="E16" s="21" t="s">
        <v>50</v>
      </c>
      <c r="F16" s="26" t="s">
        <v>51</v>
      </c>
      <c r="G16" s="38">
        <v>9</v>
      </c>
      <c r="H16" s="26" t="s">
        <v>32</v>
      </c>
      <c r="I16" s="21" t="s">
        <v>33</v>
      </c>
      <c r="J16" s="21" t="s">
        <v>50</v>
      </c>
      <c r="K16" s="59"/>
    </row>
    <row r="17" s="2" customFormat="1" ht="51" customHeight="1" spans="1:11">
      <c r="A17" s="21">
        <v>8</v>
      </c>
      <c r="B17" s="26" t="s">
        <v>52</v>
      </c>
      <c r="C17" s="21" t="s">
        <v>28</v>
      </c>
      <c r="D17" s="21" t="s">
        <v>29</v>
      </c>
      <c r="E17" s="21" t="s">
        <v>53</v>
      </c>
      <c r="F17" s="36" t="s">
        <v>54</v>
      </c>
      <c r="G17" s="38">
        <v>15.5</v>
      </c>
      <c r="H17" s="26" t="s">
        <v>32</v>
      </c>
      <c r="I17" s="21" t="s">
        <v>33</v>
      </c>
      <c r="J17" s="21" t="s">
        <v>53</v>
      </c>
      <c r="K17" s="59"/>
    </row>
    <row r="18" s="2" customFormat="1" ht="51" customHeight="1" spans="1:11">
      <c r="A18" s="21">
        <v>9</v>
      </c>
      <c r="B18" s="41" t="s">
        <v>55</v>
      </c>
      <c r="C18" s="39" t="s">
        <v>28</v>
      </c>
      <c r="D18" s="21" t="s">
        <v>29</v>
      </c>
      <c r="E18" s="39" t="s">
        <v>56</v>
      </c>
      <c r="F18" s="26" t="s">
        <v>57</v>
      </c>
      <c r="G18" s="38">
        <v>13.5</v>
      </c>
      <c r="H18" s="26" t="s">
        <v>32</v>
      </c>
      <c r="I18" s="21" t="s">
        <v>33</v>
      </c>
      <c r="J18" s="39" t="s">
        <v>56</v>
      </c>
      <c r="K18" s="59"/>
    </row>
    <row r="19" s="2" customFormat="1" ht="51" customHeight="1" spans="1:11">
      <c r="A19" s="21">
        <v>10</v>
      </c>
      <c r="B19" s="26" t="s">
        <v>58</v>
      </c>
      <c r="C19" s="21" t="s">
        <v>28</v>
      </c>
      <c r="D19" s="21" t="s">
        <v>29</v>
      </c>
      <c r="E19" s="21" t="s">
        <v>59</v>
      </c>
      <c r="F19" s="41" t="s">
        <v>60</v>
      </c>
      <c r="G19" s="40">
        <v>15</v>
      </c>
      <c r="H19" s="26" t="s">
        <v>32</v>
      </c>
      <c r="I19" s="21" t="s">
        <v>33</v>
      </c>
      <c r="J19" s="21" t="s">
        <v>59</v>
      </c>
      <c r="K19" s="59"/>
    </row>
    <row r="20" s="2" customFormat="1" ht="51" customHeight="1" spans="1:11">
      <c r="A20" s="21">
        <v>11</v>
      </c>
      <c r="B20" s="36" t="s">
        <v>61</v>
      </c>
      <c r="C20" s="37" t="s">
        <v>28</v>
      </c>
      <c r="D20" s="21" t="s">
        <v>29</v>
      </c>
      <c r="E20" s="37" t="s">
        <v>62</v>
      </c>
      <c r="F20" s="26" t="s">
        <v>63</v>
      </c>
      <c r="G20" s="38">
        <v>8</v>
      </c>
      <c r="H20" s="26" t="s">
        <v>32</v>
      </c>
      <c r="I20" s="21" t="s">
        <v>33</v>
      </c>
      <c r="J20" s="37" t="s">
        <v>62</v>
      </c>
      <c r="K20" s="59"/>
    </row>
    <row r="21" s="2" customFormat="1" ht="51" customHeight="1" spans="1:11">
      <c r="A21" s="21">
        <v>12</v>
      </c>
      <c r="B21" s="36" t="s">
        <v>64</v>
      </c>
      <c r="C21" s="21" t="s">
        <v>28</v>
      </c>
      <c r="D21" s="21" t="s">
        <v>29</v>
      </c>
      <c r="E21" s="21" t="s">
        <v>65</v>
      </c>
      <c r="F21" s="26" t="s">
        <v>66</v>
      </c>
      <c r="G21" s="38">
        <v>8</v>
      </c>
      <c r="H21" s="26" t="s">
        <v>32</v>
      </c>
      <c r="I21" s="21" t="s">
        <v>33</v>
      </c>
      <c r="J21" s="21" t="s">
        <v>65</v>
      </c>
      <c r="K21" s="59"/>
    </row>
    <row r="22" s="2" customFormat="1" ht="33" customHeight="1" spans="1:11">
      <c r="A22" s="15" t="s">
        <v>67</v>
      </c>
      <c r="B22" s="16"/>
      <c r="C22" s="17"/>
      <c r="D22" s="17"/>
      <c r="E22" s="17"/>
      <c r="F22" s="17"/>
      <c r="G22" s="18">
        <f>G25+G26+G23+G24</f>
        <v>23.25</v>
      </c>
      <c r="H22" s="34"/>
      <c r="I22" s="58"/>
      <c r="J22" s="58"/>
      <c r="K22" s="17"/>
    </row>
    <row r="23" s="4" customFormat="1" ht="97" customHeight="1" spans="1:11">
      <c r="A23" s="21">
        <v>1</v>
      </c>
      <c r="B23" s="42" t="s">
        <v>68</v>
      </c>
      <c r="C23" s="25" t="s">
        <v>19</v>
      </c>
      <c r="D23" s="37" t="s">
        <v>20</v>
      </c>
      <c r="E23" s="25" t="s">
        <v>69</v>
      </c>
      <c r="F23" s="43" t="s">
        <v>70</v>
      </c>
      <c r="G23" s="27">
        <f>2+4</f>
        <v>6</v>
      </c>
      <c r="H23" s="42" t="s">
        <v>71</v>
      </c>
      <c r="I23" s="23" t="s">
        <v>72</v>
      </c>
      <c r="J23" s="23" t="s">
        <v>72</v>
      </c>
      <c r="K23" s="27"/>
    </row>
    <row r="24" s="4" customFormat="1" ht="90" customHeight="1" spans="1:11">
      <c r="A24" s="21">
        <v>2</v>
      </c>
      <c r="B24" s="42" t="s">
        <v>73</v>
      </c>
      <c r="C24" s="25" t="s">
        <v>19</v>
      </c>
      <c r="D24" s="37" t="s">
        <v>20</v>
      </c>
      <c r="E24" s="25" t="s">
        <v>69</v>
      </c>
      <c r="F24" s="43" t="s">
        <v>74</v>
      </c>
      <c r="G24" s="27">
        <v>5</v>
      </c>
      <c r="H24" s="42" t="s">
        <v>75</v>
      </c>
      <c r="I24" s="23" t="s">
        <v>72</v>
      </c>
      <c r="J24" s="23" t="s">
        <v>72</v>
      </c>
      <c r="K24" s="27"/>
    </row>
    <row r="25" s="2" customFormat="1" ht="76" customHeight="1" spans="1:11">
      <c r="A25" s="21">
        <v>3</v>
      </c>
      <c r="B25" s="42" t="s">
        <v>76</v>
      </c>
      <c r="C25" s="25" t="s">
        <v>19</v>
      </c>
      <c r="D25" s="37" t="s">
        <v>20</v>
      </c>
      <c r="E25" s="25" t="s">
        <v>69</v>
      </c>
      <c r="F25" s="43" t="s">
        <v>77</v>
      </c>
      <c r="G25" s="27">
        <v>2.25</v>
      </c>
      <c r="H25" s="42" t="s">
        <v>78</v>
      </c>
      <c r="I25" s="23" t="s">
        <v>79</v>
      </c>
      <c r="J25" s="23" t="s">
        <v>80</v>
      </c>
      <c r="K25" s="27"/>
    </row>
    <row r="26" s="2" customFormat="1" ht="92" customHeight="1" spans="1:11">
      <c r="A26" s="21">
        <v>4</v>
      </c>
      <c r="B26" s="28" t="s">
        <v>81</v>
      </c>
      <c r="C26" s="25" t="s">
        <v>19</v>
      </c>
      <c r="D26" s="37" t="s">
        <v>82</v>
      </c>
      <c r="E26" s="25" t="s">
        <v>21</v>
      </c>
      <c r="F26" s="44" t="s">
        <v>83</v>
      </c>
      <c r="G26" s="27">
        <v>10</v>
      </c>
      <c r="H26" s="42" t="s">
        <v>84</v>
      </c>
      <c r="I26" s="23" t="s">
        <v>85</v>
      </c>
      <c r="J26" s="23" t="s">
        <v>85</v>
      </c>
      <c r="K26" s="59"/>
    </row>
    <row r="27" s="2" customFormat="1" ht="34" customHeight="1" spans="1:11">
      <c r="A27" s="15" t="s">
        <v>86</v>
      </c>
      <c r="B27" s="16"/>
      <c r="C27" s="37"/>
      <c r="D27" s="37"/>
      <c r="E27" s="37"/>
      <c r="F27" s="45"/>
      <c r="G27" s="18">
        <f t="shared" ref="G27:G31" si="0">G28</f>
        <v>28.75</v>
      </c>
      <c r="H27" s="36"/>
      <c r="I27" s="21"/>
      <c r="J27" s="21"/>
      <c r="K27" s="59"/>
    </row>
    <row r="28" s="2" customFormat="1" ht="92" customHeight="1" spans="1:11">
      <c r="A28" s="21">
        <v>1</v>
      </c>
      <c r="B28" s="28" t="s">
        <v>87</v>
      </c>
      <c r="C28" s="25" t="s">
        <v>19</v>
      </c>
      <c r="D28" s="37" t="s">
        <v>82</v>
      </c>
      <c r="E28" s="25" t="s">
        <v>21</v>
      </c>
      <c r="F28" s="26" t="s">
        <v>88</v>
      </c>
      <c r="G28" s="27">
        <f>30-2.25+1</f>
        <v>28.75</v>
      </c>
      <c r="H28" s="42" t="s">
        <v>89</v>
      </c>
      <c r="I28" s="23" t="s">
        <v>79</v>
      </c>
      <c r="J28" s="23" t="s">
        <v>79</v>
      </c>
      <c r="K28" s="59"/>
    </row>
    <row r="29" s="2" customFormat="1" ht="35" customHeight="1" spans="1:11">
      <c r="A29" s="15" t="s">
        <v>90</v>
      </c>
      <c r="B29" s="16"/>
      <c r="C29" s="17"/>
      <c r="D29" s="17"/>
      <c r="E29" s="17"/>
      <c r="F29" s="17"/>
      <c r="G29" s="18">
        <f>G30</f>
        <v>8</v>
      </c>
      <c r="H29" s="34"/>
      <c r="I29" s="58"/>
      <c r="J29" s="58"/>
      <c r="K29" s="17"/>
    </row>
    <row r="30" s="2" customFormat="1" ht="50" customHeight="1" spans="1:11">
      <c r="A30" s="21">
        <v>1</v>
      </c>
      <c r="B30" s="28" t="s">
        <v>91</v>
      </c>
      <c r="C30" s="28" t="s">
        <v>19</v>
      </c>
      <c r="D30" s="21" t="s">
        <v>92</v>
      </c>
      <c r="E30" s="23" t="s">
        <v>93</v>
      </c>
      <c r="F30" s="28" t="s">
        <v>94</v>
      </c>
      <c r="G30" s="27">
        <v>8</v>
      </c>
      <c r="H30" s="28" t="s">
        <v>95</v>
      </c>
      <c r="I30" s="23" t="s">
        <v>96</v>
      </c>
      <c r="J30" s="23" t="s">
        <v>93</v>
      </c>
      <c r="K30" s="59"/>
    </row>
    <row r="31" s="2" customFormat="1" ht="33" customHeight="1" spans="1:11">
      <c r="A31" s="15" t="s">
        <v>97</v>
      </c>
      <c r="B31" s="16"/>
      <c r="C31" s="17"/>
      <c r="D31" s="17"/>
      <c r="E31" s="17"/>
      <c r="F31" s="17"/>
      <c r="G31" s="18">
        <f t="shared" si="0"/>
        <v>64</v>
      </c>
      <c r="H31" s="34"/>
      <c r="I31" s="58"/>
      <c r="J31" s="58"/>
      <c r="K31" s="17"/>
    </row>
    <row r="32" s="2" customFormat="1" ht="54" customHeight="1" spans="1:11">
      <c r="A32" s="21">
        <v>1</v>
      </c>
      <c r="B32" s="43" t="s">
        <v>98</v>
      </c>
      <c r="C32" s="23" t="s">
        <v>19</v>
      </c>
      <c r="D32" s="21" t="s">
        <v>82</v>
      </c>
      <c r="E32" s="46" t="s">
        <v>69</v>
      </c>
      <c r="F32" s="46" t="s">
        <v>99</v>
      </c>
      <c r="G32" s="27">
        <v>64</v>
      </c>
      <c r="H32" s="28" t="s">
        <v>100</v>
      </c>
      <c r="I32" s="23" t="s">
        <v>101</v>
      </c>
      <c r="J32" s="23" t="s">
        <v>69</v>
      </c>
      <c r="K32" s="59"/>
    </row>
    <row r="33" s="2" customFormat="1" ht="34" customHeight="1" spans="1:11">
      <c r="A33" s="15" t="s">
        <v>102</v>
      </c>
      <c r="B33" s="16"/>
      <c r="C33" s="17"/>
      <c r="D33" s="17"/>
      <c r="E33" s="17"/>
      <c r="F33" s="17"/>
      <c r="G33" s="18">
        <f>G34+G35</f>
        <v>38</v>
      </c>
      <c r="H33" s="34"/>
      <c r="I33" s="58"/>
      <c r="J33" s="58"/>
      <c r="K33" s="17"/>
    </row>
    <row r="34" s="3" customFormat="1" ht="46" customHeight="1" spans="1:11">
      <c r="A34" s="21">
        <v>1</v>
      </c>
      <c r="B34" s="28" t="s">
        <v>103</v>
      </c>
      <c r="C34" s="47" t="s">
        <v>19</v>
      </c>
      <c r="D34" s="21" t="s">
        <v>104</v>
      </c>
      <c r="E34" s="47" t="s">
        <v>105</v>
      </c>
      <c r="F34" s="28" t="s">
        <v>106</v>
      </c>
      <c r="G34" s="48">
        <v>20</v>
      </c>
      <c r="H34" s="28" t="s">
        <v>107</v>
      </c>
      <c r="I34" s="23" t="s">
        <v>108</v>
      </c>
      <c r="J34" s="47" t="s">
        <v>109</v>
      </c>
      <c r="K34" s="17"/>
    </row>
    <row r="35" s="3" customFormat="1" ht="46" customHeight="1" spans="1:11">
      <c r="A35" s="21">
        <v>2</v>
      </c>
      <c r="B35" s="28" t="s">
        <v>110</v>
      </c>
      <c r="C35" s="47" t="s">
        <v>19</v>
      </c>
      <c r="D35" s="21" t="s">
        <v>104</v>
      </c>
      <c r="E35" s="47" t="s">
        <v>111</v>
      </c>
      <c r="F35" s="28" t="s">
        <v>112</v>
      </c>
      <c r="G35" s="48">
        <v>18</v>
      </c>
      <c r="H35" s="28" t="s">
        <v>107</v>
      </c>
      <c r="I35" s="23" t="s">
        <v>108</v>
      </c>
      <c r="J35" s="47" t="s">
        <v>109</v>
      </c>
      <c r="K35" s="17"/>
    </row>
    <row r="36" s="3" customFormat="1" ht="33" customHeight="1" spans="1:11">
      <c r="A36" s="15" t="s">
        <v>113</v>
      </c>
      <c r="B36" s="16"/>
      <c r="C36" s="49"/>
      <c r="D36" s="21"/>
      <c r="E36" s="49"/>
      <c r="F36" s="26"/>
      <c r="G36" s="50">
        <f>G37</f>
        <v>2</v>
      </c>
      <c r="H36" s="26"/>
      <c r="I36" s="21"/>
      <c r="J36" s="49"/>
      <c r="K36" s="17"/>
    </row>
    <row r="37" s="3" customFormat="1" ht="48" customHeight="1" spans="1:11">
      <c r="A37" s="21">
        <v>1</v>
      </c>
      <c r="B37" s="28" t="s">
        <v>114</v>
      </c>
      <c r="C37" s="47" t="s">
        <v>19</v>
      </c>
      <c r="D37" s="21" t="s">
        <v>104</v>
      </c>
      <c r="E37" s="47" t="s">
        <v>105</v>
      </c>
      <c r="F37" s="28" t="s">
        <v>115</v>
      </c>
      <c r="G37" s="48">
        <v>2</v>
      </c>
      <c r="H37" s="28" t="s">
        <v>116</v>
      </c>
      <c r="I37" s="23" t="s">
        <v>117</v>
      </c>
      <c r="J37" s="47" t="s">
        <v>109</v>
      </c>
      <c r="K37" s="17"/>
    </row>
    <row r="38" s="3" customFormat="1" ht="34" customHeight="1" spans="1:11">
      <c r="A38" s="15" t="s">
        <v>118</v>
      </c>
      <c r="B38" s="16"/>
      <c r="C38" s="49"/>
      <c r="D38" s="21"/>
      <c r="E38" s="49"/>
      <c r="F38" s="26"/>
      <c r="G38" s="50">
        <f>G39+G40</f>
        <v>66.5</v>
      </c>
      <c r="H38" s="26"/>
      <c r="I38" s="21"/>
      <c r="J38" s="49"/>
      <c r="K38" s="17"/>
    </row>
    <row r="39" s="3" customFormat="1" ht="51" customHeight="1" spans="1:11">
      <c r="A39" s="21">
        <v>1</v>
      </c>
      <c r="B39" s="43" t="s">
        <v>119</v>
      </c>
      <c r="C39" s="23" t="s">
        <v>19</v>
      </c>
      <c r="D39" s="21" t="s">
        <v>29</v>
      </c>
      <c r="E39" s="23" t="s">
        <v>120</v>
      </c>
      <c r="F39" s="43" t="s">
        <v>121</v>
      </c>
      <c r="G39" s="27">
        <v>19</v>
      </c>
      <c r="H39" s="28" t="s">
        <v>122</v>
      </c>
      <c r="I39" s="23" t="s">
        <v>123</v>
      </c>
      <c r="J39" s="47" t="s">
        <v>124</v>
      </c>
      <c r="K39" s="17"/>
    </row>
    <row r="40" s="3" customFormat="1" ht="51" customHeight="1" spans="1:11">
      <c r="A40" s="21">
        <v>2</v>
      </c>
      <c r="B40" s="28" t="s">
        <v>125</v>
      </c>
      <c r="C40" s="23" t="s">
        <v>19</v>
      </c>
      <c r="D40" s="21" t="s">
        <v>29</v>
      </c>
      <c r="E40" s="23" t="s">
        <v>126</v>
      </c>
      <c r="F40" s="43" t="s">
        <v>127</v>
      </c>
      <c r="G40" s="27">
        <v>47.5</v>
      </c>
      <c r="H40" s="28" t="s">
        <v>122</v>
      </c>
      <c r="I40" s="23" t="s">
        <v>123</v>
      </c>
      <c r="J40" s="47" t="s">
        <v>128</v>
      </c>
      <c r="K40" s="17"/>
    </row>
    <row r="41" s="3" customFormat="1" ht="31" customHeight="1" spans="1:11">
      <c r="A41" s="15" t="s">
        <v>129</v>
      </c>
      <c r="B41" s="16"/>
      <c r="C41" s="49"/>
      <c r="D41" s="21"/>
      <c r="E41" s="49"/>
      <c r="F41" s="26"/>
      <c r="G41" s="50">
        <f>G42</f>
        <v>40</v>
      </c>
      <c r="H41" s="26"/>
      <c r="I41" s="21"/>
      <c r="J41" s="49"/>
      <c r="K41" s="17"/>
    </row>
    <row r="42" s="2" customFormat="1" ht="119" customHeight="1" spans="1:11">
      <c r="A42" s="21">
        <v>1</v>
      </c>
      <c r="B42" s="51" t="s">
        <v>130</v>
      </c>
      <c r="C42" s="52" t="s">
        <v>19</v>
      </c>
      <c r="D42" s="37" t="s">
        <v>82</v>
      </c>
      <c r="E42" s="52" t="s">
        <v>131</v>
      </c>
      <c r="F42" s="51" t="s">
        <v>132</v>
      </c>
      <c r="G42" s="53">
        <v>40</v>
      </c>
      <c r="H42" s="54" t="s">
        <v>133</v>
      </c>
      <c r="I42" s="23" t="s">
        <v>134</v>
      </c>
      <c r="J42" s="23" t="s">
        <v>134</v>
      </c>
      <c r="K42" s="59"/>
    </row>
  </sheetData>
  <mergeCells count="21">
    <mergeCell ref="A1:B1"/>
    <mergeCell ref="A2:K2"/>
    <mergeCell ref="A6:B6"/>
    <mergeCell ref="A22:B22"/>
    <mergeCell ref="A27:B27"/>
    <mergeCell ref="A29:B29"/>
    <mergeCell ref="A31:B31"/>
    <mergeCell ref="A33:B33"/>
    <mergeCell ref="A36:B36"/>
    <mergeCell ref="A38:B38"/>
    <mergeCell ref="A41:B41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</mergeCells>
  <printOptions horizontalCentered="1"/>
  <pageMargins left="0.393055555555556" right="0.393055555555556" top="0.60625" bottom="0.393055555555556" header="0.5" footer="0.236111111111111"/>
  <pageSetup paperSize="9" scale="60" fitToHeight="0" orientation="landscape" horizontalDpi="600"/>
  <headerFooter/>
  <ignoredErrors>
    <ignoredError sqref="G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2023-03-22T04:52:00Z</dcterms:created>
  <dcterms:modified xsi:type="dcterms:W3CDTF">2023-06-26T08:46:50Z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7DD3C3217D8B43D69E43D4C868A3EA67_13</vt:lpwstr>
  </property>
  <property fmtid="{D5CDD505-2E9C-101B-9397-08002B2CF9AE}" pid="3" name="KSOProductBuildVer">
    <vt:lpwstr>2052-11.1.0.14036</vt:lpwstr>
  </property>
</Properties>
</file>