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s>
  <definedNames>
    <definedName name="_xlnm._FilterDatabase" localSheetId="0" hidden="1">Sheet1!$A$1:$W$293</definedName>
    <definedName name="_xlnm.Print_Titles" localSheetId="0">Sheet1!$3:$5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<sst xmlns="http://schemas.openxmlformats.org/spreadsheetml/2006/main" count="2071" uniqueCount="709">
  <si>
    <t>张家川县2024年财政衔接推进乡村振兴补助资金项目完成情况统计表</t>
  </si>
  <si>
    <t>截止日期：2024年12月20日</t>
  </si>
  <si>
    <t>序号</t>
  </si>
  <si>
    <t>项目名称</t>
  </si>
  <si>
    <t>建设
性质</t>
  </si>
  <si>
    <t>建设起止
年限</t>
  </si>
  <si>
    <t>建设
地点</t>
  </si>
  <si>
    <t>建设内容与规模</t>
  </si>
  <si>
    <t>完成投资资金
（万元）</t>
  </si>
  <si>
    <t>支出资金（含质保金）
（万元）</t>
  </si>
  <si>
    <t>项目建设进度</t>
  </si>
  <si>
    <t>项目
主管
单位</t>
  </si>
  <si>
    <t>项目
实施
单位</t>
  </si>
  <si>
    <t>备注</t>
  </si>
  <si>
    <t>项目类型</t>
  </si>
  <si>
    <t>合计</t>
  </si>
  <si>
    <t>中央</t>
  </si>
  <si>
    <t>省级</t>
  </si>
  <si>
    <t>市级</t>
  </si>
  <si>
    <t>县级</t>
  </si>
  <si>
    <t>开工</t>
  </si>
  <si>
    <t>未开工</t>
  </si>
  <si>
    <t>已完工</t>
  </si>
  <si>
    <r>
      <rPr>
        <b/>
        <sz val="12"/>
        <rFont val="宋体"/>
        <charset val="134"/>
      </rPr>
      <t>中央省级第一批衔接资金</t>
    </r>
    <r>
      <rPr>
        <b/>
        <sz val="12"/>
        <rFont val="Times New Roman"/>
        <charset val="0"/>
      </rPr>
      <t xml:space="preserve">                </t>
    </r>
    <r>
      <rPr>
        <b/>
        <sz val="12"/>
        <rFont val="宋体"/>
        <charset val="134"/>
      </rPr>
      <t>张财发【</t>
    </r>
    <r>
      <rPr>
        <b/>
        <sz val="12"/>
        <rFont val="Times New Roman"/>
        <charset val="0"/>
      </rPr>
      <t>2023</t>
    </r>
    <r>
      <rPr>
        <b/>
        <sz val="12"/>
        <rFont val="宋体"/>
        <charset val="134"/>
      </rPr>
      <t>】</t>
    </r>
    <r>
      <rPr>
        <b/>
        <sz val="12"/>
        <rFont val="Times New Roman"/>
        <charset val="0"/>
      </rPr>
      <t>4</t>
    </r>
    <r>
      <rPr>
        <b/>
        <sz val="12"/>
        <rFont val="宋体"/>
        <charset val="134"/>
      </rPr>
      <t>号</t>
    </r>
  </si>
  <si>
    <t>一</t>
  </si>
  <si>
    <t>产业发展项目</t>
  </si>
  <si>
    <r>
      <rPr>
        <b/>
        <sz val="12"/>
        <rFont val="宋体"/>
        <charset val="134"/>
      </rPr>
      <t>投资</t>
    </r>
    <r>
      <rPr>
        <b/>
        <sz val="12"/>
        <rFont val="Times New Roman"/>
        <charset val="0"/>
      </rPr>
      <t>20262.06</t>
    </r>
    <r>
      <rPr>
        <b/>
        <sz val="12"/>
        <rFont val="宋体"/>
        <charset val="134"/>
      </rPr>
      <t>万元用于产业发展项目。</t>
    </r>
  </si>
  <si>
    <t>（一）</t>
  </si>
  <si>
    <t>到户产业</t>
  </si>
  <si>
    <t>投资3121.912万元用于实施到户产业项目。</t>
  </si>
  <si>
    <t>到户种植业</t>
  </si>
  <si>
    <t>投资1553.626万元用于实施到户种植业项目。</t>
  </si>
  <si>
    <t>产业</t>
  </si>
  <si>
    <t>旱作农业到户补助项目（三类户）</t>
  </si>
  <si>
    <t>新建</t>
  </si>
  <si>
    <t>2024.01-2024.12</t>
  </si>
  <si>
    <t>相关乡镇</t>
  </si>
  <si>
    <t>在14乡镇投入80.03万元用于三类户种植旱作农业（玉米种植）4001.5亩，每亩补助200元。</t>
  </si>
  <si>
    <t>√</t>
  </si>
  <si>
    <t>县农业农村局</t>
  </si>
  <si>
    <t>马铃薯种植到户补助项目（三类户）</t>
  </si>
  <si>
    <t>在14乡镇投入97.17万元用于三类户种植马铃薯1619.5亩，每亩补助600元。</t>
  </si>
  <si>
    <t>火麻种植到户补助项目（三类户）</t>
  </si>
  <si>
    <t>在2乡镇投入7.18万元用于三类户种植火麻179.5亩，每亩补助400元。</t>
  </si>
  <si>
    <t>高原夏菜种植到户补助项目（三类户）</t>
  </si>
  <si>
    <t>在梁山镇投入0.45万元用于三类户种植高原夏菜7.5亩，每亩补助600元。</t>
  </si>
  <si>
    <t>中药材种植到户补助项目（三类户）</t>
  </si>
  <si>
    <t>在5乡镇投入9.52万元三类户种植中药材56亩，每亩补助1700元。</t>
  </si>
  <si>
    <t>旱作农业到户补助项目（脱贫户）</t>
  </si>
  <si>
    <t>在14乡镇投入671.11万元用于脱贫户种植旱作农业(玉米种植)33555.5亩，每亩补助200元。</t>
  </si>
  <si>
    <t>马铃薯种植到户补助项目（脱贫户）</t>
  </si>
  <si>
    <t>在14乡镇投入570.036万元用于脱贫户种植马铃薯9500.6亩，每亩补助600元。</t>
  </si>
  <si>
    <t>火麻种植到户补助项目（脱贫户）</t>
  </si>
  <si>
    <t>在马鹿镇、闫家乡两乡镇投入51.36万元用于脱贫户种植火麻1284亩，每亩补助400元。</t>
  </si>
  <si>
    <t>高原夏菜种植到户补助项目（脱贫户）</t>
  </si>
  <si>
    <t>在梁山镇投入3万元用于脱贫户种植高原夏菜50亩，每亩补助600元。</t>
  </si>
  <si>
    <t>中药材种植到户补助项目（脱贫户）</t>
  </si>
  <si>
    <t>在8乡镇投入61.37万元用于脱贫户种植中药材361亩，每亩补助1700元。</t>
  </si>
  <si>
    <t>新建蔬菜大棚种植到户补助项目（脱贫户）</t>
  </si>
  <si>
    <t>在2乡镇投入2.4万元用于脱贫户新建蔬菜大棚3座，每座补助8000元。</t>
  </si>
  <si>
    <t>到户养殖业</t>
  </si>
  <si>
    <t>投资1341.53万元用于实施到户养殖业项目。</t>
  </si>
  <si>
    <t>饲草种植到户补助项目（三类户）</t>
  </si>
  <si>
    <t>在4乡镇投入1.68万元用于三类户种植饲草56亩，每亩补助300元。</t>
  </si>
  <si>
    <t>县畜牧中心</t>
  </si>
  <si>
    <t>基础母牛购进到户补助项目（三类户）</t>
  </si>
  <si>
    <t>在全县投入73.5万元用于三类户购进基础母牛147头，每头补助5000元。</t>
  </si>
  <si>
    <t>基础母羊购进到户补助项目（三类户）</t>
  </si>
  <si>
    <t>在9乡镇投入14.75万元用于三类户购进基础母羊295只，每只补助500元。</t>
  </si>
  <si>
    <t>羊羔到户补助项目（三类户）</t>
  </si>
  <si>
    <t>在10乡镇投入5.95万元三类户补助羊羔595只，每只补助100元。</t>
  </si>
  <si>
    <t>基础母马到户补助项目（三类户）</t>
  </si>
  <si>
    <t>在马鹿镇投入3万元用于三类户购进基础母马6匹，每匹补助5000元。</t>
  </si>
  <si>
    <t>马驹到户补助项目（三类户）</t>
  </si>
  <si>
    <t>在马鹿镇投入1万元用于三类户补助马驹5匹，每匹补助2000元。</t>
  </si>
  <si>
    <t>新建养畜暖棚建设到户补助项目（三类户）</t>
  </si>
  <si>
    <t>在8乡镇投入21万元用于三类户新建养畜暖棚21座，每座补助1万元。</t>
  </si>
  <si>
    <t>电动铡草机到户补助项目（三类户）</t>
  </si>
  <si>
    <t>在10乡镇投入36.6万元用于三类户购进电动铡草机61台，每台补助6000元。</t>
  </si>
  <si>
    <t>饲草料棚建设到户补助项目（三类户）</t>
  </si>
  <si>
    <t>在5乡镇投入2.2万元用于三类户建设饲草料棚11座，每座补助2000元。</t>
  </si>
  <si>
    <t>饲草种植到户补助项目（脱贫户）</t>
  </si>
  <si>
    <t>在5乡镇投入33.87万元用于脱贫户种植饲草1129亩，每亩补助300元。</t>
  </si>
  <si>
    <t>基础母牛购进到户补助项目（脱贫户）</t>
  </si>
  <si>
    <t>在15乡镇投入554万元用于脱贫户购进基础母牛1108头，每头补助5000元。</t>
  </si>
  <si>
    <t>基础母羊购进到户补助项目（脱贫户）</t>
  </si>
  <si>
    <t>在13乡镇投入100.45万元用于脱贫户购进基础母羊2009只，每只补助500元。</t>
  </si>
  <si>
    <t>羊羔到户补助项目（脱贫户）</t>
  </si>
  <si>
    <t>在13乡镇投入46.53万元用于脱贫户补助羊羔4653只，每只补助100元。</t>
  </si>
  <si>
    <t>基础母马到户补助项目（脱贫户）</t>
  </si>
  <si>
    <t>在2乡镇投入18万元脱贫户购进基础母马36匹，每匹补助5000元。</t>
  </si>
  <si>
    <t>马驹到户补助项目（脱贫户）</t>
  </si>
  <si>
    <t>在3乡镇投入33.8万元用于脱贫户补助马驹169匹，每匹补助2000元。</t>
  </si>
  <si>
    <t>新建养畜暖棚建设到户补助项目（脱贫户）</t>
  </si>
  <si>
    <t>在12乡镇投入108万元用于脱贫户新建养畜暖棚108座，每座补助1万元。</t>
  </si>
  <si>
    <t>电动铡草机到户补助项目（脱贫户）</t>
  </si>
  <si>
    <t>在12乡镇投入267.6万元用于脱贫户购进电动铡草机446台，每台补助6000元。</t>
  </si>
  <si>
    <t>饲草料棚建设到户补助项目（脱贫户）</t>
  </si>
  <si>
    <t>在9乡镇投入19.6万元用于脱贫户建设饲草料棚98座，每座补助2000元。</t>
  </si>
  <si>
    <t>⑶</t>
  </si>
  <si>
    <t>庭院经济</t>
  </si>
  <si>
    <t>投资226.756万元用于实施庭院经济发展项目。</t>
  </si>
  <si>
    <t>庭院经济到户补助项目（三类户）</t>
  </si>
  <si>
    <t>在11乡镇投入35.846万元用于三类户发展庭院经济。</t>
  </si>
  <si>
    <t>庭院经济到户补助项目（脱贫户）</t>
  </si>
  <si>
    <t>在14乡镇投入190.91万元用于脱贫户发展庭院经济</t>
  </si>
  <si>
    <t>（二）</t>
  </si>
  <si>
    <t>绿色标准化种养殖基地建设项目</t>
  </si>
  <si>
    <t>投资5667.388万元用于实施绿色标准化种养殖基地建设项目。</t>
  </si>
  <si>
    <t>良种马铃薯种植基地补助项目</t>
  </si>
  <si>
    <t>投入2436.6万元在14乡镇种植马铃薯40610亩，亩补助600元。涉及张家川镇4380亩，恭门镇3430亩，大阳镇1580亩，川王镇4160亩，胡川镇4110亩，梁山镇2560亩，马鹿镇2370亩，刘堡镇8670亩，木河乡1650亩，闫家乡530亩，马关镇2330亩，平安乡350亩，张棉驿乡2740亩，连五乡1750亩。其中：
    1.依托44个村级股份经济合作社实施的种植面积共4890亩，投入资金293.4万元，财政投入资金纳入村集体管理，年底按照村集体经济管理相关文件要求，将收益达到分配标准的向农户进行分红。
    2.依托其他经营主体实施的种植面积共35720亩，投入资金2143.2万元。经营主体要建立联农带农机制，同农户（优先保障有意愿、有能力的脱贫户和监测对象的前提下，可拓展到一般农户）签订代种代管协议，协议中务必明确代种代管模式、双方权利和义务、收益分配比例等，确保农户最终收益，进而直接增加农户经营性收入；同时通过吸纳农户务工就业方式的按照3000元/人标准予以奖补（当年务工累计超过3个月且足额支付劳务报酬），奖补资金最高不超过50万元，进而确保直接增加农户工资性收入。</t>
  </si>
  <si>
    <t>饲料玉米种植补助项目</t>
  </si>
  <si>
    <t>在全县种植饲料玉米92164.4亩，每亩补助200元，涉及张家川镇8360亩，龙山镇8810亩，恭门镇5080亩，刘堡镇10400亩，胡川镇2960亩，马关镇10170亩，梁山镇2630亩，大阳镇2900亩，马鹿镇16454.4亩，川王镇4440亩，木河乡1100亩，闫家乡8320亩，张棉驿乡5600亩，平安乡2740亩，连五乡2200亩。其中：
    1.依托107个村级股份经济合作社实施的种植面积28600亩，投入资金572万元，财政投入资金纳入村集体管理，年底按照村集体经济管理相关文件要求，将收益达到分配标准的向农户进行分红。
    2.依托其他经营主体实施的种植面积共63564.4亩，投入资金1271.288万元。经营主体要建立联农带农机制，同农户（优先保障有意愿、有能力的脱贫户和监测对象的前提下，可拓展到一般农户）签订代种代管协议，协议中务必明确代种代管模式、双方权利和义务、收益分配比例等，确保农户最终收益，进而直接增加农户经营性收入；通过吸纳农户务工就业方式的按照3000元/人标准予以奖补（当年务工累计超过3个月且足额支付劳务报酬），奖补资金最高不超过50万元，进而确保直接增加农户工资性收入。</t>
  </si>
  <si>
    <t>马铃薯高标准绿色原种生产基地建设项目</t>
  </si>
  <si>
    <t>投入684万元在7乡镇种植马铃薯原原种3800亩，每亩补助1800元。张家川镇300亩，龙山镇200亩，刘堡镇1500亩，恭门镇600亩，马鹿镇500亩，胡川镇300亩，木河乡400亩。经营主体要建立联农带农机制，同农户（优先保障有意愿、有能力的脱贫户和监测对象的前提下，可拓展到一般农户）签订代种代管协议，协议中务必明确代种代管模式、双方权利和义务、收益分配比例等，确保农户最终收益，进而直接增加农户经营性收入；通过吸纳农户务工就业方式的按照3000元/人标准予以奖补（当年务工累计超过3个月且足额支付劳务报酬），奖补资金最高不超过50万元，进而确保直接增加农户工资性收入。</t>
  </si>
  <si>
    <t>果园防雹网补助项目</t>
  </si>
  <si>
    <t>投入139.5万元在2乡镇建设果园防雹网310亩，亩补助4500元。龙山镇210亩，梁山镇100亩。要建立联农带农机制，经营主体要通过方案、协议等形式，明确就业务工、带动生产、帮助产销对接、资产入股等联带方式、将农户嵌入到产业链条中，确保农户最终收益，直接增加农户经营性收入；通过吸纳农户务工就业方式的按照3000元/人标准予以奖补（当年务工累计超过3个月且足额支付劳务报酬），奖补资金最高不超过50万元，进而确保直接增加农户工资性收入。</t>
  </si>
  <si>
    <t>果园多防棚补助项目</t>
  </si>
  <si>
    <t>龙山镇</t>
  </si>
  <si>
    <t>投入40万元在龙山镇新建果园多防棚40亩，亩补助10000元。投入65万元在龙山镇改造果园多防棚100亩，亩补助6500元。要建立联农带农机制，经营主体要通过方案、协议等形式，明确就业务工、带动生产、帮助产销对接、资产入股等联带方式、将农户嵌入到产业链条中，确保农户最终收益，直接增加农户经营性收入；通过吸纳农户务工就业方式的按照3000元/人标准予以奖补（当年务工累计超过3个月且足额支付劳务报酬），奖补资金最高不超过50万元，进而确保直接增加农户工资性收入。</t>
  </si>
  <si>
    <t>果园高接换优项目（花椒）</t>
  </si>
  <si>
    <t>投入48万元在2镇实施果园高接换优600亩，亩补助800元。马关镇400亩，龙山镇200亩。要建立联农带农机制，经营主体要通过方案、协议等形式，明确就业务工、带动生产、帮助产销对接、资产入股等联带方式、将农户嵌入到产业链条中，确保农户最终收益，直接增加农户经营性收入；通过吸纳农户务工就业方式的按照3000元/人标准予以奖补（当年务工累计超过3个月且足额支付劳务报酬），奖补资金最高不超过50万元，进而确保直接增加农户工资性收入。</t>
  </si>
  <si>
    <t>果园改造提升建园项目</t>
  </si>
  <si>
    <t>投入171万元在2乡镇实施果园改造提升570亩，亩补助3000元。其中龙山镇250亩，梁山镇320亩。要建立联农带农机制，经营主体要通过方案、协议等形式，明确就业务工、带动生产、帮助产销对接、资产入股等联带方式、将农户嵌入到产业链条中，确保农户最终收益，直接增加农户经营性收入；通过吸纳农户务工就业方式的按照3000元/人标准予以奖补（当年务工累计超过3个月且足额支付劳务报酬），奖补资金最高不超过50万元，进而确保直接增加农户工资性收入。</t>
  </si>
  <si>
    <t>龙山镇大樱桃日光温室建设项目</t>
  </si>
  <si>
    <t>投资村集体经济发展资金240万元用于在马河村建设大樱桃设施日光温室4800平方米，财政资金形成的固定资产确权到李山村村集体所有，由经营主体按协议约定4%比例给村集体分红。</t>
  </si>
  <si>
    <t>县果业中心</t>
  </si>
  <si>
    <t>（三）</t>
  </si>
  <si>
    <t>村集体经济发展项目（中央三部委资金）</t>
  </si>
  <si>
    <t>投资700万元用于实施村集体经济发展项目。</t>
  </si>
  <si>
    <t>张家川县张家川镇峡口村、下仁村、崔家村马铃薯种植基地建设项目</t>
  </si>
  <si>
    <r>
      <rPr>
        <sz val="12"/>
        <rFont val="宋体"/>
        <charset val="0"/>
      </rPr>
      <t>张家川镇</t>
    </r>
    <r>
      <rPr>
        <sz val="12"/>
        <rFont val="Times New Roman"/>
        <charset val="0"/>
      </rPr>
      <t xml:space="preserve">         </t>
    </r>
    <r>
      <rPr>
        <sz val="12"/>
        <rFont val="宋体"/>
        <charset val="0"/>
      </rPr>
      <t>峡口村</t>
    </r>
    <r>
      <rPr>
        <sz val="12"/>
        <rFont val="Times New Roman"/>
        <charset val="0"/>
      </rPr>
      <t xml:space="preserve">             </t>
    </r>
    <r>
      <rPr>
        <sz val="12"/>
        <rFont val="宋体"/>
        <charset val="0"/>
      </rPr>
      <t>（东川灌区种植基地）</t>
    </r>
  </si>
  <si>
    <t>采取“党支部+合作社+农户”的模式，由张家川镇峡口村股份经济合作社牵头建设，下仁村、崔家村股份经济合作社辅助经营的模式，建设马铃薯种植基地，计划种植马铃薯500亩，费用约84万元（包括土地流转、肥料、人工等费用），辐射带动周边农户自主种植600亩；购置运输车3辆、约40万元，马铃薯收挖机、覆土机等机械，约20万元；建设马铃薯窖一座，约32.5万元；建设500平方米的厂棚，约18.5万元；15万元作为流动资金。预计年收益24万元以上，为每村集体经济年增收8万元以上，建成后的资产归峡口村、下仁村、崔家村村集体所有。</t>
  </si>
  <si>
    <r>
      <rPr>
        <sz val="11"/>
        <rFont val="宋体"/>
        <charset val="134"/>
      </rPr>
      <t>县委组织部</t>
    </r>
    <r>
      <rPr>
        <sz val="11"/>
        <rFont val="Times New Roman"/>
        <charset val="0"/>
      </rPr>
      <t xml:space="preserve">     </t>
    </r>
    <r>
      <rPr>
        <sz val="11"/>
        <rFont val="宋体"/>
        <charset val="134"/>
      </rPr>
      <t>县农业农村局</t>
    </r>
  </si>
  <si>
    <t>张家川镇</t>
  </si>
  <si>
    <t>张家川县胡川镇张堡村、刘塬村大棚设施农业项目</t>
  </si>
  <si>
    <t>胡川镇                    胡川村</t>
  </si>
  <si>
    <t>申请中央财政扶持新型农村集体经济补助资金140万元，在胡川村租赁胡川村土地，建造5座设施冬暖大棚，面积达3600平方米，采用“党支部+产业基地+龙头企业”的模式，种植蘑菇、蔬菜等，带动群众增收致富和村集体经济发展，预计年收益10万元以上，为每村集体经济年增收5万元以上，建成后的资产归村集体所有。</t>
  </si>
  <si>
    <t>胡川镇</t>
  </si>
  <si>
    <t>张家川县马关镇草湾村农资综合服务中心项目</t>
  </si>
  <si>
    <t>马关镇              草湾村</t>
  </si>
  <si>
    <t>采取“党支部+合作社+农户”的模式，依托村级领办合作社自主经营，投资20万元建设改造150m²的农资综合服务中心一处，投资30万元购买904拖拉机1台、旋耕机1台、播种机1台；留存20万元作为流动资金，预计为村集体经济年增收6.2万元以上，建成后的资产归村集体所有。</t>
  </si>
  <si>
    <t>马关镇</t>
  </si>
  <si>
    <t>张家川县大阳镇闫庄村基础母牛养殖项目</t>
  </si>
  <si>
    <t>大阳镇                   闫庄村</t>
  </si>
  <si>
    <t>计划将70万元扶持全部投入村级股份经济合作社，用于基础母牛养殖项目，新建长30米，10宽米的牛棚1座，购进基础母20头。预计为村集体经济年增收7万元，建成后的资产归村集体所有。</t>
  </si>
  <si>
    <t>大阳镇</t>
  </si>
  <si>
    <t>张家川县平安乡食牛肉粉丝汤加工项目</t>
  </si>
  <si>
    <t>续建</t>
  </si>
  <si>
    <t>平安乡                    铁固村
包梁村</t>
  </si>
  <si>
    <t>申请中央财政扶持项目衔接资金140万元，入股到“羊阿洋”食牛肉粉丝汤加工厂，采用“党支部+合作社+农户”的经营模式，带动群众增收致富和集体经济发展，预计年收益30万元以上，为每村集体经济年增收7.5万元以上。</t>
  </si>
  <si>
    <t>平安乡</t>
  </si>
  <si>
    <t>张家川县闫家乡付堡村农机具租赁项目</t>
  </si>
  <si>
    <t>闫家乡                       付堡村</t>
  </si>
  <si>
    <t>以付堡村股份经济合作社为依托，申请中央财政扶持项目衔接资金70万元，购置高杆青饲料收获机1台，904拖拉机(配套旋耕机，翻转犁，玉米覆膜机，马铃薯收获机等器械）1台，504拖拉机1台（配套旋耕机、犁、覆膜机、马铃薯种植机械），场房、院落硬件等基础设施建设，为闫家乡周边乡镇农户和其他种养殖合作社提供农机作业租赁服务，预计年收益20万元，为村集体经济年增收6.5万元，建成后的资产归村集体所有。</t>
  </si>
  <si>
    <t>闫家乡</t>
  </si>
  <si>
    <t>（四）</t>
  </si>
  <si>
    <t>循环农业项目</t>
  </si>
  <si>
    <t>投资150万元用于实施循环农业项目。</t>
  </si>
  <si>
    <t>畜禽粪污有机化处理项目</t>
  </si>
  <si>
    <t>川王镇</t>
  </si>
  <si>
    <t>投资王沟村，毛寨村，松树湾村村集体经济发展资金各50万，共150万元，用于畜禽粪污有机化处理项目。财政资金形成的固定资产，产权归村集体所有，使用主体与村集体签订投资协议，按协议约定比例给村集体分红。</t>
  </si>
  <si>
    <t>（五）</t>
  </si>
  <si>
    <t>产业路及附属工程建设项目</t>
  </si>
  <si>
    <t>投资7009.43万元用于改建产业路46.1公里（含桥梁涵、挡土墙、排水等附属工程）。其中：1.投资3976.91万元用于路基路面工程；2.投资3032.52万元用于实施桥涵、挡土墙、排水、安全设施等附属工程。</t>
  </si>
  <si>
    <t>分水岭-赵安</t>
  </si>
  <si>
    <t>2024.04-2024.10</t>
  </si>
  <si>
    <t>平安乡新庄村</t>
  </si>
  <si>
    <t>投资429.38万元新建旅游产业路4.53公里，投资518.05万元用于实施桥涵、挡土墙、排水、安全设施等附属工程。</t>
  </si>
  <si>
    <t>交通运输局</t>
  </si>
  <si>
    <t>交通运输事务服务中心</t>
  </si>
  <si>
    <t>架梁-秦家源</t>
  </si>
  <si>
    <t>恭门镇河峪村</t>
  </si>
  <si>
    <t>投资493.64万元新建旅游产业路5公里，投资169.82万元用于实施桥涵、挡土墙、排水、安全设施等附属工程。</t>
  </si>
  <si>
    <t>马场梁-分水岭</t>
  </si>
  <si>
    <t>投资389.93万元新建旅游产业路5.5公里，投资250.27万元用于实施桥涵、挡土墙、排水、安全设施等附属工程。</t>
  </si>
  <si>
    <t>周家大庄-羊头湾梁</t>
  </si>
  <si>
    <t>改建</t>
  </si>
  <si>
    <t>张棉乡周家村</t>
  </si>
  <si>
    <t>投资598.39改建旅游产业道路6.6公里，投资354.91万元用于实施桥涵、挡土墙、排水、安全设施等附属工程。</t>
  </si>
  <si>
    <t>羊头湾梁-发电站</t>
  </si>
  <si>
    <t>投资497.24万元改建旅游产业道路6公里，投资375.4万元万元用于实施桥涵、挡土墙、排水、安全设施等附属工程。</t>
  </si>
  <si>
    <t>平安-赵安护林站</t>
  </si>
  <si>
    <t>投资295.3万元新建肉牛养殖产业道路3.17公里，投资205.9万元用于实施桥涵、挡土墙、排水、安全设施等附属工程。</t>
  </si>
  <si>
    <t>平安-道保石梁</t>
  </si>
  <si>
    <t>平安乡水泉村</t>
  </si>
  <si>
    <t>投资555.5万元新建肉牛养殖产业道路6公里，投资386.3万元用于实施桥涵、挡土墙、排水、安全设施等附属工程。</t>
  </si>
  <si>
    <t>马家涧至磨沟梁</t>
  </si>
  <si>
    <t>闫家乡车古村</t>
  </si>
  <si>
    <t>投资391.94万元改建肉牛养殖产业道路4.86公里，投资381.82万元用于实施桥涵、挡土墙、排水、安全设施等附属工程。</t>
  </si>
  <si>
    <t>高位水塔至小岭子</t>
  </si>
  <si>
    <t>马鹿镇牌楼村</t>
  </si>
  <si>
    <t>投资388.1万元新建肉牛养殖产业道路4.46公里，投资399.54万元用于实施桥涵、挡土墙、排水、安全设施等附属工程。</t>
  </si>
  <si>
    <t>（六）</t>
  </si>
  <si>
    <t>产业砂砾路建设项目</t>
  </si>
  <si>
    <t>投资548.77万元用于实施产业砂砾路25.217公里。</t>
  </si>
  <si>
    <t>关山沟至老爷岭</t>
  </si>
  <si>
    <t>马鹿镇宝坪村</t>
  </si>
  <si>
    <t>南沟至万树谷</t>
  </si>
  <si>
    <t>马鹿镇花园村</t>
  </si>
  <si>
    <t>（七）</t>
  </si>
  <si>
    <t>金融配套项目</t>
  </si>
  <si>
    <t>投资4300万元用于实施金融配套项目。</t>
  </si>
  <si>
    <t>脱贫人口小额贷款贴息</t>
  </si>
  <si>
    <t>全县15个乡镇255个行政村</t>
  </si>
  <si>
    <t>计划对15856户63424人小额信贷进行贴息，涉及贷款金额84280万元，测算需贴息3800万元。</t>
  </si>
  <si>
    <t>县财政局</t>
  </si>
  <si>
    <t>张川县担保公司</t>
  </si>
  <si>
    <t>金融支持农村集体经济发展专项贷款贴息</t>
  </si>
  <si>
    <t>按照天水市人民政府办公室《关于印发天水市金融支持农村集体经济发展专项贷款实施方案的通知》（天政办发【2023】48号）文件精神，安排贴息资金500万元，对全县村集体发展产业贷款予以贴息。</t>
  </si>
  <si>
    <t>二</t>
  </si>
  <si>
    <t>就业帮扶项目</t>
  </si>
  <si>
    <t>投资3246.5万元用于实施就业帮扶项目。</t>
  </si>
  <si>
    <t>乡村公益性岗位补助项目</t>
  </si>
  <si>
    <t>投资2059.4万元用于实施公益性岗位补助项目。</t>
  </si>
  <si>
    <r>
      <rPr>
        <sz val="12"/>
        <rFont val="Times New Roman"/>
        <charset val="0"/>
      </rPr>
      <t>15</t>
    </r>
    <r>
      <rPr>
        <sz val="12"/>
        <rFont val="宋体"/>
        <charset val="0"/>
      </rPr>
      <t>个乡镇</t>
    </r>
  </si>
  <si>
    <t>全县2379名乡村公益性岗位人员涉及255个行政村,其中78个深度贫困村安排838人，每人每年1.2万元；在64个贫困村安排569人，每人每年1万元；在113个非贫困村安排972人，每人每年0.8万元。资金来源：省级就业资金292.8万元，衔接资金2059.4万万元，共计2352.2万元。其中省上开发488人，市县配套开发和县上自主开发共1891人。</t>
  </si>
  <si>
    <t>县人社局</t>
  </si>
  <si>
    <r>
      <rPr>
        <sz val="11"/>
        <rFont val="宋体"/>
        <charset val="134"/>
      </rPr>
      <t>县人社局、</t>
    </r>
    <r>
      <rPr>
        <sz val="11"/>
        <rFont val="Times New Roman"/>
        <charset val="0"/>
      </rPr>
      <t>15</t>
    </r>
    <r>
      <rPr>
        <sz val="11"/>
        <rFont val="宋体"/>
        <charset val="134"/>
      </rPr>
      <t>乡镇政府</t>
    </r>
  </si>
  <si>
    <t>就业</t>
  </si>
  <si>
    <t>脱贫劳动力职业技能技能培训项目</t>
  </si>
  <si>
    <t>投资561万元用于实施脱贫劳动力职业技能技能培训项目。</t>
  </si>
  <si>
    <t>脱贫劳动力职业技能培训（含监测对象）</t>
  </si>
  <si>
    <t>张川镇</t>
  </si>
  <si>
    <t>中式烹调师55人，补贴标准3300元/人；中式面点师78人，补贴标准3300元/人；</t>
  </si>
  <si>
    <t>中式烹调师45人，补贴标准3300元/人；中式面点师66人，补贴标准3300元/人；</t>
  </si>
  <si>
    <t>梁山镇</t>
  </si>
  <si>
    <t>连五乡</t>
  </si>
  <si>
    <t>木河乡</t>
  </si>
  <si>
    <t>刘堡镇</t>
  </si>
  <si>
    <t>张棉乡</t>
  </si>
  <si>
    <t>中式烹调师40人，补贴标准3300元/人；中式面点师50人，补贴标准3300元/人；</t>
  </si>
  <si>
    <t>恭门镇</t>
  </si>
  <si>
    <t>中式烹调师50人，补贴标准3300元/人；中式面点师75人，补贴标准3300元/人；</t>
  </si>
  <si>
    <t>中式烹调师35人，补贴标准3300元/人；中式面点师45人，补贴标准3300元/人；</t>
  </si>
  <si>
    <t>中式烹调师40人，补贴标准3300元/人；中式面点师56人，补贴标准3300元/人；</t>
  </si>
  <si>
    <t>马鹿镇</t>
  </si>
  <si>
    <t>雨露计划补助项目</t>
  </si>
  <si>
    <t>投资626.1万元用于实施雨露计划补助项目。</t>
  </si>
  <si>
    <t>“雨露计划”职业教育补助</t>
  </si>
  <si>
    <t>落实“雨露计划”职业教育补助，每人每学年补助3000元，共补助122人，其中大阳村9人；东沟村6人；吴家村5人；下渠村4人；刘沟村2人；刘山村6人；河李15人；闫庄村7人；阳湾村7人；侯吴8人；豁岘3人；梁堡6人；南山村2人；双庙5人；水滩5人；太原7人；小杨9人；寨子4人；汪洋2人；下李5人；陈阳2人；高沟3人</t>
  </si>
  <si>
    <t>县乡村振兴局</t>
  </si>
  <si>
    <t>龙山镇285人，每人补助0.3万元。共补助85.5万元。北河村7人，北街村9人，冯塬村6人，官泉村10人，韩川村14人，连柯村18人，芦塬村6人，马河村33人，南街村17人，树坡村7人，四方村27人，汪堡村20人，西川村7人，西沟村32人，西门村15人，榆树村24人，郑家村17人，马黑曼村7人，南梁村8人，李山1人。</t>
  </si>
  <si>
    <t>雨露计划73人，补贴标准3000元/人；其中：张棉村6人，上蒋村6人，和平村13人，庙川村9人，田湾村13人，周家村1人，马夭村12人，东峡村3人，先马村7人，盘山村3人。</t>
  </si>
  <si>
    <t>落实“雨露计划”职业教育补助，每人每学年补助3000元，共补助25村175人。其中：城子村9人、付川村12人、恭门村9人、古土村3人、海河村4人、河北村3人、河峪村9人、梁湾村2人、灵台村12人、柳沟村6人、麻山村6人、麻崖村6人、毛磨村2人、毛山村13人、仁湾村2人、水池村5人、天河村6人、团结村15人、西关村5人、西坡村16人、杨坡村15人、阴山村2人、袁河村4人、张巴村2人、张窑村7人。</t>
  </si>
  <si>
    <t>对刘堡镇16村90名学生进行职业教育雨露计划补助，每人补助0.3万元，其中董家村10人次、杜家村4人次、丰银村1人次、高家村1人次、梨园村3人次、李山村 3人次、刘堡村19人次、芦科村3人次、罗湾村2人次、王家村7人次、王山村6人次、峡里村 2人次、小湾村5人次、窑儿村人次、1赵湾村13人次、郑沟村10人次，共计89户90人次。共计补助资金27万元。</t>
  </si>
  <si>
    <t>计划2024年为17个行政村（八杜村29人、草湾村27人、东山村3人、东庄村17人、黄花村8人、马堡村13人、庙湾村14人、上豆村35人、上河村10人、石川村14人、韦沟村9人、西山村10人、西台村12人、西庄村16人、小庄村15人、新义村10人、赵沟村12人）脱贫户及三类户实施“雨露计划”职业教育补助253人，每人3000元/年，共75.9万元。</t>
  </si>
  <si>
    <t>在木河乡13个村实施“雨露计划”职业教育补助107人，每人补助3000元。其中：八卜村5人，杜渠6人，高山7人，李沟11人，店子村17人，马坪村9人，庄河6人，上渠4人，毛家3人，坪王6人，桃园13人，下庞6人，秋木14人。</t>
  </si>
  <si>
    <t>胡川镇2024年雨露计划涉及16村71户76人，其中脱贫户62户66，具体为夏堡村5人、阳山村2人、刘塬村5人、仓下村2人、柳湾村5人、深坷村5人、王安村1人、后湾村2人、张堡村7人、窑上村6人、前梁村4人、潘峪村8人、蒲家村8人、祁沟村7人、胡川村6人、宁马村3人.</t>
  </si>
  <si>
    <t xml:space="preserve">新建 </t>
  </si>
  <si>
    <t>计划在全镇实施雨露计划“两后生”补助项目272 人，每人3000元/年，共计81.6万元。其中：崔湾村6人，东关村14人，东街村18人，南川村16人，上川村7人，西街村14人，下仁村10人，查湾村8人，前山村6人，杨店村10人，背武村18人，大堡村6人，沟口村4人，瓦泉村10人，西夭村5人，阳上村3人，杨川村12人，园树村12人，赵阳村9人，堡山村11人，崔家村6人，纳沟村19人，孟寺村11人，西关村1人，峡口村4人，袁川村10人，赵川村3人，刘家村4人，上磨村15人。</t>
  </si>
  <si>
    <t>闫家乡14个行政村共计划实施“雨露计划”补助94人，其中：闫家村10人，丁河村8人，付堡村5人，后山村6人，三友村4人，花山村6人，车古村4人，陈庙村5人，朝阳村3人，王坪村17人，神树村5人，大场村11人，操场村6人，草川梁村4人。</t>
  </si>
  <si>
    <r>
      <rPr>
        <sz val="12"/>
        <rFont val="宋体"/>
        <charset val="0"/>
      </rPr>
      <t>在全乡资助雨露计划</t>
    </r>
    <r>
      <rPr>
        <sz val="12"/>
        <rFont val="Times New Roman"/>
        <charset val="0"/>
      </rPr>
      <t>45</t>
    </r>
    <r>
      <rPr>
        <sz val="12"/>
        <rFont val="宋体"/>
        <charset val="0"/>
      </rPr>
      <t>人，人均</t>
    </r>
    <r>
      <rPr>
        <sz val="12"/>
        <rFont val="Times New Roman"/>
        <charset val="0"/>
      </rPr>
      <t>3000</t>
    </r>
    <r>
      <rPr>
        <sz val="12"/>
        <rFont val="宋体"/>
        <charset val="0"/>
      </rPr>
      <t>元，估算总投资</t>
    </r>
    <r>
      <rPr>
        <sz val="12"/>
        <rFont val="Times New Roman"/>
        <charset val="0"/>
      </rPr>
      <t>13.5</t>
    </r>
    <r>
      <rPr>
        <sz val="12"/>
        <rFont val="宋体"/>
        <charset val="0"/>
      </rPr>
      <t>万元，涉及全乡</t>
    </r>
    <r>
      <rPr>
        <sz val="12"/>
        <rFont val="Times New Roman"/>
        <charset val="0"/>
      </rPr>
      <t>1</t>
    </r>
    <r>
      <rPr>
        <sz val="12"/>
        <rFont val="宋体"/>
        <charset val="0"/>
      </rPr>
      <t>村，其中：大湾村</t>
    </r>
    <r>
      <rPr>
        <sz val="12"/>
        <rFont val="Times New Roman"/>
        <charset val="0"/>
      </rPr>
      <t>1</t>
    </r>
    <r>
      <rPr>
        <sz val="12"/>
        <rFont val="宋体"/>
        <charset val="0"/>
      </rPr>
      <t>人，马原村</t>
    </r>
    <r>
      <rPr>
        <sz val="12"/>
        <rFont val="Times New Roman"/>
        <charset val="0"/>
      </rPr>
      <t>6</t>
    </r>
    <r>
      <rPr>
        <sz val="12"/>
        <rFont val="宋体"/>
        <charset val="0"/>
      </rPr>
      <t>人，梨树村</t>
    </r>
    <r>
      <rPr>
        <sz val="12"/>
        <rFont val="Times New Roman"/>
        <charset val="0"/>
      </rPr>
      <t>2</t>
    </r>
    <r>
      <rPr>
        <sz val="12"/>
        <rFont val="宋体"/>
        <charset val="0"/>
      </rPr>
      <t>人，新庄村</t>
    </r>
    <r>
      <rPr>
        <sz val="12"/>
        <rFont val="Times New Roman"/>
        <charset val="0"/>
      </rPr>
      <t>9</t>
    </r>
    <r>
      <rPr>
        <sz val="12"/>
        <rFont val="宋体"/>
        <charset val="0"/>
      </rPr>
      <t>人，磨马村</t>
    </r>
    <r>
      <rPr>
        <sz val="12"/>
        <rFont val="Times New Roman"/>
        <charset val="0"/>
      </rPr>
      <t>7</t>
    </r>
    <r>
      <rPr>
        <sz val="12"/>
        <rFont val="宋体"/>
        <charset val="0"/>
      </rPr>
      <t>人，包梁村</t>
    </r>
    <r>
      <rPr>
        <sz val="12"/>
        <rFont val="Times New Roman"/>
        <charset val="0"/>
      </rPr>
      <t>1</t>
    </r>
    <r>
      <rPr>
        <sz val="12"/>
        <rFont val="宋体"/>
        <charset val="0"/>
      </rPr>
      <t>人，铁固村</t>
    </r>
    <r>
      <rPr>
        <sz val="12"/>
        <rFont val="Times New Roman"/>
        <charset val="0"/>
      </rPr>
      <t>7</t>
    </r>
    <r>
      <rPr>
        <sz val="12"/>
        <rFont val="宋体"/>
        <charset val="0"/>
      </rPr>
      <t>人，水泉村</t>
    </r>
    <r>
      <rPr>
        <sz val="12"/>
        <rFont val="Times New Roman"/>
        <charset val="0"/>
      </rPr>
      <t>12</t>
    </r>
    <r>
      <rPr>
        <sz val="12"/>
        <rFont val="宋体"/>
        <charset val="0"/>
      </rPr>
      <t>人。</t>
    </r>
  </si>
  <si>
    <t>全镇雨露计划资助146人，每人补助3000元，其中唐刘村雨露计划资助15人、杨渠村雨露计划资助10人、阳屲村26人、杨崖村10人、樱桃沟村2人、斜头村16人、岳山村16人、五方村13人、吕湾村11人、梁山村8人、高营村4人、丹麻村15人.</t>
  </si>
  <si>
    <r>
      <rPr>
        <sz val="12"/>
        <rFont val="宋体"/>
        <charset val="0"/>
      </rPr>
      <t>川王镇雨露计划涉及</t>
    </r>
    <r>
      <rPr>
        <sz val="12"/>
        <rFont val="Times New Roman"/>
        <charset val="0"/>
      </rPr>
      <t>16</t>
    </r>
    <r>
      <rPr>
        <sz val="12"/>
        <rFont val="宋体"/>
        <charset val="0"/>
      </rPr>
      <t>村共</t>
    </r>
    <r>
      <rPr>
        <sz val="12"/>
        <rFont val="Times New Roman"/>
        <charset val="0"/>
      </rPr>
      <t>80</t>
    </r>
    <r>
      <rPr>
        <sz val="12"/>
        <rFont val="宋体"/>
        <charset val="0"/>
      </rPr>
      <t>人，其中川王村</t>
    </r>
    <r>
      <rPr>
        <sz val="12"/>
        <rFont val="Times New Roman"/>
        <charset val="0"/>
      </rPr>
      <t>3</t>
    </r>
    <r>
      <rPr>
        <sz val="12"/>
        <rFont val="宋体"/>
        <charset val="0"/>
      </rPr>
      <t>人，大庄村</t>
    </r>
    <r>
      <rPr>
        <sz val="12"/>
        <rFont val="Times New Roman"/>
        <charset val="0"/>
      </rPr>
      <t>4</t>
    </r>
    <r>
      <rPr>
        <sz val="12"/>
        <rFont val="宋体"/>
        <charset val="0"/>
      </rPr>
      <t>人，范湾村</t>
    </r>
    <r>
      <rPr>
        <sz val="12"/>
        <rFont val="Times New Roman"/>
        <charset val="0"/>
      </rPr>
      <t>2</t>
    </r>
    <r>
      <rPr>
        <sz val="12"/>
        <rFont val="宋体"/>
        <charset val="0"/>
      </rPr>
      <t>人，冯家村</t>
    </r>
    <r>
      <rPr>
        <sz val="12"/>
        <rFont val="Times New Roman"/>
        <charset val="0"/>
      </rPr>
      <t>2</t>
    </r>
    <r>
      <rPr>
        <sz val="12"/>
        <rFont val="宋体"/>
        <charset val="0"/>
      </rPr>
      <t>人，关河村</t>
    </r>
    <r>
      <rPr>
        <sz val="12"/>
        <rFont val="Times New Roman"/>
        <charset val="0"/>
      </rPr>
      <t>10</t>
    </r>
    <r>
      <rPr>
        <sz val="12"/>
        <rFont val="宋体"/>
        <charset val="0"/>
      </rPr>
      <t>人，哈沟村</t>
    </r>
    <r>
      <rPr>
        <sz val="12"/>
        <rFont val="Times New Roman"/>
        <charset val="0"/>
      </rPr>
      <t>2</t>
    </r>
    <r>
      <rPr>
        <sz val="12"/>
        <rFont val="宋体"/>
        <charset val="0"/>
      </rPr>
      <t>人，海湾村</t>
    </r>
    <r>
      <rPr>
        <sz val="12"/>
        <rFont val="Times New Roman"/>
        <charset val="0"/>
      </rPr>
      <t>8</t>
    </r>
    <r>
      <rPr>
        <sz val="12"/>
        <rFont val="宋体"/>
        <charset val="0"/>
      </rPr>
      <t>人，何湾村</t>
    </r>
    <r>
      <rPr>
        <sz val="12"/>
        <rFont val="Times New Roman"/>
        <charset val="0"/>
      </rPr>
      <t>3</t>
    </r>
    <r>
      <rPr>
        <sz val="12"/>
        <rFont val="宋体"/>
        <charset val="0"/>
      </rPr>
      <t>人，马达村</t>
    </r>
    <r>
      <rPr>
        <sz val="12"/>
        <rFont val="Times New Roman"/>
        <charset val="0"/>
      </rPr>
      <t>13</t>
    </r>
    <r>
      <rPr>
        <sz val="12"/>
        <rFont val="宋体"/>
        <charset val="0"/>
      </rPr>
      <t>人，毛寨村</t>
    </r>
    <r>
      <rPr>
        <sz val="12"/>
        <rFont val="Times New Roman"/>
        <charset val="0"/>
      </rPr>
      <t>5</t>
    </r>
    <r>
      <rPr>
        <sz val="12"/>
        <rFont val="宋体"/>
        <charset val="0"/>
      </rPr>
      <t>人，松树湾村</t>
    </r>
    <r>
      <rPr>
        <sz val="12"/>
        <rFont val="Times New Roman"/>
        <charset val="0"/>
      </rPr>
      <t>11</t>
    </r>
    <r>
      <rPr>
        <sz val="12"/>
        <rFont val="宋体"/>
        <charset val="0"/>
      </rPr>
      <t>人，铁洼村</t>
    </r>
    <r>
      <rPr>
        <sz val="12"/>
        <rFont val="Times New Roman"/>
        <charset val="0"/>
      </rPr>
      <t>4</t>
    </r>
    <r>
      <rPr>
        <sz val="12"/>
        <rFont val="宋体"/>
        <charset val="0"/>
      </rPr>
      <t>人，王沟村</t>
    </r>
    <r>
      <rPr>
        <sz val="12"/>
        <rFont val="Times New Roman"/>
        <charset val="0"/>
      </rPr>
      <t>1</t>
    </r>
    <r>
      <rPr>
        <sz val="12"/>
        <rFont val="宋体"/>
        <charset val="0"/>
      </rPr>
      <t>人，西崖村</t>
    </r>
    <r>
      <rPr>
        <sz val="12"/>
        <rFont val="Times New Roman"/>
        <charset val="0"/>
      </rPr>
      <t>4</t>
    </r>
    <r>
      <rPr>
        <sz val="12"/>
        <rFont val="宋体"/>
        <charset val="0"/>
      </rPr>
      <t>人，峡口村</t>
    </r>
    <r>
      <rPr>
        <sz val="12"/>
        <rFont val="Times New Roman"/>
        <charset val="0"/>
      </rPr>
      <t>1</t>
    </r>
    <r>
      <rPr>
        <sz val="12"/>
        <rFont val="宋体"/>
        <charset val="0"/>
      </rPr>
      <t>人，小河村</t>
    </r>
    <r>
      <rPr>
        <sz val="12"/>
        <rFont val="Times New Roman"/>
        <charset val="0"/>
      </rPr>
      <t>7</t>
    </r>
    <r>
      <rPr>
        <sz val="12"/>
        <rFont val="宋体"/>
        <charset val="0"/>
      </rPr>
      <t>人。</t>
    </r>
  </si>
  <si>
    <r>
      <rPr>
        <sz val="12"/>
        <rFont val="宋体"/>
        <charset val="0"/>
      </rPr>
      <t>对马鹿镇</t>
    </r>
    <r>
      <rPr>
        <sz val="12"/>
        <rFont val="Times New Roman"/>
        <charset val="0"/>
      </rPr>
      <t>16</t>
    </r>
    <r>
      <rPr>
        <sz val="12"/>
        <rFont val="宋体"/>
        <charset val="0"/>
      </rPr>
      <t>村</t>
    </r>
    <r>
      <rPr>
        <sz val="12"/>
        <rFont val="Times New Roman"/>
        <charset val="0"/>
      </rPr>
      <t>81</t>
    </r>
    <r>
      <rPr>
        <sz val="12"/>
        <rFont val="宋体"/>
        <charset val="0"/>
      </rPr>
      <t>户</t>
    </r>
    <r>
      <rPr>
        <sz val="12"/>
        <rFont val="Times New Roman"/>
        <charset val="0"/>
      </rPr>
      <t>81</t>
    </r>
    <r>
      <rPr>
        <sz val="12"/>
        <rFont val="宋体"/>
        <charset val="0"/>
      </rPr>
      <t>名学生进行职业教育雨露计划补助，每人补助</t>
    </r>
    <r>
      <rPr>
        <sz val="12"/>
        <rFont val="Times New Roman"/>
        <charset val="0"/>
      </rPr>
      <t>0.3</t>
    </r>
    <r>
      <rPr>
        <sz val="12"/>
        <rFont val="宋体"/>
        <charset val="0"/>
      </rPr>
      <t>万元，其中白杨村</t>
    </r>
    <r>
      <rPr>
        <sz val="12"/>
        <rFont val="Times New Roman"/>
        <charset val="0"/>
      </rPr>
      <t>6</t>
    </r>
    <r>
      <rPr>
        <sz val="12"/>
        <rFont val="宋体"/>
        <charset val="0"/>
      </rPr>
      <t>户</t>
    </r>
    <r>
      <rPr>
        <sz val="12"/>
        <rFont val="Times New Roman"/>
        <charset val="0"/>
      </rPr>
      <t>6</t>
    </r>
    <r>
      <rPr>
        <sz val="12"/>
        <rFont val="宋体"/>
        <charset val="0"/>
      </rPr>
      <t>人、堡梁村</t>
    </r>
    <r>
      <rPr>
        <sz val="12"/>
        <rFont val="Times New Roman"/>
        <charset val="0"/>
      </rPr>
      <t>9</t>
    </r>
    <r>
      <rPr>
        <sz val="12"/>
        <rFont val="宋体"/>
        <charset val="0"/>
      </rPr>
      <t>户</t>
    </r>
    <r>
      <rPr>
        <sz val="12"/>
        <rFont val="Times New Roman"/>
        <charset val="0"/>
      </rPr>
      <t>9</t>
    </r>
    <r>
      <rPr>
        <sz val="12"/>
        <rFont val="宋体"/>
        <charset val="0"/>
      </rPr>
      <t>人、草川村</t>
    </r>
    <r>
      <rPr>
        <sz val="12"/>
        <rFont val="Times New Roman"/>
        <charset val="0"/>
      </rPr>
      <t>5</t>
    </r>
    <r>
      <rPr>
        <sz val="12"/>
        <rFont val="宋体"/>
        <charset val="0"/>
      </rPr>
      <t>户</t>
    </r>
    <r>
      <rPr>
        <sz val="12"/>
        <rFont val="Times New Roman"/>
        <charset val="0"/>
      </rPr>
      <t>5</t>
    </r>
    <r>
      <rPr>
        <sz val="12"/>
        <rFont val="宋体"/>
        <charset val="0"/>
      </rPr>
      <t>人、大滩村</t>
    </r>
    <r>
      <rPr>
        <sz val="12"/>
        <rFont val="Times New Roman"/>
        <charset val="0"/>
      </rPr>
      <t>9</t>
    </r>
    <r>
      <rPr>
        <sz val="12"/>
        <rFont val="宋体"/>
        <charset val="0"/>
      </rPr>
      <t>户</t>
    </r>
    <r>
      <rPr>
        <sz val="12"/>
        <rFont val="Times New Roman"/>
        <charset val="0"/>
      </rPr>
      <t>9</t>
    </r>
    <r>
      <rPr>
        <sz val="12"/>
        <rFont val="宋体"/>
        <charset val="0"/>
      </rPr>
      <t>人、陡崖村</t>
    </r>
    <r>
      <rPr>
        <sz val="12"/>
        <rFont val="Times New Roman"/>
        <charset val="0"/>
      </rPr>
      <t>2</t>
    </r>
    <r>
      <rPr>
        <sz val="12"/>
        <rFont val="宋体"/>
        <charset val="0"/>
      </rPr>
      <t>户</t>
    </r>
    <r>
      <rPr>
        <sz val="12"/>
        <rFont val="Times New Roman"/>
        <charset val="0"/>
      </rPr>
      <t>2</t>
    </r>
    <r>
      <rPr>
        <sz val="12"/>
        <rFont val="宋体"/>
        <charset val="0"/>
      </rPr>
      <t>人、韩河村</t>
    </r>
    <r>
      <rPr>
        <sz val="12"/>
        <rFont val="Times New Roman"/>
        <charset val="0"/>
      </rPr>
      <t>6</t>
    </r>
    <r>
      <rPr>
        <sz val="12"/>
        <rFont val="宋体"/>
        <charset val="0"/>
      </rPr>
      <t>户</t>
    </r>
    <r>
      <rPr>
        <sz val="12"/>
        <rFont val="Times New Roman"/>
        <charset val="0"/>
      </rPr>
      <t>6</t>
    </r>
    <r>
      <rPr>
        <sz val="12"/>
        <rFont val="宋体"/>
        <charset val="0"/>
      </rPr>
      <t>人、花园村</t>
    </r>
    <r>
      <rPr>
        <sz val="12"/>
        <rFont val="Times New Roman"/>
        <charset val="0"/>
      </rPr>
      <t>4</t>
    </r>
    <r>
      <rPr>
        <sz val="12"/>
        <rFont val="宋体"/>
        <charset val="0"/>
      </rPr>
      <t>户</t>
    </r>
    <r>
      <rPr>
        <sz val="12"/>
        <rFont val="Times New Roman"/>
        <charset val="0"/>
      </rPr>
      <t>4</t>
    </r>
    <r>
      <rPr>
        <sz val="12"/>
        <rFont val="宋体"/>
        <charset val="0"/>
      </rPr>
      <t>人、金川村</t>
    </r>
    <r>
      <rPr>
        <sz val="12"/>
        <rFont val="Times New Roman"/>
        <charset val="0"/>
      </rPr>
      <t>8</t>
    </r>
    <r>
      <rPr>
        <sz val="12"/>
        <rFont val="宋体"/>
        <charset val="0"/>
      </rPr>
      <t>户</t>
    </r>
    <r>
      <rPr>
        <sz val="12"/>
        <rFont val="Times New Roman"/>
        <charset val="0"/>
      </rPr>
      <t>8</t>
    </r>
    <r>
      <rPr>
        <sz val="12"/>
        <rFont val="宋体"/>
        <charset val="0"/>
      </rPr>
      <t>人、康王村</t>
    </r>
    <r>
      <rPr>
        <sz val="12"/>
        <rFont val="Times New Roman"/>
        <charset val="0"/>
      </rPr>
      <t>3</t>
    </r>
    <r>
      <rPr>
        <sz val="12"/>
        <rFont val="宋体"/>
        <charset val="0"/>
      </rPr>
      <t>户</t>
    </r>
    <r>
      <rPr>
        <sz val="12"/>
        <rFont val="Times New Roman"/>
        <charset val="0"/>
      </rPr>
      <t>3</t>
    </r>
    <r>
      <rPr>
        <sz val="12"/>
        <rFont val="宋体"/>
        <charset val="0"/>
      </rPr>
      <t>人、林峰村</t>
    </r>
    <r>
      <rPr>
        <sz val="12"/>
        <rFont val="Times New Roman"/>
        <charset val="0"/>
      </rPr>
      <t>5</t>
    </r>
    <r>
      <rPr>
        <sz val="12"/>
        <rFont val="宋体"/>
        <charset val="0"/>
      </rPr>
      <t>户</t>
    </r>
    <r>
      <rPr>
        <sz val="12"/>
        <rFont val="Times New Roman"/>
        <charset val="0"/>
      </rPr>
      <t>5</t>
    </r>
    <r>
      <rPr>
        <sz val="12"/>
        <rFont val="宋体"/>
        <charset val="0"/>
      </rPr>
      <t>人、龙口村</t>
    </r>
    <r>
      <rPr>
        <sz val="12"/>
        <rFont val="Times New Roman"/>
        <charset val="0"/>
      </rPr>
      <t>12</t>
    </r>
    <r>
      <rPr>
        <sz val="12"/>
        <rFont val="宋体"/>
        <charset val="0"/>
      </rPr>
      <t>户</t>
    </r>
    <r>
      <rPr>
        <sz val="12"/>
        <rFont val="Times New Roman"/>
        <charset val="0"/>
      </rPr>
      <t>12</t>
    </r>
    <r>
      <rPr>
        <sz val="12"/>
        <rFont val="宋体"/>
        <charset val="0"/>
      </rPr>
      <t>人、牌楼村</t>
    </r>
    <r>
      <rPr>
        <sz val="12"/>
        <rFont val="Times New Roman"/>
        <charset val="0"/>
      </rPr>
      <t>1</t>
    </r>
    <r>
      <rPr>
        <sz val="12"/>
        <rFont val="宋体"/>
        <charset val="0"/>
      </rPr>
      <t>户</t>
    </r>
    <r>
      <rPr>
        <sz val="12"/>
        <rFont val="Times New Roman"/>
        <charset val="0"/>
      </rPr>
      <t>1</t>
    </r>
    <r>
      <rPr>
        <sz val="12"/>
        <rFont val="宋体"/>
        <charset val="0"/>
      </rPr>
      <t>人、石庄科村</t>
    </r>
    <r>
      <rPr>
        <sz val="12"/>
        <rFont val="Times New Roman"/>
        <charset val="0"/>
      </rPr>
      <t>3</t>
    </r>
    <r>
      <rPr>
        <sz val="12"/>
        <rFont val="宋体"/>
        <charset val="0"/>
      </rPr>
      <t>户</t>
    </r>
    <r>
      <rPr>
        <sz val="12"/>
        <rFont val="Times New Roman"/>
        <charset val="0"/>
      </rPr>
      <t>3</t>
    </r>
    <r>
      <rPr>
        <sz val="12"/>
        <rFont val="宋体"/>
        <charset val="0"/>
      </rPr>
      <t>人、长宁村</t>
    </r>
    <r>
      <rPr>
        <sz val="12"/>
        <rFont val="Times New Roman"/>
        <charset val="0"/>
      </rPr>
      <t>6</t>
    </r>
    <r>
      <rPr>
        <sz val="12"/>
        <rFont val="宋体"/>
        <charset val="0"/>
      </rPr>
      <t>户</t>
    </r>
    <r>
      <rPr>
        <sz val="12"/>
        <rFont val="Times New Roman"/>
        <charset val="0"/>
      </rPr>
      <t>6</t>
    </r>
    <r>
      <rPr>
        <sz val="12"/>
        <rFont val="宋体"/>
        <charset val="0"/>
      </rPr>
      <t>人、宝坪村</t>
    </r>
    <r>
      <rPr>
        <sz val="12"/>
        <rFont val="Times New Roman"/>
        <charset val="0"/>
      </rPr>
      <t>1</t>
    </r>
    <r>
      <rPr>
        <sz val="12"/>
        <rFont val="宋体"/>
        <charset val="0"/>
      </rPr>
      <t>户</t>
    </r>
    <r>
      <rPr>
        <sz val="12"/>
        <rFont val="Times New Roman"/>
        <charset val="0"/>
      </rPr>
      <t>1</t>
    </r>
    <r>
      <rPr>
        <sz val="12"/>
        <rFont val="宋体"/>
        <charset val="0"/>
      </rPr>
      <t>人、寺湾村</t>
    </r>
    <r>
      <rPr>
        <sz val="12"/>
        <rFont val="Times New Roman"/>
        <charset val="0"/>
      </rPr>
      <t>1</t>
    </r>
    <r>
      <rPr>
        <sz val="12"/>
        <rFont val="宋体"/>
        <charset val="0"/>
      </rPr>
      <t>户</t>
    </r>
    <r>
      <rPr>
        <sz val="12"/>
        <rFont val="Times New Roman"/>
        <charset val="0"/>
      </rPr>
      <t>1</t>
    </r>
    <r>
      <rPr>
        <sz val="12"/>
        <rFont val="宋体"/>
        <charset val="0"/>
      </rPr>
      <t>人，共计补助资金</t>
    </r>
    <r>
      <rPr>
        <sz val="12"/>
        <rFont val="Times New Roman"/>
        <charset val="0"/>
      </rPr>
      <t>24.3</t>
    </r>
    <r>
      <rPr>
        <sz val="12"/>
        <rFont val="宋体"/>
        <charset val="0"/>
      </rPr>
      <t>万元。</t>
    </r>
  </si>
  <si>
    <r>
      <rPr>
        <sz val="12"/>
        <rFont val="宋体"/>
        <charset val="0"/>
      </rPr>
      <t>对连五乡</t>
    </r>
    <r>
      <rPr>
        <sz val="12"/>
        <rFont val="Times New Roman"/>
        <charset val="0"/>
      </rPr>
      <t>14</t>
    </r>
    <r>
      <rPr>
        <sz val="12"/>
        <rFont val="宋体"/>
        <charset val="0"/>
      </rPr>
      <t>村</t>
    </r>
    <r>
      <rPr>
        <sz val="12"/>
        <rFont val="Times New Roman"/>
        <charset val="0"/>
      </rPr>
      <t>188</t>
    </r>
    <r>
      <rPr>
        <sz val="12"/>
        <rFont val="宋体"/>
        <charset val="0"/>
      </rPr>
      <t>名学生进行职业教育雨露计划补助，每人补助</t>
    </r>
    <r>
      <rPr>
        <sz val="12"/>
        <rFont val="Times New Roman"/>
        <charset val="0"/>
      </rPr>
      <t>0.3</t>
    </r>
    <r>
      <rPr>
        <sz val="12"/>
        <rFont val="宋体"/>
        <charset val="0"/>
      </rPr>
      <t>万元，其中陈家村</t>
    </r>
    <r>
      <rPr>
        <sz val="12"/>
        <rFont val="Times New Roman"/>
        <charset val="0"/>
      </rPr>
      <t>19</t>
    </r>
    <r>
      <rPr>
        <sz val="12"/>
        <rFont val="宋体"/>
        <charset val="0"/>
      </rPr>
      <t>人、高庄村</t>
    </r>
    <r>
      <rPr>
        <sz val="12"/>
        <rFont val="Times New Roman"/>
        <charset val="0"/>
      </rPr>
      <t>8</t>
    </r>
    <r>
      <rPr>
        <sz val="12"/>
        <rFont val="宋体"/>
        <charset val="0"/>
      </rPr>
      <t>人、黄家村</t>
    </r>
    <r>
      <rPr>
        <sz val="12"/>
        <rFont val="Times New Roman"/>
        <charset val="0"/>
      </rPr>
      <t>2</t>
    </r>
    <r>
      <rPr>
        <sz val="12"/>
        <rFont val="宋体"/>
        <charset val="0"/>
      </rPr>
      <t>人、兰家村</t>
    </r>
    <r>
      <rPr>
        <sz val="12"/>
        <rFont val="Times New Roman"/>
        <charset val="0"/>
      </rPr>
      <t>12</t>
    </r>
    <r>
      <rPr>
        <sz val="12"/>
        <rFont val="宋体"/>
        <charset val="0"/>
      </rPr>
      <t>人、李家村</t>
    </r>
    <r>
      <rPr>
        <sz val="12"/>
        <rFont val="Times New Roman"/>
        <charset val="0"/>
      </rPr>
      <t>21</t>
    </r>
    <r>
      <rPr>
        <sz val="12"/>
        <rFont val="宋体"/>
        <charset val="0"/>
      </rPr>
      <t>人、连五村</t>
    </r>
    <r>
      <rPr>
        <sz val="12"/>
        <rFont val="Times New Roman"/>
        <charset val="0"/>
      </rPr>
      <t>14</t>
    </r>
    <r>
      <rPr>
        <sz val="12"/>
        <rFont val="宋体"/>
        <charset val="0"/>
      </rPr>
      <t>人、马咀村</t>
    </r>
    <r>
      <rPr>
        <sz val="12"/>
        <rFont val="Times New Roman"/>
        <charset val="0"/>
      </rPr>
      <t>3</t>
    </r>
    <r>
      <rPr>
        <sz val="12"/>
        <rFont val="宋体"/>
        <charset val="0"/>
      </rPr>
      <t>人、三合村</t>
    </r>
    <r>
      <rPr>
        <sz val="12"/>
        <rFont val="Times New Roman"/>
        <charset val="0"/>
      </rPr>
      <t>7</t>
    </r>
    <r>
      <rPr>
        <sz val="12"/>
        <rFont val="宋体"/>
        <charset val="0"/>
      </rPr>
      <t>人、四合村</t>
    </r>
    <r>
      <rPr>
        <sz val="12"/>
        <rFont val="Times New Roman"/>
        <charset val="0"/>
      </rPr>
      <t>13</t>
    </r>
    <r>
      <rPr>
        <sz val="12"/>
        <rFont val="宋体"/>
        <charset val="0"/>
      </rPr>
      <t>人、腰庄村</t>
    </r>
    <r>
      <rPr>
        <sz val="12"/>
        <rFont val="Times New Roman"/>
        <charset val="0"/>
      </rPr>
      <t>10</t>
    </r>
    <r>
      <rPr>
        <sz val="12"/>
        <rFont val="宋体"/>
        <charset val="0"/>
      </rPr>
      <t>人、贠家村</t>
    </r>
    <r>
      <rPr>
        <sz val="12"/>
        <rFont val="Times New Roman"/>
        <charset val="0"/>
      </rPr>
      <t>11</t>
    </r>
    <r>
      <rPr>
        <sz val="12"/>
        <rFont val="宋体"/>
        <charset val="0"/>
      </rPr>
      <t>人、张家村</t>
    </r>
    <r>
      <rPr>
        <sz val="12"/>
        <rFont val="Times New Roman"/>
        <charset val="0"/>
      </rPr>
      <t>17</t>
    </r>
    <r>
      <rPr>
        <sz val="12"/>
        <rFont val="宋体"/>
        <charset val="0"/>
      </rPr>
      <t>人、中渠村</t>
    </r>
    <r>
      <rPr>
        <sz val="12"/>
        <rFont val="Times New Roman"/>
        <charset val="0"/>
      </rPr>
      <t>23</t>
    </r>
    <r>
      <rPr>
        <sz val="12"/>
        <rFont val="宋体"/>
        <charset val="0"/>
      </rPr>
      <t>人、中心村</t>
    </r>
    <r>
      <rPr>
        <sz val="12"/>
        <rFont val="Times New Roman"/>
        <charset val="0"/>
      </rPr>
      <t>28</t>
    </r>
    <r>
      <rPr>
        <sz val="12"/>
        <rFont val="宋体"/>
        <charset val="0"/>
      </rPr>
      <t>人，共计</t>
    </r>
    <r>
      <rPr>
        <sz val="12"/>
        <rFont val="Times New Roman"/>
        <charset val="0"/>
      </rPr>
      <t>162</t>
    </r>
    <r>
      <rPr>
        <sz val="12"/>
        <rFont val="宋体"/>
        <charset val="0"/>
      </rPr>
      <t>户</t>
    </r>
    <r>
      <rPr>
        <sz val="12"/>
        <rFont val="Times New Roman"/>
        <charset val="0"/>
      </rPr>
      <t>188</t>
    </r>
    <r>
      <rPr>
        <sz val="12"/>
        <rFont val="宋体"/>
        <charset val="0"/>
      </rPr>
      <t>人，共计补助资金</t>
    </r>
    <r>
      <rPr>
        <sz val="12"/>
        <rFont val="Times New Roman"/>
        <charset val="0"/>
      </rPr>
      <t>56.4</t>
    </r>
    <r>
      <rPr>
        <sz val="12"/>
        <rFont val="宋体"/>
        <charset val="0"/>
      </rPr>
      <t>万元。</t>
    </r>
  </si>
  <si>
    <t>三</t>
  </si>
  <si>
    <t>易地搬迁类项目</t>
  </si>
  <si>
    <r>
      <rPr>
        <sz val="12"/>
        <rFont val="宋体"/>
        <charset val="0"/>
      </rPr>
      <t>投资</t>
    </r>
    <r>
      <rPr>
        <sz val="12"/>
        <rFont val="Times New Roman"/>
        <charset val="0"/>
      </rPr>
      <t>765</t>
    </r>
    <r>
      <rPr>
        <sz val="12"/>
        <rFont val="宋体"/>
        <charset val="0"/>
      </rPr>
      <t>万元用于实施易地搬迁类项目。</t>
    </r>
  </si>
  <si>
    <t>易地搬迁后续扶持项目</t>
  </si>
  <si>
    <r>
      <rPr>
        <sz val="12"/>
        <rFont val="宋体"/>
        <charset val="0"/>
      </rPr>
      <t>投资</t>
    </r>
    <r>
      <rPr>
        <sz val="12"/>
        <rFont val="Times New Roman"/>
        <charset val="0"/>
      </rPr>
      <t>45</t>
    </r>
    <r>
      <rPr>
        <sz val="12"/>
        <rFont val="宋体"/>
        <charset val="0"/>
      </rPr>
      <t>万元用于实施易地搬迁后续扶持项目。</t>
    </r>
  </si>
  <si>
    <t>闫家乡丁河村水渠建设项目</t>
  </si>
  <si>
    <t>2024.03-2024.12</t>
  </si>
  <si>
    <t>丁河村</t>
  </si>
  <si>
    <t>丁河村共计实施1300m；分别是王培组1000m，阴洼组180m，崖湾组120m；</t>
  </si>
  <si>
    <t>县发改局</t>
  </si>
  <si>
    <t>基建</t>
  </si>
  <si>
    <t>易地搬迁贴息</t>
  </si>
  <si>
    <r>
      <rPr>
        <sz val="12"/>
        <rFont val="宋体"/>
        <charset val="0"/>
      </rPr>
      <t>投资</t>
    </r>
    <r>
      <rPr>
        <sz val="12"/>
        <rFont val="Times New Roman"/>
        <charset val="0"/>
      </rPr>
      <t>565</t>
    </r>
    <r>
      <rPr>
        <sz val="12"/>
        <rFont val="宋体"/>
        <charset val="0"/>
      </rPr>
      <t>万元用于易地搬迁贴息补助项目。</t>
    </r>
  </si>
  <si>
    <t>易地扶贫搬迁贴息</t>
  </si>
  <si>
    <t>2023.1-2023.12</t>
  </si>
  <si>
    <t>张家川县</t>
  </si>
  <si>
    <t>其他</t>
  </si>
  <si>
    <t>四</t>
  </si>
  <si>
    <t>以工代赈</t>
  </si>
  <si>
    <r>
      <rPr>
        <sz val="12"/>
        <rFont val="宋体"/>
        <charset val="0"/>
      </rPr>
      <t>投资</t>
    </r>
    <r>
      <rPr>
        <sz val="12"/>
        <rFont val="Times New Roman"/>
        <charset val="0"/>
      </rPr>
      <t>781</t>
    </r>
    <r>
      <rPr>
        <sz val="12"/>
        <rFont val="宋体"/>
        <charset val="0"/>
      </rPr>
      <t>万元用于实施以工代赈项目。</t>
    </r>
  </si>
  <si>
    <t>张家川县胡川镇2024年中央财政以工代赈项目</t>
  </si>
  <si>
    <t>2024.01—
2024.12</t>
  </si>
  <si>
    <r>
      <rPr>
        <sz val="12"/>
        <rFont val="宋体"/>
        <charset val="0"/>
      </rPr>
      <t>道路全长</t>
    </r>
    <r>
      <rPr>
        <sz val="12"/>
        <rFont val="Times New Roman"/>
        <charset val="0"/>
      </rPr>
      <t xml:space="preserve"> 2.4Km</t>
    </r>
    <r>
      <rPr>
        <sz val="12"/>
        <rFont val="宋体"/>
        <charset val="0"/>
      </rPr>
      <t>，主要建设内容为新建路面</t>
    </r>
    <r>
      <rPr>
        <sz val="12"/>
        <rFont val="Times New Roman"/>
        <charset val="0"/>
      </rPr>
      <t xml:space="preserve"> 2400m</t>
    </r>
    <r>
      <rPr>
        <sz val="12"/>
        <rFont val="宋体"/>
        <charset val="0"/>
      </rPr>
      <t>，排水工程</t>
    </r>
    <r>
      <rPr>
        <sz val="12"/>
        <rFont val="Times New Roman"/>
        <charset val="0"/>
      </rPr>
      <t xml:space="preserve"> 1537m</t>
    </r>
    <r>
      <rPr>
        <sz val="12"/>
        <rFont val="宋体"/>
        <charset val="0"/>
      </rPr>
      <t>，防护工程</t>
    </r>
    <r>
      <rPr>
        <sz val="12"/>
        <rFont val="Times New Roman"/>
        <charset val="0"/>
      </rPr>
      <t xml:space="preserve"> 774m</t>
    </r>
    <r>
      <rPr>
        <sz val="12"/>
        <rFont val="宋体"/>
        <charset val="0"/>
      </rPr>
      <t>，新建一道</t>
    </r>
    <r>
      <rPr>
        <sz val="12"/>
        <rFont val="Times New Roman"/>
        <charset val="0"/>
      </rPr>
      <t xml:space="preserve"> 1-4m </t>
    </r>
    <r>
      <rPr>
        <sz val="12"/>
        <rFont val="宋体"/>
        <charset val="0"/>
      </rPr>
      <t>钢筋混凝土盖板明涵</t>
    </r>
    <r>
      <rPr>
        <sz val="12"/>
        <rFont val="Times New Roman"/>
        <charset val="0"/>
      </rPr>
      <t>,</t>
    </r>
    <r>
      <rPr>
        <sz val="12"/>
        <rFont val="宋体"/>
        <charset val="0"/>
      </rPr>
      <t>新建一座</t>
    </r>
    <r>
      <rPr>
        <sz val="12"/>
        <rFont val="Times New Roman"/>
        <charset val="0"/>
      </rPr>
      <t xml:space="preserve"> 1-8m </t>
    </r>
    <r>
      <rPr>
        <sz val="12"/>
        <rFont val="宋体"/>
        <charset val="0"/>
      </rPr>
      <t>钢筋混凝土矩形板桥。</t>
    </r>
  </si>
  <si>
    <r>
      <rPr>
        <sz val="12"/>
        <rFont val="宋体"/>
        <charset val="0"/>
      </rPr>
      <t>张家川县刘堡镇</t>
    </r>
    <r>
      <rPr>
        <sz val="12"/>
        <rFont val="Times New Roman"/>
        <charset val="0"/>
      </rPr>
      <t>2024</t>
    </r>
    <r>
      <rPr>
        <sz val="12"/>
        <rFont val="宋体"/>
        <charset val="0"/>
      </rPr>
      <t>年中央财政以工代赈建设项目</t>
    </r>
  </si>
  <si>
    <r>
      <rPr>
        <sz val="12"/>
        <rFont val="宋体"/>
        <charset val="0"/>
      </rPr>
      <t>新建道路硬化</t>
    </r>
    <r>
      <rPr>
        <sz val="12"/>
        <rFont val="Times New Roman"/>
        <charset val="0"/>
      </rPr>
      <t>3809</t>
    </r>
    <r>
      <rPr>
        <sz val="12"/>
        <rFont val="宋体"/>
        <charset val="0"/>
      </rPr>
      <t>㎡；修建边沟涵（</t>
    </r>
    <r>
      <rPr>
        <sz val="12"/>
        <rFont val="Times New Roman"/>
        <charset val="0"/>
      </rPr>
      <t>60×60cm</t>
    </r>
    <r>
      <rPr>
        <sz val="12"/>
        <rFont val="宋体"/>
        <charset val="0"/>
      </rPr>
      <t>）</t>
    </r>
    <r>
      <rPr>
        <sz val="12"/>
        <rFont val="Times New Roman"/>
        <charset val="0"/>
      </rPr>
      <t>290m</t>
    </r>
    <r>
      <rPr>
        <sz val="12"/>
        <rFont val="宋体"/>
        <charset val="0"/>
      </rPr>
      <t>；钢筋混凝土盖板：</t>
    </r>
    <r>
      <rPr>
        <sz val="12"/>
        <rFont val="Times New Roman"/>
        <charset val="0"/>
      </rPr>
      <t>290m</t>
    </r>
    <r>
      <rPr>
        <sz val="12"/>
        <rFont val="宋体"/>
        <charset val="0"/>
      </rPr>
      <t>；修建</t>
    </r>
    <r>
      <rPr>
        <sz val="12"/>
        <rFont val="Times New Roman"/>
        <charset val="0"/>
      </rPr>
      <t>2-16m</t>
    </r>
    <r>
      <rPr>
        <sz val="12"/>
        <rFont val="宋体"/>
        <charset val="0"/>
      </rPr>
      <t>预应力钢筋混凝土空心板桥</t>
    </r>
    <r>
      <rPr>
        <sz val="12"/>
        <rFont val="Times New Roman"/>
        <charset val="0"/>
      </rPr>
      <t>1</t>
    </r>
    <r>
      <rPr>
        <sz val="12"/>
        <rFont val="宋体"/>
        <charset val="0"/>
      </rPr>
      <t>座；防护工程</t>
    </r>
    <r>
      <rPr>
        <sz val="12"/>
        <rFont val="Times New Roman"/>
        <charset val="0"/>
      </rPr>
      <t>800</t>
    </r>
    <r>
      <rPr>
        <sz val="12"/>
        <rFont val="宋体"/>
        <charset val="0"/>
      </rPr>
      <t>米，</t>
    </r>
    <r>
      <rPr>
        <sz val="12"/>
        <rFont val="Times New Roman"/>
        <charset val="0"/>
      </rPr>
      <t>M7.5</t>
    </r>
    <r>
      <rPr>
        <sz val="12"/>
        <rFont val="宋体"/>
        <charset val="0"/>
      </rPr>
      <t>浆砌片石</t>
    </r>
    <r>
      <rPr>
        <sz val="12"/>
        <rFont val="Times New Roman"/>
        <charset val="0"/>
      </rPr>
      <t>3861.6m³</t>
    </r>
    <r>
      <rPr>
        <sz val="12"/>
        <rFont val="宋体"/>
        <charset val="0"/>
      </rPr>
      <t>。</t>
    </r>
  </si>
  <si>
    <t>五</t>
  </si>
  <si>
    <t>乡村建设</t>
  </si>
  <si>
    <r>
      <rPr>
        <sz val="12"/>
        <rFont val="宋体"/>
        <charset val="0"/>
      </rPr>
      <t>投资</t>
    </r>
    <r>
      <rPr>
        <sz val="12"/>
        <rFont val="Times New Roman"/>
        <charset val="0"/>
      </rPr>
      <t>4500</t>
    </r>
    <r>
      <rPr>
        <sz val="12"/>
        <rFont val="宋体"/>
        <charset val="0"/>
      </rPr>
      <t>万元用于实施乡村建设项目。</t>
    </r>
  </si>
  <si>
    <t>乡村建设项目</t>
  </si>
  <si>
    <r>
      <rPr>
        <sz val="12"/>
        <rFont val="Times New Roman"/>
        <charset val="0"/>
      </rPr>
      <t>2024</t>
    </r>
    <r>
      <rPr>
        <sz val="12"/>
        <rFont val="宋体"/>
        <charset val="0"/>
      </rPr>
      <t>年乡村建设按照</t>
    </r>
    <r>
      <rPr>
        <sz val="12"/>
        <rFont val="Times New Roman"/>
        <charset val="0"/>
      </rPr>
      <t>“</t>
    </r>
    <r>
      <rPr>
        <sz val="12"/>
        <rFont val="宋体"/>
        <charset val="0"/>
      </rPr>
      <t>一核两极多点</t>
    </r>
    <r>
      <rPr>
        <sz val="12"/>
        <rFont val="Times New Roman"/>
        <charset val="0"/>
      </rPr>
      <t>”</t>
    </r>
    <r>
      <rPr>
        <sz val="12"/>
        <rFont val="宋体"/>
        <charset val="0"/>
      </rPr>
      <t>的布局统筹安排，计划创建乡村建设示范村</t>
    </r>
    <r>
      <rPr>
        <sz val="12"/>
        <rFont val="Times New Roman"/>
        <charset val="0"/>
      </rPr>
      <t>30</t>
    </r>
    <r>
      <rPr>
        <sz val="12"/>
        <rFont val="宋体"/>
        <charset val="0"/>
      </rPr>
      <t>个，每村投资</t>
    </r>
    <r>
      <rPr>
        <sz val="12"/>
        <rFont val="Times New Roman"/>
        <charset val="0"/>
      </rPr>
      <t>150</t>
    </r>
    <r>
      <rPr>
        <sz val="12"/>
        <rFont val="宋体"/>
        <charset val="0"/>
      </rPr>
      <t>万元，共计</t>
    </r>
    <r>
      <rPr>
        <sz val="12"/>
        <rFont val="Times New Roman"/>
        <charset val="0"/>
      </rPr>
      <t>4500</t>
    </r>
    <r>
      <rPr>
        <sz val="12"/>
        <rFont val="宋体"/>
        <charset val="0"/>
      </rPr>
      <t>万元。张川镇：堡山村、东关村、袁川村、上川村</t>
    </r>
    <r>
      <rPr>
        <sz val="12"/>
        <rFont val="Times New Roman"/>
        <charset val="0"/>
      </rPr>
      <t>;</t>
    </r>
    <r>
      <rPr>
        <sz val="12"/>
        <rFont val="宋体"/>
        <charset val="0"/>
      </rPr>
      <t>龙山镇：西川村、韩川村、西沟村、南街村；恭门镇：城子村、西坡村、杨坡村；胡川镇：祁沟村、胡川村、前梁村；大阳镇：闫庄村、阳湾村、小杨村；马鹿镇：韩河村、龙口村；刘堡镇：丰银村、米家村；马关镇：赵沟村、石川村；川王镇：小河村；梁山镇：杨渠村；连五乡：马咀村；平安乡：新庄村；闫家乡：朝阳村；木河乡：李沟村；张棉乡：张棉村。主要用于村内小型公益性基础设施建设补短板、改善饮水、道路建设等生产生活条件项目。</t>
    </r>
  </si>
  <si>
    <t>张川镇堡山村乡村建设示范项目</t>
  </si>
  <si>
    <t>堡山村</t>
  </si>
  <si>
    <r>
      <rPr>
        <sz val="12"/>
        <rFont val="宋体"/>
        <charset val="0"/>
      </rPr>
      <t>新建硬化</t>
    </r>
    <r>
      <rPr>
        <sz val="12"/>
        <rFont val="Times New Roman"/>
        <charset val="0"/>
      </rPr>
      <t>10535</t>
    </r>
    <r>
      <rPr>
        <sz val="12"/>
        <rFont val="宋体"/>
        <charset val="0"/>
      </rPr>
      <t>㎡，开挖区域路面恢复硬化</t>
    </r>
    <r>
      <rPr>
        <sz val="12"/>
        <rFont val="Times New Roman"/>
        <charset val="0"/>
      </rPr>
      <t>3101.5</t>
    </r>
    <r>
      <rPr>
        <sz val="12"/>
        <rFont val="宋体"/>
        <charset val="0"/>
      </rPr>
      <t>㎡，修建护坡</t>
    </r>
    <r>
      <rPr>
        <sz val="12"/>
        <rFont val="Times New Roman"/>
        <charset val="0"/>
      </rPr>
      <t>2</t>
    </r>
    <r>
      <rPr>
        <sz val="12"/>
        <rFont val="宋体"/>
        <charset val="0"/>
      </rPr>
      <t>处（长</t>
    </r>
    <r>
      <rPr>
        <sz val="12"/>
        <rFont val="Times New Roman"/>
        <charset val="0"/>
      </rPr>
      <t>12m,</t>
    </r>
    <r>
      <rPr>
        <sz val="12"/>
        <rFont val="宋体"/>
        <charset val="0"/>
      </rPr>
      <t>高</t>
    </r>
    <r>
      <rPr>
        <sz val="12"/>
        <rFont val="Times New Roman"/>
        <charset val="0"/>
      </rPr>
      <t>5m</t>
    </r>
    <r>
      <rPr>
        <sz val="12"/>
        <rFont val="宋体"/>
        <charset val="0"/>
      </rPr>
      <t>，长</t>
    </r>
    <r>
      <rPr>
        <sz val="12"/>
        <rFont val="Times New Roman"/>
        <charset val="0"/>
      </rPr>
      <t>10m</t>
    </r>
    <r>
      <rPr>
        <sz val="12"/>
        <rFont val="宋体"/>
        <charset val="0"/>
      </rPr>
      <t>，高</t>
    </r>
    <r>
      <rPr>
        <sz val="12"/>
        <rFont val="Times New Roman"/>
        <charset val="0"/>
      </rPr>
      <t>3m</t>
    </r>
    <r>
      <rPr>
        <sz val="12"/>
        <rFont val="宋体"/>
        <charset val="0"/>
      </rPr>
      <t>，），铺设</t>
    </r>
    <r>
      <rPr>
        <sz val="12"/>
        <rFont val="Times New Roman"/>
        <charset val="0"/>
      </rPr>
      <t>D400</t>
    </r>
    <r>
      <rPr>
        <sz val="12"/>
        <rFont val="宋体"/>
        <charset val="0"/>
      </rPr>
      <t>波纹管长</t>
    </r>
    <r>
      <rPr>
        <sz val="12"/>
        <rFont val="Times New Roman"/>
        <charset val="0"/>
      </rPr>
      <t>559m</t>
    </r>
    <r>
      <rPr>
        <sz val="12"/>
        <rFont val="宋体"/>
        <charset val="0"/>
      </rPr>
      <t>，检查井</t>
    </r>
    <r>
      <rPr>
        <sz val="12"/>
        <rFont val="Times New Roman"/>
        <charset val="0"/>
      </rPr>
      <t>19</t>
    </r>
    <r>
      <rPr>
        <sz val="12"/>
        <rFont val="宋体"/>
        <charset val="0"/>
      </rPr>
      <t>个，水箅子</t>
    </r>
    <r>
      <rPr>
        <sz val="12"/>
        <rFont val="Times New Roman"/>
        <charset val="0"/>
      </rPr>
      <t>38</t>
    </r>
    <r>
      <rPr>
        <sz val="12"/>
        <rFont val="宋体"/>
        <charset val="0"/>
      </rPr>
      <t>个，土方</t>
    </r>
    <r>
      <rPr>
        <sz val="12"/>
        <rFont val="Times New Roman"/>
        <charset val="0"/>
      </rPr>
      <t>1582m³</t>
    </r>
    <r>
      <rPr>
        <sz val="12"/>
        <rFont val="宋体"/>
        <charset val="0"/>
      </rPr>
      <t>。</t>
    </r>
  </si>
  <si>
    <t>张川镇东关村乡村建设示范项目</t>
  </si>
  <si>
    <t>东关村</t>
  </si>
  <si>
    <r>
      <rPr>
        <sz val="12"/>
        <rFont val="宋体"/>
        <charset val="0"/>
      </rPr>
      <t>硬化面积</t>
    </r>
    <r>
      <rPr>
        <sz val="12"/>
        <rFont val="Times New Roman"/>
        <charset val="0"/>
      </rPr>
      <t>3168</t>
    </r>
    <r>
      <rPr>
        <sz val="12"/>
        <rFont val="宋体"/>
        <charset val="0"/>
      </rPr>
      <t>㎡，</t>
    </r>
    <r>
      <rPr>
        <sz val="12"/>
        <rFont val="Times New Roman"/>
        <charset val="0"/>
      </rPr>
      <t>D800</t>
    </r>
    <r>
      <rPr>
        <sz val="12"/>
        <rFont val="宋体"/>
        <charset val="0"/>
      </rPr>
      <t>水泥涵管长</t>
    </r>
    <r>
      <rPr>
        <sz val="12"/>
        <rFont val="Times New Roman"/>
        <charset val="0"/>
      </rPr>
      <t>603m</t>
    </r>
    <r>
      <rPr>
        <sz val="12"/>
        <rFont val="宋体"/>
        <charset val="0"/>
      </rPr>
      <t>，修建护坡长</t>
    </r>
    <r>
      <rPr>
        <sz val="12"/>
        <rFont val="Times New Roman"/>
        <charset val="0"/>
      </rPr>
      <t>34m,</t>
    </r>
    <r>
      <rPr>
        <sz val="12"/>
        <rFont val="宋体"/>
        <charset val="0"/>
      </rPr>
      <t>高</t>
    </r>
    <r>
      <rPr>
        <sz val="12"/>
        <rFont val="Times New Roman"/>
        <charset val="0"/>
      </rPr>
      <t>2m</t>
    </r>
    <r>
      <rPr>
        <sz val="12"/>
        <rFont val="宋体"/>
        <charset val="0"/>
      </rPr>
      <t>，铺设盖板宽</t>
    </r>
    <r>
      <rPr>
        <sz val="12"/>
        <rFont val="Times New Roman"/>
        <charset val="0"/>
      </rPr>
      <t>1.2m</t>
    </r>
    <r>
      <rPr>
        <sz val="12"/>
        <rFont val="宋体"/>
        <charset val="0"/>
      </rPr>
      <t>，长</t>
    </r>
    <r>
      <rPr>
        <sz val="12"/>
        <rFont val="Times New Roman"/>
        <charset val="0"/>
      </rPr>
      <t>6m</t>
    </r>
    <r>
      <rPr>
        <sz val="12"/>
        <rFont val="宋体"/>
        <charset val="0"/>
      </rPr>
      <t>，集水坑</t>
    </r>
    <r>
      <rPr>
        <sz val="12"/>
        <rFont val="Times New Roman"/>
        <charset val="0"/>
      </rPr>
      <t>4</t>
    </r>
    <r>
      <rPr>
        <sz val="12"/>
        <rFont val="宋体"/>
        <charset val="0"/>
      </rPr>
      <t>个，检查井</t>
    </r>
    <r>
      <rPr>
        <sz val="12"/>
        <rFont val="Times New Roman"/>
        <charset val="0"/>
      </rPr>
      <t>45</t>
    </r>
    <r>
      <rPr>
        <sz val="12"/>
        <rFont val="宋体"/>
        <charset val="0"/>
      </rPr>
      <t>个，水箅子</t>
    </r>
    <r>
      <rPr>
        <sz val="12"/>
        <rFont val="Times New Roman"/>
        <charset val="0"/>
      </rPr>
      <t>90</t>
    </r>
    <r>
      <rPr>
        <sz val="12"/>
        <rFont val="宋体"/>
        <charset val="0"/>
      </rPr>
      <t>个，</t>
    </r>
    <r>
      <rPr>
        <sz val="12"/>
        <rFont val="Times New Roman"/>
        <charset val="0"/>
      </rPr>
      <t>D1000</t>
    </r>
    <r>
      <rPr>
        <sz val="12"/>
        <rFont val="宋体"/>
        <charset val="0"/>
      </rPr>
      <t>水泥涵管</t>
    </r>
    <r>
      <rPr>
        <sz val="12"/>
        <rFont val="Times New Roman"/>
        <charset val="0"/>
      </rPr>
      <t>750m</t>
    </r>
    <r>
      <rPr>
        <sz val="12"/>
        <rFont val="宋体"/>
        <charset val="0"/>
      </rPr>
      <t>。</t>
    </r>
  </si>
  <si>
    <t>张川镇袁川村乡村建设示范项目</t>
  </si>
  <si>
    <t>袁川村</t>
  </si>
  <si>
    <r>
      <rPr>
        <sz val="12"/>
        <rFont val="宋体"/>
        <charset val="0"/>
      </rPr>
      <t>硬化面积</t>
    </r>
    <r>
      <rPr>
        <sz val="12"/>
        <rFont val="Times New Roman"/>
        <charset val="0"/>
      </rPr>
      <t>3698.50</t>
    </r>
    <r>
      <rPr>
        <sz val="12"/>
        <rFont val="宋体"/>
        <charset val="0"/>
      </rPr>
      <t>㎡，开挖区域路面恢复硬化</t>
    </r>
    <r>
      <rPr>
        <sz val="12"/>
        <rFont val="Times New Roman"/>
        <charset val="0"/>
      </rPr>
      <t>2520</t>
    </r>
    <r>
      <rPr>
        <sz val="12"/>
        <rFont val="宋体"/>
        <charset val="0"/>
      </rPr>
      <t>㎡，排洪渠</t>
    </r>
    <r>
      <rPr>
        <sz val="12"/>
        <rFont val="Times New Roman"/>
        <charset val="0"/>
      </rPr>
      <t>1</t>
    </r>
    <r>
      <rPr>
        <sz val="12"/>
        <rFont val="宋体"/>
        <charset val="0"/>
      </rPr>
      <t>下口宽</t>
    </r>
    <r>
      <rPr>
        <sz val="12"/>
        <rFont val="Times New Roman"/>
        <charset val="0"/>
      </rPr>
      <t>1.0m</t>
    </r>
    <r>
      <rPr>
        <sz val="12"/>
        <rFont val="宋体"/>
        <charset val="0"/>
      </rPr>
      <t>，上口宽</t>
    </r>
    <r>
      <rPr>
        <sz val="12"/>
        <rFont val="Times New Roman"/>
        <charset val="0"/>
      </rPr>
      <t>1.2m</t>
    </r>
    <r>
      <rPr>
        <sz val="12"/>
        <rFont val="宋体"/>
        <charset val="0"/>
      </rPr>
      <t>，壁厚</t>
    </r>
    <r>
      <rPr>
        <sz val="12"/>
        <rFont val="Times New Roman"/>
        <charset val="0"/>
      </rPr>
      <t>0.25m</t>
    </r>
    <r>
      <rPr>
        <sz val="12"/>
        <rFont val="宋体"/>
        <charset val="0"/>
      </rPr>
      <t>，长</t>
    </r>
    <r>
      <rPr>
        <sz val="12"/>
        <rFont val="Times New Roman"/>
        <charset val="0"/>
      </rPr>
      <t>120m</t>
    </r>
    <r>
      <rPr>
        <sz val="12"/>
        <rFont val="宋体"/>
        <charset val="0"/>
      </rPr>
      <t>，排水渠</t>
    </r>
    <r>
      <rPr>
        <sz val="12"/>
        <rFont val="Times New Roman"/>
        <charset val="0"/>
      </rPr>
      <t>2</t>
    </r>
    <r>
      <rPr>
        <sz val="12"/>
        <rFont val="宋体"/>
        <charset val="0"/>
      </rPr>
      <t>高</t>
    </r>
    <r>
      <rPr>
        <sz val="12"/>
        <rFont val="Times New Roman"/>
        <charset val="0"/>
      </rPr>
      <t>1m</t>
    </r>
    <r>
      <rPr>
        <sz val="12"/>
        <rFont val="宋体"/>
        <charset val="0"/>
      </rPr>
      <t>，（只做两侧渠壁，壁厚</t>
    </r>
    <r>
      <rPr>
        <sz val="12"/>
        <rFont val="Times New Roman"/>
        <charset val="0"/>
      </rPr>
      <t>0.15m</t>
    </r>
    <r>
      <rPr>
        <sz val="12"/>
        <rFont val="宋体"/>
        <charset val="0"/>
      </rPr>
      <t>）长</t>
    </r>
    <r>
      <rPr>
        <sz val="12"/>
        <rFont val="Times New Roman"/>
        <charset val="0"/>
      </rPr>
      <t>9m</t>
    </r>
    <r>
      <rPr>
        <sz val="12"/>
        <rFont val="宋体"/>
        <charset val="0"/>
      </rPr>
      <t>，排水渠</t>
    </r>
    <r>
      <rPr>
        <sz val="12"/>
        <rFont val="Times New Roman"/>
        <charset val="0"/>
      </rPr>
      <t>3</t>
    </r>
    <r>
      <rPr>
        <sz val="12"/>
        <rFont val="宋体"/>
        <charset val="0"/>
      </rPr>
      <t>宽</t>
    </r>
    <r>
      <rPr>
        <sz val="12"/>
        <rFont val="Times New Roman"/>
        <charset val="0"/>
      </rPr>
      <t>1m</t>
    </r>
    <r>
      <rPr>
        <sz val="12"/>
        <rFont val="宋体"/>
        <charset val="0"/>
      </rPr>
      <t>，高</t>
    </r>
    <r>
      <rPr>
        <sz val="12"/>
        <rFont val="Times New Roman"/>
        <charset val="0"/>
      </rPr>
      <t>0.6m</t>
    </r>
    <r>
      <rPr>
        <sz val="12"/>
        <rFont val="宋体"/>
        <charset val="0"/>
      </rPr>
      <t>，长</t>
    </r>
    <r>
      <rPr>
        <sz val="12"/>
        <rFont val="Times New Roman"/>
        <charset val="0"/>
      </rPr>
      <t>36m</t>
    </r>
    <r>
      <rPr>
        <sz val="12"/>
        <rFont val="宋体"/>
        <charset val="0"/>
      </rPr>
      <t>，排水渠</t>
    </r>
    <r>
      <rPr>
        <sz val="12"/>
        <rFont val="Times New Roman"/>
        <charset val="0"/>
      </rPr>
      <t>4</t>
    </r>
    <r>
      <rPr>
        <sz val="12"/>
        <rFont val="宋体"/>
        <charset val="0"/>
      </rPr>
      <t>宽</t>
    </r>
    <r>
      <rPr>
        <sz val="12"/>
        <rFont val="Times New Roman"/>
        <charset val="0"/>
      </rPr>
      <t xml:space="preserve"> 0.8m</t>
    </r>
    <r>
      <rPr>
        <sz val="12"/>
        <rFont val="宋体"/>
        <charset val="0"/>
      </rPr>
      <t>，高</t>
    </r>
    <r>
      <rPr>
        <sz val="12"/>
        <rFont val="Times New Roman"/>
        <charset val="0"/>
      </rPr>
      <t>0.8m</t>
    </r>
    <r>
      <rPr>
        <sz val="12"/>
        <rFont val="宋体"/>
        <charset val="0"/>
      </rPr>
      <t>，长</t>
    </r>
    <r>
      <rPr>
        <sz val="12"/>
        <rFont val="Times New Roman"/>
        <charset val="0"/>
      </rPr>
      <t>170m</t>
    </r>
    <r>
      <rPr>
        <sz val="12"/>
        <rFont val="宋体"/>
        <charset val="0"/>
      </rPr>
      <t>，排水渠</t>
    </r>
    <r>
      <rPr>
        <sz val="12"/>
        <rFont val="Times New Roman"/>
        <charset val="0"/>
      </rPr>
      <t>5</t>
    </r>
    <r>
      <rPr>
        <sz val="12"/>
        <rFont val="宋体"/>
        <charset val="0"/>
      </rPr>
      <t>（含盖板）宽</t>
    </r>
    <r>
      <rPr>
        <sz val="12"/>
        <rFont val="Times New Roman"/>
        <charset val="0"/>
      </rPr>
      <t>0.8m</t>
    </r>
    <r>
      <rPr>
        <sz val="12"/>
        <rFont val="宋体"/>
        <charset val="0"/>
      </rPr>
      <t>，高</t>
    </r>
    <r>
      <rPr>
        <sz val="12"/>
        <rFont val="Times New Roman"/>
        <charset val="0"/>
      </rPr>
      <t>0.8m</t>
    </r>
    <r>
      <rPr>
        <sz val="12"/>
        <rFont val="宋体"/>
        <charset val="0"/>
      </rPr>
      <t>，长</t>
    </r>
    <r>
      <rPr>
        <sz val="12"/>
        <rFont val="Times New Roman"/>
        <charset val="0"/>
      </rPr>
      <t>100m</t>
    </r>
    <r>
      <rPr>
        <sz val="12"/>
        <rFont val="宋体"/>
        <charset val="0"/>
      </rPr>
      <t>，</t>
    </r>
    <r>
      <rPr>
        <sz val="12"/>
        <rFont val="Times New Roman"/>
        <charset val="0"/>
      </rPr>
      <t>D400</t>
    </r>
    <r>
      <rPr>
        <sz val="12"/>
        <rFont val="宋体"/>
        <charset val="0"/>
      </rPr>
      <t>波纹管长</t>
    </r>
    <r>
      <rPr>
        <sz val="12"/>
        <rFont val="Times New Roman"/>
        <charset val="0"/>
      </rPr>
      <t>252m</t>
    </r>
    <r>
      <rPr>
        <sz val="12"/>
        <rFont val="宋体"/>
        <charset val="0"/>
      </rPr>
      <t>，</t>
    </r>
    <r>
      <rPr>
        <sz val="12"/>
        <rFont val="Times New Roman"/>
        <charset val="0"/>
      </rPr>
      <t>D300</t>
    </r>
    <r>
      <rPr>
        <sz val="12"/>
        <rFont val="宋体"/>
        <charset val="0"/>
      </rPr>
      <t>波纹管长</t>
    </r>
    <r>
      <rPr>
        <sz val="12"/>
        <rFont val="Times New Roman"/>
        <charset val="0"/>
      </rPr>
      <t>252m</t>
    </r>
    <r>
      <rPr>
        <sz val="12"/>
        <rFont val="宋体"/>
        <charset val="0"/>
      </rPr>
      <t>，检查井</t>
    </r>
    <r>
      <rPr>
        <sz val="12"/>
        <rFont val="Times New Roman"/>
        <charset val="0"/>
      </rPr>
      <t>17</t>
    </r>
    <r>
      <rPr>
        <sz val="12"/>
        <rFont val="宋体"/>
        <charset val="0"/>
      </rPr>
      <t>个，水箅子</t>
    </r>
    <r>
      <rPr>
        <sz val="12"/>
        <rFont val="Times New Roman"/>
        <charset val="0"/>
      </rPr>
      <t>34</t>
    </r>
    <r>
      <rPr>
        <sz val="12"/>
        <rFont val="宋体"/>
        <charset val="0"/>
      </rPr>
      <t>个，土方</t>
    </r>
    <r>
      <rPr>
        <sz val="12"/>
        <rFont val="Times New Roman"/>
        <charset val="0"/>
      </rPr>
      <t>20m³</t>
    </r>
    <r>
      <rPr>
        <sz val="12"/>
        <rFont val="宋体"/>
        <charset val="0"/>
      </rPr>
      <t>。袁川村米山组：硬化</t>
    </r>
    <r>
      <rPr>
        <sz val="12"/>
        <rFont val="Times New Roman"/>
        <charset val="0"/>
      </rPr>
      <t>3578.31</t>
    </r>
    <r>
      <rPr>
        <sz val="12"/>
        <rFont val="宋体"/>
        <charset val="0"/>
      </rPr>
      <t>㎡，</t>
    </r>
    <r>
      <rPr>
        <sz val="12"/>
        <rFont val="Times New Roman"/>
        <charset val="0"/>
      </rPr>
      <t>D400</t>
    </r>
    <r>
      <rPr>
        <sz val="12"/>
        <rFont val="宋体"/>
        <charset val="0"/>
      </rPr>
      <t>波纹管长</t>
    </r>
    <r>
      <rPr>
        <sz val="12"/>
        <rFont val="Times New Roman"/>
        <charset val="0"/>
      </rPr>
      <t>274m</t>
    </r>
    <r>
      <rPr>
        <sz val="12"/>
        <rFont val="宋体"/>
        <charset val="0"/>
      </rPr>
      <t>，</t>
    </r>
    <r>
      <rPr>
        <sz val="12"/>
        <rFont val="Times New Roman"/>
        <charset val="0"/>
      </rPr>
      <t>D300</t>
    </r>
    <r>
      <rPr>
        <sz val="12"/>
        <rFont val="宋体"/>
        <charset val="0"/>
      </rPr>
      <t>波纹管长</t>
    </r>
    <r>
      <rPr>
        <sz val="12"/>
        <rFont val="Times New Roman"/>
        <charset val="0"/>
      </rPr>
      <t>774m</t>
    </r>
    <r>
      <rPr>
        <sz val="12"/>
        <rFont val="宋体"/>
        <charset val="0"/>
      </rPr>
      <t>，水箅子</t>
    </r>
    <r>
      <rPr>
        <sz val="12"/>
        <rFont val="Times New Roman"/>
        <charset val="0"/>
      </rPr>
      <t>42</t>
    </r>
    <r>
      <rPr>
        <sz val="12"/>
        <rFont val="宋体"/>
        <charset val="0"/>
      </rPr>
      <t>个。</t>
    </r>
  </si>
  <si>
    <t>张川镇上川村乡村建设示范项目</t>
  </si>
  <si>
    <t>上川村</t>
  </si>
  <si>
    <r>
      <rPr>
        <sz val="12"/>
        <rFont val="宋体"/>
        <charset val="0"/>
      </rPr>
      <t>硬化面积：</t>
    </r>
    <r>
      <rPr>
        <sz val="12"/>
        <rFont val="Times New Roman"/>
        <charset val="0"/>
      </rPr>
      <t>1409.5</t>
    </r>
    <r>
      <rPr>
        <sz val="12"/>
        <rFont val="宋体"/>
        <charset val="0"/>
      </rPr>
      <t>㎡，护坡</t>
    </r>
    <r>
      <rPr>
        <sz val="12"/>
        <rFont val="Times New Roman"/>
        <charset val="0"/>
      </rPr>
      <t>1</t>
    </r>
    <r>
      <rPr>
        <sz val="12"/>
        <rFont val="宋体"/>
        <charset val="0"/>
      </rPr>
      <t>总方量</t>
    </r>
    <r>
      <rPr>
        <sz val="12"/>
        <rFont val="Times New Roman"/>
        <charset val="0"/>
      </rPr>
      <t>107m³</t>
    </r>
    <r>
      <rPr>
        <sz val="12"/>
        <rFont val="宋体"/>
        <charset val="0"/>
      </rPr>
      <t>，护坡</t>
    </r>
    <r>
      <rPr>
        <sz val="12"/>
        <rFont val="Times New Roman"/>
        <charset val="0"/>
      </rPr>
      <t>2</t>
    </r>
    <r>
      <rPr>
        <sz val="12"/>
        <rFont val="宋体"/>
        <charset val="0"/>
      </rPr>
      <t>总方量</t>
    </r>
    <r>
      <rPr>
        <sz val="12"/>
        <rFont val="Times New Roman"/>
        <charset val="0"/>
      </rPr>
      <t>87.6m³</t>
    </r>
    <r>
      <rPr>
        <sz val="12"/>
        <rFont val="宋体"/>
        <charset val="0"/>
      </rPr>
      <t>，防护围挡长</t>
    </r>
    <r>
      <rPr>
        <sz val="12"/>
        <rFont val="Times New Roman"/>
        <charset val="0"/>
      </rPr>
      <t>13m</t>
    </r>
    <r>
      <rPr>
        <sz val="12"/>
        <rFont val="宋体"/>
        <charset val="0"/>
      </rPr>
      <t>，</t>
    </r>
    <r>
      <rPr>
        <sz val="12"/>
        <rFont val="Times New Roman"/>
        <charset val="0"/>
      </rPr>
      <t>D400</t>
    </r>
    <r>
      <rPr>
        <sz val="12"/>
        <rFont val="宋体"/>
        <charset val="0"/>
      </rPr>
      <t>波纹管</t>
    </r>
    <r>
      <rPr>
        <sz val="12"/>
        <rFont val="Times New Roman"/>
        <charset val="0"/>
      </rPr>
      <t>450m</t>
    </r>
    <r>
      <rPr>
        <sz val="12"/>
        <rFont val="宋体"/>
        <charset val="0"/>
      </rPr>
      <t>，检查井</t>
    </r>
    <r>
      <rPr>
        <sz val="12"/>
        <rFont val="Times New Roman"/>
        <charset val="0"/>
      </rPr>
      <t>26</t>
    </r>
    <r>
      <rPr>
        <sz val="12"/>
        <rFont val="宋体"/>
        <charset val="0"/>
      </rPr>
      <t>个。上川村四组：</t>
    </r>
    <r>
      <rPr>
        <sz val="12"/>
        <rFont val="Times New Roman"/>
        <charset val="0"/>
      </rPr>
      <t>D400</t>
    </r>
    <r>
      <rPr>
        <sz val="12"/>
        <rFont val="宋体"/>
        <charset val="0"/>
      </rPr>
      <t>波纹管</t>
    </r>
    <r>
      <rPr>
        <sz val="12"/>
        <rFont val="Times New Roman"/>
        <charset val="0"/>
      </rPr>
      <t>510m</t>
    </r>
    <r>
      <rPr>
        <sz val="12"/>
        <rFont val="宋体"/>
        <charset val="0"/>
      </rPr>
      <t>，</t>
    </r>
    <r>
      <rPr>
        <sz val="12"/>
        <rFont val="Times New Roman"/>
        <charset val="0"/>
      </rPr>
      <t>D300</t>
    </r>
    <r>
      <rPr>
        <sz val="12"/>
        <rFont val="宋体"/>
        <charset val="0"/>
      </rPr>
      <t>波纹管</t>
    </r>
    <r>
      <rPr>
        <sz val="12"/>
        <rFont val="Times New Roman"/>
        <charset val="0"/>
      </rPr>
      <t>1036m</t>
    </r>
    <r>
      <rPr>
        <sz val="12"/>
        <rFont val="宋体"/>
        <charset val="0"/>
      </rPr>
      <t>，硬化面积</t>
    </r>
    <r>
      <rPr>
        <sz val="12"/>
        <rFont val="Times New Roman"/>
        <charset val="0"/>
      </rPr>
      <t>2284.8</t>
    </r>
    <r>
      <rPr>
        <sz val="12"/>
        <rFont val="宋体"/>
        <charset val="0"/>
      </rPr>
      <t>㎡，开挖区域路面恢复硬化</t>
    </r>
    <r>
      <rPr>
        <sz val="12"/>
        <rFont val="Times New Roman"/>
        <charset val="0"/>
      </rPr>
      <t>1292.8</t>
    </r>
    <r>
      <rPr>
        <sz val="12"/>
        <rFont val="宋体"/>
        <charset val="0"/>
      </rPr>
      <t>㎡，水箅子</t>
    </r>
    <r>
      <rPr>
        <sz val="12"/>
        <rFont val="Times New Roman"/>
        <charset val="0"/>
      </rPr>
      <t>102</t>
    </r>
    <r>
      <rPr>
        <sz val="12"/>
        <rFont val="宋体"/>
        <charset val="0"/>
      </rPr>
      <t>个，检查井</t>
    </r>
    <r>
      <rPr>
        <sz val="12"/>
        <rFont val="Times New Roman"/>
        <charset val="0"/>
      </rPr>
      <t>51</t>
    </r>
    <r>
      <rPr>
        <sz val="12"/>
        <rFont val="宋体"/>
        <charset val="0"/>
      </rPr>
      <t>个，</t>
    </r>
    <r>
      <rPr>
        <sz val="12"/>
        <rFont val="Times New Roman"/>
        <charset val="0"/>
      </rPr>
      <t>PE110</t>
    </r>
    <r>
      <rPr>
        <sz val="12"/>
        <rFont val="宋体"/>
        <charset val="0"/>
      </rPr>
      <t>自来水管</t>
    </r>
    <r>
      <rPr>
        <sz val="12"/>
        <rFont val="Times New Roman"/>
        <charset val="0"/>
      </rPr>
      <t>170m</t>
    </r>
    <r>
      <rPr>
        <sz val="12"/>
        <rFont val="宋体"/>
        <charset val="0"/>
      </rPr>
      <t>，</t>
    </r>
    <r>
      <rPr>
        <sz val="12"/>
        <rFont val="Times New Roman"/>
        <charset val="0"/>
      </rPr>
      <t>PE50</t>
    </r>
    <r>
      <rPr>
        <sz val="12"/>
        <rFont val="宋体"/>
        <charset val="0"/>
      </rPr>
      <t>自来水管</t>
    </r>
    <r>
      <rPr>
        <sz val="12"/>
        <rFont val="Times New Roman"/>
        <charset val="0"/>
      </rPr>
      <t>1036m</t>
    </r>
    <r>
      <rPr>
        <sz val="12"/>
        <rFont val="宋体"/>
        <charset val="0"/>
      </rPr>
      <t>，护坡</t>
    </r>
    <r>
      <rPr>
        <sz val="12"/>
        <rFont val="Times New Roman"/>
        <charset val="0"/>
      </rPr>
      <t>1</t>
    </r>
    <r>
      <rPr>
        <sz val="12"/>
        <rFont val="宋体"/>
        <charset val="0"/>
      </rPr>
      <t>总方量</t>
    </r>
    <r>
      <rPr>
        <sz val="12"/>
        <rFont val="Times New Roman"/>
        <charset val="0"/>
      </rPr>
      <t xml:space="preserve"> 33.4m³</t>
    </r>
    <r>
      <rPr>
        <sz val="12"/>
        <rFont val="宋体"/>
        <charset val="0"/>
      </rPr>
      <t>，护坡</t>
    </r>
    <r>
      <rPr>
        <sz val="12"/>
        <rFont val="Times New Roman"/>
        <charset val="0"/>
      </rPr>
      <t>2</t>
    </r>
    <r>
      <rPr>
        <sz val="12"/>
        <rFont val="宋体"/>
        <charset val="0"/>
      </rPr>
      <t>总方量</t>
    </r>
    <r>
      <rPr>
        <sz val="12"/>
        <rFont val="Times New Roman"/>
        <charset val="0"/>
      </rPr>
      <t>109.5m³</t>
    </r>
    <r>
      <rPr>
        <sz val="12"/>
        <rFont val="宋体"/>
        <charset val="0"/>
      </rPr>
      <t>，土方</t>
    </r>
    <r>
      <rPr>
        <sz val="12"/>
        <rFont val="Times New Roman"/>
        <charset val="0"/>
      </rPr>
      <t>473m³</t>
    </r>
    <r>
      <rPr>
        <sz val="12"/>
        <rFont val="宋体"/>
        <charset val="0"/>
      </rPr>
      <t>，防护围挡高</t>
    </r>
    <r>
      <rPr>
        <sz val="12"/>
        <rFont val="Times New Roman"/>
        <charset val="0"/>
      </rPr>
      <t xml:space="preserve"> 2.1m</t>
    </r>
    <r>
      <rPr>
        <sz val="12"/>
        <rFont val="宋体"/>
        <charset val="0"/>
      </rPr>
      <t>，长</t>
    </r>
    <r>
      <rPr>
        <sz val="12"/>
        <rFont val="Times New Roman"/>
        <charset val="0"/>
      </rPr>
      <t>28m</t>
    </r>
    <r>
      <rPr>
        <sz val="12"/>
        <rFont val="宋体"/>
        <charset val="0"/>
      </rPr>
      <t>，硬化</t>
    </r>
    <r>
      <rPr>
        <sz val="12"/>
        <rFont val="Times New Roman"/>
        <charset val="0"/>
      </rPr>
      <t>560</t>
    </r>
    <r>
      <rPr>
        <sz val="12"/>
        <rFont val="宋体"/>
        <charset val="0"/>
      </rPr>
      <t>㎡，拆除（</t>
    </r>
    <r>
      <rPr>
        <sz val="12"/>
        <rFont val="Times New Roman"/>
        <charset val="0"/>
      </rPr>
      <t>15*6</t>
    </r>
    <r>
      <rPr>
        <sz val="12"/>
        <rFont val="宋体"/>
        <charset val="0"/>
      </rPr>
      <t>）</t>
    </r>
    <r>
      <rPr>
        <sz val="12"/>
        <rFont val="Times New Roman"/>
        <charset val="0"/>
      </rPr>
      <t>1</t>
    </r>
    <r>
      <rPr>
        <sz val="12"/>
        <rFont val="宋体"/>
        <charset val="0"/>
      </rPr>
      <t>项，防护围栏</t>
    </r>
    <r>
      <rPr>
        <sz val="12"/>
        <rFont val="Times New Roman"/>
        <charset val="0"/>
      </rPr>
      <t>60m</t>
    </r>
    <r>
      <rPr>
        <sz val="12"/>
        <rFont val="宋体"/>
        <charset val="0"/>
      </rPr>
      <t>，护坡总方量</t>
    </r>
    <r>
      <rPr>
        <sz val="12"/>
        <rFont val="Times New Roman"/>
        <charset val="0"/>
      </rPr>
      <t xml:space="preserve"> 244.6m³</t>
    </r>
    <r>
      <rPr>
        <sz val="12"/>
        <rFont val="宋体"/>
        <charset val="0"/>
      </rPr>
      <t>，护坡上防护围栏（高</t>
    </r>
    <r>
      <rPr>
        <sz val="12"/>
        <rFont val="Times New Roman"/>
        <charset val="0"/>
      </rPr>
      <t>0.6m</t>
    </r>
    <r>
      <rPr>
        <sz val="12"/>
        <rFont val="宋体"/>
        <charset val="0"/>
      </rPr>
      <t>），长</t>
    </r>
    <r>
      <rPr>
        <sz val="12"/>
        <rFont val="Times New Roman"/>
        <charset val="0"/>
      </rPr>
      <t>65m</t>
    </r>
    <r>
      <rPr>
        <sz val="12"/>
        <rFont val="宋体"/>
        <charset val="0"/>
      </rPr>
      <t>。</t>
    </r>
  </si>
  <si>
    <t>龙山镇西川村乡村建设示范项目</t>
  </si>
  <si>
    <t>西川村</t>
  </si>
  <si>
    <r>
      <rPr>
        <sz val="12"/>
        <rFont val="宋体"/>
        <charset val="0"/>
      </rPr>
      <t>铺设雨水管网</t>
    </r>
    <r>
      <rPr>
        <sz val="12"/>
        <rFont val="Times New Roman"/>
        <charset val="0"/>
      </rPr>
      <t>950m</t>
    </r>
    <r>
      <rPr>
        <sz val="12"/>
        <rFont val="宋体"/>
        <charset val="0"/>
      </rPr>
      <t>、污水管网</t>
    </r>
    <r>
      <rPr>
        <sz val="12"/>
        <rFont val="Times New Roman"/>
        <charset val="0"/>
      </rPr>
      <t>1050m</t>
    </r>
    <r>
      <rPr>
        <sz val="12"/>
        <rFont val="宋体"/>
        <charset val="0"/>
      </rPr>
      <t>，开挖区域路面恢复硬化</t>
    </r>
    <r>
      <rPr>
        <sz val="12"/>
        <rFont val="Times New Roman"/>
        <charset val="0"/>
      </rPr>
      <t>5500</t>
    </r>
    <r>
      <rPr>
        <sz val="12"/>
        <rFont val="宋体"/>
        <charset val="0"/>
      </rPr>
      <t>㎡。</t>
    </r>
  </si>
  <si>
    <t>龙山镇韩川村乡村建设示范项目</t>
  </si>
  <si>
    <t>韩川村</t>
  </si>
  <si>
    <r>
      <rPr>
        <sz val="12"/>
        <rFont val="宋体"/>
        <charset val="0"/>
      </rPr>
      <t>对韩川村巷道路面进行破拆和恢复，硬化面积为</t>
    </r>
    <r>
      <rPr>
        <sz val="12"/>
        <rFont val="Times New Roman"/>
        <charset val="0"/>
      </rPr>
      <t>12500</t>
    </r>
    <r>
      <rPr>
        <sz val="12"/>
        <rFont val="宋体"/>
        <charset val="0"/>
      </rPr>
      <t>㎡。</t>
    </r>
  </si>
  <si>
    <t>龙山镇西沟村乡村建设示范项目</t>
  </si>
  <si>
    <t>西沟村</t>
  </si>
  <si>
    <r>
      <rPr>
        <sz val="12"/>
        <rFont val="宋体"/>
        <charset val="0"/>
      </rPr>
      <t>对西沟村道路破除及硬化</t>
    </r>
    <r>
      <rPr>
        <sz val="12"/>
        <rFont val="Times New Roman"/>
        <charset val="0"/>
      </rPr>
      <t>8392.5</t>
    </r>
    <r>
      <rPr>
        <sz val="12"/>
        <rFont val="宋体"/>
        <charset val="0"/>
      </rPr>
      <t>㎡，新建块石挡墙</t>
    </r>
    <r>
      <rPr>
        <sz val="12"/>
        <rFont val="Times New Roman"/>
        <charset val="0"/>
      </rPr>
      <t>378m³</t>
    </r>
    <r>
      <rPr>
        <sz val="12"/>
        <rFont val="宋体"/>
        <charset val="0"/>
      </rPr>
      <t>，设检查井</t>
    </r>
    <r>
      <rPr>
        <sz val="12"/>
        <rFont val="Times New Roman"/>
        <charset val="0"/>
      </rPr>
      <t>45</t>
    </r>
    <r>
      <rPr>
        <sz val="12"/>
        <rFont val="宋体"/>
        <charset val="0"/>
      </rPr>
      <t>个，水篦子</t>
    </r>
    <r>
      <rPr>
        <sz val="12"/>
        <rFont val="Times New Roman"/>
        <charset val="0"/>
      </rPr>
      <t>90</t>
    </r>
    <r>
      <rPr>
        <sz val="12"/>
        <rFont val="宋体"/>
        <charset val="0"/>
      </rPr>
      <t>个。</t>
    </r>
  </si>
  <si>
    <t>龙山镇南街村乡村建设示范项目</t>
  </si>
  <si>
    <t>南街村</t>
  </si>
  <si>
    <r>
      <rPr>
        <sz val="12"/>
        <rFont val="宋体"/>
        <charset val="0"/>
      </rPr>
      <t>新建块石护坡</t>
    </r>
    <r>
      <rPr>
        <sz val="12"/>
        <rFont val="Times New Roman"/>
        <charset val="0"/>
      </rPr>
      <t>1880m³</t>
    </r>
    <r>
      <rPr>
        <sz val="12"/>
        <rFont val="宋体"/>
        <charset val="0"/>
      </rPr>
      <t>、片石挡墙</t>
    </r>
    <r>
      <rPr>
        <sz val="12"/>
        <rFont val="Times New Roman"/>
        <charset val="0"/>
      </rPr>
      <t>450m³</t>
    </r>
    <r>
      <rPr>
        <sz val="12"/>
        <rFont val="宋体"/>
        <charset val="0"/>
      </rPr>
      <t>，巷道路面的破拆和恢复</t>
    </r>
    <r>
      <rPr>
        <sz val="12"/>
        <rFont val="Times New Roman"/>
        <charset val="0"/>
      </rPr>
      <t>2800</t>
    </r>
    <r>
      <rPr>
        <sz val="12"/>
        <rFont val="宋体"/>
        <charset val="0"/>
      </rPr>
      <t>㎡。</t>
    </r>
  </si>
  <si>
    <t>恭门镇城子村乡村建设示范村项目</t>
  </si>
  <si>
    <t>城子村</t>
  </si>
  <si>
    <r>
      <rPr>
        <sz val="12"/>
        <rFont val="宋体"/>
        <charset val="0"/>
      </rPr>
      <t>主干路及巷道硬化</t>
    </r>
    <r>
      <rPr>
        <sz val="12"/>
        <rFont val="Times New Roman"/>
        <charset val="0"/>
      </rPr>
      <t>4592m²</t>
    </r>
    <r>
      <rPr>
        <sz val="12"/>
        <rFont val="宋体"/>
        <charset val="0"/>
      </rPr>
      <t>，新建三角形排水边沟</t>
    </r>
    <r>
      <rPr>
        <sz val="12"/>
        <rFont val="Times New Roman"/>
        <charset val="0"/>
      </rPr>
      <t>243m</t>
    </r>
    <r>
      <rPr>
        <sz val="12"/>
        <rFont val="宋体"/>
        <charset val="0"/>
      </rPr>
      <t>，敷设</t>
    </r>
    <r>
      <rPr>
        <sz val="12"/>
        <rFont val="Times New Roman"/>
        <charset val="0"/>
      </rPr>
      <t>DN400</t>
    </r>
    <r>
      <rPr>
        <sz val="12"/>
        <rFont val="宋体"/>
        <charset val="0"/>
      </rPr>
      <t>排水管道</t>
    </r>
    <r>
      <rPr>
        <sz val="12"/>
        <rFont val="Times New Roman"/>
        <charset val="0"/>
      </rPr>
      <t>605m</t>
    </r>
    <r>
      <rPr>
        <sz val="12"/>
        <rFont val="宋体"/>
        <charset val="0"/>
      </rPr>
      <t>，</t>
    </r>
    <r>
      <rPr>
        <sz val="12"/>
        <rFont val="Times New Roman"/>
        <charset val="0"/>
      </rPr>
      <t>DN500</t>
    </r>
    <r>
      <rPr>
        <sz val="12"/>
        <rFont val="宋体"/>
        <charset val="0"/>
      </rPr>
      <t>排水管道</t>
    </r>
    <r>
      <rPr>
        <sz val="12"/>
        <rFont val="Times New Roman"/>
        <charset val="0"/>
      </rPr>
      <t>579m</t>
    </r>
    <r>
      <rPr>
        <sz val="12"/>
        <rFont val="宋体"/>
        <charset val="0"/>
      </rPr>
      <t>，</t>
    </r>
    <r>
      <rPr>
        <sz val="12"/>
        <rFont val="Times New Roman"/>
        <charset val="0"/>
      </rPr>
      <t>DN225</t>
    </r>
    <r>
      <rPr>
        <sz val="12"/>
        <rFont val="宋体"/>
        <charset val="0"/>
      </rPr>
      <t>排水管道</t>
    </r>
    <r>
      <rPr>
        <sz val="12"/>
        <rFont val="Times New Roman"/>
        <charset val="0"/>
      </rPr>
      <t>320m</t>
    </r>
    <r>
      <rPr>
        <sz val="12"/>
        <rFont val="宋体"/>
        <charset val="0"/>
      </rPr>
      <t>，设检查井</t>
    </r>
    <r>
      <rPr>
        <sz val="12"/>
        <rFont val="Times New Roman"/>
        <charset val="0"/>
      </rPr>
      <t>43</t>
    </r>
    <r>
      <rPr>
        <sz val="12"/>
        <rFont val="宋体"/>
        <charset val="0"/>
      </rPr>
      <t>座、雨水口</t>
    </r>
    <r>
      <rPr>
        <sz val="12"/>
        <rFont val="Times New Roman"/>
        <charset val="0"/>
      </rPr>
      <t>43</t>
    </r>
    <r>
      <rPr>
        <sz val="12"/>
        <rFont val="宋体"/>
        <charset val="0"/>
      </rPr>
      <t>座，同时配套路基防护与加固工程</t>
    </r>
    <r>
      <rPr>
        <sz val="12"/>
        <rFont val="Times New Roman"/>
        <charset val="0"/>
      </rPr>
      <t>204m³</t>
    </r>
    <r>
      <rPr>
        <sz val="12"/>
        <rFont val="宋体"/>
        <charset val="0"/>
      </rPr>
      <t>等附属工程。</t>
    </r>
  </si>
  <si>
    <t>恭门镇西坡村乡村建设示范村项目</t>
  </si>
  <si>
    <t>西坡村</t>
  </si>
  <si>
    <r>
      <rPr>
        <sz val="12"/>
        <rFont val="宋体"/>
        <charset val="0"/>
      </rPr>
      <t>改造道路全长</t>
    </r>
    <r>
      <rPr>
        <sz val="12"/>
        <rFont val="Times New Roman"/>
        <charset val="0"/>
      </rPr>
      <t>1000m</t>
    </r>
    <r>
      <rPr>
        <sz val="12"/>
        <rFont val="宋体"/>
        <charset val="0"/>
      </rPr>
      <t>，路面宽度为</t>
    </r>
    <r>
      <rPr>
        <sz val="12"/>
        <rFont val="Times New Roman"/>
        <charset val="0"/>
      </rPr>
      <t>5.5m,</t>
    </r>
    <r>
      <rPr>
        <sz val="12"/>
        <rFont val="宋体"/>
        <charset val="0"/>
      </rPr>
      <t>道路两侧铺设路石</t>
    </r>
    <r>
      <rPr>
        <sz val="12"/>
        <rFont val="Times New Roman"/>
        <charset val="0"/>
      </rPr>
      <t>2000m</t>
    </r>
    <r>
      <rPr>
        <sz val="12"/>
        <rFont val="宋体"/>
        <charset val="0"/>
      </rPr>
      <t>。同时配套铺设</t>
    </r>
    <r>
      <rPr>
        <sz val="12"/>
        <rFont val="Times New Roman"/>
        <charset val="0"/>
      </rPr>
      <t>DN400</t>
    </r>
    <r>
      <rPr>
        <sz val="12"/>
        <rFont val="宋体"/>
        <charset val="0"/>
      </rPr>
      <t>排水管</t>
    </r>
    <r>
      <rPr>
        <sz val="12"/>
        <rFont val="Times New Roman"/>
        <charset val="0"/>
      </rPr>
      <t>945m</t>
    </r>
    <r>
      <rPr>
        <sz val="12"/>
        <rFont val="宋体"/>
        <charset val="0"/>
      </rPr>
      <t>、</t>
    </r>
    <r>
      <rPr>
        <sz val="12"/>
        <rFont val="Times New Roman"/>
        <charset val="0"/>
      </rPr>
      <t>DN500</t>
    </r>
    <r>
      <rPr>
        <sz val="12"/>
        <rFont val="宋体"/>
        <charset val="0"/>
      </rPr>
      <t>排水管</t>
    </r>
    <r>
      <rPr>
        <sz val="12"/>
        <rFont val="Times New Roman"/>
        <charset val="0"/>
      </rPr>
      <t>907m</t>
    </r>
    <r>
      <rPr>
        <sz val="12"/>
        <rFont val="宋体"/>
        <charset val="0"/>
      </rPr>
      <t>、</t>
    </r>
    <r>
      <rPr>
        <sz val="12"/>
        <rFont val="Times New Roman"/>
        <charset val="0"/>
      </rPr>
      <t>DN600</t>
    </r>
    <r>
      <rPr>
        <sz val="12"/>
        <rFont val="宋体"/>
        <charset val="0"/>
      </rPr>
      <t>排水管</t>
    </r>
    <r>
      <rPr>
        <sz val="12"/>
        <rFont val="Times New Roman"/>
        <charset val="0"/>
      </rPr>
      <t>119m</t>
    </r>
    <r>
      <rPr>
        <sz val="12"/>
        <rFont val="宋体"/>
        <charset val="0"/>
      </rPr>
      <t>、</t>
    </r>
    <r>
      <rPr>
        <sz val="12"/>
        <rFont val="Times New Roman"/>
        <charset val="0"/>
      </rPr>
      <t>DN225</t>
    </r>
    <r>
      <rPr>
        <sz val="12"/>
        <rFont val="宋体"/>
        <charset val="0"/>
      </rPr>
      <t>排水管</t>
    </r>
    <r>
      <rPr>
        <sz val="12"/>
        <rFont val="Times New Roman"/>
        <charset val="0"/>
      </rPr>
      <t>691m</t>
    </r>
    <r>
      <rPr>
        <sz val="12"/>
        <rFont val="宋体"/>
        <charset val="0"/>
      </rPr>
      <t>，挖除旧路面</t>
    </r>
    <r>
      <rPr>
        <sz val="12"/>
        <rFont val="Times New Roman"/>
        <charset val="0"/>
      </rPr>
      <t>1968m²</t>
    </r>
    <r>
      <rPr>
        <sz val="12"/>
        <rFont val="宋体"/>
        <charset val="0"/>
      </rPr>
      <t>，拆除道路边沟</t>
    </r>
    <r>
      <rPr>
        <sz val="12"/>
        <rFont val="Times New Roman"/>
        <charset val="0"/>
      </rPr>
      <t>905m</t>
    </r>
    <r>
      <rPr>
        <sz val="12"/>
        <rFont val="宋体"/>
        <charset val="0"/>
      </rPr>
      <t>，设检查井</t>
    </r>
    <r>
      <rPr>
        <sz val="12"/>
        <rFont val="Times New Roman"/>
        <charset val="0"/>
      </rPr>
      <t>60</t>
    </r>
    <r>
      <rPr>
        <sz val="12"/>
        <rFont val="宋体"/>
        <charset val="0"/>
      </rPr>
      <t>座、雨水口</t>
    </r>
    <r>
      <rPr>
        <sz val="12"/>
        <rFont val="Times New Roman"/>
        <charset val="0"/>
      </rPr>
      <t>65</t>
    </r>
    <r>
      <rPr>
        <sz val="12"/>
        <rFont val="宋体"/>
        <charset val="0"/>
      </rPr>
      <t>座等附属工程。</t>
    </r>
  </si>
  <si>
    <t>恭门镇杨坡村乡村建设示范村项目</t>
  </si>
  <si>
    <t>杨坡村</t>
  </si>
  <si>
    <r>
      <rPr>
        <sz val="12"/>
        <rFont val="宋体"/>
        <charset val="0"/>
      </rPr>
      <t>改造道路面积为</t>
    </r>
    <r>
      <rPr>
        <sz val="12"/>
        <rFont val="Times New Roman"/>
        <charset val="0"/>
      </rPr>
      <t>4480m²</t>
    </r>
    <r>
      <rPr>
        <sz val="12"/>
        <rFont val="宋体"/>
        <charset val="0"/>
      </rPr>
      <t>，路面宽度为</t>
    </r>
    <r>
      <rPr>
        <sz val="12"/>
        <rFont val="Times New Roman"/>
        <charset val="0"/>
      </rPr>
      <t>4m</t>
    </r>
    <r>
      <rPr>
        <sz val="12"/>
        <rFont val="宋体"/>
        <charset val="0"/>
      </rPr>
      <t>，设计速度为</t>
    </r>
    <r>
      <rPr>
        <sz val="12"/>
        <rFont val="Times New Roman"/>
        <charset val="0"/>
      </rPr>
      <t>15km/h</t>
    </r>
    <r>
      <rPr>
        <sz val="12"/>
        <rFont val="宋体"/>
        <charset val="0"/>
      </rPr>
      <t>。同时配套敷设</t>
    </r>
    <r>
      <rPr>
        <sz val="12"/>
        <rFont val="Times New Roman"/>
        <charset val="0"/>
      </rPr>
      <t>DN400</t>
    </r>
    <r>
      <rPr>
        <sz val="12"/>
        <rFont val="宋体"/>
        <charset val="0"/>
      </rPr>
      <t>排水管</t>
    </r>
    <r>
      <rPr>
        <sz val="12"/>
        <rFont val="Times New Roman"/>
        <charset val="0"/>
      </rPr>
      <t>1484m</t>
    </r>
    <r>
      <rPr>
        <sz val="12"/>
        <rFont val="宋体"/>
        <charset val="0"/>
      </rPr>
      <t>、</t>
    </r>
    <r>
      <rPr>
        <sz val="12"/>
        <rFont val="Times New Roman"/>
        <charset val="0"/>
      </rPr>
      <t>DN500</t>
    </r>
    <r>
      <rPr>
        <sz val="12"/>
        <rFont val="宋体"/>
        <charset val="0"/>
      </rPr>
      <t>排水管</t>
    </r>
    <r>
      <rPr>
        <sz val="12"/>
        <rFont val="Times New Roman"/>
        <charset val="0"/>
      </rPr>
      <t>312m</t>
    </r>
    <r>
      <rPr>
        <sz val="12"/>
        <rFont val="宋体"/>
        <charset val="0"/>
      </rPr>
      <t>、</t>
    </r>
    <r>
      <rPr>
        <sz val="12"/>
        <rFont val="Times New Roman"/>
        <charset val="0"/>
      </rPr>
      <t>DN225</t>
    </r>
    <r>
      <rPr>
        <sz val="12"/>
        <rFont val="宋体"/>
        <charset val="0"/>
      </rPr>
      <t>排水管</t>
    </r>
    <r>
      <rPr>
        <sz val="12"/>
        <rFont val="Times New Roman"/>
        <charset val="0"/>
      </rPr>
      <t>435m</t>
    </r>
    <r>
      <rPr>
        <sz val="12"/>
        <rFont val="宋体"/>
        <charset val="0"/>
      </rPr>
      <t>，挖除旧路面</t>
    </r>
    <r>
      <rPr>
        <sz val="12"/>
        <rFont val="Times New Roman"/>
        <charset val="0"/>
      </rPr>
      <t>2675m²</t>
    </r>
    <r>
      <rPr>
        <sz val="12"/>
        <rFont val="宋体"/>
        <charset val="0"/>
      </rPr>
      <t>，设检查井</t>
    </r>
    <r>
      <rPr>
        <sz val="12"/>
        <rFont val="Times New Roman"/>
        <charset val="0"/>
      </rPr>
      <t>41</t>
    </r>
    <r>
      <rPr>
        <sz val="12"/>
        <rFont val="宋体"/>
        <charset val="0"/>
      </rPr>
      <t>座、雨水口</t>
    </r>
    <r>
      <rPr>
        <sz val="12"/>
        <rFont val="Times New Roman"/>
        <charset val="0"/>
      </rPr>
      <t>56</t>
    </r>
    <r>
      <rPr>
        <sz val="12"/>
        <rFont val="宋体"/>
        <charset val="0"/>
      </rPr>
      <t>座等附属工程。</t>
    </r>
  </si>
  <si>
    <t>马鹿镇韩河村乡村建设示范村项目</t>
  </si>
  <si>
    <t>韩河村</t>
  </si>
  <si>
    <r>
      <rPr>
        <sz val="12"/>
        <rFont val="宋体"/>
        <charset val="0"/>
      </rPr>
      <t>新建盖板渠</t>
    </r>
    <r>
      <rPr>
        <sz val="12"/>
        <rFont val="Times New Roman"/>
        <charset val="0"/>
      </rPr>
      <t xml:space="preserve"> 118m</t>
    </r>
    <r>
      <rPr>
        <sz val="12"/>
        <rFont val="宋体"/>
        <charset val="0"/>
      </rPr>
      <t>、挡土墙</t>
    </r>
    <r>
      <rPr>
        <sz val="12"/>
        <rFont val="Times New Roman"/>
        <charset val="0"/>
      </rPr>
      <t xml:space="preserve"> 31m</t>
    </r>
    <r>
      <rPr>
        <sz val="12"/>
        <rFont val="宋体"/>
        <charset val="0"/>
      </rPr>
      <t>、围墙及防护墙</t>
    </r>
    <r>
      <rPr>
        <sz val="12"/>
        <rFont val="Times New Roman"/>
        <charset val="0"/>
      </rPr>
      <t xml:space="preserve"> 192m</t>
    </r>
    <r>
      <rPr>
        <sz val="12"/>
        <rFont val="宋体"/>
        <charset val="0"/>
      </rPr>
      <t>，敷设</t>
    </r>
    <r>
      <rPr>
        <sz val="12"/>
        <rFont val="Times New Roman"/>
        <charset val="0"/>
      </rPr>
      <t xml:space="preserve">DN200 </t>
    </r>
    <r>
      <rPr>
        <sz val="12"/>
        <rFont val="宋体"/>
        <charset val="0"/>
      </rPr>
      <t>污水管网</t>
    </r>
    <r>
      <rPr>
        <sz val="12"/>
        <rFont val="Times New Roman"/>
        <charset val="0"/>
      </rPr>
      <t xml:space="preserve"> 446.8m</t>
    </r>
    <r>
      <rPr>
        <sz val="12"/>
        <rFont val="宋体"/>
        <charset val="0"/>
      </rPr>
      <t>、</t>
    </r>
    <r>
      <rPr>
        <sz val="12"/>
        <rFont val="Times New Roman"/>
        <charset val="0"/>
      </rPr>
      <t>DN300</t>
    </r>
    <r>
      <rPr>
        <sz val="12"/>
        <rFont val="宋体"/>
        <charset val="0"/>
      </rPr>
      <t>污水管网</t>
    </r>
    <r>
      <rPr>
        <sz val="12"/>
        <rFont val="Times New Roman"/>
        <charset val="0"/>
      </rPr>
      <t xml:space="preserve"> 241.84m</t>
    </r>
    <r>
      <rPr>
        <sz val="12"/>
        <rFont val="宋体"/>
        <charset val="0"/>
      </rPr>
      <t>、</t>
    </r>
    <r>
      <rPr>
        <sz val="12"/>
        <rFont val="Times New Roman"/>
        <charset val="0"/>
      </rPr>
      <t>DN300</t>
    </r>
    <r>
      <rPr>
        <sz val="12"/>
        <rFont val="宋体"/>
        <charset val="0"/>
      </rPr>
      <t>雨水管网</t>
    </r>
    <r>
      <rPr>
        <sz val="12"/>
        <rFont val="Times New Roman"/>
        <charset val="0"/>
      </rPr>
      <t>157.62m</t>
    </r>
    <r>
      <rPr>
        <sz val="12"/>
        <rFont val="宋体"/>
        <charset val="0"/>
      </rPr>
      <t>、</t>
    </r>
    <r>
      <rPr>
        <sz val="12"/>
        <rFont val="Times New Roman"/>
        <charset val="0"/>
      </rPr>
      <t>DN400</t>
    </r>
    <r>
      <rPr>
        <sz val="12"/>
        <rFont val="宋体"/>
        <charset val="0"/>
      </rPr>
      <t>雨水管网</t>
    </r>
    <r>
      <rPr>
        <sz val="12"/>
        <rFont val="Times New Roman"/>
        <charset val="0"/>
      </rPr>
      <t xml:space="preserve"> 166.8m.</t>
    </r>
    <r>
      <rPr>
        <sz val="12"/>
        <rFont val="宋体"/>
        <charset val="0"/>
      </rPr>
      <t>同时配套附属设施；路面拆除及恢复</t>
    </r>
    <r>
      <rPr>
        <sz val="12"/>
        <rFont val="Times New Roman"/>
        <charset val="0"/>
      </rPr>
      <t>3937m²</t>
    </r>
    <r>
      <rPr>
        <sz val="12"/>
        <rFont val="宋体"/>
        <charset val="0"/>
      </rPr>
      <t>，检查井</t>
    </r>
    <r>
      <rPr>
        <sz val="12"/>
        <rFont val="Times New Roman"/>
        <charset val="0"/>
      </rPr>
      <t>34</t>
    </r>
    <r>
      <rPr>
        <sz val="12"/>
        <rFont val="宋体"/>
        <charset val="0"/>
      </rPr>
      <t>座、雨水口</t>
    </r>
    <r>
      <rPr>
        <sz val="12"/>
        <rFont val="Times New Roman"/>
        <charset val="0"/>
      </rPr>
      <t>17</t>
    </r>
    <r>
      <rPr>
        <sz val="12"/>
        <rFont val="宋体"/>
        <charset val="0"/>
      </rPr>
      <t>座等附属工程。</t>
    </r>
  </si>
  <si>
    <t>马鹿镇龙口村乡村建设示范村项目</t>
  </si>
  <si>
    <t>龙口村</t>
  </si>
  <si>
    <r>
      <rPr>
        <sz val="12"/>
        <rFont val="宋体"/>
        <charset val="0"/>
      </rPr>
      <t>主干路及巷道硬化</t>
    </r>
    <r>
      <rPr>
        <sz val="12"/>
        <rFont val="Times New Roman"/>
        <charset val="0"/>
      </rPr>
      <t>8118m(</t>
    </r>
    <r>
      <rPr>
        <sz val="12"/>
        <rFont val="宋体"/>
        <charset val="0"/>
      </rPr>
      <t>设计路面宽度为</t>
    </r>
    <r>
      <rPr>
        <sz val="12"/>
        <rFont val="Times New Roman"/>
        <charset val="0"/>
      </rPr>
      <t>3.5-5.5m</t>
    </r>
    <r>
      <rPr>
        <sz val="12"/>
        <rFont val="宋体"/>
        <charset val="0"/>
      </rPr>
      <t>，</t>
    </r>
    <r>
      <rPr>
        <sz val="12"/>
        <rFont val="Times New Roman"/>
        <charset val="0"/>
      </rPr>
      <t>18cm</t>
    </r>
    <r>
      <rPr>
        <sz val="12"/>
        <rFont val="宋体"/>
        <charset val="0"/>
      </rPr>
      <t>厚水泥混凝土面层</t>
    </r>
    <r>
      <rPr>
        <sz val="12"/>
        <rFont val="Times New Roman"/>
        <charset val="0"/>
      </rPr>
      <t>+</t>
    </r>
    <r>
      <rPr>
        <sz val="12"/>
        <rFont val="宋体"/>
        <charset val="0"/>
      </rPr>
      <t>天然砂砾垫层</t>
    </r>
    <r>
      <rPr>
        <sz val="12"/>
        <rFont val="Times New Roman"/>
        <charset val="0"/>
      </rPr>
      <t>)</t>
    </r>
    <r>
      <rPr>
        <sz val="12"/>
        <rFont val="宋体"/>
        <charset val="0"/>
      </rPr>
      <t>，新建矩形边沟</t>
    </r>
    <r>
      <rPr>
        <sz val="12"/>
        <rFont val="Times New Roman"/>
        <charset val="0"/>
      </rPr>
      <t xml:space="preserve"> 702m</t>
    </r>
    <r>
      <rPr>
        <sz val="12"/>
        <rFont val="宋体"/>
        <charset val="0"/>
      </rPr>
      <t>、石砌挡墙</t>
    </r>
    <r>
      <rPr>
        <sz val="12"/>
        <rFont val="Times New Roman"/>
        <charset val="0"/>
      </rPr>
      <t xml:space="preserve"> 391.3m</t>
    </r>
    <r>
      <rPr>
        <sz val="12"/>
        <rFont val="宋体"/>
        <charset val="0"/>
      </rPr>
      <t>，路面加宽</t>
    </r>
    <r>
      <rPr>
        <sz val="12"/>
        <rFont val="Times New Roman"/>
        <charset val="0"/>
      </rPr>
      <t>578.1m2</t>
    </r>
    <r>
      <rPr>
        <sz val="12"/>
        <rFont val="宋体"/>
        <charset val="0"/>
      </rPr>
      <t>，村内地面铺设</t>
    </r>
    <r>
      <rPr>
        <sz val="12"/>
        <rFont val="Times New Roman"/>
        <charset val="0"/>
      </rPr>
      <t>423.26m²,C15</t>
    </r>
    <r>
      <rPr>
        <sz val="12"/>
        <rFont val="宋体"/>
        <charset val="0"/>
      </rPr>
      <t>混凝土墙身基础</t>
    </r>
    <r>
      <rPr>
        <sz val="12"/>
        <rFont val="Times New Roman"/>
        <charset val="0"/>
      </rPr>
      <t>(</t>
    </r>
    <r>
      <rPr>
        <sz val="12"/>
        <rFont val="宋体"/>
        <charset val="0"/>
      </rPr>
      <t>垫层</t>
    </r>
    <r>
      <rPr>
        <sz val="12"/>
        <rFont val="Times New Roman"/>
        <charset val="0"/>
      </rPr>
      <t>)150.2m3</t>
    </r>
    <r>
      <rPr>
        <sz val="12"/>
        <rFont val="宋体"/>
        <charset val="0"/>
      </rPr>
      <t>等。</t>
    </r>
  </si>
  <si>
    <t>马关镇赵沟村乡村建设示范村项目</t>
  </si>
  <si>
    <t>赵沟村</t>
  </si>
  <si>
    <r>
      <rPr>
        <sz val="12"/>
        <rFont val="宋体"/>
        <charset val="0"/>
      </rPr>
      <t>挖除破损旧路面</t>
    </r>
    <r>
      <rPr>
        <sz val="12"/>
        <rFont val="Times New Roman"/>
        <charset val="0"/>
      </rPr>
      <t>3460</t>
    </r>
    <r>
      <rPr>
        <sz val="12"/>
        <rFont val="宋体"/>
        <charset val="0"/>
      </rPr>
      <t>平方米，拆除破损边沟</t>
    </r>
    <r>
      <rPr>
        <sz val="12"/>
        <rFont val="Times New Roman"/>
        <charset val="0"/>
      </rPr>
      <t>540</t>
    </r>
    <r>
      <rPr>
        <sz val="12"/>
        <rFont val="宋体"/>
        <charset val="0"/>
      </rPr>
      <t>米；主干道及巷道路面硬化面积</t>
    </r>
    <r>
      <rPr>
        <sz val="12"/>
        <rFont val="Times New Roman"/>
        <charset val="0"/>
      </rPr>
      <t>4370</t>
    </r>
    <r>
      <rPr>
        <sz val="12"/>
        <rFont val="宋体"/>
        <charset val="0"/>
      </rPr>
      <t>平方米；新建三角形边沟</t>
    </r>
    <r>
      <rPr>
        <sz val="12"/>
        <rFont val="Times New Roman"/>
        <charset val="0"/>
      </rPr>
      <t>80</t>
    </r>
    <r>
      <rPr>
        <sz val="12"/>
        <rFont val="宋体"/>
        <charset val="0"/>
      </rPr>
      <t>米，矩形边沟</t>
    </r>
    <r>
      <rPr>
        <sz val="12"/>
        <rFont val="Times New Roman"/>
        <charset val="0"/>
      </rPr>
      <t>620</t>
    </r>
    <r>
      <rPr>
        <sz val="12"/>
        <rFont val="宋体"/>
        <charset val="0"/>
      </rPr>
      <t>米，预制安装水槽盖板</t>
    </r>
    <r>
      <rPr>
        <sz val="12"/>
        <rFont val="Times New Roman"/>
        <charset val="0"/>
      </rPr>
      <t>540</t>
    </r>
    <r>
      <rPr>
        <sz val="12"/>
        <rFont val="宋体"/>
        <charset val="0"/>
      </rPr>
      <t>米，道路铺设</t>
    </r>
    <r>
      <rPr>
        <sz val="12"/>
        <rFont val="Times New Roman"/>
        <charset val="0"/>
      </rPr>
      <t>DN400</t>
    </r>
    <r>
      <rPr>
        <sz val="12"/>
        <rFont val="宋体"/>
        <charset val="0"/>
      </rPr>
      <t>排水管道</t>
    </r>
    <r>
      <rPr>
        <sz val="12"/>
        <rFont val="Times New Roman"/>
        <charset val="0"/>
      </rPr>
      <t>18</t>
    </r>
    <r>
      <rPr>
        <sz val="12"/>
        <rFont val="宋体"/>
        <charset val="0"/>
      </rPr>
      <t>米，</t>
    </r>
    <r>
      <rPr>
        <sz val="12"/>
        <rFont val="Times New Roman"/>
        <charset val="0"/>
      </rPr>
      <t>DN800</t>
    </r>
    <r>
      <rPr>
        <sz val="12"/>
        <rFont val="宋体"/>
        <charset val="0"/>
      </rPr>
      <t>排水管道</t>
    </r>
    <r>
      <rPr>
        <sz val="12"/>
        <rFont val="Times New Roman"/>
        <charset val="0"/>
      </rPr>
      <t>50</t>
    </r>
    <r>
      <rPr>
        <sz val="12"/>
        <rFont val="宋体"/>
        <charset val="0"/>
      </rPr>
      <t>米；新建浆砌石挡墙</t>
    </r>
    <r>
      <rPr>
        <sz val="12"/>
        <rFont val="Times New Roman"/>
        <charset val="0"/>
      </rPr>
      <t>1085</t>
    </r>
    <r>
      <rPr>
        <sz val="12"/>
        <rFont val="宋体"/>
        <charset val="0"/>
      </rPr>
      <t>立方米。</t>
    </r>
  </si>
  <si>
    <t>马关镇石川村乡村建设示范村项目</t>
  </si>
  <si>
    <t>石川村</t>
  </si>
  <si>
    <r>
      <rPr>
        <sz val="12"/>
        <rFont val="宋体"/>
        <charset val="0"/>
      </rPr>
      <t>拆除旧路面</t>
    </r>
    <r>
      <rPr>
        <sz val="12"/>
        <rFont val="Times New Roman"/>
        <charset val="0"/>
      </rPr>
      <t>2850</t>
    </r>
    <r>
      <rPr>
        <sz val="12"/>
        <rFont val="宋体"/>
        <charset val="0"/>
      </rPr>
      <t>平方米；道路恢复硬化</t>
    </r>
    <r>
      <rPr>
        <sz val="12"/>
        <rFont val="Times New Roman"/>
        <charset val="0"/>
      </rPr>
      <t>760</t>
    </r>
    <r>
      <rPr>
        <sz val="12"/>
        <rFont val="宋体"/>
        <charset val="0"/>
      </rPr>
      <t>平方米；铺设</t>
    </r>
    <r>
      <rPr>
        <sz val="12"/>
        <rFont val="Times New Roman"/>
        <charset val="0"/>
      </rPr>
      <t>DN500</t>
    </r>
    <r>
      <rPr>
        <sz val="12"/>
        <rFont val="宋体"/>
        <charset val="0"/>
      </rPr>
      <t>污水管道</t>
    </r>
    <r>
      <rPr>
        <sz val="12"/>
        <rFont val="Times New Roman"/>
        <charset val="0"/>
      </rPr>
      <t>235</t>
    </r>
    <r>
      <rPr>
        <sz val="12"/>
        <rFont val="宋体"/>
        <charset val="0"/>
      </rPr>
      <t>米，</t>
    </r>
    <r>
      <rPr>
        <sz val="12"/>
        <rFont val="Times New Roman"/>
        <charset val="0"/>
      </rPr>
      <t>DN400</t>
    </r>
    <r>
      <rPr>
        <sz val="12"/>
        <rFont val="宋体"/>
        <charset val="0"/>
      </rPr>
      <t>污水管道</t>
    </r>
    <r>
      <rPr>
        <sz val="12"/>
        <rFont val="Times New Roman"/>
        <charset val="0"/>
      </rPr>
      <t>1282</t>
    </r>
    <r>
      <rPr>
        <sz val="12"/>
        <rFont val="宋体"/>
        <charset val="0"/>
      </rPr>
      <t>米，</t>
    </r>
    <r>
      <rPr>
        <sz val="12"/>
        <rFont val="Times New Roman"/>
        <charset val="0"/>
      </rPr>
      <t>DN315</t>
    </r>
    <r>
      <rPr>
        <sz val="12"/>
        <rFont val="宋体"/>
        <charset val="0"/>
      </rPr>
      <t>污水支管</t>
    </r>
    <r>
      <rPr>
        <sz val="12"/>
        <rFont val="Times New Roman"/>
        <charset val="0"/>
      </rPr>
      <t>346</t>
    </r>
    <r>
      <rPr>
        <sz val="12"/>
        <rFont val="宋体"/>
        <charset val="0"/>
      </rPr>
      <t>米，</t>
    </r>
    <r>
      <rPr>
        <sz val="12"/>
        <rFont val="Times New Roman"/>
        <charset val="0"/>
      </rPr>
      <t>700</t>
    </r>
    <r>
      <rPr>
        <sz val="12"/>
        <rFont val="宋体"/>
        <charset val="0"/>
      </rPr>
      <t>口径检查井</t>
    </r>
    <r>
      <rPr>
        <sz val="12"/>
        <rFont val="Times New Roman"/>
        <charset val="0"/>
      </rPr>
      <t>52</t>
    </r>
    <r>
      <rPr>
        <sz val="12"/>
        <rFont val="宋体"/>
        <charset val="0"/>
      </rPr>
      <t>座，</t>
    </r>
    <r>
      <rPr>
        <sz val="12"/>
        <rFont val="Times New Roman"/>
        <charset val="0"/>
      </rPr>
      <t>1000</t>
    </r>
    <r>
      <rPr>
        <sz val="12"/>
        <rFont val="宋体"/>
        <charset val="0"/>
      </rPr>
      <t>口径检查井</t>
    </r>
    <r>
      <rPr>
        <sz val="12"/>
        <rFont val="Times New Roman"/>
        <charset val="0"/>
      </rPr>
      <t>14</t>
    </r>
    <r>
      <rPr>
        <sz val="12"/>
        <rFont val="宋体"/>
        <charset val="0"/>
      </rPr>
      <t>座。</t>
    </r>
  </si>
  <si>
    <t>梁山镇杨渠村乡村建设示范村项目</t>
  </si>
  <si>
    <t>杨渠村</t>
  </si>
  <si>
    <r>
      <rPr>
        <sz val="12"/>
        <rFont val="宋体"/>
        <charset val="0"/>
      </rPr>
      <t>新建砖砌挡墙</t>
    </r>
    <r>
      <rPr>
        <sz val="12"/>
        <rFont val="Times New Roman"/>
        <charset val="0"/>
      </rPr>
      <t xml:space="preserve"> 169m</t>
    </r>
    <r>
      <rPr>
        <sz val="12"/>
        <rFont val="宋体"/>
        <charset val="0"/>
      </rPr>
      <t>，新建防护栏</t>
    </r>
    <r>
      <rPr>
        <sz val="12"/>
        <rFont val="Times New Roman"/>
        <charset val="0"/>
      </rPr>
      <t xml:space="preserve"> 169m</t>
    </r>
    <r>
      <rPr>
        <sz val="12"/>
        <rFont val="宋体"/>
        <charset val="0"/>
      </rPr>
      <t>，新建道路防滑条</t>
    </r>
    <r>
      <rPr>
        <sz val="12"/>
        <rFont val="Times New Roman"/>
        <charset val="0"/>
      </rPr>
      <t xml:space="preserve"> 1089m</t>
    </r>
    <r>
      <rPr>
        <sz val="12"/>
        <rFont val="宋体"/>
        <charset val="0"/>
      </rPr>
      <t>，场地硬化</t>
    </r>
    <r>
      <rPr>
        <sz val="12"/>
        <rFont val="Times New Roman"/>
        <charset val="0"/>
      </rPr>
      <t xml:space="preserve">650 </t>
    </r>
    <r>
      <rPr>
        <sz val="12"/>
        <rFont val="宋体"/>
        <charset val="0"/>
      </rPr>
      <t>㎡、新建砖砌挡墙</t>
    </r>
    <r>
      <rPr>
        <sz val="12"/>
        <rFont val="Times New Roman"/>
        <charset val="0"/>
      </rPr>
      <t xml:space="preserve"> 35m</t>
    </r>
    <r>
      <rPr>
        <sz val="12"/>
        <rFont val="宋体"/>
        <charset val="0"/>
      </rPr>
      <t>，新建防护墙</t>
    </r>
    <r>
      <rPr>
        <sz val="12"/>
        <rFont val="Times New Roman"/>
        <charset val="0"/>
      </rPr>
      <t xml:space="preserve"> 168m</t>
    </r>
    <r>
      <rPr>
        <sz val="12"/>
        <rFont val="宋体"/>
        <charset val="0"/>
      </rPr>
      <t>，新建围栏</t>
    </r>
    <r>
      <rPr>
        <sz val="12"/>
        <rFont val="Times New Roman"/>
        <charset val="0"/>
      </rPr>
      <t xml:space="preserve"> 88m</t>
    </r>
    <r>
      <rPr>
        <sz val="12"/>
        <rFont val="宋体"/>
        <charset val="0"/>
      </rPr>
      <t>，新建浆砌石挡土墙</t>
    </r>
    <r>
      <rPr>
        <sz val="12"/>
        <rFont val="Times New Roman"/>
        <charset val="0"/>
      </rPr>
      <t xml:space="preserve"> 1</t>
    </r>
    <r>
      <rPr>
        <sz val="12"/>
        <rFont val="宋体"/>
        <charset val="0"/>
      </rPr>
      <t>、长</t>
    </r>
    <r>
      <rPr>
        <sz val="12"/>
        <rFont val="Times New Roman"/>
        <charset val="0"/>
      </rPr>
      <t xml:space="preserve"> 64m</t>
    </r>
    <r>
      <rPr>
        <sz val="12"/>
        <rFont val="宋体"/>
        <charset val="0"/>
      </rPr>
      <t>、高</t>
    </r>
    <r>
      <rPr>
        <sz val="12"/>
        <rFont val="Times New Roman"/>
        <charset val="0"/>
      </rPr>
      <t xml:space="preserve"> 2m</t>
    </r>
    <r>
      <rPr>
        <sz val="12"/>
        <rFont val="宋体"/>
        <charset val="0"/>
      </rPr>
      <t>，新建浆砌石挡土墙</t>
    </r>
    <r>
      <rPr>
        <sz val="12"/>
        <rFont val="Times New Roman"/>
        <charset val="0"/>
      </rPr>
      <t xml:space="preserve"> 2</t>
    </r>
    <r>
      <rPr>
        <sz val="12"/>
        <rFont val="宋体"/>
        <charset val="0"/>
      </rPr>
      <t>、长</t>
    </r>
    <r>
      <rPr>
        <sz val="12"/>
        <rFont val="Times New Roman"/>
        <charset val="0"/>
      </rPr>
      <t xml:space="preserve"> 28m</t>
    </r>
    <r>
      <rPr>
        <sz val="12"/>
        <rFont val="宋体"/>
        <charset val="0"/>
      </rPr>
      <t>、高</t>
    </r>
    <r>
      <rPr>
        <sz val="12"/>
        <rFont val="Times New Roman"/>
        <charset val="0"/>
      </rPr>
      <t xml:space="preserve"> 4m</t>
    </r>
    <r>
      <rPr>
        <sz val="12"/>
        <rFont val="宋体"/>
        <charset val="0"/>
      </rPr>
      <t>，采购固定式分类垃圾箱</t>
    </r>
    <r>
      <rPr>
        <sz val="12"/>
        <rFont val="Times New Roman"/>
        <charset val="0"/>
      </rPr>
      <t xml:space="preserve"> 20 </t>
    </r>
    <r>
      <rPr>
        <sz val="12"/>
        <rFont val="宋体"/>
        <charset val="0"/>
      </rPr>
      <t>个，采购塑料垃圾桶</t>
    </r>
    <r>
      <rPr>
        <sz val="12"/>
        <rFont val="Times New Roman"/>
        <charset val="0"/>
      </rPr>
      <t xml:space="preserve"> 100 </t>
    </r>
    <r>
      <rPr>
        <sz val="12"/>
        <rFont val="宋体"/>
        <charset val="0"/>
      </rPr>
      <t>个，采购垃圾清运车</t>
    </r>
    <r>
      <rPr>
        <sz val="12"/>
        <rFont val="Times New Roman"/>
        <charset val="0"/>
      </rPr>
      <t xml:space="preserve"> 6 </t>
    </r>
    <r>
      <rPr>
        <sz val="12"/>
        <rFont val="宋体"/>
        <charset val="0"/>
      </rPr>
      <t>辆（手推车），新建水渠</t>
    </r>
    <r>
      <rPr>
        <sz val="12"/>
        <rFont val="Times New Roman"/>
        <charset val="0"/>
      </rPr>
      <t xml:space="preserve"> 400m</t>
    </r>
    <r>
      <rPr>
        <sz val="12"/>
        <rFont val="宋体"/>
        <charset val="0"/>
      </rPr>
      <t>，同时配套附属设施工程。</t>
    </r>
  </si>
  <si>
    <t>大阳镇闫庄村乡村建设示范村项目</t>
  </si>
  <si>
    <t>闫庄村</t>
  </si>
  <si>
    <t>安装波形护栏长度345m，高度0.7m；安全挡墙，长度15.0m，高度0.7m，240 厚砖墙砌筑，长度43.0m，高度2.2m，240厚砖墙砌筑。巷道硬化，面积3930㎡，铲除原有破损混凝土地面，铺设180厚C25混凝土。污水管网，长度1250.0m，直埋DE300双壁波纹管。检查井32座，混凝土检查井，带承重型混凝土井盖。给水管线，长度1250m。</t>
  </si>
  <si>
    <t>大阳镇阳湾村乡村建设示范村项目</t>
  </si>
  <si>
    <t>阳湾村</t>
  </si>
  <si>
    <t>混凝土路缘石1835m，砖砌防护矮墙642m,，石砌挡土墙232m³，道路硬化2800㎡，DN400排水管道171m，围栏96.7m,安全防护栏杆40m，路堤坡面防护1780㎡。</t>
  </si>
  <si>
    <t>大阳镇小杨村乡村建设示范村项目</t>
  </si>
  <si>
    <t>小杨村</t>
  </si>
  <si>
    <t>巷道硬化3685.0㎡，配套建设0.3m*0.3m矩形排水渠 1203.5m;原水泥巷道拆除重新硬化:4850㎡,配套建设0.3m*0.3m矩形排水渠3668.8m:排水渠混凝土成品水箅子325个(平均每12m布置1个排水水箅子)</t>
  </si>
  <si>
    <t>川王镇小河村乡村建设示范村项目</t>
  </si>
  <si>
    <t>小河村</t>
  </si>
  <si>
    <t>小河村二三组DN300DHPE双壁波纹排水管铺设 1030m，配套检查井19座（含Ø70成品重型铸铁井圈、井盖和防坠网）、承重型钢筋混凝土雨水篦子口53座；拆除破损路面及恢复混凝土硬化面积3100㎡，新建矩形排水渠(800*600cm)24m；沿途挡墙（60cm高）100m,二组巷道硬化183㎡（含原路基拆除），DN300排水管铺设53m.；柴草场包含土方工程2141㎡，村内1#区域667.82 ㎡，包含土方工程100m³、路面硬化40m。村内2#区域830㎡，包含土方工程249m³，路面硬化30m ；村内3#区域181㎡，包含土方工程54m³，路面硬化15m；零星维修包含破损路面维修48.6㎡、混凝土路沿石56m、排水渠维修 40m，挡墙修补150㎡。配套实施附属设施工程。</t>
  </si>
  <si>
    <t>胡川镇祁沟村乡村建设示范村项目</t>
  </si>
  <si>
    <t>祁沟村</t>
  </si>
  <si>
    <t>1组村内边沟76.2m、DN300过路砼管涵6m;90号住户前路面硬化122.5m2（包含破除原砼路面40m2)；梯形水渠100m、边沟113m、路面硬化210m2；沟边浆砌石挡墙 60m（地上 2m); 11号住户前浆砌石挡墙 20m、路面硬化 37.5m; 12 号住户前 1＃路面破碎及恢复356.7m2,30盖板渠60m、2＃路面破碎及恢复124m2、30 盖板渠 31m；巷道硬化 681m2、30 盖板渠 252m; 学沟组 1＃浆砌石挡墙 40m、2＃砼挡墙 31m、路沿石 61m、3＃砼护坡 27m；拦水坝 8.4m3、钢筋砼护坡 166.25m2、生态护坡 179.8m2、水泥路缘石 368m、1＃安全防护栏196.6m、2＃安全防护栏 43m、人居环境改善 1648m2、透水砖铺设 161.26m2、埋设 DN25 自来水管 17m、安全防护挡墙 16m、砼台阶 5.4m2、埋设 DN300 双壁波纹管 14m、进水口3座、埋设中600 水泥管 29m、便民路面 50.7m2、砼树池 1.4m3、路灯 2 盏。</t>
  </si>
  <si>
    <t>胡川镇胡川村乡村建设示范村项目</t>
  </si>
  <si>
    <t>胡川村</t>
  </si>
  <si>
    <t>新建护坡 140m2、路侧片石挡墙 150m，二级路东侧环境治理563m2、土方回填281m3，路面硬化 1066m2; 下河组砌筑砖墙 30m、钢筋混凝土砌筑护坡 581m2、护栏 127m，铺设混凝土路缘石 100m、村西侧新建边沟 23m，铺设路缘石 22m，同时修建排水渠 100m，硬化 200m2，村西到阳山段坡面治理 50m 及钢筋混凝土平台 1 项等工程。</t>
  </si>
  <si>
    <t>胡川镇前梁村乡村建设示范村项目</t>
  </si>
  <si>
    <t>前梁村</t>
  </si>
  <si>
    <t>新建盖板渠 145m、钢筋混凝土排水渠 2m、排水边沟 674m、安全挡墙 60m，敷设 DN300HDPE 双壁波纹雨水管71m，铺设路缘石 180m，设检查井 1 座、雨水篦子 4 座、集水井 1 座，安装波形防护栏 300m，路面破碎及恢复 2477m2，路面硬化 600m2，同时配套附属设施工程，土方回填900m3，挡墙维修 428m2，护坡治理 500m2等工程。</t>
  </si>
  <si>
    <t>刘堡镇丰银村乡村建设示范村项目</t>
  </si>
  <si>
    <t>丰银村</t>
  </si>
  <si>
    <t>主干路及巷道硬化4612㎡，矩形边沟 756m，急流槽26m，砖铺路290㎡，路面拦水带16m，钢筋混凝土盖板涵1座，防护墙165m，新建混凝土护坡堤防370m。</t>
  </si>
  <si>
    <t>刘堡镇米家村乡村建设示范村项目</t>
  </si>
  <si>
    <t>米家村</t>
  </si>
  <si>
    <t>主干路及巷道硬化5790㎡，矩形边沟 730m，DN800过路涵管6m；新建净宽1.0m 排洪渠270m，净宽2.0m 排洪渠150m，排洪渠架设盖板100m。新建拦砂坝1道35m。</t>
  </si>
  <si>
    <t>连五乡马咀村乡村建设示范村项目</t>
  </si>
  <si>
    <t>马咀村</t>
  </si>
  <si>
    <t>1)道路工程:挖除破损旧路面 1320 m²，拆除破损边沟 440m;主干道及 巷道路面硬化面积 4290 m²;新建矩形边沟 882m;(2) 冲沟治理:修建浆砌片石排洪渠 320m;(3) 防护与支挡工程:修建浆砌片石挡土墙 175m，工程量为 605m3。</t>
  </si>
  <si>
    <t>木河乡李沟村乡村建设示范村项目</t>
  </si>
  <si>
    <t>李沟村</t>
  </si>
  <si>
    <t>1、村内入口路面硬化1035 ㎡，60盖板排水渠175m；桥头土方工程 300m³，混凝土路沿石50m;村委会入口处路面破碎及恢复硬化60㎡，60排水渠15m。2、混凝土边沟 25m,DN300HDPE 双壁波纹管铺设100m,进水篦子 6座，路面恢复100㎡。3、2.5m高护栏28m,门口60盖板渠 5m。4、村内桥头1#浆砌石挡墙 33m(地上高1.5m),排洪渠 25.7m,100 盖板渠 6m,平均 4m(地上)高的 2#浆砌石挡墙 36m。 5、挡墙71m(高60cm)DN300混凝土管涵4m+水箅子1 套。 6、3#浆砌石挡墙 702m³、零星巷道硬化 600 ㎡、土方工程 98 ㎡。</t>
  </si>
  <si>
    <t>张棉驿乡张棉村乡村建设示范村项目</t>
  </si>
  <si>
    <t>张棉村</t>
  </si>
  <si>
    <t>（一）延张平公路张棉段维修加固塌方1处：1、砌筑重力式挡土墙（长42米*高2米*厚0.3米）42米。2、土方工程200立方米。（二）砌筑自然石挡土墙：1、三角路口自然石挡土墙（长15米*高1.5米*厚0.3米）15米。2、三角路口砖砌挡土墙（长35米*高3米*厚0.24米）35米。3、自然石挡墙（长70米*高0.6米*厚0.3米）70米。4、路边护坡自然石挡墙（长320米*高1.5米*厚0.24米）320米。5、道路边矮墙拆除360米。6、道路边矮墙安装塑钢瓦（含龙骨）360米。8、土方工程500立方米。（三）部分路段安装安全防护围挡：1、三角路口花园边安装竹篱笆（长130米*高0.3米）130米。2、道路西侧墙边安装竹篱笆（长360米*高2米）360米。3、路边安装围栏（长450米*高0.45米）450米。4、土方工程600立方米。</t>
  </si>
  <si>
    <t>平安乡新庄村乡村建设示范村项目</t>
  </si>
  <si>
    <t>新庄村</t>
  </si>
  <si>
    <t>新庄村一组包含浆砌石护坡8m,平均高4m,安全挡墙110m。二组浆砌石护坡63m（其中1#护坡地上高5m,长35m；2#护坡平均高6.5m,长12m；3#护坡地上高6m，长16m）,杨买娃家房侧平均高2m浆砌石护坡20m。二组150厚道路硬化3250㎡（长1300m，平均宽2.5m）。三组新建护栏300m；四组土方平整30m；一组新建1.5m高安全挡墙50m；2.2m高安全挡墙18m,4m高浆砌石挡墙 10m。平均高6m浆砌石挡墙46.4m(542.8m³)</t>
  </si>
  <si>
    <t>闫家乡朝阳村乡村建设示范村项目</t>
  </si>
  <si>
    <t>朝阳村</t>
  </si>
  <si>
    <t>地面硬化 533 ㎡；新建 60 水渠 160m（含 4.4 ㎡承重盖板）、新建路沿石 300m、铺设 387 ㎡、桥面加宽 1m（长 20m，含护栏）、新建 40 排水渠 74m、安全挡墙 75m、栅栏 36m，土方工程 109 ㎡（两处），零星硬化 61 ㎡，路面硬化1500 ㎡（含 300m³路基夯填）、挡墙维修 44 ㎡，护坡 60 ㎡（含 30m 基础）；路沿石 450m、场地硬化 107 ㎡、土方工程 116 ㎡。安全挡墙48m、挡墙维修 24m、铺设 480 ㎡，挡土墙维修 160 ㎡；新建浆砌石护坡 76m（均高 1.5m）、新建 40盖板水渠 180m（含破除原有路面）、HDPE 双壁波纹管铺设 151m（含破除原有路面）；新建挡土墙 68m（地面以上均高 4m）、铺设 240 ㎡、道路硬化 60 ㎡、路沿石 150m、土方工程 410 ㎡,护坡 14m(28 ㎡)。</t>
  </si>
  <si>
    <t>六</t>
  </si>
  <si>
    <t>安全饮水</t>
  </si>
  <si>
    <t>投资2000万元用于实施农村安全饮水项目。</t>
  </si>
  <si>
    <t>张家川县中西部城乡供水水源保障工程</t>
  </si>
  <si>
    <t>2022-2025</t>
  </si>
  <si>
    <t>恭门镇付川村、平安乡磨马村等</t>
  </si>
  <si>
    <t>修建沉砂池1座，输水线路 8230.0m，架设 10kV 供电线路 5.56km、通信线路工程信息化光缆 9.73km。</t>
  </si>
  <si>
    <t>县水务局</t>
  </si>
  <si>
    <t>张家川县农村供水工程管理站</t>
  </si>
  <si>
    <t>七</t>
  </si>
  <si>
    <t>国有林场建设项目</t>
  </si>
  <si>
    <t>投资98万元用于实施国有林场建设项目。</t>
  </si>
  <si>
    <t>张家川县关山林场2024年欠发达国有林场提升基础设施建设项目</t>
  </si>
  <si>
    <t>对关山林场管护用房上下水管网等设施进行改造，涉及面积800平方米，改建附属用房150平方米。</t>
  </si>
  <si>
    <t>县自然资源局</t>
  </si>
  <si>
    <t>关山林场</t>
  </si>
  <si>
    <r>
      <rPr>
        <b/>
        <sz val="12"/>
        <rFont val="宋体"/>
        <charset val="134"/>
      </rPr>
      <t>调整置换</t>
    </r>
    <r>
      <rPr>
        <b/>
        <sz val="12"/>
        <rFont val="Times New Roman"/>
        <charset val="0"/>
      </rPr>
      <t>2024</t>
    </r>
    <r>
      <rPr>
        <b/>
        <sz val="12"/>
        <rFont val="宋体"/>
        <charset val="134"/>
      </rPr>
      <t>年中央省级第一批财政衔接资金</t>
    </r>
    <r>
      <rPr>
        <b/>
        <sz val="12"/>
        <rFont val="Times New Roman"/>
        <charset val="0"/>
      </rPr>
      <t xml:space="preserve">     </t>
    </r>
    <r>
      <rPr>
        <b/>
        <sz val="12"/>
        <rFont val="宋体"/>
        <charset val="134"/>
      </rPr>
      <t>张农领办发【</t>
    </r>
    <r>
      <rPr>
        <b/>
        <sz val="12"/>
        <rFont val="Times New Roman"/>
        <charset val="0"/>
      </rPr>
      <t>2024</t>
    </r>
    <r>
      <rPr>
        <b/>
        <sz val="12"/>
        <rFont val="宋体"/>
        <charset val="134"/>
      </rPr>
      <t>】</t>
    </r>
    <r>
      <rPr>
        <b/>
        <sz val="12"/>
        <rFont val="Times New Roman"/>
        <charset val="0"/>
      </rPr>
      <t>3</t>
    </r>
    <r>
      <rPr>
        <b/>
        <sz val="12"/>
        <rFont val="宋体"/>
        <charset val="134"/>
      </rPr>
      <t>号</t>
    </r>
  </si>
  <si>
    <t>中药材种植基地补助项目</t>
  </si>
  <si>
    <t>2024.04-2024.12</t>
  </si>
  <si>
    <r>
      <rPr>
        <sz val="12"/>
        <rFont val="宋体"/>
        <charset val="134"/>
      </rPr>
      <t>投入</t>
    </r>
    <r>
      <rPr>
        <sz val="12"/>
        <rFont val="Times New Roman"/>
        <charset val="0"/>
      </rPr>
      <t>80</t>
    </r>
    <r>
      <rPr>
        <sz val="12"/>
        <rFont val="宋体"/>
        <charset val="134"/>
      </rPr>
      <t>万元在</t>
    </r>
    <r>
      <rPr>
        <sz val="12"/>
        <rFont val="Times New Roman"/>
        <charset val="0"/>
      </rPr>
      <t>2</t>
    </r>
    <r>
      <rPr>
        <sz val="12"/>
        <rFont val="宋体"/>
        <charset val="134"/>
      </rPr>
      <t>乡镇种植中药材</t>
    </r>
    <r>
      <rPr>
        <sz val="12"/>
        <rFont val="Times New Roman"/>
        <charset val="0"/>
      </rPr>
      <t>725.56</t>
    </r>
    <r>
      <rPr>
        <sz val="12"/>
        <rFont val="宋体"/>
        <charset val="134"/>
      </rPr>
      <t>亩，按照《张家川县</t>
    </r>
    <r>
      <rPr>
        <sz val="12"/>
        <rFont val="Times New Roman"/>
        <charset val="0"/>
      </rPr>
      <t>2024</t>
    </r>
    <r>
      <rPr>
        <sz val="12"/>
        <rFont val="宋体"/>
        <charset val="134"/>
      </rPr>
      <t>年农业产业奖补项目实施方案》实行差异化补助。其中：恭门镇</t>
    </r>
    <r>
      <rPr>
        <sz val="12"/>
        <rFont val="Times New Roman"/>
        <charset val="0"/>
      </rPr>
      <t>475.56</t>
    </r>
    <r>
      <rPr>
        <sz val="12"/>
        <rFont val="宋体"/>
        <charset val="134"/>
      </rPr>
      <t>亩（半夏</t>
    </r>
    <r>
      <rPr>
        <sz val="12"/>
        <rFont val="Times New Roman"/>
        <charset val="0"/>
      </rPr>
      <t>270</t>
    </r>
    <r>
      <rPr>
        <sz val="12"/>
        <rFont val="宋体"/>
        <charset val="134"/>
      </rPr>
      <t>亩</t>
    </r>
    <r>
      <rPr>
        <sz val="12"/>
        <rFont val="Times New Roman"/>
        <charset val="0"/>
      </rPr>
      <t>40.5</t>
    </r>
    <r>
      <rPr>
        <sz val="12"/>
        <rFont val="宋体"/>
        <charset val="134"/>
      </rPr>
      <t>万元，柴胡</t>
    </r>
    <r>
      <rPr>
        <sz val="12"/>
        <rFont val="Times New Roman"/>
        <charset val="0"/>
      </rPr>
      <t>100</t>
    </r>
    <r>
      <rPr>
        <sz val="12"/>
        <rFont val="宋体"/>
        <charset val="134"/>
      </rPr>
      <t>亩</t>
    </r>
    <r>
      <rPr>
        <sz val="12"/>
        <rFont val="Times New Roman"/>
        <charset val="0"/>
      </rPr>
      <t>9</t>
    </r>
    <r>
      <rPr>
        <sz val="12"/>
        <rFont val="宋体"/>
        <charset val="134"/>
      </rPr>
      <t>万元，板蓝根</t>
    </r>
    <r>
      <rPr>
        <sz val="12"/>
        <rFont val="Times New Roman"/>
        <charset val="0"/>
      </rPr>
      <t>105.56</t>
    </r>
    <r>
      <rPr>
        <sz val="12"/>
        <rFont val="宋体"/>
        <charset val="134"/>
      </rPr>
      <t>亩</t>
    </r>
    <r>
      <rPr>
        <sz val="12"/>
        <rFont val="Times New Roman"/>
        <charset val="0"/>
      </rPr>
      <t>9.5</t>
    </r>
    <r>
      <rPr>
        <sz val="12"/>
        <rFont val="宋体"/>
        <charset val="134"/>
      </rPr>
      <t>万元），梁山镇</t>
    </r>
    <r>
      <rPr>
        <sz val="12"/>
        <rFont val="Times New Roman"/>
        <charset val="0"/>
      </rPr>
      <t>250</t>
    </r>
    <r>
      <rPr>
        <sz val="12"/>
        <rFont val="宋体"/>
        <charset val="134"/>
      </rPr>
      <t>亩（独活</t>
    </r>
    <r>
      <rPr>
        <sz val="12"/>
        <rFont val="Times New Roman"/>
        <charset val="0"/>
      </rPr>
      <t>200</t>
    </r>
    <r>
      <rPr>
        <sz val="12"/>
        <rFont val="宋体"/>
        <charset val="134"/>
      </rPr>
      <t>亩</t>
    </r>
    <r>
      <rPr>
        <sz val="12"/>
        <rFont val="Times New Roman"/>
        <charset val="0"/>
      </rPr>
      <t>18</t>
    </r>
    <r>
      <rPr>
        <sz val="12"/>
        <rFont val="宋体"/>
        <charset val="134"/>
      </rPr>
      <t>万元，金银花</t>
    </r>
    <r>
      <rPr>
        <sz val="12"/>
        <rFont val="Times New Roman"/>
        <charset val="0"/>
      </rPr>
      <t>50</t>
    </r>
    <r>
      <rPr>
        <sz val="12"/>
        <rFont val="宋体"/>
        <charset val="134"/>
      </rPr>
      <t>亩</t>
    </r>
    <r>
      <rPr>
        <sz val="12"/>
        <rFont val="Times New Roman"/>
        <charset val="0"/>
      </rPr>
      <t>3</t>
    </r>
    <r>
      <rPr>
        <sz val="12"/>
        <rFont val="宋体"/>
        <charset val="134"/>
      </rPr>
      <t>万元）。</t>
    </r>
  </si>
  <si>
    <t>张棉驿乡田湾村安全饮水建设项目</t>
  </si>
  <si>
    <t>张棉驿乡</t>
  </si>
  <si>
    <r>
      <rPr>
        <sz val="12"/>
        <rFont val="宋体"/>
        <charset val="134"/>
      </rPr>
      <t>投资</t>
    </r>
    <r>
      <rPr>
        <sz val="12"/>
        <rFont val="Times New Roman"/>
        <charset val="0"/>
      </rPr>
      <t>75</t>
    </r>
    <r>
      <rPr>
        <sz val="12"/>
        <rFont val="宋体"/>
        <charset val="134"/>
      </rPr>
      <t>万元用于自来水管网改造升级项目，路面切割、开挖、回填、修建盖板水渠等。其中新开挖自来水管网</t>
    </r>
    <r>
      <rPr>
        <sz val="12"/>
        <rFont val="Times New Roman"/>
        <charset val="0"/>
      </rPr>
      <t>13800m</t>
    </r>
    <r>
      <rPr>
        <sz val="12"/>
        <rFont val="宋体"/>
        <charset val="134"/>
      </rPr>
      <t>，埋深</t>
    </r>
    <r>
      <rPr>
        <sz val="12"/>
        <rFont val="Times New Roman"/>
        <charset val="0"/>
      </rPr>
      <t>1.2m</t>
    </r>
    <r>
      <rPr>
        <sz val="12"/>
        <rFont val="宋体"/>
        <charset val="134"/>
      </rPr>
      <t>，回填土方</t>
    </r>
    <r>
      <rPr>
        <sz val="12"/>
        <rFont val="Times New Roman"/>
        <charset val="0"/>
      </rPr>
      <t>9936m³</t>
    </r>
    <r>
      <rPr>
        <sz val="12"/>
        <rFont val="宋体"/>
        <charset val="134"/>
      </rPr>
      <t>，修建巷道盖板水渠</t>
    </r>
    <r>
      <rPr>
        <sz val="12"/>
        <rFont val="Times New Roman"/>
        <charset val="0"/>
      </rPr>
      <t>1729</t>
    </r>
    <r>
      <rPr>
        <sz val="12"/>
        <rFont val="宋体"/>
        <charset val="134"/>
      </rPr>
      <t>米等附属设施。</t>
    </r>
  </si>
  <si>
    <r>
      <rPr>
        <b/>
        <sz val="12"/>
        <rFont val="宋体"/>
        <charset val="134"/>
      </rPr>
      <t>中央省级第二批</t>
    </r>
    <r>
      <rPr>
        <b/>
        <sz val="12"/>
        <rFont val="Times New Roman"/>
        <charset val="0"/>
      </rPr>
      <t xml:space="preserve">
</t>
    </r>
    <r>
      <rPr>
        <b/>
        <sz val="12"/>
        <rFont val="宋体"/>
        <charset val="134"/>
      </rPr>
      <t>张农领办发【</t>
    </r>
    <r>
      <rPr>
        <b/>
        <sz val="12"/>
        <rFont val="Times New Roman"/>
        <charset val="0"/>
      </rPr>
      <t>2024</t>
    </r>
    <r>
      <rPr>
        <b/>
        <sz val="12"/>
        <rFont val="宋体"/>
        <charset val="134"/>
      </rPr>
      <t>】</t>
    </r>
    <r>
      <rPr>
        <b/>
        <sz val="12"/>
        <rFont val="Times New Roman"/>
        <charset val="0"/>
      </rPr>
      <t>9</t>
    </r>
    <r>
      <rPr>
        <b/>
        <sz val="12"/>
        <rFont val="宋体"/>
        <charset val="134"/>
      </rPr>
      <t>号、</t>
    </r>
    <r>
      <rPr>
        <b/>
        <sz val="12"/>
        <rFont val="Times New Roman"/>
        <charset val="0"/>
      </rPr>
      <t>13</t>
    </r>
    <r>
      <rPr>
        <b/>
        <sz val="12"/>
        <rFont val="宋体"/>
        <charset val="134"/>
      </rPr>
      <t>号</t>
    </r>
  </si>
  <si>
    <r>
      <rPr>
        <b/>
        <sz val="12"/>
        <rFont val="宋体"/>
        <charset val="134"/>
      </rPr>
      <t>概算投资</t>
    </r>
    <r>
      <rPr>
        <b/>
        <sz val="12"/>
        <rFont val="Times New Roman"/>
        <charset val="0"/>
      </rPr>
      <t>4459.56</t>
    </r>
    <r>
      <rPr>
        <b/>
        <sz val="12"/>
        <rFont val="宋体"/>
        <charset val="134"/>
      </rPr>
      <t>万元用于实施产业发展项目。</t>
    </r>
  </si>
  <si>
    <r>
      <rPr>
        <b/>
        <sz val="12"/>
        <rFont val="宋体"/>
        <charset val="134"/>
      </rPr>
      <t>概算投资</t>
    </r>
    <r>
      <rPr>
        <b/>
        <sz val="12"/>
        <rFont val="Times New Roman"/>
        <charset val="0"/>
      </rPr>
      <t>17.69</t>
    </r>
    <r>
      <rPr>
        <b/>
        <sz val="12"/>
        <rFont val="宋体"/>
        <charset val="134"/>
      </rPr>
      <t>万元用于实施三类户种植业项目。</t>
    </r>
  </si>
  <si>
    <t>旱作农业到户补助项目</t>
  </si>
  <si>
    <r>
      <rPr>
        <b/>
        <sz val="12"/>
        <rFont val="宋体"/>
        <charset val="134"/>
      </rPr>
      <t>在</t>
    </r>
    <r>
      <rPr>
        <b/>
        <sz val="12"/>
        <rFont val="Times New Roman"/>
        <charset val="0"/>
      </rPr>
      <t>9</t>
    </r>
    <r>
      <rPr>
        <b/>
        <sz val="12"/>
        <rFont val="宋体"/>
        <charset val="134"/>
      </rPr>
      <t>乡镇投入</t>
    </r>
    <r>
      <rPr>
        <b/>
        <sz val="12"/>
        <rFont val="Times New Roman"/>
        <charset val="0"/>
      </rPr>
      <t>3.52</t>
    </r>
    <r>
      <rPr>
        <b/>
        <sz val="12"/>
        <rFont val="宋体"/>
        <charset val="134"/>
      </rPr>
      <t>万元用于三类户旱作农业（玉米种植）项目</t>
    </r>
    <r>
      <rPr>
        <b/>
        <sz val="12"/>
        <rFont val="Times New Roman"/>
        <charset val="0"/>
      </rPr>
      <t>176</t>
    </r>
    <r>
      <rPr>
        <b/>
        <sz val="12"/>
        <rFont val="宋体"/>
        <charset val="134"/>
      </rPr>
      <t>亩，每亩补助</t>
    </r>
    <r>
      <rPr>
        <b/>
        <sz val="12"/>
        <rFont val="Times New Roman"/>
        <charset val="0"/>
      </rPr>
      <t>200</t>
    </r>
    <r>
      <rPr>
        <b/>
        <sz val="12"/>
        <rFont val="宋体"/>
        <charset val="134"/>
      </rPr>
      <t>元。</t>
    </r>
  </si>
  <si>
    <t>马铃薯种植到户补助项目</t>
  </si>
  <si>
    <r>
      <rPr>
        <b/>
        <sz val="12"/>
        <rFont val="宋体"/>
        <charset val="134"/>
      </rPr>
      <t>在</t>
    </r>
    <r>
      <rPr>
        <b/>
        <sz val="12"/>
        <rFont val="Times New Roman"/>
        <charset val="0"/>
      </rPr>
      <t>11</t>
    </r>
    <r>
      <rPr>
        <b/>
        <sz val="12"/>
        <rFont val="宋体"/>
        <charset val="134"/>
      </rPr>
      <t>乡镇投入</t>
    </r>
    <r>
      <rPr>
        <b/>
        <sz val="12"/>
        <rFont val="Times New Roman"/>
        <charset val="0"/>
      </rPr>
      <t>8.85</t>
    </r>
    <r>
      <rPr>
        <b/>
        <sz val="12"/>
        <rFont val="宋体"/>
        <charset val="134"/>
      </rPr>
      <t>万元用于三类户种植马铃薯</t>
    </r>
    <r>
      <rPr>
        <b/>
        <sz val="12"/>
        <rFont val="Times New Roman"/>
        <charset val="0"/>
      </rPr>
      <t>147.5</t>
    </r>
    <r>
      <rPr>
        <b/>
        <sz val="12"/>
        <rFont val="宋体"/>
        <charset val="134"/>
      </rPr>
      <t>亩，每亩补助</t>
    </r>
    <r>
      <rPr>
        <b/>
        <sz val="12"/>
        <rFont val="Times New Roman"/>
        <charset val="0"/>
      </rPr>
      <t>600</t>
    </r>
    <r>
      <rPr>
        <b/>
        <sz val="12"/>
        <rFont val="宋体"/>
        <charset val="134"/>
      </rPr>
      <t>元。</t>
    </r>
  </si>
  <si>
    <t>高原夏菜种植到户补助项目</t>
  </si>
  <si>
    <r>
      <rPr>
        <b/>
        <sz val="12"/>
        <rFont val="宋体"/>
        <charset val="134"/>
      </rPr>
      <t>在平安乡投入</t>
    </r>
    <r>
      <rPr>
        <b/>
        <sz val="12"/>
        <rFont val="Times New Roman"/>
        <charset val="0"/>
      </rPr>
      <t>0.48</t>
    </r>
    <r>
      <rPr>
        <b/>
        <sz val="12"/>
        <rFont val="宋体"/>
        <charset val="134"/>
      </rPr>
      <t>万元用于三类户种植高原夏菜</t>
    </r>
    <r>
      <rPr>
        <b/>
        <sz val="12"/>
        <rFont val="Times New Roman"/>
        <charset val="0"/>
      </rPr>
      <t>8</t>
    </r>
    <r>
      <rPr>
        <b/>
        <sz val="12"/>
        <rFont val="宋体"/>
        <charset val="134"/>
      </rPr>
      <t>亩，每亩补助</t>
    </r>
    <r>
      <rPr>
        <b/>
        <sz val="12"/>
        <rFont val="Times New Roman"/>
        <charset val="0"/>
      </rPr>
      <t>600</t>
    </r>
    <r>
      <rPr>
        <b/>
        <sz val="12"/>
        <rFont val="宋体"/>
        <charset val="134"/>
      </rPr>
      <t>元。</t>
    </r>
  </si>
  <si>
    <t>中药材种植到户补助项目</t>
  </si>
  <si>
    <r>
      <rPr>
        <b/>
        <sz val="12"/>
        <rFont val="宋体"/>
        <charset val="134"/>
      </rPr>
      <t>在</t>
    </r>
    <r>
      <rPr>
        <b/>
        <sz val="12"/>
        <rFont val="Times New Roman"/>
        <charset val="0"/>
      </rPr>
      <t>3</t>
    </r>
    <r>
      <rPr>
        <b/>
        <sz val="12"/>
        <rFont val="宋体"/>
        <charset val="134"/>
      </rPr>
      <t>乡镇投入</t>
    </r>
    <r>
      <rPr>
        <b/>
        <sz val="12"/>
        <rFont val="Times New Roman"/>
        <charset val="0"/>
      </rPr>
      <t>4.76</t>
    </r>
    <r>
      <rPr>
        <b/>
        <sz val="12"/>
        <rFont val="宋体"/>
        <charset val="134"/>
      </rPr>
      <t>万元三类户种植中药材</t>
    </r>
    <r>
      <rPr>
        <b/>
        <sz val="12"/>
        <rFont val="Times New Roman"/>
        <charset val="0"/>
      </rPr>
      <t>28</t>
    </r>
    <r>
      <rPr>
        <b/>
        <sz val="12"/>
        <rFont val="宋体"/>
        <charset val="134"/>
      </rPr>
      <t>亩，每亩补助</t>
    </r>
    <r>
      <rPr>
        <b/>
        <sz val="12"/>
        <rFont val="Times New Roman"/>
        <charset val="0"/>
      </rPr>
      <t>1700</t>
    </r>
    <r>
      <rPr>
        <b/>
        <sz val="12"/>
        <rFont val="宋体"/>
        <charset val="134"/>
      </rPr>
      <t>元。</t>
    </r>
  </si>
  <si>
    <t>火麻种植到户补助项目</t>
  </si>
  <si>
    <r>
      <rPr>
        <b/>
        <sz val="12"/>
        <rFont val="宋体"/>
        <charset val="134"/>
      </rPr>
      <t>在马鹿镇投资</t>
    </r>
    <r>
      <rPr>
        <b/>
        <sz val="12"/>
        <rFont val="Times New Roman"/>
        <charset val="0"/>
      </rPr>
      <t>0.08</t>
    </r>
    <r>
      <rPr>
        <b/>
        <sz val="12"/>
        <rFont val="宋体"/>
        <charset val="134"/>
      </rPr>
      <t>万元用于三类户种植火麻</t>
    </r>
    <r>
      <rPr>
        <b/>
        <sz val="12"/>
        <rFont val="Times New Roman"/>
        <charset val="0"/>
      </rPr>
      <t>2</t>
    </r>
    <r>
      <rPr>
        <b/>
        <sz val="12"/>
        <rFont val="宋体"/>
        <charset val="134"/>
      </rPr>
      <t>亩，每亩补助</t>
    </r>
    <r>
      <rPr>
        <b/>
        <sz val="12"/>
        <rFont val="Times New Roman"/>
        <charset val="0"/>
      </rPr>
      <t>400</t>
    </r>
    <r>
      <rPr>
        <b/>
        <sz val="12"/>
        <rFont val="宋体"/>
        <charset val="134"/>
      </rPr>
      <t>元。</t>
    </r>
  </si>
  <si>
    <r>
      <rPr>
        <b/>
        <sz val="12"/>
        <rFont val="宋体"/>
        <charset val="134"/>
      </rPr>
      <t>概算投资</t>
    </r>
    <r>
      <rPr>
        <b/>
        <sz val="12"/>
        <rFont val="Times New Roman"/>
        <charset val="0"/>
      </rPr>
      <t>42.68</t>
    </r>
    <r>
      <rPr>
        <b/>
        <sz val="12"/>
        <rFont val="宋体"/>
        <charset val="134"/>
      </rPr>
      <t>万元用于实施三类户养殖业项目。</t>
    </r>
  </si>
  <si>
    <t>饲草种植到户补助项目</t>
  </si>
  <si>
    <r>
      <rPr>
        <b/>
        <sz val="12"/>
        <rFont val="宋体"/>
        <charset val="134"/>
      </rPr>
      <t>在平安乡投入</t>
    </r>
    <r>
      <rPr>
        <b/>
        <sz val="12"/>
        <rFont val="Times New Roman"/>
        <charset val="0"/>
      </rPr>
      <t>0.18</t>
    </r>
    <r>
      <rPr>
        <b/>
        <sz val="12"/>
        <rFont val="宋体"/>
        <charset val="134"/>
      </rPr>
      <t>万元用于三类户种植饲草</t>
    </r>
    <r>
      <rPr>
        <b/>
        <sz val="12"/>
        <rFont val="Times New Roman"/>
        <charset val="0"/>
      </rPr>
      <t>6</t>
    </r>
    <r>
      <rPr>
        <b/>
        <sz val="12"/>
        <rFont val="宋体"/>
        <charset val="134"/>
      </rPr>
      <t>亩，每亩补助</t>
    </r>
    <r>
      <rPr>
        <b/>
        <sz val="12"/>
        <rFont val="Times New Roman"/>
        <charset val="0"/>
      </rPr>
      <t>300</t>
    </r>
    <r>
      <rPr>
        <b/>
        <sz val="12"/>
        <rFont val="宋体"/>
        <charset val="134"/>
      </rPr>
      <t>元。</t>
    </r>
  </si>
  <si>
    <t>基础母牛购进到户补助项目</t>
  </si>
  <si>
    <r>
      <rPr>
        <b/>
        <sz val="12"/>
        <rFont val="宋体"/>
        <charset val="134"/>
      </rPr>
      <t>在全县投入</t>
    </r>
    <r>
      <rPr>
        <b/>
        <sz val="12"/>
        <rFont val="Times New Roman"/>
        <charset val="0"/>
      </rPr>
      <t>19</t>
    </r>
    <r>
      <rPr>
        <b/>
        <sz val="12"/>
        <rFont val="宋体"/>
        <charset val="134"/>
      </rPr>
      <t>万元用于三类户购进基础母牛</t>
    </r>
    <r>
      <rPr>
        <b/>
        <sz val="12"/>
        <rFont val="Times New Roman"/>
        <charset val="0"/>
      </rPr>
      <t>38</t>
    </r>
    <r>
      <rPr>
        <b/>
        <sz val="12"/>
        <rFont val="宋体"/>
        <charset val="134"/>
      </rPr>
      <t>头，每头补助</t>
    </r>
    <r>
      <rPr>
        <b/>
        <sz val="12"/>
        <rFont val="Times New Roman"/>
        <charset val="0"/>
      </rPr>
      <t>5000</t>
    </r>
    <r>
      <rPr>
        <b/>
        <sz val="12"/>
        <rFont val="宋体"/>
        <charset val="134"/>
      </rPr>
      <t>元。</t>
    </r>
  </si>
  <si>
    <t>基础母羊购进到户补助项目</t>
  </si>
  <si>
    <r>
      <rPr>
        <b/>
        <sz val="12"/>
        <rFont val="宋体"/>
        <charset val="134"/>
      </rPr>
      <t>在</t>
    </r>
    <r>
      <rPr>
        <b/>
        <sz val="12"/>
        <rFont val="Times New Roman"/>
        <charset val="0"/>
      </rPr>
      <t>5</t>
    </r>
    <r>
      <rPr>
        <b/>
        <sz val="12"/>
        <rFont val="宋体"/>
        <charset val="134"/>
      </rPr>
      <t>乡镇投入</t>
    </r>
    <r>
      <rPr>
        <b/>
        <sz val="12"/>
        <rFont val="Times New Roman"/>
        <charset val="0"/>
      </rPr>
      <t>5.5</t>
    </r>
    <r>
      <rPr>
        <b/>
        <sz val="12"/>
        <rFont val="宋体"/>
        <charset val="134"/>
      </rPr>
      <t>万元用于三类户购进基础母羊</t>
    </r>
    <r>
      <rPr>
        <b/>
        <sz val="12"/>
        <rFont val="Times New Roman"/>
        <charset val="0"/>
      </rPr>
      <t>110</t>
    </r>
    <r>
      <rPr>
        <b/>
        <sz val="12"/>
        <rFont val="宋体"/>
        <charset val="134"/>
      </rPr>
      <t>只，每只补助</t>
    </r>
    <r>
      <rPr>
        <b/>
        <sz val="12"/>
        <rFont val="Times New Roman"/>
        <charset val="0"/>
      </rPr>
      <t>500</t>
    </r>
    <r>
      <rPr>
        <b/>
        <sz val="12"/>
        <rFont val="宋体"/>
        <charset val="134"/>
      </rPr>
      <t>元。</t>
    </r>
  </si>
  <si>
    <t>羊羔到户补助项目</t>
  </si>
  <si>
    <r>
      <rPr>
        <b/>
        <sz val="12"/>
        <rFont val="宋体"/>
        <charset val="134"/>
      </rPr>
      <t>在</t>
    </r>
    <r>
      <rPr>
        <b/>
        <sz val="12"/>
        <rFont val="Times New Roman"/>
        <charset val="0"/>
      </rPr>
      <t>3</t>
    </r>
    <r>
      <rPr>
        <b/>
        <sz val="12"/>
        <rFont val="宋体"/>
        <charset val="134"/>
      </rPr>
      <t>乡镇投入</t>
    </r>
    <r>
      <rPr>
        <b/>
        <sz val="12"/>
        <rFont val="Times New Roman"/>
        <charset val="0"/>
      </rPr>
      <t>0.8</t>
    </r>
    <r>
      <rPr>
        <b/>
        <sz val="12"/>
        <rFont val="宋体"/>
        <charset val="134"/>
      </rPr>
      <t>万元三类户补助羊羔</t>
    </r>
    <r>
      <rPr>
        <b/>
        <sz val="12"/>
        <rFont val="Times New Roman"/>
        <charset val="0"/>
      </rPr>
      <t>80</t>
    </r>
    <r>
      <rPr>
        <b/>
        <sz val="12"/>
        <rFont val="宋体"/>
        <charset val="134"/>
      </rPr>
      <t>只，每只补助</t>
    </r>
    <r>
      <rPr>
        <b/>
        <sz val="12"/>
        <rFont val="Times New Roman"/>
        <charset val="0"/>
      </rPr>
      <t>100</t>
    </r>
    <r>
      <rPr>
        <b/>
        <sz val="12"/>
        <rFont val="宋体"/>
        <charset val="134"/>
      </rPr>
      <t>元。</t>
    </r>
  </si>
  <si>
    <t>马驹到户补助项目</t>
  </si>
  <si>
    <r>
      <rPr>
        <b/>
        <sz val="12"/>
        <rFont val="宋体"/>
        <charset val="134"/>
      </rPr>
      <t>在马鹿镇投入</t>
    </r>
    <r>
      <rPr>
        <b/>
        <sz val="12"/>
        <rFont val="Times New Roman"/>
        <charset val="0"/>
      </rPr>
      <t>1.4</t>
    </r>
    <r>
      <rPr>
        <b/>
        <sz val="12"/>
        <rFont val="宋体"/>
        <charset val="134"/>
      </rPr>
      <t>万元用于三类户补助马驹</t>
    </r>
    <r>
      <rPr>
        <b/>
        <sz val="12"/>
        <rFont val="Times New Roman"/>
        <charset val="0"/>
      </rPr>
      <t>7</t>
    </r>
    <r>
      <rPr>
        <b/>
        <sz val="12"/>
        <rFont val="宋体"/>
        <charset val="134"/>
      </rPr>
      <t>匹，每匹补助</t>
    </r>
    <r>
      <rPr>
        <b/>
        <sz val="12"/>
        <rFont val="Times New Roman"/>
        <charset val="0"/>
      </rPr>
      <t>2000</t>
    </r>
    <r>
      <rPr>
        <b/>
        <sz val="12"/>
        <rFont val="宋体"/>
        <charset val="134"/>
      </rPr>
      <t>元。</t>
    </r>
  </si>
  <si>
    <t>新建养畜暖棚建设到户补助项目</t>
  </si>
  <si>
    <r>
      <rPr>
        <b/>
        <sz val="12"/>
        <rFont val="宋体"/>
        <charset val="134"/>
      </rPr>
      <t>在</t>
    </r>
    <r>
      <rPr>
        <b/>
        <sz val="12"/>
        <rFont val="Times New Roman"/>
        <charset val="0"/>
      </rPr>
      <t>4</t>
    </r>
    <r>
      <rPr>
        <b/>
        <sz val="12"/>
        <rFont val="宋体"/>
        <charset val="134"/>
      </rPr>
      <t>乡镇投入</t>
    </r>
    <r>
      <rPr>
        <b/>
        <sz val="12"/>
        <rFont val="Times New Roman"/>
        <charset val="0"/>
      </rPr>
      <t>6</t>
    </r>
    <r>
      <rPr>
        <b/>
        <sz val="12"/>
        <rFont val="宋体"/>
        <charset val="134"/>
      </rPr>
      <t>万元用于三类户新建养畜暖棚</t>
    </r>
    <r>
      <rPr>
        <b/>
        <sz val="12"/>
        <rFont val="Times New Roman"/>
        <charset val="0"/>
      </rPr>
      <t>6</t>
    </r>
    <r>
      <rPr>
        <b/>
        <sz val="12"/>
        <rFont val="宋体"/>
        <charset val="134"/>
      </rPr>
      <t>座，每座补助</t>
    </r>
    <r>
      <rPr>
        <b/>
        <sz val="12"/>
        <rFont val="Times New Roman"/>
        <charset val="0"/>
      </rPr>
      <t>1</t>
    </r>
    <r>
      <rPr>
        <b/>
        <sz val="12"/>
        <rFont val="宋体"/>
        <charset val="134"/>
      </rPr>
      <t>万元。</t>
    </r>
  </si>
  <si>
    <t>电动铡草机到户补助项目</t>
  </si>
  <si>
    <r>
      <rPr>
        <b/>
        <sz val="12"/>
        <rFont val="宋体"/>
        <charset val="134"/>
      </rPr>
      <t>在</t>
    </r>
    <r>
      <rPr>
        <b/>
        <sz val="12"/>
        <rFont val="Times New Roman"/>
        <charset val="0"/>
      </rPr>
      <t>6</t>
    </r>
    <r>
      <rPr>
        <b/>
        <sz val="12"/>
        <rFont val="宋体"/>
        <charset val="134"/>
      </rPr>
      <t>乡镇投入</t>
    </r>
    <r>
      <rPr>
        <b/>
        <sz val="12"/>
        <rFont val="Times New Roman"/>
        <charset val="0"/>
      </rPr>
      <t>9.6</t>
    </r>
    <r>
      <rPr>
        <b/>
        <sz val="12"/>
        <rFont val="宋体"/>
        <charset val="134"/>
      </rPr>
      <t>万元用于三类户购进电动铡草机</t>
    </r>
    <r>
      <rPr>
        <b/>
        <sz val="12"/>
        <rFont val="Times New Roman"/>
        <charset val="0"/>
      </rPr>
      <t>16</t>
    </r>
    <r>
      <rPr>
        <b/>
        <sz val="12"/>
        <rFont val="宋体"/>
        <charset val="134"/>
      </rPr>
      <t>台，每台补助</t>
    </r>
    <r>
      <rPr>
        <b/>
        <sz val="12"/>
        <rFont val="Times New Roman"/>
        <charset val="0"/>
      </rPr>
      <t>6000</t>
    </r>
    <r>
      <rPr>
        <b/>
        <sz val="12"/>
        <rFont val="宋体"/>
        <charset val="134"/>
      </rPr>
      <t>元。</t>
    </r>
  </si>
  <si>
    <t>饲草料棚建设到户补助项目</t>
  </si>
  <si>
    <r>
      <rPr>
        <b/>
        <sz val="12"/>
        <rFont val="宋体"/>
        <charset val="134"/>
      </rPr>
      <t>在平安乡投入</t>
    </r>
    <r>
      <rPr>
        <b/>
        <sz val="12"/>
        <rFont val="Times New Roman"/>
        <charset val="0"/>
      </rPr>
      <t>0.2</t>
    </r>
    <r>
      <rPr>
        <b/>
        <sz val="12"/>
        <rFont val="宋体"/>
        <charset val="134"/>
      </rPr>
      <t>万元用于三类户建设饲草料棚</t>
    </r>
    <r>
      <rPr>
        <b/>
        <sz val="12"/>
        <rFont val="Times New Roman"/>
        <charset val="0"/>
      </rPr>
      <t>1</t>
    </r>
    <r>
      <rPr>
        <b/>
        <sz val="12"/>
        <rFont val="宋体"/>
        <charset val="134"/>
      </rPr>
      <t>座，每座补助</t>
    </r>
    <r>
      <rPr>
        <b/>
        <sz val="12"/>
        <rFont val="Times New Roman"/>
        <charset val="0"/>
      </rPr>
      <t>2000</t>
    </r>
    <r>
      <rPr>
        <b/>
        <sz val="12"/>
        <rFont val="宋体"/>
        <charset val="134"/>
      </rPr>
      <t>元。</t>
    </r>
  </si>
  <si>
    <r>
      <rPr>
        <b/>
        <sz val="12"/>
        <rFont val="宋体"/>
        <charset val="134"/>
      </rPr>
      <t>概算投资</t>
    </r>
    <r>
      <rPr>
        <b/>
        <sz val="12"/>
        <rFont val="Times New Roman"/>
        <charset val="0"/>
      </rPr>
      <t>1.14</t>
    </r>
    <r>
      <rPr>
        <b/>
        <sz val="12"/>
        <rFont val="宋体"/>
        <charset val="134"/>
      </rPr>
      <t>万元用于实施三类户庭院经济项目。</t>
    </r>
  </si>
  <si>
    <t>庭院经济到户补助项目</t>
  </si>
  <si>
    <r>
      <rPr>
        <b/>
        <sz val="12"/>
        <rFont val="宋体"/>
        <charset val="134"/>
      </rPr>
      <t>在</t>
    </r>
    <r>
      <rPr>
        <b/>
        <sz val="12"/>
        <rFont val="Times New Roman"/>
        <charset val="0"/>
      </rPr>
      <t>4</t>
    </r>
    <r>
      <rPr>
        <b/>
        <sz val="12"/>
        <rFont val="宋体"/>
        <charset val="134"/>
      </rPr>
      <t>乡镇投入</t>
    </r>
    <r>
      <rPr>
        <b/>
        <sz val="12"/>
        <rFont val="Times New Roman"/>
        <charset val="0"/>
      </rPr>
      <t>1.14</t>
    </r>
    <r>
      <rPr>
        <b/>
        <sz val="12"/>
        <rFont val="宋体"/>
        <charset val="134"/>
      </rPr>
      <t>万元用于三类户发展庭院经济。</t>
    </r>
  </si>
  <si>
    <t>储运类项目</t>
  </si>
  <si>
    <r>
      <rPr>
        <b/>
        <sz val="12"/>
        <rFont val="宋体"/>
        <charset val="134"/>
      </rPr>
      <t>概算投资</t>
    </r>
    <r>
      <rPr>
        <b/>
        <sz val="12"/>
        <rFont val="Times New Roman"/>
        <charset val="0"/>
      </rPr>
      <t>377.76</t>
    </r>
    <r>
      <rPr>
        <b/>
        <sz val="12"/>
        <rFont val="宋体"/>
        <charset val="134"/>
      </rPr>
      <t>万元用于实施储运类项目。</t>
    </r>
  </si>
  <si>
    <t>刘堡镇马铃薯储藏库建设项目</t>
  </si>
  <si>
    <t>2024.05-2024.12</t>
  </si>
  <si>
    <r>
      <rPr>
        <sz val="12"/>
        <rFont val="宋体"/>
        <charset val="134"/>
      </rPr>
      <t>投入</t>
    </r>
    <r>
      <rPr>
        <sz val="12"/>
        <rFont val="Times New Roman"/>
        <charset val="0"/>
      </rPr>
      <t>377.76</t>
    </r>
    <r>
      <rPr>
        <sz val="12"/>
        <rFont val="宋体"/>
        <charset val="134"/>
      </rPr>
      <t>万元在赵湾村建设</t>
    </r>
    <r>
      <rPr>
        <sz val="12"/>
        <rFont val="Times New Roman"/>
        <charset val="0"/>
      </rPr>
      <t>2000</t>
    </r>
    <r>
      <rPr>
        <sz val="12"/>
        <rFont val="宋体"/>
        <charset val="134"/>
      </rPr>
      <t>平米马铃薯贮藏库一座，含场地平整及附属工程。</t>
    </r>
  </si>
  <si>
    <t>县种子管理站</t>
  </si>
  <si>
    <t>绿色标准化种养殖基地建设补助项目</t>
  </si>
  <si>
    <r>
      <rPr>
        <b/>
        <sz val="12"/>
        <rFont val="宋体"/>
        <charset val="134"/>
      </rPr>
      <t>概算投资</t>
    </r>
    <r>
      <rPr>
        <b/>
        <sz val="12"/>
        <rFont val="Times New Roman"/>
        <charset val="0"/>
      </rPr>
      <t>2544.36</t>
    </r>
    <r>
      <rPr>
        <b/>
        <sz val="12"/>
        <rFont val="宋体"/>
        <charset val="134"/>
      </rPr>
      <t>万元用于实施绿色标准化种养殖基地建设补助项目。</t>
    </r>
  </si>
  <si>
    <t>饲草收贮补助项目</t>
  </si>
  <si>
    <r>
      <rPr>
        <sz val="12"/>
        <rFont val="宋体"/>
        <charset val="134"/>
      </rPr>
      <t>在全县收贮饲草</t>
    </r>
    <r>
      <rPr>
        <sz val="12"/>
        <rFont val="Times New Roman"/>
        <charset val="0"/>
      </rPr>
      <t>37.9528</t>
    </r>
    <r>
      <rPr>
        <sz val="12"/>
        <rFont val="宋体"/>
        <charset val="134"/>
      </rPr>
      <t>万吨，每吨补贴</t>
    </r>
    <r>
      <rPr>
        <sz val="12"/>
        <rFont val="Times New Roman"/>
        <charset val="0"/>
      </rPr>
      <t>50</t>
    </r>
    <r>
      <rPr>
        <sz val="12"/>
        <rFont val="宋体"/>
        <charset val="134"/>
      </rPr>
      <t>元。经营主体要建立联农带农机制，同农户（优先保障有意愿、有能力的脱贫户和监测对象的前提下，可拓展到一般农户）签订代种代管协议，协议中务必明确代种代管模式、双方权利和义务、收益分配比例等，确保农户最终收益，进而直接增加农户经营性收入；通过吸纳农户务工就业方式的按照</t>
    </r>
    <r>
      <rPr>
        <sz val="12"/>
        <rFont val="Times New Roman"/>
        <charset val="0"/>
      </rPr>
      <t>3000</t>
    </r>
    <r>
      <rPr>
        <sz val="12"/>
        <rFont val="宋体"/>
        <charset val="134"/>
      </rPr>
      <t>元</t>
    </r>
    <r>
      <rPr>
        <sz val="12"/>
        <rFont val="Times New Roman"/>
        <charset val="0"/>
      </rPr>
      <t>/</t>
    </r>
    <r>
      <rPr>
        <sz val="12"/>
        <rFont val="宋体"/>
        <charset val="134"/>
      </rPr>
      <t>人标准予以奖补（当年务工累计超过</t>
    </r>
    <r>
      <rPr>
        <sz val="12"/>
        <rFont val="Times New Roman"/>
        <charset val="0"/>
      </rPr>
      <t>3</t>
    </r>
    <r>
      <rPr>
        <sz val="12"/>
        <rFont val="宋体"/>
        <charset val="134"/>
      </rPr>
      <t>个月且足额支付劳务报酬），奖补资金最高不超过</t>
    </r>
    <r>
      <rPr>
        <sz val="12"/>
        <rFont val="Times New Roman"/>
        <charset val="0"/>
      </rPr>
      <t>50</t>
    </r>
    <r>
      <rPr>
        <sz val="12"/>
        <rFont val="宋体"/>
        <charset val="134"/>
      </rPr>
      <t>万元，进而确保直接增加农户工资性收入。</t>
    </r>
  </si>
  <si>
    <t>龙山镇饲料玉米种植补助项目</t>
  </si>
  <si>
    <r>
      <rPr>
        <sz val="12"/>
        <rFont val="宋体"/>
        <charset val="134"/>
      </rPr>
      <t>龙山镇共</t>
    </r>
    <r>
      <rPr>
        <sz val="12"/>
        <rFont val="Times New Roman"/>
        <charset val="0"/>
      </rPr>
      <t>1000</t>
    </r>
    <r>
      <rPr>
        <sz val="12"/>
        <rFont val="宋体"/>
        <charset val="134"/>
      </rPr>
      <t>亩，其中：四方村</t>
    </r>
    <r>
      <rPr>
        <sz val="12"/>
        <rFont val="Times New Roman"/>
        <charset val="0"/>
      </rPr>
      <t>1000</t>
    </r>
    <r>
      <rPr>
        <sz val="12"/>
        <rFont val="宋体"/>
        <charset val="134"/>
      </rPr>
      <t>亩。要建立联农带农机制，经营主体要通过方案、协议等形式，明确就业务工、带动生产、帮助产销对接、资产入股等联带方式、将农户嵌入到产业链条中，确保农户最终收益，直接增加农户经营性收入；通过吸纳农户务工就业方式的按照</t>
    </r>
    <r>
      <rPr>
        <sz val="12"/>
        <rFont val="Times New Roman"/>
        <charset val="0"/>
      </rPr>
      <t>3000</t>
    </r>
    <r>
      <rPr>
        <sz val="12"/>
        <rFont val="宋体"/>
        <charset val="134"/>
      </rPr>
      <t>元</t>
    </r>
    <r>
      <rPr>
        <sz val="12"/>
        <rFont val="Times New Roman"/>
        <charset val="0"/>
      </rPr>
      <t>/</t>
    </r>
    <r>
      <rPr>
        <sz val="12"/>
        <rFont val="宋体"/>
        <charset val="134"/>
      </rPr>
      <t>人标准予以奖补（当年务工累计超过</t>
    </r>
    <r>
      <rPr>
        <sz val="12"/>
        <rFont val="Times New Roman"/>
        <charset val="0"/>
      </rPr>
      <t>3</t>
    </r>
    <r>
      <rPr>
        <sz val="12"/>
        <rFont val="宋体"/>
        <charset val="134"/>
      </rPr>
      <t>个月且足额支付劳务报酬），奖补资金最高不超过</t>
    </r>
    <r>
      <rPr>
        <sz val="12"/>
        <rFont val="Times New Roman"/>
        <charset val="0"/>
      </rPr>
      <t>50</t>
    </r>
    <r>
      <rPr>
        <sz val="12"/>
        <rFont val="宋体"/>
        <charset val="134"/>
      </rPr>
      <t>万元，进而确保直接增加农户工资性收入。</t>
    </r>
  </si>
  <si>
    <r>
      <rPr>
        <sz val="12"/>
        <rFont val="宋体"/>
        <charset val="134"/>
      </rPr>
      <t>投入</t>
    </r>
    <r>
      <rPr>
        <sz val="12"/>
        <rFont val="Times New Roman"/>
        <charset val="0"/>
      </rPr>
      <t>158.64</t>
    </r>
    <r>
      <rPr>
        <sz val="12"/>
        <rFont val="宋体"/>
        <charset val="134"/>
      </rPr>
      <t>万元在</t>
    </r>
    <r>
      <rPr>
        <sz val="12"/>
        <rFont val="Times New Roman"/>
        <charset val="0"/>
      </rPr>
      <t>6</t>
    </r>
    <r>
      <rPr>
        <sz val="12"/>
        <rFont val="宋体"/>
        <charset val="134"/>
      </rPr>
      <t>乡镇种植中药材</t>
    </r>
    <r>
      <rPr>
        <sz val="12"/>
        <rFont val="Times New Roman"/>
        <charset val="0"/>
      </rPr>
      <t>1906</t>
    </r>
    <r>
      <rPr>
        <sz val="12"/>
        <rFont val="宋体"/>
        <charset val="134"/>
      </rPr>
      <t>亩，涉及马关镇</t>
    </r>
    <r>
      <rPr>
        <sz val="12"/>
        <rFont val="Times New Roman"/>
        <charset val="0"/>
      </rPr>
      <t>650</t>
    </r>
    <r>
      <rPr>
        <sz val="12"/>
        <rFont val="宋体"/>
        <charset val="134"/>
      </rPr>
      <t>亩</t>
    </r>
    <r>
      <rPr>
        <sz val="12"/>
        <rFont val="Times New Roman"/>
        <charset val="0"/>
      </rPr>
      <t>58.5</t>
    </r>
    <r>
      <rPr>
        <sz val="12"/>
        <rFont val="宋体"/>
        <charset val="134"/>
      </rPr>
      <t>万元，闫家乡</t>
    </r>
    <r>
      <rPr>
        <sz val="12"/>
        <rFont val="Times New Roman"/>
        <charset val="0"/>
      </rPr>
      <t>130</t>
    </r>
    <r>
      <rPr>
        <sz val="12"/>
        <rFont val="宋体"/>
        <charset val="134"/>
      </rPr>
      <t>亩半夏</t>
    </r>
    <r>
      <rPr>
        <sz val="12"/>
        <rFont val="Times New Roman"/>
        <charset val="0"/>
      </rPr>
      <t>19.5</t>
    </r>
    <r>
      <rPr>
        <sz val="12"/>
        <rFont val="宋体"/>
        <charset val="134"/>
      </rPr>
      <t>万元，闫家乡</t>
    </r>
    <r>
      <rPr>
        <sz val="12"/>
        <rFont val="Times New Roman"/>
        <charset val="0"/>
      </rPr>
      <t>500</t>
    </r>
    <r>
      <rPr>
        <sz val="12"/>
        <rFont val="宋体"/>
        <charset val="134"/>
      </rPr>
      <t>亩林下经济中药材</t>
    </r>
    <r>
      <rPr>
        <sz val="12"/>
        <rFont val="Times New Roman"/>
        <charset val="0"/>
      </rPr>
      <t>16.5</t>
    </r>
    <r>
      <rPr>
        <sz val="12"/>
        <rFont val="宋体"/>
        <charset val="134"/>
      </rPr>
      <t>万元，川王镇</t>
    </r>
    <r>
      <rPr>
        <sz val="12"/>
        <rFont val="Times New Roman"/>
        <charset val="0"/>
      </rPr>
      <t>130</t>
    </r>
    <r>
      <rPr>
        <sz val="12"/>
        <rFont val="宋体"/>
        <charset val="134"/>
      </rPr>
      <t>亩半夏</t>
    </r>
    <r>
      <rPr>
        <sz val="12"/>
        <rFont val="Times New Roman"/>
        <charset val="0"/>
      </rPr>
      <t>19.5</t>
    </r>
    <r>
      <rPr>
        <sz val="12"/>
        <rFont val="宋体"/>
        <charset val="134"/>
      </rPr>
      <t>万元，张棉驿乡冬花</t>
    </r>
    <r>
      <rPr>
        <sz val="12"/>
        <rFont val="Times New Roman"/>
        <charset val="0"/>
      </rPr>
      <t>220</t>
    </r>
    <r>
      <rPr>
        <sz val="12"/>
        <rFont val="宋体"/>
        <charset val="134"/>
      </rPr>
      <t>亩</t>
    </r>
    <r>
      <rPr>
        <sz val="12"/>
        <rFont val="Times New Roman"/>
        <charset val="0"/>
      </rPr>
      <t>19.8</t>
    </r>
    <r>
      <rPr>
        <sz val="12"/>
        <rFont val="宋体"/>
        <charset val="0"/>
      </rPr>
      <t>万元、独活</t>
    </r>
    <r>
      <rPr>
        <sz val="12"/>
        <rFont val="Times New Roman"/>
        <charset val="0"/>
      </rPr>
      <t>226</t>
    </r>
    <r>
      <rPr>
        <sz val="12"/>
        <rFont val="宋体"/>
        <charset val="0"/>
      </rPr>
      <t>亩</t>
    </r>
    <r>
      <rPr>
        <sz val="12"/>
        <rFont val="Times New Roman"/>
        <charset val="0"/>
      </rPr>
      <t>20.34</t>
    </r>
    <r>
      <rPr>
        <sz val="12"/>
        <rFont val="宋体"/>
        <charset val="0"/>
      </rPr>
      <t>万元，梁山镇</t>
    </r>
    <r>
      <rPr>
        <sz val="12"/>
        <rFont val="Times New Roman"/>
        <charset val="0"/>
      </rPr>
      <t>50</t>
    </r>
    <r>
      <rPr>
        <sz val="12"/>
        <rFont val="宋体"/>
        <charset val="0"/>
      </rPr>
      <t>亩</t>
    </r>
    <r>
      <rPr>
        <sz val="12"/>
        <rFont val="Times New Roman"/>
        <charset val="0"/>
      </rPr>
      <t>4.5</t>
    </r>
    <r>
      <rPr>
        <sz val="12"/>
        <rFont val="宋体"/>
        <charset val="0"/>
      </rPr>
      <t>万元。其中：</t>
    </r>
    <r>
      <rPr>
        <sz val="12"/>
        <rFont val="Times New Roman"/>
        <charset val="0"/>
      </rPr>
      <t xml:space="preserve">
    1.</t>
    </r>
    <r>
      <rPr>
        <sz val="12"/>
        <rFont val="宋体"/>
        <charset val="0"/>
      </rPr>
      <t>依托</t>
    </r>
    <r>
      <rPr>
        <sz val="12"/>
        <rFont val="Times New Roman"/>
        <charset val="0"/>
      </rPr>
      <t>6</t>
    </r>
    <r>
      <rPr>
        <sz val="12"/>
        <rFont val="宋体"/>
        <charset val="0"/>
      </rPr>
      <t>个村级股份经济合作社实施的种植面积</t>
    </r>
    <r>
      <rPr>
        <sz val="12"/>
        <rFont val="Times New Roman"/>
        <charset val="0"/>
      </rPr>
      <t>626</t>
    </r>
    <r>
      <rPr>
        <sz val="12"/>
        <rFont val="宋体"/>
        <charset val="0"/>
      </rPr>
      <t>亩，投入资金</t>
    </r>
    <r>
      <rPr>
        <sz val="12"/>
        <rFont val="Times New Roman"/>
        <charset val="0"/>
      </rPr>
      <t>67.14</t>
    </r>
    <r>
      <rPr>
        <sz val="12"/>
        <rFont val="宋体"/>
        <charset val="0"/>
      </rPr>
      <t>万元，财政投入资金纳入村集体管理，年底按照村集体经济管理相关文件要求，将收益达到分配标准的向农户进行分红。</t>
    </r>
    <r>
      <rPr>
        <sz val="12"/>
        <rFont val="Times New Roman"/>
        <charset val="0"/>
      </rPr>
      <t xml:space="preserve">
    2.</t>
    </r>
    <r>
      <rPr>
        <sz val="12"/>
        <rFont val="宋体"/>
        <charset val="0"/>
      </rPr>
      <t>依托其他经营主体实施的种植面积共</t>
    </r>
    <r>
      <rPr>
        <sz val="12"/>
        <rFont val="Times New Roman"/>
        <charset val="0"/>
      </rPr>
      <t>1280</t>
    </r>
    <r>
      <rPr>
        <sz val="12"/>
        <rFont val="宋体"/>
        <charset val="0"/>
      </rPr>
      <t>亩，投入资金</t>
    </r>
    <r>
      <rPr>
        <sz val="12"/>
        <rFont val="Times New Roman"/>
        <charset val="0"/>
      </rPr>
      <t>91.5</t>
    </r>
    <r>
      <rPr>
        <sz val="12"/>
        <rFont val="宋体"/>
        <charset val="0"/>
      </rPr>
      <t>万元。经营主体要建立联农带农机制，同农户（优先保障有意愿、有能力的脱贫户和监测对象的前提下，可拓展到一般农户）签订代种代管协议，协议中务必明确代种代管模式、双方权利和义务、收益分配比例等，确保农户最终收益，进而直接增加农户经营性收入；通过吸纳农户务工就业方式的按照</t>
    </r>
    <r>
      <rPr>
        <sz val="12"/>
        <rFont val="Times New Roman"/>
        <charset val="0"/>
      </rPr>
      <t>3000</t>
    </r>
    <r>
      <rPr>
        <sz val="12"/>
        <rFont val="宋体"/>
        <charset val="0"/>
      </rPr>
      <t>元</t>
    </r>
    <r>
      <rPr>
        <sz val="12"/>
        <rFont val="Times New Roman"/>
        <charset val="0"/>
      </rPr>
      <t>/</t>
    </r>
    <r>
      <rPr>
        <sz val="12"/>
        <rFont val="宋体"/>
        <charset val="0"/>
      </rPr>
      <t>人标准予以奖补（当年务工累计超过</t>
    </r>
    <r>
      <rPr>
        <sz val="12"/>
        <rFont val="Times New Roman"/>
        <charset val="0"/>
      </rPr>
      <t>3</t>
    </r>
    <r>
      <rPr>
        <sz val="12"/>
        <rFont val="宋体"/>
        <charset val="0"/>
      </rPr>
      <t>个月且足额支付劳务报酬），奖补资金最高不超过</t>
    </r>
    <r>
      <rPr>
        <sz val="12"/>
        <rFont val="Times New Roman"/>
        <charset val="0"/>
      </rPr>
      <t>50</t>
    </r>
    <r>
      <rPr>
        <sz val="12"/>
        <rFont val="宋体"/>
        <charset val="0"/>
      </rPr>
      <t>万元，进而确保直接增加农户工资性收入。</t>
    </r>
  </si>
  <si>
    <t>火麻种植基地补助项目</t>
  </si>
  <si>
    <t>马鹿镇、闫家乡</t>
  </si>
  <si>
    <r>
      <rPr>
        <sz val="12"/>
        <rFont val="宋体"/>
        <charset val="134"/>
      </rPr>
      <t>投入</t>
    </r>
    <r>
      <rPr>
        <sz val="12"/>
        <rFont val="Times New Roman"/>
        <charset val="0"/>
      </rPr>
      <t>374.48</t>
    </r>
    <r>
      <rPr>
        <sz val="12"/>
        <rFont val="宋体"/>
        <charset val="134"/>
      </rPr>
      <t>万元在</t>
    </r>
    <r>
      <rPr>
        <sz val="12"/>
        <rFont val="Times New Roman"/>
        <charset val="0"/>
      </rPr>
      <t>2</t>
    </r>
    <r>
      <rPr>
        <sz val="12"/>
        <rFont val="宋体"/>
        <charset val="134"/>
      </rPr>
      <t>乡镇种植火麻</t>
    </r>
    <r>
      <rPr>
        <sz val="12"/>
        <rFont val="Times New Roman"/>
        <charset val="0"/>
      </rPr>
      <t>9362</t>
    </r>
    <r>
      <rPr>
        <sz val="12"/>
        <rFont val="宋体"/>
        <charset val="134"/>
      </rPr>
      <t>亩，亩补助</t>
    </r>
    <r>
      <rPr>
        <sz val="12"/>
        <rFont val="Times New Roman"/>
        <charset val="0"/>
      </rPr>
      <t>400</t>
    </r>
    <r>
      <rPr>
        <sz val="12"/>
        <rFont val="宋体"/>
        <charset val="134"/>
      </rPr>
      <t>元，涉及马鹿镇</t>
    </r>
    <r>
      <rPr>
        <sz val="12"/>
        <rFont val="Times New Roman"/>
        <charset val="0"/>
      </rPr>
      <t>8092</t>
    </r>
    <r>
      <rPr>
        <sz val="12"/>
        <rFont val="宋体"/>
        <charset val="134"/>
      </rPr>
      <t>亩，闫家乡</t>
    </r>
    <r>
      <rPr>
        <sz val="12"/>
        <rFont val="Times New Roman"/>
        <charset val="0"/>
      </rPr>
      <t>1270</t>
    </r>
    <r>
      <rPr>
        <sz val="12"/>
        <rFont val="宋体"/>
        <charset val="134"/>
      </rPr>
      <t>亩。其中：</t>
    </r>
    <r>
      <rPr>
        <sz val="12"/>
        <rFont val="Times New Roman"/>
        <charset val="0"/>
      </rPr>
      <t xml:space="preserve">
    1.</t>
    </r>
    <r>
      <rPr>
        <sz val="12"/>
        <rFont val="宋体"/>
        <charset val="134"/>
      </rPr>
      <t>依托</t>
    </r>
    <r>
      <rPr>
        <sz val="12"/>
        <rFont val="Times New Roman"/>
        <charset val="0"/>
      </rPr>
      <t>12</t>
    </r>
    <r>
      <rPr>
        <sz val="12"/>
        <rFont val="宋体"/>
        <charset val="134"/>
      </rPr>
      <t>个村级股份经济合作社实施的种植面积</t>
    </r>
    <r>
      <rPr>
        <sz val="12"/>
        <rFont val="Times New Roman"/>
        <charset val="0"/>
      </rPr>
      <t>1638</t>
    </r>
    <r>
      <rPr>
        <sz val="12"/>
        <rFont val="宋体"/>
        <charset val="134"/>
      </rPr>
      <t>亩，投入资金</t>
    </r>
    <r>
      <rPr>
        <sz val="12"/>
        <rFont val="Times New Roman"/>
        <charset val="0"/>
      </rPr>
      <t>65.52</t>
    </r>
    <r>
      <rPr>
        <sz val="12"/>
        <rFont val="宋体"/>
        <charset val="134"/>
      </rPr>
      <t>万元，财政投入资金纳入村集体管理，年底按照村集体经济管理相关文件要求，将收益达到分配标准的向农户进行分红。</t>
    </r>
    <r>
      <rPr>
        <sz val="12"/>
        <rFont val="Times New Roman"/>
        <charset val="0"/>
      </rPr>
      <t xml:space="preserve">
    2.</t>
    </r>
    <r>
      <rPr>
        <sz val="12"/>
        <rFont val="宋体"/>
        <charset val="134"/>
      </rPr>
      <t>依托其他经营主体实施的种植面积共</t>
    </r>
    <r>
      <rPr>
        <sz val="12"/>
        <rFont val="Times New Roman"/>
        <charset val="0"/>
      </rPr>
      <t>7724</t>
    </r>
    <r>
      <rPr>
        <sz val="12"/>
        <rFont val="宋体"/>
        <charset val="134"/>
      </rPr>
      <t>亩，投入资金308.96万元。经营主体要建立联农带农机制，同农户（优先保障有意愿、有能力的脱贫户和监测对象的前提下，可拓展到一般农户）签订代种代管协议，协议中务必明确代种代管模式、双方权利和义务、收益分配比例等，确保农户最终收益，进而直接增加农户经营性收入；通过吸纳农户务工就业方式的按照3000元/人标准予以奖补（当年务工累计超过3个月且足额支付劳务报酬），奖补资金最高不超过50万元，进而确保直接增加农户工资性收入。</t>
    </r>
  </si>
  <si>
    <t>羊肚菌种植补助项目</t>
  </si>
  <si>
    <r>
      <rPr>
        <sz val="12"/>
        <rFont val="宋体"/>
        <charset val="134"/>
      </rPr>
      <t>投入</t>
    </r>
    <r>
      <rPr>
        <sz val="12"/>
        <rFont val="Times New Roman"/>
        <charset val="0"/>
      </rPr>
      <t>8.4</t>
    </r>
    <r>
      <rPr>
        <sz val="12"/>
        <rFont val="宋体"/>
        <charset val="134"/>
      </rPr>
      <t>万元在</t>
    </r>
    <r>
      <rPr>
        <sz val="12"/>
        <rFont val="Times New Roman"/>
        <charset val="0"/>
      </rPr>
      <t>2</t>
    </r>
    <r>
      <rPr>
        <sz val="12"/>
        <rFont val="宋体"/>
        <charset val="134"/>
      </rPr>
      <t>乡镇种植羊肚菌</t>
    </r>
    <r>
      <rPr>
        <sz val="12"/>
        <rFont val="Times New Roman"/>
        <charset val="0"/>
      </rPr>
      <t>42</t>
    </r>
    <r>
      <rPr>
        <sz val="12"/>
        <rFont val="宋体"/>
        <charset val="134"/>
      </rPr>
      <t>亩，亩补助</t>
    </r>
    <r>
      <rPr>
        <sz val="12"/>
        <rFont val="Times New Roman"/>
        <charset val="0"/>
      </rPr>
      <t>2000</t>
    </r>
    <r>
      <rPr>
        <sz val="12"/>
        <rFont val="宋体"/>
        <charset val="134"/>
      </rPr>
      <t>元。刘堡镇</t>
    </r>
    <r>
      <rPr>
        <sz val="12"/>
        <rFont val="Times New Roman"/>
        <charset val="0"/>
      </rPr>
      <t>12</t>
    </r>
    <r>
      <rPr>
        <sz val="12"/>
        <rFont val="宋体"/>
        <charset val="134"/>
      </rPr>
      <t>亩，胡川镇</t>
    </r>
    <r>
      <rPr>
        <sz val="12"/>
        <rFont val="Times New Roman"/>
        <charset val="0"/>
      </rPr>
      <t>30</t>
    </r>
    <r>
      <rPr>
        <sz val="12"/>
        <rFont val="宋体"/>
        <charset val="134"/>
      </rPr>
      <t>亩。</t>
    </r>
  </si>
  <si>
    <t>菌类种植基地补助项目</t>
  </si>
  <si>
    <r>
      <rPr>
        <sz val="12"/>
        <rFont val="宋体"/>
        <charset val="134"/>
      </rPr>
      <t>投入</t>
    </r>
    <r>
      <rPr>
        <sz val="12"/>
        <rFont val="Times New Roman"/>
        <charset val="0"/>
      </rPr>
      <t>21</t>
    </r>
    <r>
      <rPr>
        <sz val="12"/>
        <rFont val="宋体"/>
        <charset val="134"/>
      </rPr>
      <t>万元在</t>
    </r>
    <r>
      <rPr>
        <sz val="12"/>
        <rFont val="Times New Roman"/>
        <charset val="0"/>
      </rPr>
      <t>4</t>
    </r>
    <r>
      <rPr>
        <sz val="12"/>
        <rFont val="宋体"/>
        <charset val="134"/>
      </rPr>
      <t>乡镇种植菌类</t>
    </r>
    <r>
      <rPr>
        <sz val="12"/>
        <rFont val="Times New Roman"/>
        <charset val="0"/>
      </rPr>
      <t>21</t>
    </r>
    <r>
      <rPr>
        <sz val="12"/>
        <rFont val="宋体"/>
        <charset val="134"/>
      </rPr>
      <t>万棒，每棒补助</t>
    </r>
    <r>
      <rPr>
        <sz val="12"/>
        <rFont val="Times New Roman"/>
        <charset val="0"/>
      </rPr>
      <t>1</t>
    </r>
    <r>
      <rPr>
        <sz val="12"/>
        <rFont val="宋体"/>
        <charset val="134"/>
      </rPr>
      <t>元。龙山镇</t>
    </r>
    <r>
      <rPr>
        <sz val="12"/>
        <rFont val="Times New Roman"/>
        <charset val="0"/>
      </rPr>
      <t>5</t>
    </r>
    <r>
      <rPr>
        <sz val="12"/>
        <rFont val="宋体"/>
        <charset val="134"/>
      </rPr>
      <t>万棒，大阳镇</t>
    </r>
    <r>
      <rPr>
        <sz val="12"/>
        <rFont val="Times New Roman"/>
        <charset val="0"/>
      </rPr>
      <t>2</t>
    </r>
    <r>
      <rPr>
        <sz val="12"/>
        <rFont val="宋体"/>
        <charset val="134"/>
      </rPr>
      <t>万棒，刘堡镇</t>
    </r>
    <r>
      <rPr>
        <sz val="12"/>
        <rFont val="Times New Roman"/>
        <charset val="0"/>
      </rPr>
      <t>10</t>
    </r>
    <r>
      <rPr>
        <sz val="12"/>
        <rFont val="宋体"/>
        <charset val="134"/>
      </rPr>
      <t>万棒，恭门镇</t>
    </r>
    <r>
      <rPr>
        <sz val="12"/>
        <rFont val="Times New Roman"/>
        <charset val="0"/>
      </rPr>
      <t>4</t>
    </r>
    <r>
      <rPr>
        <sz val="12"/>
        <rFont val="宋体"/>
        <charset val="134"/>
      </rPr>
      <t>万棒。</t>
    </r>
  </si>
  <si>
    <t>林果业滴灌示范基地建设补助项目</t>
  </si>
  <si>
    <t>大阳镇、张川镇</t>
  </si>
  <si>
    <r>
      <rPr>
        <sz val="12"/>
        <rFont val="宋体"/>
        <charset val="134"/>
      </rPr>
      <t>投入</t>
    </r>
    <r>
      <rPr>
        <sz val="12"/>
        <rFont val="Times New Roman"/>
        <charset val="0"/>
      </rPr>
      <t>43.5</t>
    </r>
    <r>
      <rPr>
        <sz val="12"/>
        <rFont val="宋体"/>
        <charset val="134"/>
      </rPr>
      <t>万元在全县建设林果业滴管示范基地</t>
    </r>
    <r>
      <rPr>
        <sz val="12"/>
        <rFont val="Times New Roman"/>
        <charset val="0"/>
      </rPr>
      <t>290</t>
    </r>
    <r>
      <rPr>
        <sz val="12"/>
        <rFont val="宋体"/>
        <charset val="134"/>
      </rPr>
      <t>亩，其中投入</t>
    </r>
    <r>
      <rPr>
        <sz val="12"/>
        <rFont val="Times New Roman"/>
        <charset val="0"/>
      </rPr>
      <t>25.5</t>
    </r>
    <r>
      <rPr>
        <sz val="12"/>
        <rFont val="宋体"/>
        <charset val="134"/>
      </rPr>
      <t>万元在大阳镇建设滴管示范基地</t>
    </r>
    <r>
      <rPr>
        <sz val="12"/>
        <rFont val="Times New Roman"/>
        <charset val="0"/>
      </rPr>
      <t>170</t>
    </r>
    <r>
      <rPr>
        <sz val="12"/>
        <rFont val="宋体"/>
        <charset val="134"/>
      </rPr>
      <t>亩，太原村</t>
    </r>
    <r>
      <rPr>
        <sz val="12"/>
        <rFont val="Times New Roman"/>
        <charset val="0"/>
      </rPr>
      <t>100</t>
    </r>
    <r>
      <rPr>
        <sz val="12"/>
        <rFont val="宋体"/>
        <charset val="134"/>
      </rPr>
      <t>亩，下李村</t>
    </r>
    <r>
      <rPr>
        <sz val="12"/>
        <rFont val="Times New Roman"/>
        <charset val="0"/>
      </rPr>
      <t>70</t>
    </r>
    <r>
      <rPr>
        <sz val="12"/>
        <rFont val="宋体"/>
        <charset val="134"/>
      </rPr>
      <t>亩；投资</t>
    </r>
    <r>
      <rPr>
        <sz val="12"/>
        <rFont val="Times New Roman"/>
        <charset val="0"/>
      </rPr>
      <t>18</t>
    </r>
    <r>
      <rPr>
        <sz val="12"/>
        <rFont val="宋体"/>
        <charset val="134"/>
      </rPr>
      <t>万元在张家川镇刘家村实施樱桃园滴灌</t>
    </r>
    <r>
      <rPr>
        <sz val="12"/>
        <rFont val="Times New Roman"/>
        <charset val="0"/>
      </rPr>
      <t>120</t>
    </r>
    <r>
      <rPr>
        <sz val="12"/>
        <rFont val="宋体"/>
        <charset val="134"/>
      </rPr>
      <t>亩。</t>
    </r>
  </si>
  <si>
    <t>连五乡高原夏菜种植基地补助项目</t>
  </si>
  <si>
    <r>
      <rPr>
        <sz val="12"/>
        <rFont val="宋体"/>
        <charset val="134"/>
      </rPr>
      <t>投入</t>
    </r>
    <r>
      <rPr>
        <sz val="12"/>
        <rFont val="Times New Roman"/>
        <charset val="0"/>
      </rPr>
      <t>7.2</t>
    </r>
    <r>
      <rPr>
        <sz val="12"/>
        <rFont val="宋体"/>
        <charset val="134"/>
      </rPr>
      <t>万元在连五乡马咀村种植高原夏菜（辣椒）</t>
    </r>
    <r>
      <rPr>
        <sz val="12"/>
        <rFont val="Times New Roman"/>
        <charset val="0"/>
      </rPr>
      <t>120</t>
    </r>
    <r>
      <rPr>
        <sz val="12"/>
        <rFont val="宋体"/>
        <charset val="134"/>
      </rPr>
      <t>亩，亩补助</t>
    </r>
    <r>
      <rPr>
        <sz val="12"/>
        <rFont val="Times New Roman"/>
        <charset val="0"/>
      </rPr>
      <t>600</t>
    </r>
    <r>
      <rPr>
        <sz val="12"/>
        <rFont val="宋体"/>
        <charset val="134"/>
      </rPr>
      <t>元。</t>
    </r>
  </si>
  <si>
    <t>梁山镇果园防雹网补助项目</t>
  </si>
  <si>
    <r>
      <rPr>
        <sz val="12"/>
        <rFont val="宋体"/>
        <charset val="134"/>
      </rPr>
      <t>投入</t>
    </r>
    <r>
      <rPr>
        <sz val="12"/>
        <rFont val="Times New Roman"/>
        <charset val="0"/>
      </rPr>
      <t>13.5</t>
    </r>
    <r>
      <rPr>
        <sz val="12"/>
        <rFont val="宋体"/>
        <charset val="134"/>
      </rPr>
      <t>万元在梁山镇建设果园防雹网</t>
    </r>
    <r>
      <rPr>
        <sz val="12"/>
        <rFont val="Times New Roman"/>
        <charset val="0"/>
      </rPr>
      <t>30</t>
    </r>
    <r>
      <rPr>
        <sz val="12"/>
        <rFont val="宋体"/>
        <charset val="134"/>
      </rPr>
      <t>亩，亩补助</t>
    </r>
    <r>
      <rPr>
        <sz val="12"/>
        <rFont val="Times New Roman"/>
        <charset val="0"/>
      </rPr>
      <t>4500</t>
    </r>
    <r>
      <rPr>
        <sz val="12"/>
        <rFont val="宋体"/>
        <charset val="134"/>
      </rPr>
      <t>元。</t>
    </r>
  </si>
  <si>
    <t>良种繁育体系建设补助项目</t>
  </si>
  <si>
    <r>
      <rPr>
        <b/>
        <sz val="12"/>
        <rFont val="宋体"/>
        <charset val="134"/>
      </rPr>
      <t>概算投资</t>
    </r>
    <r>
      <rPr>
        <b/>
        <sz val="12"/>
        <rFont val="Times New Roman"/>
        <charset val="0"/>
      </rPr>
      <t>85.60</t>
    </r>
    <r>
      <rPr>
        <b/>
        <sz val="12"/>
        <rFont val="宋体"/>
        <charset val="134"/>
      </rPr>
      <t>万元用于实施良种繁育体系建设补助项目。</t>
    </r>
  </si>
  <si>
    <t>脱毒马铃薯种苗补助项目</t>
  </si>
  <si>
    <r>
      <rPr>
        <sz val="12"/>
        <rFont val="宋体"/>
        <charset val="134"/>
      </rPr>
      <t>马关镇</t>
    </r>
    <r>
      <rPr>
        <sz val="12"/>
        <rFont val="Times New Roman"/>
        <charset val="0"/>
      </rPr>
      <t xml:space="preserve">
</t>
    </r>
    <r>
      <rPr>
        <sz val="12"/>
        <rFont val="宋体"/>
        <charset val="134"/>
      </rPr>
      <t>张家川镇</t>
    </r>
  </si>
  <si>
    <r>
      <rPr>
        <sz val="12"/>
        <rFont val="宋体"/>
        <charset val="134"/>
      </rPr>
      <t>投入</t>
    </r>
    <r>
      <rPr>
        <sz val="12"/>
        <rFont val="Times New Roman"/>
        <charset val="0"/>
      </rPr>
      <t>85.6</t>
    </r>
    <r>
      <rPr>
        <sz val="12"/>
        <rFont val="宋体"/>
        <charset val="134"/>
      </rPr>
      <t>万元在全县培育脱毒马铃薯种苗</t>
    </r>
    <r>
      <rPr>
        <sz val="12"/>
        <rFont val="Times New Roman"/>
        <charset val="0"/>
      </rPr>
      <t>856</t>
    </r>
    <r>
      <rPr>
        <sz val="12"/>
        <rFont val="宋体"/>
        <charset val="134"/>
      </rPr>
      <t>万苗，每苗补助</t>
    </r>
    <r>
      <rPr>
        <sz val="12"/>
        <rFont val="Times New Roman"/>
        <charset val="0"/>
      </rPr>
      <t>0.1</t>
    </r>
    <r>
      <rPr>
        <sz val="12"/>
        <rFont val="宋体"/>
        <charset val="134"/>
      </rPr>
      <t>元。其中马关镇石川村</t>
    </r>
    <r>
      <rPr>
        <sz val="12"/>
        <rFont val="Times New Roman"/>
        <charset val="0"/>
      </rPr>
      <t>504</t>
    </r>
    <r>
      <rPr>
        <sz val="12"/>
        <rFont val="宋体"/>
        <charset val="134"/>
      </rPr>
      <t>万苗，张家川镇刘家村</t>
    </r>
    <r>
      <rPr>
        <sz val="12"/>
        <rFont val="Times New Roman"/>
        <charset val="0"/>
      </rPr>
      <t>352</t>
    </r>
    <r>
      <rPr>
        <sz val="12"/>
        <rFont val="宋体"/>
        <charset val="134"/>
      </rPr>
      <t>万苗。</t>
    </r>
  </si>
  <si>
    <r>
      <rPr>
        <sz val="11"/>
        <rFont val="宋体"/>
        <charset val="134"/>
      </rPr>
      <t>马关镇</t>
    </r>
    <r>
      <rPr>
        <sz val="11"/>
        <rFont val="Times New Roman"/>
        <charset val="0"/>
      </rPr>
      <t xml:space="preserve">
</t>
    </r>
    <r>
      <rPr>
        <sz val="11"/>
        <rFont val="宋体"/>
        <charset val="134"/>
      </rPr>
      <t>张家川镇</t>
    </r>
  </si>
  <si>
    <t>村集体经济发展项目</t>
  </si>
  <si>
    <r>
      <rPr>
        <b/>
        <sz val="12"/>
        <rFont val="宋体"/>
        <charset val="134"/>
      </rPr>
      <t>概算投资</t>
    </r>
    <r>
      <rPr>
        <b/>
        <sz val="12"/>
        <rFont val="Times New Roman"/>
        <charset val="0"/>
      </rPr>
      <t>570.20</t>
    </r>
    <r>
      <rPr>
        <b/>
        <sz val="12"/>
        <rFont val="宋体"/>
        <charset val="134"/>
      </rPr>
      <t>万元用于实施村集体经济发展项目。</t>
    </r>
  </si>
  <si>
    <t>张家川镇村集体经济发展项目</t>
  </si>
  <si>
    <r>
      <rPr>
        <sz val="12"/>
        <rFont val="宋体"/>
        <charset val="134"/>
      </rPr>
      <t>投入村集体发展资金</t>
    </r>
    <r>
      <rPr>
        <sz val="12"/>
        <rFont val="Times New Roman"/>
        <charset val="0"/>
      </rPr>
      <t>200</t>
    </r>
    <r>
      <rPr>
        <sz val="12"/>
        <rFont val="宋体"/>
        <charset val="134"/>
      </rPr>
      <t>万元，其中刘家村、上磨村各</t>
    </r>
    <r>
      <rPr>
        <sz val="12"/>
        <rFont val="Times New Roman"/>
        <charset val="0"/>
      </rPr>
      <t>100</t>
    </r>
    <r>
      <rPr>
        <sz val="12"/>
        <rFont val="宋体"/>
        <charset val="134"/>
      </rPr>
      <t>万元，投入张家川县昌泽种业有限责任公司，用于刘家脱毒马铃薯基础种薯生产基地光照室等基础设施建设项目，形成的固定资产归刘家村、上磨村股份经济合作社所有，每年按照</t>
    </r>
    <r>
      <rPr>
        <sz val="12"/>
        <rFont val="Times New Roman"/>
        <charset val="0"/>
      </rPr>
      <t>4%</t>
    </r>
    <r>
      <rPr>
        <sz val="12"/>
        <rFont val="宋体"/>
        <charset val="134"/>
      </rPr>
      <t>约定比例给村集体分红。</t>
    </r>
  </si>
  <si>
    <t>川王镇村集体经济发展项目</t>
  </si>
  <si>
    <r>
      <rPr>
        <sz val="12"/>
        <rFont val="宋体"/>
        <charset val="134"/>
      </rPr>
      <t>将铁洼村</t>
    </r>
    <r>
      <rPr>
        <sz val="12"/>
        <rFont val="Times New Roman"/>
        <charset val="0"/>
      </rPr>
      <t>50</t>
    </r>
    <r>
      <rPr>
        <sz val="12"/>
        <rFont val="宋体"/>
        <charset val="134"/>
      </rPr>
      <t>万元村集体经济发展资金投入张家川县禾瑞生态农业有限公司，用于发展畜禽粪污有机化处理项目，使用主体与村集体签订投资协议，按协议约定比例给村集体分红。</t>
    </r>
  </si>
  <si>
    <t>梁山镇村集体经济发展项目</t>
  </si>
  <si>
    <r>
      <rPr>
        <sz val="12"/>
        <rFont val="宋体"/>
        <charset val="134"/>
      </rPr>
      <t>投入</t>
    </r>
    <r>
      <rPr>
        <sz val="12"/>
        <rFont val="Times New Roman"/>
        <charset val="0"/>
      </rPr>
      <t>140</t>
    </r>
    <r>
      <rPr>
        <sz val="12"/>
        <rFont val="宋体"/>
        <charset val="134"/>
      </rPr>
      <t>万元村集体经济发展资金，其中，梁山村</t>
    </r>
    <r>
      <rPr>
        <sz val="12"/>
        <rFont val="Times New Roman"/>
        <charset val="0"/>
      </rPr>
      <t>70</t>
    </r>
    <r>
      <rPr>
        <sz val="12"/>
        <rFont val="宋体"/>
        <charset val="134"/>
      </rPr>
      <t>万元、高营村</t>
    </r>
    <r>
      <rPr>
        <sz val="12"/>
        <rFont val="Times New Roman"/>
        <charset val="0"/>
      </rPr>
      <t>70</t>
    </r>
    <r>
      <rPr>
        <sz val="12"/>
        <rFont val="宋体"/>
        <charset val="134"/>
      </rPr>
      <t>万元，以资金形式投入到招商引资企业用于马铃薯产品加工销售，拓宽两个村的马铃薯种产销一体化产业链条，经营主体与村集体签订投资协议，按协议约定比例给村集体分红。</t>
    </r>
  </si>
  <si>
    <t>胡川镇村集体经济发展项目</t>
  </si>
  <si>
    <r>
      <rPr>
        <sz val="12"/>
        <rFont val="宋体"/>
        <charset val="134"/>
      </rPr>
      <t>在胡川镇夏堡村投入</t>
    </r>
    <r>
      <rPr>
        <sz val="12"/>
        <rFont val="Times New Roman"/>
        <charset val="0"/>
      </rPr>
      <t>36</t>
    </r>
    <r>
      <rPr>
        <sz val="12"/>
        <rFont val="宋体"/>
        <charset val="134"/>
      </rPr>
      <t>万元用于发展村集体发展经济，财政资金形成的固定资产，产权归村集体所有，使用主体与村集体签订投资协议，按协议约定比例给村集体分红。</t>
    </r>
  </si>
  <si>
    <t>恭门镇畜禽粪污有机化处理项目</t>
  </si>
  <si>
    <t>西坡村、城子村、天河村</t>
  </si>
  <si>
    <r>
      <rPr>
        <sz val="12"/>
        <rFont val="宋体"/>
        <charset val="134"/>
      </rPr>
      <t>投资西坡村、城子村、天河村村集体经济资金</t>
    </r>
    <r>
      <rPr>
        <sz val="12"/>
        <rFont val="Times New Roman"/>
        <charset val="0"/>
      </rPr>
      <t>144.20</t>
    </r>
    <r>
      <rPr>
        <sz val="12"/>
        <rFont val="宋体"/>
        <charset val="134"/>
      </rPr>
      <t>万元，用于新建占地面积</t>
    </r>
    <r>
      <rPr>
        <sz val="12"/>
        <rFont val="Times New Roman"/>
        <charset val="0"/>
      </rPr>
      <t>3500</t>
    </r>
    <r>
      <rPr>
        <sz val="12"/>
        <rFont val="宋体"/>
        <charset val="134"/>
      </rPr>
      <t>平方米有机肥生产车间一处，并配套附属设施。财政资金形成的固定资产，产权归村集体所有，使用主体与村集体签订投资协议，按协议约定比例给村集体分红。</t>
    </r>
  </si>
  <si>
    <t>（八）</t>
  </si>
  <si>
    <t>产业配套建设项目</t>
  </si>
  <si>
    <r>
      <rPr>
        <b/>
        <sz val="12"/>
        <rFont val="宋体"/>
        <charset val="134"/>
      </rPr>
      <t>概算投资</t>
    </r>
    <r>
      <rPr>
        <b/>
        <sz val="12"/>
        <rFont val="Times New Roman"/>
        <charset val="0"/>
      </rPr>
      <t>820.13</t>
    </r>
    <r>
      <rPr>
        <b/>
        <sz val="12"/>
        <rFont val="宋体"/>
        <charset val="134"/>
      </rPr>
      <t>万元用于实施产业配套建设项目。</t>
    </r>
  </si>
  <si>
    <t>龙山镇马铃薯淀粉加工场附属设施建设项目</t>
  </si>
  <si>
    <r>
      <rPr>
        <sz val="12"/>
        <rFont val="宋体"/>
        <charset val="134"/>
      </rPr>
      <t>安装</t>
    </r>
    <r>
      <rPr>
        <sz val="12"/>
        <rFont val="Times New Roman"/>
        <charset val="0"/>
      </rPr>
      <t>6</t>
    </r>
    <r>
      <rPr>
        <sz val="12"/>
        <rFont val="宋体"/>
        <charset val="134"/>
      </rPr>
      <t>吨燃气蒸汽锅炉</t>
    </r>
    <r>
      <rPr>
        <sz val="12"/>
        <rFont val="Times New Roman"/>
        <charset val="0"/>
      </rPr>
      <t>1</t>
    </r>
    <r>
      <rPr>
        <sz val="12"/>
        <rFont val="宋体"/>
        <charset val="134"/>
      </rPr>
      <t>套，场地硬化</t>
    </r>
    <r>
      <rPr>
        <sz val="12"/>
        <rFont val="Times New Roman"/>
        <charset val="0"/>
      </rPr>
      <t>4000</t>
    </r>
    <r>
      <rPr>
        <sz val="12"/>
        <rFont val="宋体"/>
        <charset val="134"/>
      </rPr>
      <t>平方米（</t>
    </r>
    <r>
      <rPr>
        <sz val="12"/>
        <rFont val="Times New Roman"/>
        <charset val="0"/>
      </rPr>
      <t>18cm</t>
    </r>
    <r>
      <rPr>
        <sz val="12"/>
        <rFont val="宋体"/>
        <charset val="134"/>
      </rPr>
      <t>厚），铺设雨水排水管道</t>
    </r>
    <r>
      <rPr>
        <sz val="12"/>
        <rFont val="Times New Roman"/>
        <charset val="0"/>
      </rPr>
      <t>DN400</t>
    </r>
    <r>
      <rPr>
        <sz val="12"/>
        <rFont val="宋体"/>
        <charset val="134"/>
      </rPr>
      <t>双壁波纹管</t>
    </r>
    <r>
      <rPr>
        <sz val="12"/>
        <rFont val="Times New Roman"/>
        <charset val="0"/>
      </rPr>
      <t>66</t>
    </r>
    <r>
      <rPr>
        <sz val="12"/>
        <rFont val="宋体"/>
        <charset val="134"/>
      </rPr>
      <t>米，</t>
    </r>
    <r>
      <rPr>
        <sz val="12"/>
        <rFont val="Times New Roman"/>
        <charset val="0"/>
      </rPr>
      <t>DN300</t>
    </r>
    <r>
      <rPr>
        <sz val="12"/>
        <rFont val="宋体"/>
        <charset val="134"/>
      </rPr>
      <t>双壁波纹管</t>
    </r>
    <r>
      <rPr>
        <sz val="12"/>
        <rFont val="Times New Roman"/>
        <charset val="0"/>
      </rPr>
      <t>144</t>
    </r>
    <r>
      <rPr>
        <sz val="12"/>
        <rFont val="宋体"/>
        <charset val="134"/>
      </rPr>
      <t>米，集水井</t>
    </r>
    <r>
      <rPr>
        <sz val="12"/>
        <rFont val="Times New Roman"/>
        <charset val="0"/>
      </rPr>
      <t>16</t>
    </r>
    <r>
      <rPr>
        <sz val="12"/>
        <rFont val="宋体"/>
        <charset val="134"/>
      </rPr>
      <t>座，检查井</t>
    </r>
    <r>
      <rPr>
        <sz val="12"/>
        <rFont val="Times New Roman"/>
        <charset val="0"/>
      </rPr>
      <t>3</t>
    </r>
    <r>
      <rPr>
        <sz val="12"/>
        <rFont val="宋体"/>
        <charset val="134"/>
      </rPr>
      <t>座。</t>
    </r>
  </si>
  <si>
    <t>张家川镇中部饲草配送中心配电项目</t>
  </si>
  <si>
    <r>
      <rPr>
        <sz val="12"/>
        <rFont val="宋体"/>
        <charset val="134"/>
      </rPr>
      <t>投入</t>
    </r>
    <r>
      <rPr>
        <sz val="12"/>
        <rFont val="Times New Roman"/>
        <charset val="0"/>
      </rPr>
      <t>77.58</t>
    </r>
    <r>
      <rPr>
        <sz val="12"/>
        <rFont val="宋体"/>
        <charset val="134"/>
      </rPr>
      <t>万元在张家川镇中部饲草配送中心建设配电项目，用于完善基础设施。</t>
    </r>
  </si>
  <si>
    <t>龙山镇冷链物流园区及周边群众污水管网工程</t>
  </si>
  <si>
    <r>
      <rPr>
        <sz val="12"/>
        <rFont val="宋体"/>
        <charset val="134"/>
      </rPr>
      <t>铺设</t>
    </r>
    <r>
      <rPr>
        <sz val="12"/>
        <rFont val="Times New Roman"/>
        <charset val="0"/>
      </rPr>
      <t>DN150</t>
    </r>
    <r>
      <rPr>
        <sz val="12"/>
        <rFont val="宋体"/>
        <charset val="134"/>
      </rPr>
      <t>的污水管网</t>
    </r>
    <r>
      <rPr>
        <sz val="12"/>
        <rFont val="Times New Roman"/>
        <charset val="0"/>
      </rPr>
      <t>2.20</t>
    </r>
    <r>
      <rPr>
        <sz val="12"/>
        <rFont val="宋体"/>
        <charset val="134"/>
      </rPr>
      <t>公里，管道采用衬塑钢管，排气阀井</t>
    </r>
    <r>
      <rPr>
        <sz val="12"/>
        <rFont val="Times New Roman"/>
        <charset val="0"/>
      </rPr>
      <t>10</t>
    </r>
    <r>
      <rPr>
        <sz val="12"/>
        <rFont val="宋体"/>
        <charset val="134"/>
      </rPr>
      <t>座，泄水井</t>
    </r>
    <r>
      <rPr>
        <sz val="12"/>
        <rFont val="Times New Roman"/>
        <charset val="0"/>
      </rPr>
      <t>10</t>
    </r>
    <r>
      <rPr>
        <sz val="12"/>
        <rFont val="宋体"/>
        <charset val="134"/>
      </rPr>
      <t>座，污水提升泵站</t>
    </r>
    <r>
      <rPr>
        <sz val="12"/>
        <rFont val="Times New Roman"/>
        <charset val="0"/>
      </rPr>
      <t>1</t>
    </r>
    <r>
      <rPr>
        <sz val="12"/>
        <rFont val="宋体"/>
        <charset val="134"/>
      </rPr>
      <t>座，潜污泵</t>
    </r>
    <r>
      <rPr>
        <sz val="12"/>
        <rFont val="Times New Roman"/>
        <charset val="0"/>
      </rPr>
      <t>3</t>
    </r>
    <r>
      <rPr>
        <sz val="12"/>
        <rFont val="宋体"/>
        <charset val="134"/>
      </rPr>
      <t>台。</t>
    </r>
  </si>
  <si>
    <t>天水市生态环境局张家川分局</t>
  </si>
  <si>
    <t>恭门镇西坡村乡村旅游产业配套设施项目</t>
  </si>
  <si>
    <r>
      <rPr>
        <sz val="12"/>
        <rFont val="宋体"/>
        <charset val="134"/>
      </rPr>
      <t>恭门镇</t>
    </r>
    <r>
      <rPr>
        <sz val="12"/>
        <rFont val="Times New Roman"/>
        <charset val="0"/>
      </rPr>
      <t xml:space="preserve">
</t>
    </r>
    <r>
      <rPr>
        <sz val="12"/>
        <rFont val="宋体"/>
        <charset val="134"/>
      </rPr>
      <t>西坡村</t>
    </r>
  </si>
  <si>
    <r>
      <rPr>
        <sz val="12"/>
        <rFont val="宋体"/>
        <charset val="134"/>
      </rPr>
      <t>新建钢筋混凝土盖板涵</t>
    </r>
    <r>
      <rPr>
        <sz val="12"/>
        <rFont val="Times New Roman"/>
        <charset val="0"/>
      </rPr>
      <t>1</t>
    </r>
    <r>
      <rPr>
        <sz val="12"/>
        <rFont val="宋体"/>
        <charset val="134"/>
      </rPr>
      <t>座，净跨</t>
    </r>
    <r>
      <rPr>
        <sz val="12"/>
        <rFont val="Times New Roman"/>
        <charset val="0"/>
      </rPr>
      <t>3.5m</t>
    </r>
    <r>
      <rPr>
        <sz val="12"/>
        <rFont val="宋体"/>
        <charset val="134"/>
      </rPr>
      <t>，净高</t>
    </r>
    <r>
      <rPr>
        <sz val="12"/>
        <rFont val="Times New Roman"/>
        <charset val="0"/>
      </rPr>
      <t>2.5m</t>
    </r>
    <r>
      <rPr>
        <sz val="12"/>
        <rFont val="宋体"/>
        <charset val="134"/>
      </rPr>
      <t>，涵长</t>
    </r>
    <r>
      <rPr>
        <sz val="12"/>
        <rFont val="Times New Roman"/>
        <charset val="0"/>
      </rPr>
      <t xml:space="preserve"> 61m</t>
    </r>
    <r>
      <rPr>
        <sz val="12"/>
        <rFont val="宋体"/>
        <charset val="134"/>
      </rPr>
      <t>。</t>
    </r>
  </si>
  <si>
    <t>马铃薯全程机械化购置项目</t>
  </si>
  <si>
    <r>
      <rPr>
        <sz val="12"/>
        <rFont val="宋体"/>
        <charset val="134"/>
      </rPr>
      <t>统一购置马铃薯种植机、培土机、中耕机、杀秧机、收获机、打药机等机械，提高全程机械化水平和生产效率。财政资金形成的固定资产，产权归所在村集体所有，使用主体与村集体签订租用协议，按协议约定比例给村集体分红。项目总投资</t>
    </r>
    <r>
      <rPr>
        <sz val="12"/>
        <rFont val="Times New Roman"/>
        <charset val="0"/>
      </rPr>
      <t>360</t>
    </r>
    <r>
      <rPr>
        <sz val="12"/>
        <rFont val="宋体"/>
        <charset val="134"/>
      </rPr>
      <t>万元，本批衔接资金安排</t>
    </r>
    <r>
      <rPr>
        <sz val="12"/>
        <rFont val="Times New Roman"/>
        <charset val="0"/>
      </rPr>
      <t>251.76</t>
    </r>
    <r>
      <rPr>
        <sz val="12"/>
        <rFont val="宋体"/>
        <charset val="134"/>
      </rPr>
      <t>万元。</t>
    </r>
  </si>
  <si>
    <r>
      <rPr>
        <b/>
        <sz val="12"/>
        <rFont val="宋体"/>
        <charset val="134"/>
      </rPr>
      <t>概算投资</t>
    </r>
    <r>
      <rPr>
        <b/>
        <sz val="12"/>
        <rFont val="Times New Roman"/>
        <charset val="0"/>
      </rPr>
      <t>507.9</t>
    </r>
    <r>
      <rPr>
        <b/>
        <sz val="12"/>
        <rFont val="宋体"/>
        <charset val="134"/>
      </rPr>
      <t>万元用于实施就业帮扶项目。</t>
    </r>
  </si>
  <si>
    <t>外出务工交通补贴</t>
  </si>
  <si>
    <r>
      <rPr>
        <sz val="12"/>
        <rFont val="Times New Roman"/>
        <charset val="0"/>
      </rPr>
      <t>15</t>
    </r>
    <r>
      <rPr>
        <sz val="12"/>
        <rFont val="宋体"/>
        <charset val="134"/>
      </rPr>
      <t>个乡镇</t>
    </r>
  </si>
  <si>
    <r>
      <rPr>
        <sz val="12"/>
        <rFont val="宋体"/>
        <charset val="134"/>
      </rPr>
      <t>根据《省人社厅</t>
    </r>
    <r>
      <rPr>
        <sz val="12"/>
        <rFont val="Times New Roman"/>
        <charset val="0"/>
      </rPr>
      <t xml:space="preserve">  </t>
    </r>
    <r>
      <rPr>
        <sz val="12"/>
        <rFont val="宋体"/>
        <charset val="134"/>
      </rPr>
      <t>省财政厅</t>
    </r>
    <r>
      <rPr>
        <sz val="12"/>
        <rFont val="Times New Roman"/>
        <charset val="0"/>
      </rPr>
      <t xml:space="preserve">  </t>
    </r>
    <r>
      <rPr>
        <sz val="12"/>
        <rFont val="宋体"/>
        <charset val="134"/>
      </rPr>
      <t>省乡村振兴局关于进一步优化脱贫劳动力外出务工交通补助政策的通知》（甘人社通【</t>
    </r>
    <r>
      <rPr>
        <sz val="12"/>
        <rFont val="Times New Roman"/>
        <charset val="0"/>
      </rPr>
      <t>2023</t>
    </r>
    <r>
      <rPr>
        <sz val="12"/>
        <rFont val="宋体"/>
        <charset val="134"/>
      </rPr>
      <t>】</t>
    </r>
    <r>
      <rPr>
        <sz val="12"/>
        <rFont val="Times New Roman"/>
        <charset val="0"/>
      </rPr>
      <t>257</t>
    </r>
    <r>
      <rPr>
        <sz val="12"/>
        <rFont val="宋体"/>
        <charset val="134"/>
      </rPr>
      <t>号）</t>
    </r>
    <r>
      <rPr>
        <sz val="12"/>
        <rFont val="Times New Roman"/>
        <charset val="0"/>
      </rPr>
      <t>,</t>
    </r>
    <r>
      <rPr>
        <sz val="12"/>
        <rFont val="宋体"/>
        <charset val="134"/>
      </rPr>
      <t>按省外就业</t>
    </r>
    <r>
      <rPr>
        <sz val="12"/>
        <rFont val="Times New Roman"/>
        <charset val="0"/>
      </rPr>
      <t>200</t>
    </r>
    <r>
      <rPr>
        <sz val="12"/>
        <rFont val="宋体"/>
        <charset val="134"/>
      </rPr>
      <t>元标准实行定额预付，给予一次性交通补助。</t>
    </r>
  </si>
  <si>
    <r>
      <rPr>
        <sz val="11"/>
        <rFont val="宋体"/>
        <charset val="134"/>
      </rPr>
      <t>县人社局、</t>
    </r>
    <r>
      <rPr>
        <sz val="11"/>
        <rFont val="Times New Roman"/>
        <charset val="0"/>
      </rPr>
      <t>15</t>
    </r>
    <r>
      <rPr>
        <sz val="11"/>
        <rFont val="宋体"/>
        <charset val="134"/>
      </rPr>
      <t>乡镇</t>
    </r>
  </si>
  <si>
    <r>
      <rPr>
        <sz val="12"/>
        <rFont val="Times New Roman"/>
        <charset val="0"/>
      </rPr>
      <t>“</t>
    </r>
    <r>
      <rPr>
        <sz val="12"/>
        <rFont val="宋体"/>
        <charset val="134"/>
      </rPr>
      <t>雨露计划</t>
    </r>
    <r>
      <rPr>
        <sz val="12"/>
        <rFont val="Times New Roman"/>
        <charset val="0"/>
      </rPr>
      <t>”</t>
    </r>
    <r>
      <rPr>
        <sz val="12"/>
        <rFont val="宋体"/>
        <charset val="134"/>
      </rPr>
      <t>职业教育补助</t>
    </r>
  </si>
  <si>
    <r>
      <rPr>
        <sz val="12"/>
        <rFont val="Times New Roman"/>
        <charset val="0"/>
      </rPr>
      <t>9</t>
    </r>
    <r>
      <rPr>
        <sz val="12"/>
        <rFont val="宋体"/>
        <charset val="134"/>
      </rPr>
      <t>个乡镇</t>
    </r>
  </si>
  <si>
    <r>
      <rPr>
        <sz val="12"/>
        <rFont val="宋体"/>
        <charset val="134"/>
      </rPr>
      <t>投资</t>
    </r>
    <r>
      <rPr>
        <sz val="12"/>
        <rFont val="Times New Roman"/>
        <charset val="0"/>
      </rPr>
      <t>20.40</t>
    </r>
    <r>
      <rPr>
        <sz val="12"/>
        <rFont val="宋体"/>
        <charset val="134"/>
      </rPr>
      <t>万元用于实施</t>
    </r>
    <r>
      <rPr>
        <sz val="12"/>
        <rFont val="Times New Roman"/>
        <charset val="0"/>
      </rPr>
      <t>“</t>
    </r>
    <r>
      <rPr>
        <sz val="12"/>
        <rFont val="宋体"/>
        <charset val="134"/>
      </rPr>
      <t>雨露计划</t>
    </r>
    <r>
      <rPr>
        <sz val="12"/>
        <rFont val="Times New Roman"/>
        <charset val="0"/>
      </rPr>
      <t>”</t>
    </r>
    <r>
      <rPr>
        <sz val="12"/>
        <rFont val="宋体"/>
        <charset val="134"/>
      </rPr>
      <t>职业教育补助项目，共补助</t>
    </r>
    <r>
      <rPr>
        <sz val="12"/>
        <rFont val="Times New Roman"/>
        <charset val="0"/>
      </rPr>
      <t>68</t>
    </r>
    <r>
      <rPr>
        <sz val="12"/>
        <rFont val="宋体"/>
        <charset val="134"/>
      </rPr>
      <t>人，每人每年补助</t>
    </r>
    <r>
      <rPr>
        <sz val="12"/>
        <rFont val="Times New Roman"/>
        <charset val="0"/>
      </rPr>
      <t>0.3</t>
    </r>
    <r>
      <rPr>
        <sz val="12"/>
        <rFont val="宋体"/>
        <charset val="134"/>
      </rPr>
      <t>万元。其中：龙山镇</t>
    </r>
    <r>
      <rPr>
        <sz val="12"/>
        <rFont val="Times New Roman"/>
        <charset val="0"/>
      </rPr>
      <t>16</t>
    </r>
    <r>
      <rPr>
        <sz val="12"/>
        <rFont val="宋体"/>
        <charset val="134"/>
      </rPr>
      <t>人，张川镇</t>
    </r>
    <r>
      <rPr>
        <sz val="12"/>
        <rFont val="Times New Roman"/>
        <charset val="0"/>
      </rPr>
      <t>8</t>
    </r>
    <r>
      <rPr>
        <sz val="12"/>
        <rFont val="宋体"/>
        <charset val="134"/>
      </rPr>
      <t>人，大阳镇</t>
    </r>
    <r>
      <rPr>
        <sz val="12"/>
        <rFont val="Times New Roman"/>
        <charset val="0"/>
      </rPr>
      <t>3</t>
    </r>
    <r>
      <rPr>
        <sz val="12"/>
        <rFont val="宋体"/>
        <charset val="134"/>
      </rPr>
      <t>人，连五乡</t>
    </r>
    <r>
      <rPr>
        <sz val="12"/>
        <rFont val="Times New Roman"/>
        <charset val="0"/>
      </rPr>
      <t>11</t>
    </r>
    <r>
      <rPr>
        <sz val="12"/>
        <rFont val="宋体"/>
        <charset val="134"/>
      </rPr>
      <t>人，刘堡镇</t>
    </r>
    <r>
      <rPr>
        <sz val="12"/>
        <rFont val="Times New Roman"/>
        <charset val="0"/>
      </rPr>
      <t>21</t>
    </r>
    <r>
      <rPr>
        <sz val="12"/>
        <rFont val="宋体"/>
        <charset val="134"/>
      </rPr>
      <t>人，马关镇</t>
    </r>
    <r>
      <rPr>
        <sz val="12"/>
        <rFont val="Times New Roman"/>
        <charset val="0"/>
      </rPr>
      <t>3</t>
    </r>
    <r>
      <rPr>
        <sz val="12"/>
        <rFont val="宋体"/>
        <charset val="134"/>
      </rPr>
      <t>人，闫家乡</t>
    </r>
    <r>
      <rPr>
        <sz val="12"/>
        <rFont val="Times New Roman"/>
        <charset val="0"/>
      </rPr>
      <t>3</t>
    </r>
    <r>
      <rPr>
        <sz val="12"/>
        <rFont val="宋体"/>
        <charset val="134"/>
      </rPr>
      <t>人，张棉乡</t>
    </r>
    <r>
      <rPr>
        <sz val="12"/>
        <rFont val="Times New Roman"/>
        <charset val="0"/>
      </rPr>
      <t>2</t>
    </r>
    <r>
      <rPr>
        <sz val="12"/>
        <rFont val="宋体"/>
        <charset val="134"/>
      </rPr>
      <t>人，木河乡</t>
    </r>
    <r>
      <rPr>
        <sz val="12"/>
        <rFont val="Times New Roman"/>
        <charset val="0"/>
      </rPr>
      <t>1</t>
    </r>
    <r>
      <rPr>
        <sz val="12"/>
        <rFont val="宋体"/>
        <charset val="134"/>
      </rPr>
      <t>人。</t>
    </r>
  </si>
  <si>
    <t>基础设施建设项目</t>
  </si>
  <si>
    <r>
      <rPr>
        <b/>
        <sz val="12"/>
        <rFont val="宋体"/>
        <charset val="134"/>
      </rPr>
      <t>概算投资</t>
    </r>
    <r>
      <rPr>
        <b/>
        <sz val="12"/>
        <rFont val="Times New Roman"/>
        <charset val="0"/>
      </rPr>
      <t>1491.54</t>
    </r>
    <r>
      <rPr>
        <b/>
        <sz val="12"/>
        <rFont val="宋体"/>
        <charset val="134"/>
      </rPr>
      <t>万元用于实施基础设施建设项目。</t>
    </r>
  </si>
  <si>
    <r>
      <rPr>
        <b/>
        <sz val="12"/>
        <rFont val="Times New Roman"/>
        <charset val="0"/>
      </rPr>
      <t>(</t>
    </r>
    <r>
      <rPr>
        <b/>
        <sz val="12"/>
        <rFont val="宋体"/>
        <charset val="134"/>
      </rPr>
      <t>一</t>
    </r>
    <r>
      <rPr>
        <b/>
        <sz val="12"/>
        <rFont val="Times New Roman"/>
        <charset val="0"/>
      </rPr>
      <t>)</t>
    </r>
  </si>
  <si>
    <t>生态及地质灾害避险搬迁集中安置点基础设施建设工程</t>
  </si>
  <si>
    <r>
      <rPr>
        <b/>
        <sz val="12"/>
        <rFont val="宋体"/>
        <charset val="134"/>
      </rPr>
      <t>概算投资</t>
    </r>
    <r>
      <rPr>
        <b/>
        <sz val="12"/>
        <rFont val="Times New Roman"/>
        <charset val="0"/>
      </rPr>
      <t>1276.90</t>
    </r>
    <r>
      <rPr>
        <b/>
        <sz val="12"/>
        <rFont val="宋体"/>
        <charset val="134"/>
      </rPr>
      <t>用于实施生态及地质灾害避险搬迁集中安置点基础设施建设工程。</t>
    </r>
  </si>
  <si>
    <t>张家川县胡川镇王安村生态及地质灾害避险搬迁集中安置点基础设施建设工程</t>
  </si>
  <si>
    <t>胡川镇王安村</t>
  </si>
  <si>
    <t>场地硬化面积6530平方米，埋设DN400波纹管437米，埋设DN300波纹管1250米，仰斜式挡土墙（河堤）80米，水渠355米，护面墙60米，1-1.5m钢波纹管涵13米，污水泵站1座。</t>
  </si>
  <si>
    <t>张家川县胡川镇张堡村生态及地质灾害避险搬迁集中安置点基础设施建设工程</t>
  </si>
  <si>
    <t>胡川镇张堡村</t>
  </si>
  <si>
    <r>
      <rPr>
        <sz val="12"/>
        <rFont val="宋体"/>
        <charset val="134"/>
      </rPr>
      <t>场地硬化面积</t>
    </r>
    <r>
      <rPr>
        <sz val="12"/>
        <rFont val="Times New Roman"/>
        <charset val="0"/>
      </rPr>
      <t>3276</t>
    </r>
    <r>
      <rPr>
        <sz val="12"/>
        <rFont val="宋体"/>
        <charset val="134"/>
      </rPr>
      <t>平方米，埋设</t>
    </r>
    <r>
      <rPr>
        <sz val="12"/>
        <rFont val="Times New Roman"/>
        <charset val="0"/>
      </rPr>
      <t>DN400</t>
    </r>
    <r>
      <rPr>
        <sz val="12"/>
        <rFont val="宋体"/>
        <charset val="134"/>
      </rPr>
      <t>波纹管</t>
    </r>
    <r>
      <rPr>
        <sz val="12"/>
        <rFont val="Times New Roman"/>
        <charset val="0"/>
      </rPr>
      <t>179</t>
    </r>
    <r>
      <rPr>
        <sz val="12"/>
        <rFont val="宋体"/>
        <charset val="134"/>
      </rPr>
      <t>米，埋设</t>
    </r>
    <r>
      <rPr>
        <sz val="12"/>
        <rFont val="Times New Roman"/>
        <charset val="0"/>
      </rPr>
      <t>DN300</t>
    </r>
    <r>
      <rPr>
        <sz val="12"/>
        <rFont val="宋体"/>
        <charset val="134"/>
      </rPr>
      <t>波纹管</t>
    </r>
    <r>
      <rPr>
        <sz val="12"/>
        <rFont val="Times New Roman"/>
        <charset val="0"/>
      </rPr>
      <t>1026</t>
    </r>
    <r>
      <rPr>
        <sz val="12"/>
        <rFont val="宋体"/>
        <charset val="134"/>
      </rPr>
      <t>米，河堤</t>
    </r>
    <r>
      <rPr>
        <sz val="12"/>
        <rFont val="Times New Roman"/>
        <charset val="0"/>
      </rPr>
      <t>6</t>
    </r>
    <r>
      <rPr>
        <sz val="12"/>
        <rFont val="宋体"/>
        <charset val="134"/>
      </rPr>
      <t>米。</t>
    </r>
  </si>
  <si>
    <t>张家川县刘堡镇刘堡村生态及地质灾害避险搬迁集中安置点基础设施建设工程</t>
  </si>
  <si>
    <t>刘堡镇刘堡村</t>
  </si>
  <si>
    <r>
      <rPr>
        <sz val="12"/>
        <rFont val="宋体"/>
        <charset val="134"/>
      </rPr>
      <t>场地硬化面积</t>
    </r>
    <r>
      <rPr>
        <sz val="12"/>
        <rFont val="Times New Roman"/>
        <charset val="0"/>
      </rPr>
      <t>12163</t>
    </r>
    <r>
      <rPr>
        <sz val="12"/>
        <rFont val="宋体"/>
        <charset val="134"/>
      </rPr>
      <t>平方米，埋设</t>
    </r>
    <r>
      <rPr>
        <sz val="12"/>
        <rFont val="Times New Roman"/>
        <charset val="0"/>
      </rPr>
      <t>DN600</t>
    </r>
    <r>
      <rPr>
        <sz val="12"/>
        <rFont val="宋体"/>
        <charset val="134"/>
      </rPr>
      <t>波纹管</t>
    </r>
    <r>
      <rPr>
        <sz val="12"/>
        <rFont val="Times New Roman"/>
        <charset val="0"/>
      </rPr>
      <t>1520</t>
    </r>
    <r>
      <rPr>
        <sz val="12"/>
        <rFont val="宋体"/>
        <charset val="134"/>
      </rPr>
      <t>米，埋设</t>
    </r>
    <r>
      <rPr>
        <sz val="12"/>
        <rFont val="Times New Roman"/>
        <charset val="0"/>
      </rPr>
      <t>DN300</t>
    </r>
    <r>
      <rPr>
        <sz val="12"/>
        <rFont val="宋体"/>
        <charset val="134"/>
      </rPr>
      <t>波纹管</t>
    </r>
    <r>
      <rPr>
        <sz val="12"/>
        <rFont val="Times New Roman"/>
        <charset val="0"/>
      </rPr>
      <t>2200</t>
    </r>
    <r>
      <rPr>
        <sz val="12"/>
        <rFont val="宋体"/>
        <charset val="134"/>
      </rPr>
      <t>米，挡墙</t>
    </r>
    <r>
      <rPr>
        <sz val="12"/>
        <rFont val="Times New Roman"/>
        <charset val="0"/>
      </rPr>
      <t>178</t>
    </r>
    <r>
      <rPr>
        <sz val="12"/>
        <rFont val="宋体"/>
        <charset val="134"/>
      </rPr>
      <t>米，盖板排水渠</t>
    </r>
    <r>
      <rPr>
        <sz val="12"/>
        <rFont val="Times New Roman"/>
        <charset val="0"/>
      </rPr>
      <t>178</t>
    </r>
    <r>
      <rPr>
        <sz val="12"/>
        <rFont val="宋体"/>
        <charset val="134"/>
      </rPr>
      <t>米。</t>
    </r>
  </si>
  <si>
    <t>张家川县张家川镇杨川村生态及地质灾害避险搬迁集中安置点基础设施建设工程</t>
  </si>
  <si>
    <t>张家川镇杨川村</t>
  </si>
  <si>
    <r>
      <rPr>
        <sz val="12"/>
        <rFont val="宋体"/>
        <charset val="134"/>
      </rPr>
      <t>场地硬化面积</t>
    </r>
    <r>
      <rPr>
        <sz val="12"/>
        <rFont val="Times New Roman"/>
        <charset val="0"/>
      </rPr>
      <t>1120</t>
    </r>
    <r>
      <rPr>
        <sz val="12"/>
        <rFont val="宋体"/>
        <charset val="134"/>
      </rPr>
      <t>平方米，埋设</t>
    </r>
    <r>
      <rPr>
        <sz val="12"/>
        <rFont val="Times New Roman"/>
        <charset val="0"/>
      </rPr>
      <t>DN400</t>
    </r>
    <r>
      <rPr>
        <sz val="12"/>
        <rFont val="宋体"/>
        <charset val="134"/>
      </rPr>
      <t>波纹管</t>
    </r>
    <r>
      <rPr>
        <sz val="12"/>
        <rFont val="Times New Roman"/>
        <charset val="0"/>
      </rPr>
      <t>176</t>
    </r>
    <r>
      <rPr>
        <sz val="12"/>
        <rFont val="宋体"/>
        <charset val="134"/>
      </rPr>
      <t>米，挡墙</t>
    </r>
    <r>
      <rPr>
        <sz val="12"/>
        <rFont val="Times New Roman"/>
        <charset val="0"/>
      </rPr>
      <t>72</t>
    </r>
    <r>
      <rPr>
        <sz val="12"/>
        <rFont val="宋体"/>
        <charset val="134"/>
      </rPr>
      <t>米。</t>
    </r>
  </si>
  <si>
    <t>张家川县川王镇铁洼村生态及地质灾害避险搬迁集中安置点基础设施建设工程</t>
  </si>
  <si>
    <t>川王镇铁洼村</t>
  </si>
  <si>
    <r>
      <rPr>
        <sz val="12"/>
        <rFont val="宋体"/>
        <charset val="134"/>
      </rPr>
      <t>场地硬化面积</t>
    </r>
    <r>
      <rPr>
        <sz val="12"/>
        <rFont val="Times New Roman"/>
        <charset val="0"/>
      </rPr>
      <t>9520.5</t>
    </r>
    <r>
      <rPr>
        <sz val="12"/>
        <rFont val="宋体"/>
        <charset val="134"/>
      </rPr>
      <t>平方米，埋设</t>
    </r>
    <r>
      <rPr>
        <sz val="12"/>
        <rFont val="Times New Roman"/>
        <charset val="0"/>
      </rPr>
      <t>DN500</t>
    </r>
    <r>
      <rPr>
        <sz val="12"/>
        <rFont val="宋体"/>
        <charset val="134"/>
      </rPr>
      <t>波纹管</t>
    </r>
    <r>
      <rPr>
        <sz val="12"/>
        <rFont val="Times New Roman"/>
        <charset val="0"/>
      </rPr>
      <t>365</t>
    </r>
    <r>
      <rPr>
        <sz val="12"/>
        <rFont val="宋体"/>
        <charset val="134"/>
      </rPr>
      <t>米，埋设</t>
    </r>
    <r>
      <rPr>
        <sz val="12"/>
        <rFont val="Times New Roman"/>
        <charset val="0"/>
      </rPr>
      <t>DN300</t>
    </r>
    <r>
      <rPr>
        <sz val="12"/>
        <rFont val="宋体"/>
        <charset val="134"/>
      </rPr>
      <t>波纹管</t>
    </r>
    <r>
      <rPr>
        <sz val="12"/>
        <rFont val="Times New Roman"/>
        <charset val="0"/>
      </rPr>
      <t>2576</t>
    </r>
    <r>
      <rPr>
        <sz val="12"/>
        <rFont val="宋体"/>
        <charset val="134"/>
      </rPr>
      <t>米，挡墙</t>
    </r>
    <r>
      <rPr>
        <sz val="12"/>
        <rFont val="Times New Roman"/>
        <charset val="0"/>
      </rPr>
      <t>180</t>
    </r>
    <r>
      <rPr>
        <sz val="12"/>
        <rFont val="宋体"/>
        <charset val="134"/>
      </rPr>
      <t>米，拆除排水渠</t>
    </r>
    <r>
      <rPr>
        <sz val="12"/>
        <rFont val="Times New Roman"/>
        <charset val="0"/>
      </rPr>
      <t>70m³</t>
    </r>
    <r>
      <rPr>
        <sz val="12"/>
        <rFont val="宋体"/>
        <charset val="134"/>
      </rPr>
      <t>，新建排水渠</t>
    </r>
    <r>
      <rPr>
        <sz val="12"/>
        <rFont val="Times New Roman"/>
        <charset val="0"/>
      </rPr>
      <t>186</t>
    </r>
    <r>
      <rPr>
        <sz val="12"/>
        <rFont val="宋体"/>
        <charset val="134"/>
      </rPr>
      <t>米。垃圾收集点</t>
    </r>
    <r>
      <rPr>
        <sz val="12"/>
        <rFont val="Times New Roman"/>
        <charset val="0"/>
      </rPr>
      <t>1</t>
    </r>
    <r>
      <rPr>
        <sz val="12"/>
        <rFont val="宋体"/>
        <charset val="134"/>
      </rPr>
      <t>处。</t>
    </r>
  </si>
  <si>
    <t>张家川县恭门镇灵台村生态及地质灾害避险搬迁集中安置点基础设施建设工程</t>
  </si>
  <si>
    <t>恭门镇灵台村</t>
  </si>
  <si>
    <r>
      <rPr>
        <sz val="12"/>
        <rFont val="宋体"/>
        <charset val="134"/>
      </rPr>
      <t>场地硬化面积</t>
    </r>
    <r>
      <rPr>
        <sz val="12"/>
        <rFont val="Times New Roman"/>
        <charset val="0"/>
      </rPr>
      <t>8816</t>
    </r>
    <r>
      <rPr>
        <sz val="12"/>
        <rFont val="宋体"/>
        <charset val="134"/>
      </rPr>
      <t>平方米，埋设</t>
    </r>
    <r>
      <rPr>
        <sz val="12"/>
        <rFont val="Times New Roman"/>
        <charset val="0"/>
      </rPr>
      <t>DN500</t>
    </r>
    <r>
      <rPr>
        <sz val="12"/>
        <rFont val="宋体"/>
        <charset val="134"/>
      </rPr>
      <t>波纹管</t>
    </r>
    <r>
      <rPr>
        <sz val="12"/>
        <rFont val="Times New Roman"/>
        <charset val="0"/>
      </rPr>
      <t>430</t>
    </r>
    <r>
      <rPr>
        <sz val="12"/>
        <rFont val="宋体"/>
        <charset val="134"/>
      </rPr>
      <t>米，埋设</t>
    </r>
    <r>
      <rPr>
        <sz val="12"/>
        <rFont val="Times New Roman"/>
        <charset val="0"/>
      </rPr>
      <t>DN400</t>
    </r>
    <r>
      <rPr>
        <sz val="12"/>
        <rFont val="宋体"/>
        <charset val="134"/>
      </rPr>
      <t>波纹管</t>
    </r>
    <r>
      <rPr>
        <sz val="12"/>
        <rFont val="Times New Roman"/>
        <charset val="0"/>
      </rPr>
      <t>537</t>
    </r>
    <r>
      <rPr>
        <sz val="12"/>
        <rFont val="宋体"/>
        <charset val="134"/>
      </rPr>
      <t>米，埋设</t>
    </r>
    <r>
      <rPr>
        <sz val="12"/>
        <rFont val="Times New Roman"/>
        <charset val="0"/>
      </rPr>
      <t>DN300</t>
    </r>
    <r>
      <rPr>
        <sz val="12"/>
        <rFont val="宋体"/>
        <charset val="134"/>
      </rPr>
      <t>波纹管</t>
    </r>
    <r>
      <rPr>
        <sz val="12"/>
        <rFont val="Times New Roman"/>
        <charset val="0"/>
      </rPr>
      <t>730</t>
    </r>
    <r>
      <rPr>
        <sz val="12"/>
        <rFont val="宋体"/>
        <charset val="134"/>
      </rPr>
      <t>米。</t>
    </r>
  </si>
  <si>
    <t>张家川县闫家乡陈庙村生态及地质灾害避险搬迁集中安置点基础设施建设工程</t>
  </si>
  <si>
    <t>闫家乡闫家村</t>
  </si>
  <si>
    <r>
      <rPr>
        <sz val="12"/>
        <rFont val="宋体"/>
        <charset val="134"/>
      </rPr>
      <t>场地硬化面积</t>
    </r>
    <r>
      <rPr>
        <sz val="12"/>
        <rFont val="Times New Roman"/>
        <charset val="0"/>
      </rPr>
      <t>3334</t>
    </r>
    <r>
      <rPr>
        <sz val="12"/>
        <rFont val="宋体"/>
        <charset val="134"/>
      </rPr>
      <t>平方米，埋设</t>
    </r>
    <r>
      <rPr>
        <sz val="12"/>
        <rFont val="Times New Roman"/>
        <charset val="0"/>
      </rPr>
      <t>DN400</t>
    </r>
    <r>
      <rPr>
        <sz val="12"/>
        <rFont val="宋体"/>
        <charset val="134"/>
      </rPr>
      <t>波纹管</t>
    </r>
    <r>
      <rPr>
        <sz val="12"/>
        <rFont val="Times New Roman"/>
        <charset val="0"/>
      </rPr>
      <t>156</t>
    </r>
    <r>
      <rPr>
        <sz val="12"/>
        <rFont val="宋体"/>
        <charset val="134"/>
      </rPr>
      <t>米，埋设</t>
    </r>
    <r>
      <rPr>
        <sz val="12"/>
        <rFont val="Times New Roman"/>
        <charset val="0"/>
      </rPr>
      <t>DN300</t>
    </r>
    <r>
      <rPr>
        <sz val="12"/>
        <rFont val="宋体"/>
        <charset val="134"/>
      </rPr>
      <t>波纹管</t>
    </r>
    <r>
      <rPr>
        <sz val="12"/>
        <rFont val="Times New Roman"/>
        <charset val="0"/>
      </rPr>
      <t>354</t>
    </r>
    <r>
      <rPr>
        <sz val="12"/>
        <rFont val="宋体"/>
        <charset val="134"/>
      </rPr>
      <t>米，挡墙</t>
    </r>
    <r>
      <rPr>
        <sz val="12"/>
        <rFont val="Times New Roman"/>
        <charset val="0"/>
      </rPr>
      <t>120</t>
    </r>
    <r>
      <rPr>
        <sz val="12"/>
        <rFont val="宋体"/>
        <charset val="134"/>
      </rPr>
      <t>米。</t>
    </r>
  </si>
  <si>
    <t>其他基础设施补短板项目</t>
  </si>
  <si>
    <r>
      <rPr>
        <b/>
        <sz val="12"/>
        <rFont val="宋体"/>
        <charset val="134"/>
      </rPr>
      <t>概算投资</t>
    </r>
    <r>
      <rPr>
        <b/>
        <sz val="12"/>
        <rFont val="Times New Roman"/>
        <charset val="0"/>
      </rPr>
      <t>214.64</t>
    </r>
    <r>
      <rPr>
        <b/>
        <sz val="12"/>
        <rFont val="宋体"/>
        <charset val="134"/>
      </rPr>
      <t>万元用于实施其他基础设施补短板建设项目。</t>
    </r>
  </si>
  <si>
    <t>川王镇冯家村板涵建设项目</t>
  </si>
  <si>
    <r>
      <rPr>
        <sz val="12"/>
        <rFont val="宋体"/>
        <charset val="134"/>
      </rPr>
      <t>川王镇</t>
    </r>
    <r>
      <rPr>
        <sz val="12"/>
        <rFont val="Times New Roman"/>
        <charset val="0"/>
      </rPr>
      <t xml:space="preserve">
</t>
    </r>
    <r>
      <rPr>
        <sz val="12"/>
        <rFont val="宋体"/>
        <charset val="134"/>
      </rPr>
      <t>冯家村</t>
    </r>
  </si>
  <si>
    <r>
      <rPr>
        <sz val="12"/>
        <rFont val="宋体"/>
        <charset val="134"/>
      </rPr>
      <t>修建长</t>
    </r>
    <r>
      <rPr>
        <sz val="12"/>
        <rFont val="Times New Roman"/>
        <charset val="0"/>
      </rPr>
      <t>5.5</t>
    </r>
    <r>
      <rPr>
        <sz val="12"/>
        <rFont val="宋体"/>
        <charset val="134"/>
      </rPr>
      <t>米、宽</t>
    </r>
    <r>
      <rPr>
        <sz val="12"/>
        <rFont val="Times New Roman"/>
        <charset val="0"/>
      </rPr>
      <t>5</t>
    </r>
    <r>
      <rPr>
        <sz val="12"/>
        <rFont val="宋体"/>
        <charset val="134"/>
      </rPr>
      <t>米、高</t>
    </r>
    <r>
      <rPr>
        <sz val="12"/>
        <rFont val="Times New Roman"/>
        <charset val="0"/>
      </rPr>
      <t>2</t>
    </r>
    <r>
      <rPr>
        <sz val="12"/>
        <rFont val="宋体"/>
        <charset val="134"/>
      </rPr>
      <t>米的板涵</t>
    </r>
    <r>
      <rPr>
        <sz val="12"/>
        <rFont val="Times New Roman"/>
        <charset val="0"/>
      </rPr>
      <t>1</t>
    </r>
    <r>
      <rPr>
        <sz val="12"/>
        <rFont val="宋体"/>
        <charset val="134"/>
      </rPr>
      <t>座，硬化道路</t>
    </r>
    <r>
      <rPr>
        <sz val="12"/>
        <rFont val="Times New Roman"/>
        <charset val="0"/>
      </rPr>
      <t>450</t>
    </r>
    <r>
      <rPr>
        <sz val="12"/>
        <rFont val="宋体"/>
        <charset val="134"/>
      </rPr>
      <t>平方米。</t>
    </r>
  </si>
  <si>
    <t>川王镇王沟村地质灾害治理项目</t>
  </si>
  <si>
    <r>
      <rPr>
        <sz val="12"/>
        <rFont val="宋体"/>
        <charset val="134"/>
      </rPr>
      <t>川王镇</t>
    </r>
    <r>
      <rPr>
        <sz val="12"/>
        <rFont val="Times New Roman"/>
        <charset val="0"/>
      </rPr>
      <t xml:space="preserve">
</t>
    </r>
    <r>
      <rPr>
        <sz val="12"/>
        <rFont val="宋体"/>
        <charset val="134"/>
      </rPr>
      <t>王沟村</t>
    </r>
  </si>
  <si>
    <r>
      <rPr>
        <sz val="12"/>
        <rFont val="宋体"/>
        <charset val="134"/>
      </rPr>
      <t>修建护坡两处，其中长</t>
    </r>
    <r>
      <rPr>
        <sz val="12"/>
        <rFont val="Times New Roman"/>
        <charset val="0"/>
      </rPr>
      <t>24</t>
    </r>
    <r>
      <rPr>
        <sz val="12"/>
        <rFont val="宋体"/>
        <charset val="134"/>
      </rPr>
      <t>米、宽</t>
    </r>
    <r>
      <rPr>
        <sz val="12"/>
        <rFont val="Times New Roman"/>
        <charset val="0"/>
      </rPr>
      <t>4</t>
    </r>
    <r>
      <rPr>
        <sz val="12"/>
        <rFont val="宋体"/>
        <charset val="134"/>
      </rPr>
      <t>米、高</t>
    </r>
    <r>
      <rPr>
        <sz val="12"/>
        <rFont val="Times New Roman"/>
        <charset val="0"/>
      </rPr>
      <t>9</t>
    </r>
    <r>
      <rPr>
        <sz val="12"/>
        <rFont val="宋体"/>
        <charset val="134"/>
      </rPr>
      <t>米，基础埋深</t>
    </r>
    <r>
      <rPr>
        <sz val="12"/>
        <rFont val="Times New Roman"/>
        <charset val="0"/>
      </rPr>
      <t>2.4</t>
    </r>
    <r>
      <rPr>
        <sz val="12"/>
        <rFont val="宋体"/>
        <charset val="134"/>
      </rPr>
      <t>米的护坡一处，长</t>
    </r>
    <r>
      <rPr>
        <sz val="12"/>
        <rFont val="Times New Roman"/>
        <charset val="0"/>
      </rPr>
      <t>8</t>
    </r>
    <r>
      <rPr>
        <sz val="12"/>
        <rFont val="宋体"/>
        <charset val="134"/>
      </rPr>
      <t>米、宽</t>
    </r>
    <r>
      <rPr>
        <sz val="12"/>
        <rFont val="Times New Roman"/>
        <charset val="0"/>
      </rPr>
      <t>4</t>
    </r>
    <r>
      <rPr>
        <sz val="12"/>
        <rFont val="宋体"/>
        <charset val="134"/>
      </rPr>
      <t>米、高</t>
    </r>
    <r>
      <rPr>
        <sz val="12"/>
        <rFont val="Times New Roman"/>
        <charset val="0"/>
      </rPr>
      <t>6</t>
    </r>
    <r>
      <rPr>
        <sz val="12"/>
        <rFont val="宋体"/>
        <charset val="134"/>
      </rPr>
      <t>米，基础埋深</t>
    </r>
    <r>
      <rPr>
        <sz val="12"/>
        <rFont val="Times New Roman"/>
        <charset val="0"/>
      </rPr>
      <t>2.4</t>
    </r>
    <r>
      <rPr>
        <sz val="12"/>
        <rFont val="宋体"/>
        <charset val="134"/>
      </rPr>
      <t>米的护坡一处。</t>
    </r>
  </si>
  <si>
    <t>龙山镇汪堡村基础设补短板建设项目</t>
  </si>
  <si>
    <r>
      <rPr>
        <sz val="12"/>
        <rFont val="宋体"/>
        <charset val="134"/>
      </rPr>
      <t>龙山镇</t>
    </r>
    <r>
      <rPr>
        <sz val="12"/>
        <rFont val="Times New Roman"/>
        <charset val="0"/>
      </rPr>
      <t xml:space="preserve">
</t>
    </r>
    <r>
      <rPr>
        <sz val="12"/>
        <rFont val="宋体"/>
        <charset val="134"/>
      </rPr>
      <t>汪堡村</t>
    </r>
  </si>
  <si>
    <t>新建护坡一处长103米，道路硬化3053平方米,铺设排水管网937米，检查井16座，更换自来水管1000米，自来水检查井1座。</t>
  </si>
  <si>
    <t>大阳镇下渠村基础设补短板建设项目</t>
  </si>
  <si>
    <r>
      <rPr>
        <sz val="12"/>
        <rFont val="宋体"/>
        <charset val="134"/>
      </rPr>
      <t>大阳镇</t>
    </r>
    <r>
      <rPr>
        <sz val="12"/>
        <rFont val="Times New Roman"/>
        <charset val="0"/>
      </rPr>
      <t xml:space="preserve">
</t>
    </r>
    <r>
      <rPr>
        <sz val="12"/>
        <rFont val="宋体"/>
        <charset val="134"/>
      </rPr>
      <t>下渠村</t>
    </r>
  </si>
  <si>
    <r>
      <rPr>
        <sz val="12"/>
        <rFont val="宋体"/>
        <charset val="134"/>
      </rPr>
      <t>下渠麻家通上渠道路硬化，长</t>
    </r>
    <r>
      <rPr>
        <sz val="12"/>
        <rFont val="Times New Roman"/>
        <charset val="0"/>
      </rPr>
      <t>355</t>
    </r>
    <r>
      <rPr>
        <sz val="12"/>
        <rFont val="宋体"/>
        <charset val="134"/>
      </rPr>
      <t>米，部分寛</t>
    </r>
    <r>
      <rPr>
        <sz val="12"/>
        <rFont val="Times New Roman"/>
        <charset val="0"/>
      </rPr>
      <t>2.7</t>
    </r>
    <r>
      <rPr>
        <sz val="12"/>
        <rFont val="宋体"/>
        <charset val="134"/>
      </rPr>
      <t>米，部分路段</t>
    </r>
    <r>
      <rPr>
        <sz val="12"/>
        <rFont val="Times New Roman"/>
        <charset val="0"/>
      </rPr>
      <t>3.5</t>
    </r>
    <r>
      <rPr>
        <sz val="12"/>
        <rFont val="宋体"/>
        <charset val="134"/>
      </rPr>
      <t>米，总共</t>
    </r>
    <r>
      <rPr>
        <sz val="12"/>
        <rFont val="Times New Roman"/>
        <charset val="0"/>
      </rPr>
      <t>1245</t>
    </r>
    <r>
      <rPr>
        <sz val="12"/>
        <rFont val="宋体"/>
        <charset val="134"/>
      </rPr>
      <t>平方米。</t>
    </r>
  </si>
  <si>
    <t>闫家乡丁河村排水渠建设项目</t>
  </si>
  <si>
    <r>
      <rPr>
        <sz val="12"/>
        <rFont val="宋体"/>
        <charset val="134"/>
      </rPr>
      <t>闫家乡</t>
    </r>
    <r>
      <rPr>
        <sz val="12"/>
        <rFont val="Times New Roman"/>
        <charset val="0"/>
      </rPr>
      <t xml:space="preserve">
</t>
    </r>
    <r>
      <rPr>
        <sz val="12"/>
        <rFont val="宋体"/>
        <charset val="134"/>
      </rPr>
      <t>丁河村</t>
    </r>
  </si>
  <si>
    <r>
      <rPr>
        <sz val="12"/>
        <rFont val="宋体"/>
        <charset val="134"/>
      </rPr>
      <t>新建</t>
    </r>
    <r>
      <rPr>
        <sz val="12"/>
        <rFont val="Times New Roman"/>
        <charset val="0"/>
      </rPr>
      <t>1m*1m</t>
    </r>
    <r>
      <rPr>
        <sz val="12"/>
        <rFont val="宋体"/>
        <charset val="134"/>
      </rPr>
      <t>矩形排水渠，长</t>
    </r>
    <r>
      <rPr>
        <sz val="12"/>
        <rFont val="Times New Roman"/>
        <charset val="0"/>
      </rPr>
      <t>150</t>
    </r>
    <r>
      <rPr>
        <sz val="12"/>
        <rFont val="宋体"/>
        <charset val="134"/>
      </rPr>
      <t>米，渠壁厚</t>
    </r>
    <r>
      <rPr>
        <sz val="12"/>
        <rFont val="Times New Roman"/>
        <charset val="0"/>
      </rPr>
      <t>0.3</t>
    </r>
    <r>
      <rPr>
        <sz val="12"/>
        <rFont val="宋体"/>
        <charset val="134"/>
      </rPr>
      <t>米。</t>
    </r>
  </si>
  <si>
    <t>连五乡四合村基础设施补短板建设项目</t>
  </si>
  <si>
    <t>连五乡
四合村</t>
  </si>
  <si>
    <r>
      <rPr>
        <sz val="12"/>
        <rFont val="宋体"/>
        <charset val="134"/>
      </rPr>
      <t>新建护坡</t>
    </r>
    <r>
      <rPr>
        <sz val="12"/>
        <rFont val="Times New Roman"/>
        <charset val="0"/>
      </rPr>
      <t>1</t>
    </r>
    <r>
      <rPr>
        <sz val="12"/>
        <rFont val="宋体"/>
        <charset val="134"/>
      </rPr>
      <t>处，长</t>
    </r>
    <r>
      <rPr>
        <sz val="12"/>
        <rFont val="Times New Roman"/>
        <charset val="0"/>
      </rPr>
      <t>30</t>
    </r>
    <r>
      <rPr>
        <sz val="12"/>
        <rFont val="宋体"/>
        <charset val="134"/>
      </rPr>
      <t>米，高</t>
    </r>
    <r>
      <rPr>
        <sz val="12"/>
        <rFont val="Times New Roman"/>
        <charset val="0"/>
      </rPr>
      <t>3.3</t>
    </r>
    <r>
      <rPr>
        <sz val="12"/>
        <rFont val="宋体"/>
        <charset val="134"/>
      </rPr>
      <t>米，底宽</t>
    </r>
    <r>
      <rPr>
        <sz val="12"/>
        <rFont val="Times New Roman"/>
        <charset val="0"/>
      </rPr>
      <t>2</t>
    </r>
    <r>
      <rPr>
        <sz val="12"/>
        <rFont val="宋体"/>
        <charset val="134"/>
      </rPr>
      <t>米，顶宽</t>
    </r>
    <r>
      <rPr>
        <sz val="12"/>
        <rFont val="Times New Roman"/>
        <charset val="0"/>
      </rPr>
      <t>0.6</t>
    </r>
    <r>
      <rPr>
        <sz val="12"/>
        <rFont val="宋体"/>
        <charset val="134"/>
      </rPr>
      <t>米；新建水渠</t>
    </r>
    <r>
      <rPr>
        <sz val="12"/>
        <rFont val="Times New Roman"/>
        <charset val="0"/>
      </rPr>
      <t>100</t>
    </r>
    <r>
      <rPr>
        <sz val="12"/>
        <rFont val="宋体"/>
        <charset val="134"/>
      </rPr>
      <t>米；新建消力池</t>
    </r>
    <r>
      <rPr>
        <sz val="12"/>
        <rFont val="Times New Roman"/>
        <charset val="0"/>
      </rPr>
      <t>4</t>
    </r>
    <r>
      <rPr>
        <sz val="12"/>
        <rFont val="宋体"/>
        <charset val="134"/>
      </rPr>
      <t>座、铺设管涵</t>
    </r>
    <r>
      <rPr>
        <sz val="12"/>
        <rFont val="Times New Roman"/>
        <charset val="0"/>
      </rPr>
      <t>16</t>
    </r>
    <r>
      <rPr>
        <sz val="12"/>
        <rFont val="宋体"/>
        <charset val="134"/>
      </rPr>
      <t>米。</t>
    </r>
  </si>
  <si>
    <t>张棉乡张棉村基础设施补短板建设项目</t>
  </si>
  <si>
    <r>
      <rPr>
        <sz val="12"/>
        <rFont val="宋体"/>
        <charset val="134"/>
      </rPr>
      <t>张棉乡</t>
    </r>
    <r>
      <rPr>
        <sz val="12"/>
        <rFont val="Times New Roman"/>
        <charset val="0"/>
      </rPr>
      <t xml:space="preserve">
</t>
    </r>
    <r>
      <rPr>
        <sz val="12"/>
        <rFont val="宋体"/>
        <charset val="134"/>
      </rPr>
      <t>张棉村</t>
    </r>
  </si>
  <si>
    <r>
      <rPr>
        <sz val="12"/>
        <rFont val="宋体"/>
        <charset val="134"/>
      </rPr>
      <t>新建Ⅲ型重力式挡土墙长度</t>
    </r>
    <r>
      <rPr>
        <sz val="12"/>
        <rFont val="Times New Roman"/>
        <charset val="0"/>
      </rPr>
      <t>30m,</t>
    </r>
    <r>
      <rPr>
        <sz val="12"/>
        <rFont val="宋体"/>
        <charset val="134"/>
      </rPr>
      <t>墙身高度</t>
    </r>
    <r>
      <rPr>
        <sz val="12"/>
        <rFont val="Times New Roman"/>
        <charset val="0"/>
      </rPr>
      <t>6m,</t>
    </r>
    <r>
      <rPr>
        <sz val="12"/>
        <rFont val="宋体"/>
        <charset val="134"/>
      </rPr>
      <t>基础埋深</t>
    </r>
    <r>
      <rPr>
        <sz val="12"/>
        <rFont val="Times New Roman"/>
        <charset val="0"/>
      </rPr>
      <t>1.5m,</t>
    </r>
    <r>
      <rPr>
        <sz val="12"/>
        <rFont val="宋体"/>
        <charset val="134"/>
      </rPr>
      <t>采用</t>
    </r>
    <r>
      <rPr>
        <sz val="12"/>
        <rFont val="Times New Roman"/>
        <charset val="0"/>
      </rPr>
      <t>C20</t>
    </r>
    <r>
      <rPr>
        <sz val="12"/>
        <rFont val="宋体"/>
        <charset val="134"/>
      </rPr>
      <t>混凝土浇筑，工程量为</t>
    </r>
    <r>
      <rPr>
        <sz val="12"/>
        <rFont val="Times New Roman"/>
        <charset val="0"/>
      </rPr>
      <t>216m³</t>
    </r>
    <r>
      <rPr>
        <sz val="12"/>
        <rFont val="宋体"/>
        <charset val="134"/>
      </rPr>
      <t>；硬化路长</t>
    </r>
    <r>
      <rPr>
        <sz val="12"/>
        <rFont val="Times New Roman"/>
        <charset val="0"/>
      </rPr>
      <t>40</t>
    </r>
    <r>
      <rPr>
        <sz val="12"/>
        <rFont val="宋体"/>
        <charset val="134"/>
      </rPr>
      <t>米，宽</t>
    </r>
    <r>
      <rPr>
        <sz val="12"/>
        <rFont val="Times New Roman"/>
        <charset val="0"/>
      </rPr>
      <t>3</t>
    </r>
    <r>
      <rPr>
        <sz val="12"/>
        <rFont val="宋体"/>
        <charset val="134"/>
      </rPr>
      <t>米硬化面积</t>
    </r>
    <r>
      <rPr>
        <sz val="12"/>
        <rFont val="Times New Roman"/>
        <charset val="0"/>
      </rPr>
      <t>120</t>
    </r>
    <r>
      <rPr>
        <sz val="12"/>
        <rFont val="宋体"/>
        <charset val="134"/>
      </rPr>
      <t>㎡，自来水管道维修</t>
    </r>
    <r>
      <rPr>
        <sz val="12"/>
        <rFont val="Times New Roman"/>
        <charset val="0"/>
      </rPr>
      <t>40</t>
    </r>
    <r>
      <rPr>
        <sz val="12"/>
        <rFont val="宋体"/>
        <charset val="134"/>
      </rPr>
      <t>米。</t>
    </r>
  </si>
  <si>
    <t>饮水安全巩固提升项目</t>
  </si>
  <si>
    <r>
      <rPr>
        <b/>
        <sz val="12"/>
        <rFont val="宋体"/>
        <charset val="134"/>
      </rPr>
      <t>概算投资</t>
    </r>
    <r>
      <rPr>
        <b/>
        <sz val="12"/>
        <rFont val="Times New Roman"/>
        <charset val="0"/>
      </rPr>
      <t>822</t>
    </r>
    <r>
      <rPr>
        <b/>
        <sz val="12"/>
        <rFont val="宋体"/>
        <charset val="134"/>
      </rPr>
      <t>万元用于实施饮水安全巩固提升项目。</t>
    </r>
  </si>
  <si>
    <t>张家川镇应急水源保障项目</t>
  </si>
  <si>
    <r>
      <rPr>
        <sz val="12"/>
        <rFont val="宋体"/>
        <charset val="134"/>
      </rPr>
      <t>张家川镇崔家村等</t>
    </r>
    <r>
      <rPr>
        <sz val="12"/>
        <rFont val="Times New Roman"/>
        <charset val="0"/>
      </rPr>
      <t>6</t>
    </r>
    <r>
      <rPr>
        <sz val="12"/>
        <rFont val="宋体"/>
        <charset val="134"/>
      </rPr>
      <t>村</t>
    </r>
  </si>
  <si>
    <r>
      <rPr>
        <sz val="12"/>
        <rFont val="宋体"/>
        <charset val="134"/>
      </rPr>
      <t>新建大口井</t>
    </r>
    <r>
      <rPr>
        <sz val="12"/>
        <rFont val="Times New Roman"/>
        <charset val="0"/>
      </rPr>
      <t>7</t>
    </r>
    <r>
      <rPr>
        <sz val="12"/>
        <rFont val="宋体"/>
        <charset val="134"/>
      </rPr>
      <t>眼，安装</t>
    </r>
    <r>
      <rPr>
        <sz val="12"/>
        <rFont val="Times New Roman"/>
        <charset val="0"/>
      </rPr>
      <t>200QJ10-65</t>
    </r>
    <r>
      <rPr>
        <sz val="12"/>
        <rFont val="宋体"/>
        <charset val="134"/>
      </rPr>
      <t>型潜水泵</t>
    </r>
    <r>
      <rPr>
        <sz val="12"/>
        <rFont val="Times New Roman"/>
        <charset val="0"/>
      </rPr>
      <t>7</t>
    </r>
    <r>
      <rPr>
        <sz val="12"/>
        <rFont val="宋体"/>
        <charset val="134"/>
      </rPr>
      <t>台套。新建泵站控制室</t>
    </r>
    <r>
      <rPr>
        <sz val="12"/>
        <rFont val="Times New Roman"/>
        <charset val="0"/>
      </rPr>
      <t>3</t>
    </r>
    <r>
      <rPr>
        <sz val="12"/>
        <rFont val="宋体"/>
        <charset val="134"/>
      </rPr>
      <t>座，机电设备及自动化管理系统一整套，埋设各类输水管道</t>
    </r>
    <r>
      <rPr>
        <sz val="12"/>
        <rFont val="Times New Roman"/>
        <charset val="0"/>
      </rPr>
      <t>5.4km</t>
    </r>
    <r>
      <rPr>
        <sz val="12"/>
        <rFont val="宋体"/>
        <charset val="134"/>
      </rPr>
      <t>，各类阀门井</t>
    </r>
    <r>
      <rPr>
        <sz val="12"/>
        <rFont val="Times New Roman"/>
        <charset val="0"/>
      </rPr>
      <t>21</t>
    </r>
    <r>
      <rPr>
        <sz val="12"/>
        <rFont val="宋体"/>
        <charset val="134"/>
      </rPr>
      <t>座，输配电线路</t>
    </r>
    <r>
      <rPr>
        <sz val="12"/>
        <rFont val="Times New Roman"/>
        <charset val="0"/>
      </rPr>
      <t>4km</t>
    </r>
    <r>
      <rPr>
        <sz val="12"/>
        <rFont val="宋体"/>
        <charset val="134"/>
      </rPr>
      <t>。总投资</t>
    </r>
    <r>
      <rPr>
        <sz val="12"/>
        <rFont val="Times New Roman"/>
        <charset val="0"/>
      </rPr>
      <t>822</t>
    </r>
    <r>
      <rPr>
        <sz val="12"/>
        <rFont val="宋体"/>
        <charset val="134"/>
      </rPr>
      <t>万元。</t>
    </r>
  </si>
  <si>
    <t>张家川县水利工程建设服务中心</t>
  </si>
  <si>
    <t>农村困难重度残疾人家庭项目</t>
  </si>
  <si>
    <r>
      <rPr>
        <b/>
        <sz val="12"/>
        <rFont val="宋体"/>
        <charset val="134"/>
      </rPr>
      <t>概算投资</t>
    </r>
    <r>
      <rPr>
        <b/>
        <sz val="12"/>
        <rFont val="Times New Roman"/>
        <charset val="0"/>
      </rPr>
      <t>39</t>
    </r>
    <r>
      <rPr>
        <b/>
        <sz val="12"/>
        <rFont val="宋体"/>
        <charset val="134"/>
      </rPr>
      <t>万元用于实施农村困难重度残疾人家庭项目。</t>
    </r>
  </si>
  <si>
    <r>
      <rPr>
        <sz val="12"/>
        <rFont val="宋体"/>
        <charset val="134"/>
      </rPr>
      <t>张家川县</t>
    </r>
    <r>
      <rPr>
        <sz val="12"/>
        <rFont val="Times New Roman"/>
        <charset val="0"/>
      </rPr>
      <t>2024</t>
    </r>
    <r>
      <rPr>
        <sz val="12"/>
        <rFont val="宋体"/>
        <charset val="134"/>
      </rPr>
      <t>年农村困难重度残疾人家庭无障碍设施改造项目</t>
    </r>
  </si>
  <si>
    <r>
      <rPr>
        <sz val="12"/>
        <rFont val="宋体"/>
        <charset val="134"/>
      </rPr>
      <t>马鹿镇</t>
    </r>
    <r>
      <rPr>
        <sz val="12"/>
        <rFont val="Times New Roman"/>
        <charset val="0"/>
      </rPr>
      <t xml:space="preserve">
</t>
    </r>
    <r>
      <rPr>
        <sz val="12"/>
        <rFont val="宋体"/>
        <charset val="134"/>
      </rPr>
      <t>恭门镇</t>
    </r>
    <r>
      <rPr>
        <sz val="12"/>
        <rFont val="Times New Roman"/>
        <charset val="0"/>
      </rPr>
      <t xml:space="preserve">
</t>
    </r>
    <r>
      <rPr>
        <sz val="12"/>
        <rFont val="宋体"/>
        <charset val="134"/>
      </rPr>
      <t>张棉乡</t>
    </r>
  </si>
  <si>
    <r>
      <rPr>
        <sz val="12"/>
        <rFont val="宋体"/>
        <charset val="134"/>
      </rPr>
      <t>安排</t>
    </r>
    <r>
      <rPr>
        <sz val="12"/>
        <rFont val="Times New Roman"/>
        <charset val="0"/>
      </rPr>
      <t>39</t>
    </r>
    <r>
      <rPr>
        <sz val="12"/>
        <rFont val="宋体"/>
        <charset val="134"/>
      </rPr>
      <t>万为重度困难残疾人家庭实施无障碍改造，每户按</t>
    </r>
    <r>
      <rPr>
        <sz val="12"/>
        <rFont val="Times New Roman"/>
        <charset val="0"/>
      </rPr>
      <t>5000</t>
    </r>
    <r>
      <rPr>
        <sz val="12"/>
        <rFont val="宋体"/>
        <charset val="134"/>
      </rPr>
      <t>元标准给予补助，结合我县近年来无障碍改造实施情况，</t>
    </r>
    <r>
      <rPr>
        <sz val="12"/>
        <rFont val="Times New Roman"/>
        <charset val="0"/>
      </rPr>
      <t>2024</t>
    </r>
    <r>
      <rPr>
        <sz val="12"/>
        <rFont val="宋体"/>
        <charset val="134"/>
      </rPr>
      <t>年计划为马鹿镇、恭门镇、张棉乡等乡镇</t>
    </r>
    <r>
      <rPr>
        <sz val="12"/>
        <rFont val="Times New Roman"/>
        <charset val="0"/>
      </rPr>
      <t>78</t>
    </r>
    <r>
      <rPr>
        <sz val="12"/>
        <rFont val="宋体"/>
        <charset val="134"/>
      </rPr>
      <t>户持证重度困难残疾人家庭实施无障碍改造。</t>
    </r>
  </si>
  <si>
    <t>县残联</t>
  </si>
  <si>
    <r>
      <rPr>
        <b/>
        <sz val="12"/>
        <rFont val="宋体"/>
        <charset val="134"/>
      </rPr>
      <t>市级第一二批衔接资金</t>
    </r>
    <r>
      <rPr>
        <b/>
        <sz val="12"/>
        <rFont val="Times New Roman"/>
        <charset val="0"/>
      </rPr>
      <t xml:space="preserve">
 </t>
    </r>
    <r>
      <rPr>
        <b/>
        <sz val="12"/>
        <rFont val="宋体"/>
        <charset val="134"/>
      </rPr>
      <t>张农领办发【</t>
    </r>
    <r>
      <rPr>
        <b/>
        <sz val="12"/>
        <rFont val="Times New Roman"/>
        <charset val="0"/>
      </rPr>
      <t>2024</t>
    </r>
    <r>
      <rPr>
        <b/>
        <sz val="12"/>
        <rFont val="宋体"/>
        <charset val="134"/>
      </rPr>
      <t>】</t>
    </r>
    <r>
      <rPr>
        <b/>
        <sz val="12"/>
        <rFont val="Times New Roman"/>
        <charset val="0"/>
      </rPr>
      <t>3</t>
    </r>
    <r>
      <rPr>
        <b/>
        <sz val="12"/>
        <rFont val="宋体"/>
        <charset val="134"/>
      </rPr>
      <t>号、</t>
    </r>
    <r>
      <rPr>
        <b/>
        <sz val="12"/>
        <rFont val="Times New Roman"/>
        <charset val="0"/>
      </rPr>
      <t>14</t>
    </r>
    <r>
      <rPr>
        <b/>
        <sz val="12"/>
        <rFont val="宋体"/>
        <charset val="134"/>
      </rPr>
      <t>号</t>
    </r>
  </si>
  <si>
    <r>
      <rPr>
        <sz val="12"/>
        <rFont val="宋体"/>
        <charset val="134"/>
      </rPr>
      <t>统一购置马铃薯种植机、培土机、中耕机、杀秧机、收获机、打药机等机械，提高全程机械化水平和生产效率。财政资金形成的固定资产，产权归所在村集体所有，使用主体与村集体签订租用协议，按协议约定比例给村集体分红。项目总投资</t>
    </r>
    <r>
      <rPr>
        <sz val="12"/>
        <rFont val="Times New Roman"/>
        <charset val="0"/>
      </rPr>
      <t>360</t>
    </r>
    <r>
      <rPr>
        <sz val="12"/>
        <rFont val="宋体"/>
        <charset val="134"/>
      </rPr>
      <t>万元，其中本批市级衔接资金安排</t>
    </r>
    <r>
      <rPr>
        <sz val="12"/>
        <rFont val="Times New Roman"/>
        <charset val="0"/>
      </rPr>
      <t>108.24</t>
    </r>
    <r>
      <rPr>
        <sz val="12"/>
        <rFont val="宋体"/>
        <charset val="134"/>
      </rPr>
      <t>万元。</t>
    </r>
  </si>
  <si>
    <t>梁山镇良种制种基地建设项目</t>
  </si>
  <si>
    <r>
      <rPr>
        <sz val="12"/>
        <rFont val="宋体"/>
        <charset val="134"/>
      </rPr>
      <t>在梁山镇新建良种繁育种子农产品晾晒场及农作物烘干房设施建设项目</t>
    </r>
    <r>
      <rPr>
        <sz val="12"/>
        <rFont val="Times New Roman"/>
        <charset val="0"/>
      </rPr>
      <t>,</t>
    </r>
    <r>
      <rPr>
        <sz val="12"/>
        <rFont val="宋体"/>
        <charset val="134"/>
      </rPr>
      <t>其中：新建</t>
    </r>
    <r>
      <rPr>
        <sz val="12"/>
        <rFont val="Times New Roman"/>
        <charset val="0"/>
      </rPr>
      <t>24</t>
    </r>
    <r>
      <rPr>
        <sz val="12"/>
        <rFont val="宋体"/>
        <charset val="134"/>
      </rPr>
      <t>小时烘干</t>
    </r>
    <r>
      <rPr>
        <sz val="12"/>
        <rFont val="Times New Roman"/>
        <charset val="0"/>
      </rPr>
      <t>50</t>
    </r>
    <r>
      <rPr>
        <sz val="12"/>
        <rFont val="宋体"/>
        <charset val="134"/>
      </rPr>
      <t>吨农作物烘干房</t>
    </r>
    <r>
      <rPr>
        <sz val="12"/>
        <rFont val="Times New Roman"/>
        <charset val="0"/>
      </rPr>
      <t>1</t>
    </r>
    <r>
      <rPr>
        <sz val="12"/>
        <rFont val="宋体"/>
        <charset val="134"/>
      </rPr>
      <t>座，配套相应的包衣机</t>
    </r>
    <r>
      <rPr>
        <sz val="12"/>
        <rFont val="Times New Roman"/>
        <charset val="0"/>
      </rPr>
      <t>1</t>
    </r>
    <r>
      <rPr>
        <sz val="12"/>
        <rFont val="宋体"/>
        <charset val="134"/>
      </rPr>
      <t>套、种子精选机</t>
    </r>
    <r>
      <rPr>
        <sz val="12"/>
        <rFont val="Times New Roman"/>
        <charset val="0"/>
      </rPr>
      <t>1</t>
    </r>
    <r>
      <rPr>
        <sz val="12"/>
        <rFont val="宋体"/>
        <charset val="134"/>
      </rPr>
      <t>套、自动缝包机</t>
    </r>
    <r>
      <rPr>
        <sz val="12"/>
        <rFont val="Times New Roman"/>
        <charset val="0"/>
      </rPr>
      <t>1</t>
    </r>
    <r>
      <rPr>
        <sz val="12"/>
        <rFont val="宋体"/>
        <charset val="134"/>
      </rPr>
      <t>套，输送带</t>
    </r>
    <r>
      <rPr>
        <sz val="12"/>
        <rFont val="Times New Roman"/>
        <charset val="0"/>
      </rPr>
      <t>1</t>
    </r>
    <r>
      <rPr>
        <sz val="12"/>
        <rFont val="宋体"/>
        <charset val="134"/>
      </rPr>
      <t>套、叉车</t>
    </r>
    <r>
      <rPr>
        <sz val="12"/>
        <rFont val="Times New Roman"/>
        <charset val="0"/>
      </rPr>
      <t>1</t>
    </r>
    <r>
      <rPr>
        <sz val="12"/>
        <rFont val="宋体"/>
        <charset val="134"/>
      </rPr>
      <t>辆等附属工程设施。新建种子仓库一栋，同时配套场地硬化</t>
    </r>
    <r>
      <rPr>
        <sz val="12"/>
        <rFont val="Times New Roman"/>
        <charset val="0"/>
      </rPr>
      <t>3600</t>
    </r>
    <r>
      <rPr>
        <sz val="12"/>
        <rFont val="宋体"/>
        <charset val="134"/>
      </rPr>
      <t>㎡，棚布</t>
    </r>
    <r>
      <rPr>
        <sz val="12"/>
        <rFont val="Times New Roman"/>
        <charset val="0"/>
      </rPr>
      <t>3600</t>
    </r>
    <r>
      <rPr>
        <sz val="12"/>
        <rFont val="宋体"/>
        <charset val="134"/>
      </rPr>
      <t>㎡。新建烘干棚</t>
    </r>
    <r>
      <rPr>
        <sz val="12"/>
        <rFont val="Times New Roman"/>
        <charset val="0"/>
      </rPr>
      <t>1</t>
    </r>
    <r>
      <rPr>
        <sz val="12"/>
        <rFont val="宋体"/>
        <charset val="134"/>
      </rPr>
      <t>座。安装包括</t>
    </r>
    <r>
      <rPr>
        <sz val="12"/>
        <rFont val="Times New Roman"/>
        <charset val="0"/>
      </rPr>
      <t>400KVA</t>
    </r>
    <r>
      <rPr>
        <sz val="12"/>
        <rFont val="宋体"/>
        <charset val="134"/>
      </rPr>
      <t>变压器</t>
    </r>
    <r>
      <rPr>
        <sz val="12"/>
        <rFont val="Times New Roman"/>
        <charset val="0"/>
      </rPr>
      <t>1</t>
    </r>
    <r>
      <rPr>
        <sz val="12"/>
        <rFont val="宋体"/>
        <charset val="134"/>
      </rPr>
      <t>台及相关配套设施。财政资金形成的固定资产，产权归所在村集体所有，使用主体与村集体签订租用协议，按协议约定比例给村集体分红。</t>
    </r>
  </si>
  <si>
    <t>乡村寄递物流收公益性岗位</t>
  </si>
  <si>
    <r>
      <rPr>
        <sz val="12"/>
        <rFont val="宋体"/>
        <charset val="134"/>
      </rPr>
      <t>投资</t>
    </r>
    <r>
      <rPr>
        <sz val="12"/>
        <rFont val="Times New Roman"/>
        <charset val="0"/>
      </rPr>
      <t>23.76</t>
    </r>
    <r>
      <rPr>
        <sz val="12"/>
        <rFont val="宋体"/>
        <charset val="134"/>
      </rPr>
      <t>万元用于</t>
    </r>
    <r>
      <rPr>
        <sz val="12"/>
        <rFont val="Times New Roman"/>
        <charset val="0"/>
      </rPr>
      <t>33</t>
    </r>
    <r>
      <rPr>
        <sz val="12"/>
        <rFont val="宋体"/>
        <charset val="134"/>
      </rPr>
      <t>个乡村寄递物流收发公益性岗位补助，每人每月补助</t>
    </r>
    <r>
      <rPr>
        <sz val="12"/>
        <rFont val="Times New Roman"/>
        <charset val="0"/>
      </rPr>
      <t>600</t>
    </r>
    <r>
      <rPr>
        <sz val="12"/>
        <rFont val="宋体"/>
        <charset val="134"/>
      </rPr>
      <t>元，共补助</t>
    </r>
    <r>
      <rPr>
        <sz val="12"/>
        <rFont val="Times New Roman"/>
        <charset val="0"/>
      </rPr>
      <t>12</t>
    </r>
    <r>
      <rPr>
        <sz val="12"/>
        <rFont val="宋体"/>
        <charset val="134"/>
      </rPr>
      <t>个月。</t>
    </r>
  </si>
  <si>
    <r>
      <rPr>
        <sz val="11"/>
        <rFont val="宋体"/>
        <charset val="134"/>
      </rPr>
      <t>县人社局、</t>
    </r>
    <r>
      <rPr>
        <sz val="11"/>
        <rFont val="Times New Roman"/>
        <charset val="0"/>
      </rPr>
      <t>15</t>
    </r>
    <r>
      <rPr>
        <sz val="11"/>
        <rFont val="宋体"/>
        <charset val="134"/>
      </rPr>
      <t>个乡镇</t>
    </r>
  </si>
  <si>
    <r>
      <rPr>
        <b/>
        <sz val="12"/>
        <rFont val="Times New Roman"/>
        <charset val="0"/>
      </rPr>
      <t>“</t>
    </r>
    <r>
      <rPr>
        <b/>
        <sz val="12"/>
        <rFont val="宋体"/>
        <charset val="134"/>
      </rPr>
      <t>两不愁三保障</t>
    </r>
    <r>
      <rPr>
        <b/>
        <sz val="12"/>
        <rFont val="Times New Roman"/>
        <charset val="0"/>
      </rPr>
      <t>”</t>
    </r>
    <r>
      <rPr>
        <b/>
        <sz val="12"/>
        <rFont val="宋体"/>
        <charset val="134"/>
      </rPr>
      <t>项目</t>
    </r>
  </si>
  <si>
    <t>农房抗震改造项目</t>
  </si>
  <si>
    <r>
      <rPr>
        <sz val="12"/>
        <rFont val="宋体"/>
        <charset val="134"/>
      </rPr>
      <t>根据住建部等部委联合印发的《关于做好农村低收入群体等重点对象住房安全保障工作的实施意见》（建村〔</t>
    </r>
    <r>
      <rPr>
        <sz val="12"/>
        <rFont val="Times New Roman"/>
        <charset val="0"/>
      </rPr>
      <t>2021</t>
    </r>
    <r>
      <rPr>
        <sz val="12"/>
        <rFont val="宋体"/>
        <charset val="134"/>
      </rPr>
      <t>〕</t>
    </r>
    <r>
      <rPr>
        <sz val="12"/>
        <rFont val="Times New Roman"/>
        <charset val="0"/>
      </rPr>
      <t>35</t>
    </r>
    <r>
      <rPr>
        <sz val="12"/>
        <rFont val="宋体"/>
        <charset val="134"/>
      </rPr>
      <t>号）通知要求，确保农村低收入群体等重点对象（农村低保户、农村分散供养特困人员、农村低保边缘家庭、边缘易致贫户、脱贫不稳定户、突发严重困难户、其他脱贫户）的住房安全。我县围绕持续做好农村住房安全动态监测，经摸底，对鉴定安全、但抗震设防不达标的农户住房</t>
    </r>
    <r>
      <rPr>
        <sz val="12"/>
        <rFont val="Times New Roman"/>
        <charset val="0"/>
      </rPr>
      <t>110</t>
    </r>
    <r>
      <rPr>
        <sz val="12"/>
        <rFont val="宋体"/>
        <charset val="134"/>
      </rPr>
      <t>户农房进行抗震改造，此批资金安排</t>
    </r>
    <r>
      <rPr>
        <sz val="12"/>
        <rFont val="Times New Roman"/>
        <charset val="0"/>
      </rPr>
      <t>228</t>
    </r>
    <r>
      <rPr>
        <sz val="12"/>
        <rFont val="宋体"/>
        <charset val="134"/>
      </rPr>
      <t>万元。</t>
    </r>
  </si>
  <si>
    <t>县住建局</t>
  </si>
  <si>
    <t>乡村基础设施补短板项目</t>
  </si>
  <si>
    <t>张家川镇小型堤防建设项目</t>
  </si>
  <si>
    <t>张家川镇西夭村、东街村</t>
  </si>
  <si>
    <r>
      <rPr>
        <sz val="12"/>
        <rFont val="宋体"/>
        <charset val="134"/>
      </rPr>
      <t>本次共治理北河段长</t>
    </r>
    <r>
      <rPr>
        <sz val="12"/>
        <rFont val="Times New Roman"/>
        <charset val="0"/>
      </rPr>
      <t>1060m</t>
    </r>
    <r>
      <rPr>
        <sz val="12"/>
        <rFont val="宋体"/>
        <charset val="134"/>
      </rPr>
      <t>，新建左右岸堤防总长</t>
    </r>
    <r>
      <rPr>
        <sz val="12"/>
        <rFont val="Times New Roman"/>
        <charset val="0"/>
      </rPr>
      <t>741m</t>
    </r>
    <r>
      <rPr>
        <sz val="12"/>
        <rFont val="宋体"/>
        <charset val="134"/>
      </rPr>
      <t>。其中：左岸新建堤防段</t>
    </r>
    <r>
      <rPr>
        <sz val="12"/>
        <rFont val="Times New Roman"/>
        <charset val="0"/>
      </rPr>
      <t>320m</t>
    </r>
    <r>
      <rPr>
        <sz val="12"/>
        <rFont val="宋体"/>
        <charset val="134"/>
      </rPr>
      <t>，右岸新建堤防段</t>
    </r>
    <r>
      <rPr>
        <sz val="12"/>
        <rFont val="Times New Roman"/>
        <charset val="0"/>
      </rPr>
      <t>421m</t>
    </r>
    <r>
      <rPr>
        <sz val="12"/>
        <rFont val="宋体"/>
        <charset val="134"/>
      </rPr>
      <t>。本工程段设防标准为</t>
    </r>
    <r>
      <rPr>
        <sz val="12"/>
        <rFont val="Times New Roman"/>
        <charset val="0"/>
      </rPr>
      <t>10</t>
    </r>
    <r>
      <rPr>
        <sz val="12"/>
        <rFont val="宋体"/>
        <charset val="134"/>
      </rPr>
      <t>年一遇设计洪水标准，堤防等级为</t>
    </r>
    <r>
      <rPr>
        <sz val="12"/>
        <rFont val="Times New Roman"/>
        <charset val="0"/>
      </rPr>
      <t>2</t>
    </r>
    <r>
      <rPr>
        <sz val="12"/>
        <rFont val="宋体"/>
        <charset val="134"/>
      </rPr>
      <t>级。砌筑</t>
    </r>
    <r>
      <rPr>
        <sz val="12"/>
        <rFont val="Times New Roman"/>
        <charset val="0"/>
      </rPr>
      <t>M10</t>
    </r>
    <r>
      <rPr>
        <sz val="12"/>
        <rFont val="宋体"/>
        <charset val="134"/>
      </rPr>
      <t>浆砌片石</t>
    </r>
    <r>
      <rPr>
        <sz val="12"/>
        <rFont val="Times New Roman"/>
        <charset val="0"/>
      </rPr>
      <t>9699.69m³</t>
    </r>
    <r>
      <rPr>
        <sz val="12"/>
        <rFont val="宋体"/>
        <charset val="134"/>
      </rPr>
      <t>，北河河道清淤</t>
    </r>
    <r>
      <rPr>
        <sz val="12"/>
        <rFont val="Times New Roman"/>
        <charset val="0"/>
      </rPr>
      <t>1060m</t>
    </r>
    <r>
      <rPr>
        <sz val="12"/>
        <rFont val="宋体"/>
        <charset val="134"/>
      </rPr>
      <t>，清淤</t>
    </r>
    <r>
      <rPr>
        <sz val="12"/>
        <rFont val="Times New Roman"/>
        <charset val="0"/>
      </rPr>
      <t>38584m³</t>
    </r>
    <r>
      <rPr>
        <sz val="12"/>
        <rFont val="宋体"/>
        <charset val="134"/>
      </rPr>
      <t>，河床平整</t>
    </r>
    <r>
      <rPr>
        <sz val="12"/>
        <rFont val="Times New Roman"/>
        <charset val="0"/>
      </rPr>
      <t>29680</t>
    </r>
    <r>
      <rPr>
        <sz val="12"/>
        <rFont val="宋体"/>
        <charset val="134"/>
      </rPr>
      <t>㎡，新建</t>
    </r>
    <r>
      <rPr>
        <sz val="12"/>
        <rFont val="Times New Roman"/>
        <charset val="0"/>
      </rPr>
      <t>1-1.0m</t>
    </r>
    <r>
      <rPr>
        <sz val="12"/>
        <rFont val="宋体"/>
        <charset val="134"/>
      </rPr>
      <t>钢筋混凝土圆管涵</t>
    </r>
    <r>
      <rPr>
        <sz val="12"/>
        <rFont val="Times New Roman"/>
        <charset val="0"/>
      </rPr>
      <t>2</t>
    </r>
    <r>
      <rPr>
        <sz val="12"/>
        <rFont val="宋体"/>
        <charset val="134"/>
      </rPr>
      <t>道。</t>
    </r>
  </si>
  <si>
    <t>张家川县秦水城乡建设投资集团有限公司</t>
  </si>
  <si>
    <r>
      <rPr>
        <b/>
        <sz val="12"/>
        <rFont val="宋体"/>
        <charset val="134"/>
      </rPr>
      <t>市级第三批衔接资金</t>
    </r>
    <r>
      <rPr>
        <b/>
        <sz val="12"/>
        <rFont val="Times New Roman"/>
        <charset val="0"/>
      </rPr>
      <t xml:space="preserve">
 </t>
    </r>
    <r>
      <rPr>
        <b/>
        <sz val="12"/>
        <rFont val="宋体"/>
        <charset val="134"/>
      </rPr>
      <t>张农领办发【</t>
    </r>
    <r>
      <rPr>
        <b/>
        <sz val="12"/>
        <rFont val="Times New Roman"/>
        <charset val="0"/>
      </rPr>
      <t>2024</t>
    </r>
    <r>
      <rPr>
        <b/>
        <sz val="12"/>
        <rFont val="宋体"/>
        <charset val="134"/>
      </rPr>
      <t>】</t>
    </r>
    <r>
      <rPr>
        <b/>
        <sz val="12"/>
        <rFont val="Times New Roman"/>
        <charset val="0"/>
      </rPr>
      <t>5</t>
    </r>
    <r>
      <rPr>
        <b/>
        <sz val="12"/>
        <rFont val="宋体"/>
        <charset val="134"/>
      </rPr>
      <t>号</t>
    </r>
  </si>
  <si>
    <r>
      <rPr>
        <b/>
        <sz val="12"/>
        <rFont val="宋体"/>
        <charset val="134"/>
      </rPr>
      <t>新型农业经营主体和</t>
    </r>
    <r>
      <rPr>
        <b/>
        <sz val="12"/>
        <rFont val="Times New Roman"/>
        <charset val="0"/>
      </rPr>
      <t>“</t>
    </r>
    <r>
      <rPr>
        <b/>
        <sz val="12"/>
        <rFont val="宋体"/>
        <charset val="134"/>
      </rPr>
      <t>甘味</t>
    </r>
    <r>
      <rPr>
        <b/>
        <sz val="12"/>
        <rFont val="Times New Roman"/>
        <charset val="0"/>
      </rPr>
      <t>”</t>
    </r>
    <r>
      <rPr>
        <b/>
        <sz val="12"/>
        <rFont val="宋体"/>
        <charset val="134"/>
      </rPr>
      <t>企业商标品牌奖补项目</t>
    </r>
  </si>
  <si>
    <t>品牌创建补助项目</t>
  </si>
  <si>
    <r>
      <rPr>
        <sz val="12"/>
        <rFont val="宋体"/>
        <charset val="134"/>
      </rPr>
      <t>对我县申报成功的第四批</t>
    </r>
    <r>
      <rPr>
        <sz val="12"/>
        <rFont val="Times New Roman"/>
        <charset val="0"/>
      </rPr>
      <t>“</t>
    </r>
    <r>
      <rPr>
        <sz val="12"/>
        <rFont val="宋体"/>
        <charset val="134"/>
      </rPr>
      <t>甘味</t>
    </r>
    <r>
      <rPr>
        <sz val="12"/>
        <rFont val="Times New Roman"/>
        <charset val="0"/>
      </rPr>
      <t>”</t>
    </r>
    <r>
      <rPr>
        <sz val="12"/>
        <rFont val="宋体"/>
        <charset val="134"/>
      </rPr>
      <t>企业商标品牌进行奖补，共</t>
    </r>
    <r>
      <rPr>
        <sz val="12"/>
        <rFont val="Times New Roman"/>
        <charset val="0"/>
      </rPr>
      <t>1</t>
    </r>
    <r>
      <rPr>
        <sz val="12"/>
        <rFont val="宋体"/>
        <charset val="134"/>
      </rPr>
      <t>家</t>
    </r>
    <r>
      <rPr>
        <sz val="12"/>
        <rFont val="Times New Roman"/>
        <charset val="0"/>
      </rPr>
      <t>1</t>
    </r>
    <r>
      <rPr>
        <sz val="12"/>
        <rFont val="宋体"/>
        <charset val="134"/>
      </rPr>
      <t>万元。具体建设内容按照天水市农业农村局《关于利用</t>
    </r>
    <r>
      <rPr>
        <sz val="12"/>
        <rFont val="Times New Roman"/>
        <charset val="0"/>
      </rPr>
      <t>2024</t>
    </r>
    <r>
      <rPr>
        <sz val="12"/>
        <rFont val="宋体"/>
        <charset val="134"/>
      </rPr>
      <t>年到县市级衔接推进乡村振兴补助资金支持新型农业经营主体和农产品品牌建设的通知》（天农发【</t>
    </r>
    <r>
      <rPr>
        <sz val="12"/>
        <rFont val="Times New Roman"/>
        <charset val="0"/>
      </rPr>
      <t>2024</t>
    </r>
    <r>
      <rPr>
        <sz val="12"/>
        <rFont val="宋体"/>
        <charset val="134"/>
      </rPr>
      <t>】</t>
    </r>
    <r>
      <rPr>
        <sz val="12"/>
        <rFont val="Times New Roman"/>
        <charset val="0"/>
      </rPr>
      <t>12</t>
    </r>
    <r>
      <rPr>
        <sz val="12"/>
        <rFont val="宋体"/>
        <charset val="134"/>
      </rPr>
      <t>号）文件要求及附件执行。</t>
    </r>
  </si>
  <si>
    <t>县农产品质量监测中心</t>
  </si>
  <si>
    <t>示范合作社培育项目</t>
  </si>
  <si>
    <r>
      <rPr>
        <sz val="12"/>
        <rFont val="宋体"/>
        <charset val="134"/>
      </rPr>
      <t>对我县创建成功的天水市第</t>
    </r>
    <r>
      <rPr>
        <sz val="12"/>
        <rFont val="Times New Roman"/>
        <charset val="0"/>
      </rPr>
      <t>14</t>
    </r>
    <r>
      <rPr>
        <sz val="12"/>
        <rFont val="宋体"/>
        <charset val="134"/>
      </rPr>
      <t>批市级农民合作社示范社进行奖补，每家合作社</t>
    </r>
    <r>
      <rPr>
        <sz val="12"/>
        <rFont val="Times New Roman"/>
        <charset val="0"/>
      </rPr>
      <t>3</t>
    </r>
    <r>
      <rPr>
        <sz val="12"/>
        <rFont val="宋体"/>
        <charset val="134"/>
      </rPr>
      <t>万元，共</t>
    </r>
    <r>
      <rPr>
        <sz val="12"/>
        <rFont val="Times New Roman"/>
        <charset val="0"/>
      </rPr>
      <t>18</t>
    </r>
    <r>
      <rPr>
        <sz val="12"/>
        <rFont val="宋体"/>
        <charset val="134"/>
      </rPr>
      <t>万元。具体建设内容按照天水市农业农村局《关于利用</t>
    </r>
    <r>
      <rPr>
        <sz val="12"/>
        <rFont val="Times New Roman"/>
        <charset val="0"/>
      </rPr>
      <t>2024</t>
    </r>
    <r>
      <rPr>
        <sz val="12"/>
        <rFont val="宋体"/>
        <charset val="134"/>
      </rPr>
      <t>年到县市级衔接推进乡村振兴补助资金支持新型农业经营主体和农产品品牌建设的通知》（天农发【</t>
    </r>
    <r>
      <rPr>
        <sz val="12"/>
        <rFont val="Times New Roman"/>
        <charset val="0"/>
      </rPr>
      <t>2024</t>
    </r>
    <r>
      <rPr>
        <sz val="12"/>
        <rFont val="宋体"/>
        <charset val="134"/>
      </rPr>
      <t>】</t>
    </r>
    <r>
      <rPr>
        <sz val="12"/>
        <rFont val="Times New Roman"/>
        <charset val="0"/>
      </rPr>
      <t>12</t>
    </r>
    <r>
      <rPr>
        <sz val="12"/>
        <rFont val="宋体"/>
        <charset val="134"/>
      </rPr>
      <t>号）文件要求及附件执行。</t>
    </r>
  </si>
  <si>
    <t>县农经中心</t>
  </si>
  <si>
    <t>示范家庭农场培育项目</t>
  </si>
  <si>
    <r>
      <rPr>
        <sz val="12"/>
        <rFont val="宋体"/>
        <charset val="134"/>
      </rPr>
      <t>对我县创建成功的天水市第九批市级示范家庭农场进行奖补，每个家庭农场</t>
    </r>
    <r>
      <rPr>
        <sz val="12"/>
        <rFont val="Times New Roman"/>
        <charset val="0"/>
      </rPr>
      <t>1</t>
    </r>
    <r>
      <rPr>
        <sz val="12"/>
        <rFont val="宋体"/>
        <charset val="134"/>
      </rPr>
      <t>万元，共</t>
    </r>
    <r>
      <rPr>
        <sz val="12"/>
        <rFont val="Times New Roman"/>
        <charset val="0"/>
      </rPr>
      <t>4</t>
    </r>
    <r>
      <rPr>
        <sz val="12"/>
        <rFont val="宋体"/>
        <charset val="134"/>
      </rPr>
      <t>万元。具体建设内容按照天水市农业农村局《关于利用</t>
    </r>
    <r>
      <rPr>
        <sz val="12"/>
        <rFont val="Times New Roman"/>
        <charset val="0"/>
      </rPr>
      <t>2024</t>
    </r>
    <r>
      <rPr>
        <sz val="12"/>
        <rFont val="宋体"/>
        <charset val="134"/>
      </rPr>
      <t>年到县市级衔接推进乡村振兴补助资金支持新型农业经营主体和农产品品牌建设的通知》（天农发【</t>
    </r>
    <r>
      <rPr>
        <sz val="12"/>
        <rFont val="Times New Roman"/>
        <charset val="0"/>
      </rPr>
      <t>2024</t>
    </r>
    <r>
      <rPr>
        <sz val="12"/>
        <rFont val="宋体"/>
        <charset val="134"/>
      </rPr>
      <t>】</t>
    </r>
    <r>
      <rPr>
        <sz val="12"/>
        <rFont val="Times New Roman"/>
        <charset val="0"/>
      </rPr>
      <t>12</t>
    </r>
    <r>
      <rPr>
        <sz val="12"/>
        <rFont val="宋体"/>
        <charset val="134"/>
      </rPr>
      <t>号）文件要求及附件执行。</t>
    </r>
  </si>
  <si>
    <t>龙头企业培育项目</t>
  </si>
  <si>
    <r>
      <rPr>
        <sz val="12"/>
        <rFont val="宋体"/>
        <charset val="134"/>
      </rPr>
      <t>对我县创建成功的天水市第</t>
    </r>
    <r>
      <rPr>
        <sz val="12"/>
        <rFont val="Times New Roman"/>
        <charset val="0"/>
      </rPr>
      <t>13</t>
    </r>
    <r>
      <rPr>
        <sz val="12"/>
        <rFont val="宋体"/>
        <charset val="134"/>
      </rPr>
      <t>批市级农业产业化重点龙头企业进行奖补，每家企业</t>
    </r>
    <r>
      <rPr>
        <sz val="12"/>
        <rFont val="Times New Roman"/>
        <charset val="0"/>
      </rPr>
      <t>10</t>
    </r>
    <r>
      <rPr>
        <sz val="12"/>
        <rFont val="宋体"/>
        <charset val="134"/>
      </rPr>
      <t>万元，共</t>
    </r>
    <r>
      <rPr>
        <sz val="12"/>
        <rFont val="Times New Roman"/>
        <charset val="0"/>
      </rPr>
      <t>20</t>
    </r>
    <r>
      <rPr>
        <sz val="12"/>
        <rFont val="宋体"/>
        <charset val="134"/>
      </rPr>
      <t>万元。具体建设内容按照天水市农业农村局《关于利用</t>
    </r>
    <r>
      <rPr>
        <sz val="12"/>
        <rFont val="Times New Roman"/>
        <charset val="0"/>
      </rPr>
      <t>2024</t>
    </r>
    <r>
      <rPr>
        <sz val="12"/>
        <rFont val="宋体"/>
        <charset val="134"/>
      </rPr>
      <t>年到县市级衔接推进乡村振兴补助资金支持新型农业经营主体和农产品品牌建设的通知》（天农发【</t>
    </r>
    <r>
      <rPr>
        <sz val="12"/>
        <rFont val="Times New Roman"/>
        <charset val="0"/>
      </rPr>
      <t>2024</t>
    </r>
    <r>
      <rPr>
        <sz val="12"/>
        <rFont val="宋体"/>
        <charset val="134"/>
      </rPr>
      <t>】</t>
    </r>
    <r>
      <rPr>
        <sz val="12"/>
        <rFont val="Times New Roman"/>
        <charset val="0"/>
      </rPr>
      <t>12</t>
    </r>
    <r>
      <rPr>
        <sz val="12"/>
        <rFont val="宋体"/>
        <charset val="134"/>
      </rPr>
      <t>号）文件要求及附件执行。</t>
    </r>
  </si>
  <si>
    <t>川王镇大庄村易地搬迁点光伏建设项目</t>
  </si>
  <si>
    <t>大庄村</t>
  </si>
  <si>
    <r>
      <rPr>
        <sz val="12"/>
        <rFont val="宋体"/>
        <charset val="134"/>
      </rPr>
      <t>在大庄新村安置点闲置地块</t>
    </r>
    <r>
      <rPr>
        <sz val="12"/>
        <rFont val="Times New Roman"/>
        <charset val="0"/>
      </rPr>
      <t>1.7</t>
    </r>
    <r>
      <rPr>
        <sz val="12"/>
        <rFont val="宋体"/>
        <charset val="134"/>
      </rPr>
      <t>亩安装</t>
    </r>
    <r>
      <rPr>
        <sz val="12"/>
        <rFont val="Times New Roman"/>
        <charset val="0"/>
      </rPr>
      <t>84</t>
    </r>
    <r>
      <rPr>
        <sz val="12"/>
        <rFont val="宋体"/>
        <charset val="134"/>
      </rPr>
      <t>个千瓦光伏板；</t>
    </r>
  </si>
  <si>
    <t>川王镇毛寨村易地搬迁点光伏建设项目</t>
  </si>
  <si>
    <t>毛寨村</t>
  </si>
  <si>
    <r>
      <rPr>
        <sz val="12"/>
        <rFont val="宋体"/>
        <charset val="134"/>
      </rPr>
      <t>计划在川王镇毛寨村安装</t>
    </r>
    <r>
      <rPr>
        <sz val="12"/>
        <rFont val="Times New Roman"/>
        <charset val="0"/>
      </rPr>
      <t>47</t>
    </r>
    <r>
      <rPr>
        <sz val="12"/>
        <rFont val="宋体"/>
        <charset val="134"/>
      </rPr>
      <t>千瓦光伏板</t>
    </r>
  </si>
  <si>
    <t>梁山镇五方村分布式光伏建设项目</t>
  </si>
  <si>
    <t>五方村</t>
  </si>
  <si>
    <r>
      <rPr>
        <sz val="12"/>
        <rFont val="宋体"/>
        <charset val="134"/>
      </rPr>
      <t>在梁山镇五方村安装</t>
    </r>
    <r>
      <rPr>
        <sz val="12"/>
        <rFont val="Times New Roman"/>
        <charset val="0"/>
      </rPr>
      <t>56</t>
    </r>
    <r>
      <rPr>
        <sz val="12"/>
        <rFont val="宋体"/>
        <charset val="134"/>
      </rPr>
      <t>千瓦光伏板</t>
    </r>
  </si>
  <si>
    <t>其他项目</t>
  </si>
  <si>
    <t>火箭增雨固定作业点建设项目</t>
  </si>
  <si>
    <r>
      <rPr>
        <sz val="12"/>
        <rFont val="宋体"/>
        <charset val="134"/>
      </rPr>
      <t>闫家乡</t>
    </r>
    <r>
      <rPr>
        <sz val="12"/>
        <rFont val="Times New Roman"/>
        <charset val="0"/>
      </rPr>
      <t xml:space="preserve">
</t>
    </r>
    <r>
      <rPr>
        <sz val="12"/>
        <rFont val="宋体"/>
        <charset val="134"/>
      </rPr>
      <t>大阳镇</t>
    </r>
  </si>
  <si>
    <r>
      <rPr>
        <sz val="12"/>
        <rFont val="宋体"/>
        <charset val="134"/>
      </rPr>
      <t>投资</t>
    </r>
    <r>
      <rPr>
        <sz val="12"/>
        <rFont val="Times New Roman"/>
        <charset val="0"/>
      </rPr>
      <t>39.96</t>
    </r>
    <r>
      <rPr>
        <sz val="12"/>
        <rFont val="宋体"/>
        <charset val="134"/>
      </rPr>
      <t>万元用于建设射击平台</t>
    </r>
    <r>
      <rPr>
        <sz val="12"/>
        <rFont val="Times New Roman"/>
        <charset val="0"/>
      </rPr>
      <t>2</t>
    </r>
    <r>
      <rPr>
        <sz val="12"/>
        <rFont val="宋体"/>
        <charset val="134"/>
      </rPr>
      <t>处，采购固定火箭发射架</t>
    </r>
    <r>
      <rPr>
        <sz val="12"/>
        <rFont val="Times New Roman"/>
        <charset val="0"/>
      </rPr>
      <t>2</t>
    </r>
    <r>
      <rPr>
        <sz val="12"/>
        <rFont val="宋体"/>
        <charset val="134"/>
      </rPr>
      <t>台、增雨火箭弹及其他相关配套设施等。</t>
    </r>
  </si>
  <si>
    <t>县气象局</t>
  </si>
  <si>
    <t>张家川县果园防灾减灾防霜炉购置项目</t>
  </si>
  <si>
    <r>
      <rPr>
        <sz val="12"/>
        <rFont val="宋体"/>
        <charset val="134"/>
      </rPr>
      <t>龙山镇</t>
    </r>
    <r>
      <rPr>
        <sz val="12"/>
        <rFont val="Times New Roman"/>
        <charset val="0"/>
      </rPr>
      <t xml:space="preserve">
</t>
    </r>
    <r>
      <rPr>
        <sz val="12"/>
        <rFont val="宋体"/>
        <charset val="134"/>
      </rPr>
      <t>梁山镇</t>
    </r>
    <r>
      <rPr>
        <sz val="12"/>
        <rFont val="Times New Roman"/>
        <charset val="0"/>
      </rPr>
      <t xml:space="preserve">
</t>
    </r>
    <r>
      <rPr>
        <sz val="12"/>
        <rFont val="宋体"/>
        <charset val="134"/>
      </rPr>
      <t>马关镇</t>
    </r>
  </si>
  <si>
    <r>
      <rPr>
        <sz val="12"/>
        <rFont val="宋体"/>
        <charset val="134"/>
      </rPr>
      <t>投入</t>
    </r>
    <r>
      <rPr>
        <sz val="12"/>
        <rFont val="Times New Roman"/>
        <charset val="0"/>
      </rPr>
      <t>47.04</t>
    </r>
    <r>
      <rPr>
        <sz val="12"/>
        <rFont val="宋体"/>
        <charset val="134"/>
      </rPr>
      <t>万元购置园防灾减灾防霜炉</t>
    </r>
    <r>
      <rPr>
        <sz val="12"/>
        <rFont val="Times New Roman"/>
        <charset val="0"/>
      </rPr>
      <t>1120</t>
    </r>
    <r>
      <rPr>
        <sz val="12"/>
        <rFont val="宋体"/>
        <charset val="134"/>
      </rPr>
      <t>台，其中龙山镇</t>
    </r>
    <r>
      <rPr>
        <sz val="12"/>
        <rFont val="Times New Roman"/>
        <charset val="0"/>
      </rPr>
      <t>720</t>
    </r>
    <r>
      <rPr>
        <sz val="12"/>
        <rFont val="宋体"/>
        <charset val="134"/>
      </rPr>
      <t>台，梁山镇</t>
    </r>
    <r>
      <rPr>
        <sz val="12"/>
        <rFont val="Times New Roman"/>
        <charset val="0"/>
      </rPr>
      <t>150</t>
    </r>
    <r>
      <rPr>
        <sz val="12"/>
        <rFont val="宋体"/>
        <charset val="134"/>
      </rPr>
      <t>台、马关镇</t>
    </r>
    <r>
      <rPr>
        <sz val="12"/>
        <rFont val="Times New Roman"/>
        <charset val="0"/>
      </rPr>
      <t>250</t>
    </r>
    <r>
      <rPr>
        <sz val="12"/>
        <rFont val="宋体"/>
        <charset val="134"/>
      </rPr>
      <t>台。</t>
    </r>
  </si>
  <si>
    <r>
      <rPr>
        <b/>
        <sz val="12"/>
        <rFont val="宋体"/>
        <charset val="134"/>
      </rPr>
      <t>市级第四批衔接资金</t>
    </r>
    <r>
      <rPr>
        <b/>
        <sz val="12"/>
        <rFont val="Times New Roman"/>
        <charset val="0"/>
      </rPr>
      <t xml:space="preserve">
 </t>
    </r>
    <r>
      <rPr>
        <b/>
        <sz val="12"/>
        <rFont val="宋体"/>
        <charset val="134"/>
      </rPr>
      <t>张农领办发【</t>
    </r>
    <r>
      <rPr>
        <b/>
        <sz val="12"/>
        <rFont val="Times New Roman"/>
        <charset val="0"/>
      </rPr>
      <t>2024</t>
    </r>
    <r>
      <rPr>
        <b/>
        <sz val="12"/>
        <rFont val="宋体"/>
        <charset val="134"/>
      </rPr>
      <t>】</t>
    </r>
    <r>
      <rPr>
        <b/>
        <sz val="12"/>
        <rFont val="Times New Roman"/>
        <charset val="0"/>
      </rPr>
      <t>5</t>
    </r>
    <r>
      <rPr>
        <b/>
        <sz val="12"/>
        <rFont val="宋体"/>
        <charset val="134"/>
      </rPr>
      <t>号</t>
    </r>
  </si>
  <si>
    <t>新型农村集体经济发展项目</t>
  </si>
  <si>
    <t>张家川县龙山镇西门村农机租赁服务项目</t>
  </si>
  <si>
    <r>
      <rPr>
        <sz val="12"/>
        <rFont val="Times New Roman"/>
        <charset val="0"/>
      </rPr>
      <t>2024</t>
    </r>
    <r>
      <rPr>
        <sz val="12"/>
        <rFont val="宋体"/>
        <charset val="134"/>
      </rPr>
      <t>年</t>
    </r>
  </si>
  <si>
    <r>
      <rPr>
        <sz val="12"/>
        <rFont val="宋体"/>
        <charset val="134"/>
      </rPr>
      <t>龙山镇</t>
    </r>
    <r>
      <rPr>
        <sz val="12"/>
        <rFont val="Times New Roman"/>
        <charset val="0"/>
      </rPr>
      <t xml:space="preserve">
</t>
    </r>
    <r>
      <rPr>
        <sz val="12"/>
        <rFont val="宋体"/>
        <charset val="134"/>
      </rPr>
      <t>西门村</t>
    </r>
  </si>
  <si>
    <r>
      <rPr>
        <sz val="12"/>
        <rFont val="宋体"/>
        <charset val="134"/>
      </rPr>
      <t>申请市级衔接资金</t>
    </r>
    <r>
      <rPr>
        <sz val="12"/>
        <rFont val="Times New Roman"/>
        <charset val="0"/>
      </rPr>
      <t>50</t>
    </r>
    <r>
      <rPr>
        <sz val="12"/>
        <rFont val="宋体"/>
        <charset val="134"/>
      </rPr>
      <t>万元，计划购进</t>
    </r>
    <r>
      <rPr>
        <sz val="12"/>
        <rFont val="Times New Roman"/>
        <charset val="0"/>
      </rPr>
      <t>804</t>
    </r>
    <r>
      <rPr>
        <sz val="12"/>
        <rFont val="宋体"/>
        <charset val="134"/>
      </rPr>
      <t>农机</t>
    </r>
    <r>
      <rPr>
        <sz val="12"/>
        <rFont val="Times New Roman"/>
        <charset val="0"/>
      </rPr>
      <t>2</t>
    </r>
    <r>
      <rPr>
        <sz val="12"/>
        <rFont val="宋体"/>
        <charset val="134"/>
      </rPr>
      <t>台</t>
    </r>
    <r>
      <rPr>
        <sz val="12"/>
        <rFont val="Times New Roman"/>
        <charset val="0"/>
      </rPr>
      <t>15</t>
    </r>
    <r>
      <rPr>
        <sz val="12"/>
        <rFont val="宋体"/>
        <charset val="134"/>
      </rPr>
      <t>万元；配置翻转犁、玉米播种机、旋耕机、覆膜机、土豆收获机各</t>
    </r>
    <r>
      <rPr>
        <sz val="12"/>
        <rFont val="Times New Roman"/>
        <charset val="0"/>
      </rPr>
      <t>1</t>
    </r>
    <r>
      <rPr>
        <sz val="12"/>
        <rFont val="宋体"/>
        <charset val="134"/>
      </rPr>
      <t>台</t>
    </r>
    <r>
      <rPr>
        <sz val="12"/>
        <rFont val="Times New Roman"/>
        <charset val="0"/>
      </rPr>
      <t>2</t>
    </r>
    <r>
      <rPr>
        <sz val="12"/>
        <rFont val="宋体"/>
        <charset val="134"/>
      </rPr>
      <t>万元；大型青贮收割机</t>
    </r>
    <r>
      <rPr>
        <sz val="12"/>
        <rFont val="Times New Roman"/>
        <charset val="0"/>
      </rPr>
      <t>1</t>
    </r>
    <r>
      <rPr>
        <sz val="12"/>
        <rFont val="宋体"/>
        <charset val="134"/>
      </rPr>
      <t>台</t>
    </r>
    <r>
      <rPr>
        <sz val="12"/>
        <rFont val="Times New Roman"/>
        <charset val="0"/>
      </rPr>
      <t>28</t>
    </r>
    <r>
      <rPr>
        <sz val="12"/>
        <rFont val="宋体"/>
        <charset val="134"/>
      </rPr>
      <t>万元；秸秆打捆机</t>
    </r>
    <r>
      <rPr>
        <sz val="12"/>
        <rFont val="Times New Roman"/>
        <charset val="0"/>
      </rPr>
      <t>1</t>
    </r>
    <r>
      <rPr>
        <sz val="12"/>
        <rFont val="宋体"/>
        <charset val="134"/>
      </rPr>
      <t>台</t>
    </r>
    <r>
      <rPr>
        <sz val="12"/>
        <rFont val="Times New Roman"/>
        <charset val="0"/>
      </rPr>
      <t>1.2</t>
    </r>
    <r>
      <rPr>
        <sz val="12"/>
        <rFont val="宋体"/>
        <charset val="134"/>
      </rPr>
      <t>万元；黄贮打包机</t>
    </r>
    <r>
      <rPr>
        <sz val="12"/>
        <rFont val="Times New Roman"/>
        <charset val="0"/>
      </rPr>
      <t>1</t>
    </r>
    <r>
      <rPr>
        <sz val="12"/>
        <rFont val="宋体"/>
        <charset val="134"/>
      </rPr>
      <t>台</t>
    </r>
    <r>
      <rPr>
        <sz val="12"/>
        <rFont val="Times New Roman"/>
        <charset val="0"/>
      </rPr>
      <t>2</t>
    </r>
    <r>
      <rPr>
        <sz val="12"/>
        <rFont val="宋体"/>
        <charset val="134"/>
      </rPr>
      <t>万元；玉米剥皮机</t>
    </r>
    <r>
      <rPr>
        <sz val="12"/>
        <rFont val="Times New Roman"/>
        <charset val="0"/>
      </rPr>
      <t>3</t>
    </r>
    <r>
      <rPr>
        <sz val="12"/>
        <rFont val="宋体"/>
        <charset val="134"/>
      </rPr>
      <t>台</t>
    </r>
    <r>
      <rPr>
        <sz val="12"/>
        <rFont val="Times New Roman"/>
        <charset val="0"/>
      </rPr>
      <t>0.8</t>
    </r>
    <r>
      <rPr>
        <sz val="12"/>
        <rFont val="宋体"/>
        <charset val="134"/>
      </rPr>
      <t>万元；玉米脱粒机</t>
    </r>
    <r>
      <rPr>
        <sz val="12"/>
        <rFont val="Times New Roman"/>
        <charset val="0"/>
      </rPr>
      <t>3</t>
    </r>
    <r>
      <rPr>
        <sz val="12"/>
        <rFont val="宋体"/>
        <charset val="134"/>
      </rPr>
      <t>台</t>
    </r>
    <r>
      <rPr>
        <sz val="12"/>
        <rFont val="Times New Roman"/>
        <charset val="0"/>
      </rPr>
      <t>1</t>
    </r>
    <r>
      <rPr>
        <sz val="12"/>
        <rFont val="宋体"/>
        <charset val="134"/>
      </rPr>
      <t>万元。</t>
    </r>
  </si>
  <si>
    <r>
      <rPr>
        <sz val="11"/>
        <rFont val="宋体"/>
        <charset val="134"/>
      </rPr>
      <t>县委组织部县农业</t>
    </r>
    <r>
      <rPr>
        <sz val="11"/>
        <rFont val="Times New Roman"/>
        <charset val="0"/>
      </rPr>
      <t xml:space="preserve">
</t>
    </r>
    <r>
      <rPr>
        <sz val="11"/>
        <rFont val="宋体"/>
        <charset val="134"/>
      </rPr>
      <t>农村局</t>
    </r>
  </si>
  <si>
    <r>
      <rPr>
        <sz val="11"/>
        <rFont val="宋体"/>
        <charset val="134"/>
      </rPr>
      <t>张家川县</t>
    </r>
    <r>
      <rPr>
        <sz val="11"/>
        <rFont val="Times New Roman"/>
        <charset val="0"/>
      </rPr>
      <t xml:space="preserve">
</t>
    </r>
    <r>
      <rPr>
        <sz val="11"/>
        <rFont val="宋体"/>
        <charset val="134"/>
      </rPr>
      <t>龙山镇</t>
    </r>
  </si>
  <si>
    <t>张家川县大阳镇大阳村中药材种植项目</t>
  </si>
  <si>
    <r>
      <rPr>
        <sz val="12"/>
        <rFont val="宋体"/>
        <charset val="134"/>
      </rPr>
      <t>大阳镇</t>
    </r>
    <r>
      <rPr>
        <sz val="12"/>
        <rFont val="Times New Roman"/>
        <charset val="0"/>
      </rPr>
      <t xml:space="preserve">
</t>
    </r>
    <r>
      <rPr>
        <sz val="12"/>
        <rFont val="宋体"/>
        <charset val="134"/>
      </rPr>
      <t>大阳村</t>
    </r>
  </si>
  <si>
    <r>
      <rPr>
        <sz val="12"/>
        <rFont val="宋体"/>
        <charset val="134"/>
      </rPr>
      <t>申请市级衔接资金</t>
    </r>
    <r>
      <rPr>
        <sz val="12"/>
        <rFont val="Times New Roman"/>
        <charset val="0"/>
      </rPr>
      <t>50</t>
    </r>
    <r>
      <rPr>
        <sz val="12"/>
        <rFont val="宋体"/>
        <charset val="134"/>
      </rPr>
      <t>万元，计划全部投入村级股份经济合作社，用于建设中药材育苗基地</t>
    </r>
    <r>
      <rPr>
        <sz val="12"/>
        <rFont val="Times New Roman"/>
        <charset val="0"/>
      </rPr>
      <t>100</t>
    </r>
    <r>
      <rPr>
        <sz val="12"/>
        <rFont val="宋体"/>
        <charset val="134"/>
      </rPr>
      <t>亩，培育大黄、黄芪、丹参、党参等中药材幼苗。为周边合作和以及农户提供样式齐全、成活率高的优质幼苗，带动全镇中药材产业发展，增加村集体收入。</t>
    </r>
  </si>
  <si>
    <r>
      <rPr>
        <sz val="11"/>
        <rFont val="宋体"/>
        <charset val="134"/>
      </rPr>
      <t>张家川县</t>
    </r>
    <r>
      <rPr>
        <sz val="11"/>
        <rFont val="Times New Roman"/>
        <charset val="0"/>
      </rPr>
      <t xml:space="preserve">
</t>
    </r>
    <r>
      <rPr>
        <sz val="11"/>
        <rFont val="宋体"/>
        <charset val="134"/>
      </rPr>
      <t>大阳镇</t>
    </r>
  </si>
  <si>
    <t>张家川县川王镇马达村农机租赁服务项目</t>
  </si>
  <si>
    <r>
      <rPr>
        <sz val="12"/>
        <rFont val="宋体"/>
        <charset val="134"/>
      </rPr>
      <t>川王镇</t>
    </r>
    <r>
      <rPr>
        <sz val="12"/>
        <rFont val="Times New Roman"/>
        <charset val="0"/>
      </rPr>
      <t xml:space="preserve">
</t>
    </r>
    <r>
      <rPr>
        <sz val="12"/>
        <rFont val="宋体"/>
        <charset val="134"/>
      </rPr>
      <t>马达村</t>
    </r>
  </si>
  <si>
    <r>
      <rPr>
        <sz val="12"/>
        <rFont val="宋体"/>
        <charset val="134"/>
      </rPr>
      <t>申请市级衔接资金</t>
    </r>
    <r>
      <rPr>
        <sz val="12"/>
        <rFont val="Times New Roman"/>
        <charset val="0"/>
      </rPr>
      <t>50</t>
    </r>
    <r>
      <rPr>
        <sz val="12"/>
        <rFont val="宋体"/>
        <charset val="134"/>
      </rPr>
      <t>万元，依托鸿丰源农机租赁专业合作社购买行走式饲草压捆机</t>
    </r>
    <r>
      <rPr>
        <sz val="12"/>
        <rFont val="Times New Roman"/>
        <charset val="0"/>
      </rPr>
      <t>1</t>
    </r>
    <r>
      <rPr>
        <sz val="12"/>
        <rFont val="宋体"/>
        <charset val="134"/>
      </rPr>
      <t>台</t>
    </r>
    <r>
      <rPr>
        <sz val="12"/>
        <rFont val="Times New Roman"/>
        <charset val="0"/>
      </rPr>
      <t>10</t>
    </r>
    <r>
      <rPr>
        <sz val="12"/>
        <rFont val="宋体"/>
        <charset val="134"/>
      </rPr>
      <t>万元、玉米茎穗兼收机</t>
    </r>
    <r>
      <rPr>
        <sz val="12"/>
        <rFont val="Times New Roman"/>
        <charset val="0"/>
      </rPr>
      <t>1</t>
    </r>
    <r>
      <rPr>
        <sz val="12"/>
        <rFont val="宋体"/>
        <charset val="134"/>
      </rPr>
      <t>台</t>
    </r>
    <r>
      <rPr>
        <sz val="12"/>
        <rFont val="Times New Roman"/>
        <charset val="0"/>
      </rPr>
      <t>20</t>
    </r>
    <r>
      <rPr>
        <sz val="12"/>
        <rFont val="宋体"/>
        <charset val="134"/>
      </rPr>
      <t>万元、</t>
    </r>
    <r>
      <rPr>
        <sz val="12"/>
        <rFont val="Times New Roman"/>
        <charset val="0"/>
      </rPr>
      <t>1404</t>
    </r>
    <r>
      <rPr>
        <sz val="12"/>
        <rFont val="宋体"/>
        <charset val="134"/>
      </rPr>
      <t>拖拉机各</t>
    </r>
    <r>
      <rPr>
        <sz val="12"/>
        <rFont val="Times New Roman"/>
        <charset val="0"/>
      </rPr>
      <t>1</t>
    </r>
    <r>
      <rPr>
        <sz val="12"/>
        <rFont val="宋体"/>
        <charset val="134"/>
      </rPr>
      <t>台</t>
    </r>
    <r>
      <rPr>
        <sz val="12"/>
        <rFont val="Times New Roman"/>
        <charset val="0"/>
      </rPr>
      <t>20</t>
    </r>
    <r>
      <rPr>
        <sz val="12"/>
        <rFont val="宋体"/>
        <charset val="134"/>
      </rPr>
      <t>万元。</t>
    </r>
  </si>
  <si>
    <r>
      <rPr>
        <sz val="11"/>
        <rFont val="宋体"/>
        <charset val="134"/>
      </rPr>
      <t>张家川县</t>
    </r>
    <r>
      <rPr>
        <sz val="11"/>
        <rFont val="Times New Roman"/>
        <charset val="0"/>
      </rPr>
      <t xml:space="preserve">
</t>
    </r>
    <r>
      <rPr>
        <sz val="11"/>
        <rFont val="宋体"/>
        <charset val="134"/>
      </rPr>
      <t>川王镇</t>
    </r>
  </si>
  <si>
    <t>张家川县恭门镇西坡村、付川村连栋玻璃温室及冬暖棚建设项目</t>
  </si>
  <si>
    <r>
      <rPr>
        <sz val="12"/>
        <rFont val="宋体"/>
        <charset val="134"/>
      </rPr>
      <t>恭门镇</t>
    </r>
    <r>
      <rPr>
        <sz val="12"/>
        <rFont val="Times New Roman"/>
        <charset val="0"/>
      </rPr>
      <t xml:space="preserve">
</t>
    </r>
    <r>
      <rPr>
        <sz val="12"/>
        <rFont val="宋体"/>
        <charset val="134"/>
      </rPr>
      <t>付川村</t>
    </r>
  </si>
  <si>
    <r>
      <rPr>
        <sz val="12"/>
        <rFont val="宋体"/>
        <charset val="134"/>
      </rPr>
      <t>整合付川、西坡两村衔接资金各</t>
    </r>
    <r>
      <rPr>
        <sz val="12"/>
        <rFont val="Times New Roman"/>
        <charset val="0"/>
      </rPr>
      <t>50</t>
    </r>
    <r>
      <rPr>
        <sz val="12"/>
        <rFont val="宋体"/>
        <charset val="134"/>
      </rPr>
      <t>万元，共</t>
    </r>
    <r>
      <rPr>
        <sz val="12"/>
        <rFont val="Times New Roman"/>
        <charset val="0"/>
      </rPr>
      <t>100</t>
    </r>
    <r>
      <rPr>
        <sz val="12"/>
        <rFont val="宋体"/>
        <charset val="134"/>
      </rPr>
      <t>万元，结合文旅综合产业观光园，在火车站前使用村集体土地</t>
    </r>
    <r>
      <rPr>
        <sz val="12"/>
        <rFont val="Times New Roman"/>
        <charset val="0"/>
      </rPr>
      <t>35</t>
    </r>
    <r>
      <rPr>
        <sz val="12"/>
        <rFont val="宋体"/>
        <charset val="134"/>
      </rPr>
      <t>亩，建设连栋玻璃温室</t>
    </r>
    <r>
      <rPr>
        <sz val="12"/>
        <rFont val="Times New Roman"/>
        <charset val="0"/>
      </rPr>
      <t>2000</t>
    </r>
    <r>
      <rPr>
        <sz val="12"/>
        <rFont val="宋体"/>
        <charset val="134"/>
      </rPr>
      <t>㎡，及冬暖棚</t>
    </r>
    <r>
      <rPr>
        <sz val="12"/>
        <rFont val="Times New Roman"/>
        <charset val="0"/>
      </rPr>
      <t>4</t>
    </r>
    <r>
      <rPr>
        <sz val="12"/>
        <rFont val="宋体"/>
        <charset val="134"/>
      </rPr>
      <t>座（长</t>
    </r>
    <r>
      <rPr>
        <sz val="12"/>
        <rFont val="Times New Roman"/>
        <charset val="0"/>
      </rPr>
      <t>50</t>
    </r>
    <r>
      <rPr>
        <sz val="12"/>
        <rFont val="宋体"/>
        <charset val="134"/>
      </rPr>
      <t>米，宽</t>
    </r>
    <r>
      <rPr>
        <sz val="12"/>
        <rFont val="Times New Roman"/>
        <charset val="0"/>
      </rPr>
      <t>8</t>
    </r>
    <r>
      <rPr>
        <sz val="12"/>
        <rFont val="宋体"/>
        <charset val="134"/>
      </rPr>
      <t>米），配套保温设备及其他基础设施建设。总投资</t>
    </r>
    <r>
      <rPr>
        <sz val="12"/>
        <rFont val="Times New Roman"/>
        <charset val="0"/>
      </rPr>
      <t>1000</t>
    </r>
    <r>
      <rPr>
        <sz val="12"/>
        <rFont val="宋体"/>
        <charset val="134"/>
      </rPr>
      <t>万元，其中，自筹资金</t>
    </r>
    <r>
      <rPr>
        <sz val="12"/>
        <rFont val="Times New Roman"/>
        <charset val="0"/>
      </rPr>
      <t>900</t>
    </r>
    <r>
      <rPr>
        <sz val="12"/>
        <rFont val="宋体"/>
        <charset val="134"/>
      </rPr>
      <t>万元，衔接资金</t>
    </r>
    <r>
      <rPr>
        <sz val="12"/>
        <rFont val="Times New Roman"/>
        <charset val="0"/>
      </rPr>
      <t>100</t>
    </r>
    <r>
      <rPr>
        <sz val="12"/>
        <rFont val="宋体"/>
        <charset val="0"/>
      </rPr>
      <t>万元，依托陇道水畔颐乐园游客，发展采摘休闲农业，培育花卉，种植新型葡萄、有机蔬菜、甜瓜、圣女果等经济采摘作物。建设集蔬菜水果采摘区、观光植物区、观景品茗区等为一体的产业观光园。</t>
    </r>
  </si>
  <si>
    <r>
      <rPr>
        <sz val="11"/>
        <rFont val="宋体"/>
        <charset val="134"/>
      </rPr>
      <t>张家川县</t>
    </r>
    <r>
      <rPr>
        <sz val="11"/>
        <rFont val="Times New Roman"/>
        <charset val="0"/>
      </rPr>
      <t xml:space="preserve">
</t>
    </r>
    <r>
      <rPr>
        <sz val="11"/>
        <rFont val="宋体"/>
        <charset val="134"/>
      </rPr>
      <t>恭门镇</t>
    </r>
  </si>
  <si>
    <t>张家川县张家川镇杨川村苗木花卉种植项目</t>
  </si>
  <si>
    <t>张家川镇杨川村王家坪新农村</t>
  </si>
  <si>
    <r>
      <rPr>
        <sz val="12"/>
        <rFont val="宋体"/>
        <charset val="134"/>
      </rPr>
      <t>申请市级衔接资金</t>
    </r>
    <r>
      <rPr>
        <sz val="12"/>
        <rFont val="Times New Roman"/>
        <charset val="0"/>
      </rPr>
      <t>50</t>
    </r>
    <r>
      <rPr>
        <sz val="12"/>
        <rFont val="宋体"/>
        <charset val="134"/>
      </rPr>
      <t>万元，采取以</t>
    </r>
    <r>
      <rPr>
        <sz val="12"/>
        <rFont val="Times New Roman"/>
        <charset val="0"/>
      </rPr>
      <t>“</t>
    </r>
    <r>
      <rPr>
        <sz val="12"/>
        <rFont val="宋体"/>
        <charset val="134"/>
      </rPr>
      <t>党支部</t>
    </r>
    <r>
      <rPr>
        <sz val="12"/>
        <rFont val="Times New Roman"/>
        <charset val="0"/>
      </rPr>
      <t>+</t>
    </r>
    <r>
      <rPr>
        <sz val="12"/>
        <rFont val="宋体"/>
        <charset val="134"/>
      </rPr>
      <t>村集体</t>
    </r>
    <r>
      <rPr>
        <sz val="12"/>
        <rFont val="Times New Roman"/>
        <charset val="0"/>
      </rPr>
      <t>+</t>
    </r>
    <r>
      <rPr>
        <sz val="12"/>
        <rFont val="宋体"/>
        <charset val="134"/>
      </rPr>
      <t>企业</t>
    </r>
    <r>
      <rPr>
        <sz val="12"/>
        <rFont val="Times New Roman"/>
        <charset val="0"/>
      </rPr>
      <t>”</t>
    </r>
    <r>
      <rPr>
        <sz val="12"/>
        <rFont val="宋体"/>
        <charset val="134"/>
      </rPr>
      <t>的模式，在杨川村王家坪新建苗木花卉种植基地一处。项目建成后，主要向镇域内及邻近乡镇出售或培育绿化的各类花卉种苗木。同时，计划购买旋耕机、拖拉机及运输车辆，实现苗木花卉种植、运输机械化。项目建成以后，还可以形成以花卉观赏、出售为一体的乡村特色旅游产业发展。</t>
    </r>
  </si>
  <si>
    <r>
      <rPr>
        <sz val="11"/>
        <rFont val="宋体"/>
        <charset val="134"/>
      </rPr>
      <t>张家川县</t>
    </r>
    <r>
      <rPr>
        <sz val="11"/>
        <rFont val="Times New Roman"/>
        <charset val="0"/>
      </rPr>
      <t xml:space="preserve">
</t>
    </r>
    <r>
      <rPr>
        <sz val="11"/>
        <rFont val="宋体"/>
        <charset val="134"/>
      </rPr>
      <t>张家川镇</t>
    </r>
  </si>
  <si>
    <r>
      <rPr>
        <b/>
        <sz val="12"/>
        <rFont val="宋体"/>
        <charset val="134"/>
      </rPr>
      <t>县本级衔接资金</t>
    </r>
    <r>
      <rPr>
        <b/>
        <sz val="12"/>
        <rFont val="Times New Roman"/>
        <charset val="0"/>
      </rPr>
      <t xml:space="preserve">
</t>
    </r>
    <r>
      <rPr>
        <b/>
        <sz val="12"/>
        <rFont val="宋体"/>
        <charset val="134"/>
      </rPr>
      <t>张农领办发【</t>
    </r>
    <r>
      <rPr>
        <b/>
        <sz val="12"/>
        <rFont val="Times New Roman"/>
        <charset val="0"/>
      </rPr>
      <t>2024</t>
    </r>
    <r>
      <rPr>
        <b/>
        <sz val="12"/>
        <rFont val="宋体"/>
        <charset val="134"/>
      </rPr>
      <t>】</t>
    </r>
    <r>
      <rPr>
        <b/>
        <sz val="12"/>
        <rFont val="Times New Roman"/>
        <charset val="0"/>
      </rPr>
      <t>16</t>
    </r>
    <r>
      <rPr>
        <b/>
        <sz val="12"/>
        <rFont val="宋体"/>
        <charset val="134"/>
      </rPr>
      <t>号</t>
    </r>
  </si>
  <si>
    <r>
      <rPr>
        <b/>
        <sz val="12"/>
        <rFont val="宋体"/>
        <charset val="134"/>
      </rPr>
      <t>投资</t>
    </r>
    <r>
      <rPr>
        <b/>
        <sz val="12"/>
        <rFont val="Times New Roman"/>
        <charset val="0"/>
      </rPr>
      <t>2940.96</t>
    </r>
    <r>
      <rPr>
        <b/>
        <sz val="12"/>
        <rFont val="宋体"/>
        <charset val="134"/>
      </rPr>
      <t>万元用于产业发展项目。</t>
    </r>
  </si>
  <si>
    <r>
      <rPr>
        <b/>
        <sz val="12"/>
        <rFont val="宋体"/>
        <charset val="134"/>
      </rPr>
      <t>投资</t>
    </r>
    <r>
      <rPr>
        <b/>
        <sz val="12"/>
        <rFont val="Times New Roman"/>
        <charset val="0"/>
      </rPr>
      <t>500</t>
    </r>
    <r>
      <rPr>
        <b/>
        <sz val="12"/>
        <rFont val="宋体"/>
        <charset val="134"/>
      </rPr>
      <t>万元用于实施村集体经济发展项目。</t>
    </r>
  </si>
  <si>
    <t>大阳镇中药材产业园延链补链暨生物医药流通综合中心建设项目产业提档升级项目</t>
  </si>
  <si>
    <t>2023.01-2023.12</t>
  </si>
  <si>
    <r>
      <rPr>
        <sz val="12"/>
        <rFont val="宋体"/>
        <charset val="134"/>
      </rPr>
      <t>梁堡村、汪洋村、下渠村、太原村</t>
    </r>
    <r>
      <rPr>
        <sz val="12"/>
        <rFont val="Times New Roman"/>
        <charset val="0"/>
      </rPr>
      <t>4</t>
    </r>
    <r>
      <rPr>
        <sz val="12"/>
        <rFont val="宋体"/>
        <charset val="134"/>
      </rPr>
      <t>村各</t>
    </r>
    <r>
      <rPr>
        <sz val="12"/>
        <rFont val="Times New Roman"/>
        <charset val="0"/>
      </rPr>
      <t>50</t>
    </r>
    <r>
      <rPr>
        <sz val="12"/>
        <rFont val="宋体"/>
        <charset val="134"/>
      </rPr>
      <t>万元村集体发展资金，共计</t>
    </r>
    <r>
      <rPr>
        <sz val="12"/>
        <rFont val="Times New Roman"/>
        <charset val="0"/>
      </rPr>
      <t>200</t>
    </r>
    <r>
      <rPr>
        <sz val="12"/>
        <rFont val="宋体"/>
        <charset val="134"/>
      </rPr>
      <t>万元，入股到天水圣慈药业大阳分公司带动村集体经济发展，主要用于中药材、中成药、中药饮片、化药、医疗器械、生物制品、大健康产品等流通配送保障，从而完善和规范产业链末端服务。</t>
    </r>
  </si>
  <si>
    <t>大阳镇村集体资金发展项目</t>
  </si>
  <si>
    <r>
      <rPr>
        <sz val="12"/>
        <rFont val="宋体"/>
        <charset val="134"/>
      </rPr>
      <t>在阳沟村、南山村</t>
    </r>
    <r>
      <rPr>
        <sz val="12"/>
        <rFont val="Times New Roman"/>
        <charset val="0"/>
      </rPr>
      <t>2</t>
    </r>
    <r>
      <rPr>
        <sz val="12"/>
        <rFont val="宋体"/>
        <charset val="134"/>
      </rPr>
      <t>村各</t>
    </r>
    <r>
      <rPr>
        <sz val="12"/>
        <rFont val="Times New Roman"/>
        <charset val="0"/>
      </rPr>
      <t>50</t>
    </r>
    <r>
      <rPr>
        <sz val="12"/>
        <rFont val="宋体"/>
        <charset val="134"/>
      </rPr>
      <t>万元村集体发展资金，共计</t>
    </r>
    <r>
      <rPr>
        <sz val="12"/>
        <rFont val="Times New Roman"/>
        <charset val="0"/>
      </rPr>
      <t>100</t>
    </r>
    <r>
      <rPr>
        <sz val="12"/>
        <rFont val="宋体"/>
        <charset val="134"/>
      </rPr>
      <t>万元，投入张家川回族自治县星月食品有限公司，带动村集体经济发展。</t>
    </r>
  </si>
  <si>
    <t>平安乡村集体资金发展项目</t>
  </si>
  <si>
    <r>
      <rPr>
        <sz val="12"/>
        <rFont val="宋体"/>
        <charset val="134"/>
      </rPr>
      <t>在平安乡马原村投入</t>
    </r>
    <r>
      <rPr>
        <sz val="12"/>
        <rFont val="Times New Roman"/>
        <charset val="0"/>
      </rPr>
      <t>50</t>
    </r>
    <r>
      <rPr>
        <sz val="12"/>
        <rFont val="宋体"/>
        <charset val="134"/>
      </rPr>
      <t>万元</t>
    </r>
    <r>
      <rPr>
        <sz val="12"/>
        <rFont val="Times New Roman"/>
        <charset val="0"/>
      </rPr>
      <t>,</t>
    </r>
    <r>
      <rPr>
        <sz val="12"/>
        <rFont val="宋体"/>
        <charset val="134"/>
      </rPr>
      <t>用于发展村集体经济。</t>
    </r>
  </si>
  <si>
    <t>农业农村局</t>
  </si>
  <si>
    <t>胡川镇村集体资金发展项目</t>
  </si>
  <si>
    <r>
      <rPr>
        <sz val="12"/>
        <rFont val="宋体"/>
        <charset val="134"/>
      </rPr>
      <t>胡川镇申请村集体资金</t>
    </r>
    <r>
      <rPr>
        <sz val="12"/>
        <rFont val="Times New Roman"/>
        <charset val="0"/>
      </rPr>
      <t>150</t>
    </r>
    <r>
      <rPr>
        <sz val="12"/>
        <rFont val="宋体"/>
        <charset val="134"/>
      </rPr>
      <t>万元，壮大村集体资金。其中深坷、王安、蒲家</t>
    </r>
    <r>
      <rPr>
        <sz val="12"/>
        <rFont val="Times New Roman"/>
        <charset val="0"/>
      </rPr>
      <t>3</t>
    </r>
    <r>
      <rPr>
        <sz val="12"/>
        <rFont val="宋体"/>
        <charset val="134"/>
      </rPr>
      <t>村各申请</t>
    </r>
    <r>
      <rPr>
        <sz val="12"/>
        <rFont val="Times New Roman"/>
        <charset val="0"/>
      </rPr>
      <t>50</t>
    </r>
    <r>
      <rPr>
        <sz val="12"/>
        <rFont val="宋体"/>
        <charset val="134"/>
      </rPr>
      <t>万元，投入到胡川蔬菜（食用菌）基地三期项目建设。</t>
    </r>
  </si>
  <si>
    <t>绿色标准化种植基地建设项目</t>
  </si>
  <si>
    <r>
      <rPr>
        <b/>
        <sz val="12"/>
        <rFont val="宋体"/>
        <charset val="134"/>
      </rPr>
      <t>投资</t>
    </r>
    <r>
      <rPr>
        <b/>
        <sz val="12"/>
        <rFont val="Times New Roman"/>
        <charset val="0"/>
      </rPr>
      <t>236</t>
    </r>
    <r>
      <rPr>
        <b/>
        <sz val="12"/>
        <rFont val="宋体"/>
        <charset val="134"/>
      </rPr>
      <t>万元用于实施绿色标准化种植基地建设项目。</t>
    </r>
  </si>
  <si>
    <t>马鹿镇设施农业建设补助项目</t>
  </si>
  <si>
    <r>
      <rPr>
        <sz val="12"/>
        <rFont val="宋体"/>
        <charset val="134"/>
      </rPr>
      <t>在马鹿镇长宁村建设半地下式冬暖棚</t>
    </r>
    <r>
      <rPr>
        <sz val="12"/>
        <rFont val="Times New Roman"/>
        <charset val="0"/>
      </rPr>
      <t>2</t>
    </r>
    <r>
      <rPr>
        <sz val="12"/>
        <rFont val="宋体"/>
        <charset val="134"/>
      </rPr>
      <t>座</t>
    </r>
    <r>
      <rPr>
        <sz val="12"/>
        <rFont val="Times New Roman"/>
        <charset val="0"/>
      </rPr>
      <t>1800</t>
    </r>
    <r>
      <rPr>
        <sz val="12"/>
        <rFont val="宋体"/>
        <charset val="134"/>
      </rPr>
      <t>平方米，每平方米补助</t>
    </r>
    <r>
      <rPr>
        <sz val="12"/>
        <rFont val="Times New Roman"/>
        <charset val="0"/>
      </rPr>
      <t>200</t>
    </r>
    <r>
      <rPr>
        <sz val="12"/>
        <rFont val="宋体"/>
        <charset val="134"/>
      </rPr>
      <t>元，共计补助资金</t>
    </r>
    <r>
      <rPr>
        <sz val="12"/>
        <rFont val="Times New Roman"/>
        <charset val="0"/>
      </rPr>
      <t>36</t>
    </r>
    <r>
      <rPr>
        <sz val="12"/>
        <rFont val="宋体"/>
        <charset val="134"/>
      </rPr>
      <t>万元。</t>
    </r>
  </si>
  <si>
    <t>农作物良种繁育示范基地建设项目</t>
  </si>
  <si>
    <r>
      <rPr>
        <sz val="12"/>
        <rFont val="宋体"/>
        <charset val="134"/>
      </rPr>
      <t>在全县建设农作物良种繁育基地</t>
    </r>
    <r>
      <rPr>
        <sz val="12"/>
        <rFont val="Times New Roman"/>
        <charset val="0"/>
      </rPr>
      <t>10000</t>
    </r>
    <r>
      <rPr>
        <sz val="12"/>
        <rFont val="宋体"/>
        <charset val="134"/>
      </rPr>
      <t>亩，按照每亩</t>
    </r>
    <r>
      <rPr>
        <sz val="12"/>
        <rFont val="Times New Roman"/>
        <charset val="0"/>
      </rPr>
      <t>200</t>
    </r>
    <r>
      <rPr>
        <sz val="12"/>
        <rFont val="宋体"/>
        <charset val="134"/>
      </rPr>
      <t>元的标准补助良种，共</t>
    </r>
    <r>
      <rPr>
        <sz val="12"/>
        <rFont val="Times New Roman"/>
        <charset val="0"/>
      </rPr>
      <t>200</t>
    </r>
    <r>
      <rPr>
        <sz val="12"/>
        <rFont val="宋体"/>
        <charset val="134"/>
      </rPr>
      <t>万元。</t>
    </r>
  </si>
  <si>
    <t>县农技站</t>
  </si>
  <si>
    <r>
      <rPr>
        <b/>
        <sz val="12"/>
        <rFont val="宋体"/>
        <charset val="134"/>
      </rPr>
      <t>投资</t>
    </r>
    <r>
      <rPr>
        <b/>
        <sz val="12"/>
        <rFont val="Times New Roman"/>
        <charset val="0"/>
      </rPr>
      <t>40</t>
    </r>
    <r>
      <rPr>
        <b/>
        <sz val="12"/>
        <rFont val="宋体"/>
        <charset val="134"/>
      </rPr>
      <t>万元用于实施品牌创建补助项目项目。</t>
    </r>
  </si>
  <si>
    <t>品牌创建补助和农产品质量安全检测及追溯体系建设项目</t>
  </si>
  <si>
    <r>
      <rPr>
        <sz val="12"/>
        <rFont val="Times New Roman"/>
        <charset val="0"/>
      </rPr>
      <t>1.</t>
    </r>
    <r>
      <rPr>
        <sz val="12"/>
        <rFont val="宋体"/>
        <charset val="134"/>
      </rPr>
      <t>认证</t>
    </r>
    <r>
      <rPr>
        <sz val="12"/>
        <rFont val="Times New Roman"/>
        <charset val="0"/>
      </rPr>
      <t>1</t>
    </r>
    <r>
      <rPr>
        <sz val="12"/>
        <rFont val="宋体"/>
        <charset val="134"/>
      </rPr>
      <t>个无公害农（畜）产品奖励</t>
    </r>
    <r>
      <rPr>
        <sz val="12"/>
        <rFont val="Times New Roman"/>
        <charset val="0"/>
      </rPr>
      <t>2</t>
    </r>
    <r>
      <rPr>
        <sz val="12"/>
        <rFont val="宋体"/>
        <charset val="134"/>
      </rPr>
      <t>万元，同一企业同时申报多个产品每增加</t>
    </r>
    <r>
      <rPr>
        <sz val="12"/>
        <rFont val="Times New Roman"/>
        <charset val="0"/>
      </rPr>
      <t>1</t>
    </r>
    <r>
      <rPr>
        <sz val="12"/>
        <rFont val="宋体"/>
        <charset val="134"/>
      </rPr>
      <t>个奖补</t>
    </r>
    <r>
      <rPr>
        <sz val="12"/>
        <rFont val="Times New Roman"/>
        <charset val="0"/>
      </rPr>
      <t>1</t>
    </r>
    <r>
      <rPr>
        <sz val="12"/>
        <rFont val="宋体"/>
        <charset val="134"/>
      </rPr>
      <t>万元，每通过一个复查换证奖补</t>
    </r>
    <r>
      <rPr>
        <sz val="12"/>
        <rFont val="Times New Roman"/>
        <charset val="0"/>
      </rPr>
      <t>1</t>
    </r>
    <r>
      <rPr>
        <sz val="12"/>
        <rFont val="宋体"/>
        <charset val="134"/>
      </rPr>
      <t>万元。</t>
    </r>
    <r>
      <rPr>
        <sz val="12"/>
        <rFont val="Times New Roman"/>
        <charset val="0"/>
      </rPr>
      <t xml:space="preserve">
2.</t>
    </r>
    <r>
      <rPr>
        <sz val="12"/>
        <rFont val="宋体"/>
        <charset val="134"/>
      </rPr>
      <t>认证</t>
    </r>
    <r>
      <rPr>
        <sz val="12"/>
        <rFont val="Times New Roman"/>
        <charset val="0"/>
      </rPr>
      <t>1</t>
    </r>
    <r>
      <rPr>
        <sz val="12"/>
        <rFont val="宋体"/>
        <charset val="134"/>
      </rPr>
      <t>个绿色食品奖励</t>
    </r>
    <r>
      <rPr>
        <sz val="12"/>
        <rFont val="Times New Roman"/>
        <charset val="0"/>
      </rPr>
      <t>3</t>
    </r>
    <r>
      <rPr>
        <sz val="12"/>
        <rFont val="宋体"/>
        <charset val="134"/>
      </rPr>
      <t>万元，同一企业同时申报多个产品每增加</t>
    </r>
    <r>
      <rPr>
        <sz val="12"/>
        <rFont val="Times New Roman"/>
        <charset val="0"/>
      </rPr>
      <t>1</t>
    </r>
    <r>
      <rPr>
        <sz val="12"/>
        <rFont val="宋体"/>
        <charset val="134"/>
      </rPr>
      <t>个奖补</t>
    </r>
    <r>
      <rPr>
        <sz val="12"/>
        <rFont val="Times New Roman"/>
        <charset val="0"/>
      </rPr>
      <t>2</t>
    </r>
    <r>
      <rPr>
        <sz val="12"/>
        <rFont val="宋体"/>
        <charset val="134"/>
      </rPr>
      <t>万元，每续展换证一个奖补</t>
    </r>
    <r>
      <rPr>
        <sz val="12"/>
        <rFont val="Times New Roman"/>
        <charset val="0"/>
      </rPr>
      <t>2</t>
    </r>
    <r>
      <rPr>
        <sz val="12"/>
        <rFont val="宋体"/>
        <charset val="134"/>
      </rPr>
      <t>万元。</t>
    </r>
    <r>
      <rPr>
        <sz val="12"/>
        <rFont val="Times New Roman"/>
        <charset val="0"/>
      </rPr>
      <t>3.</t>
    </r>
    <r>
      <rPr>
        <sz val="12"/>
        <rFont val="宋体"/>
        <charset val="134"/>
      </rPr>
      <t>认证</t>
    </r>
    <r>
      <rPr>
        <sz val="12"/>
        <rFont val="Times New Roman"/>
        <charset val="0"/>
      </rPr>
      <t>1</t>
    </r>
    <r>
      <rPr>
        <sz val="12"/>
        <rFont val="宋体"/>
        <charset val="134"/>
      </rPr>
      <t>个有机农产品奖励</t>
    </r>
    <r>
      <rPr>
        <sz val="12"/>
        <rFont val="Times New Roman"/>
        <charset val="0"/>
      </rPr>
      <t>5</t>
    </r>
    <r>
      <rPr>
        <sz val="12"/>
        <rFont val="宋体"/>
        <charset val="134"/>
      </rPr>
      <t>万元。</t>
    </r>
    <r>
      <rPr>
        <sz val="12"/>
        <rFont val="Times New Roman"/>
        <charset val="0"/>
      </rPr>
      <t xml:space="preserve">
4.</t>
    </r>
    <r>
      <rPr>
        <sz val="12"/>
        <rFont val="宋体"/>
        <charset val="134"/>
      </rPr>
      <t>认证</t>
    </r>
    <r>
      <rPr>
        <sz val="12"/>
        <rFont val="Times New Roman"/>
        <charset val="0"/>
      </rPr>
      <t>1</t>
    </r>
    <r>
      <rPr>
        <sz val="12"/>
        <rFont val="宋体"/>
        <charset val="134"/>
      </rPr>
      <t>个地理标志农产品奖补</t>
    </r>
    <r>
      <rPr>
        <sz val="12"/>
        <rFont val="Times New Roman"/>
        <charset val="0"/>
      </rPr>
      <t>10</t>
    </r>
    <r>
      <rPr>
        <sz val="12"/>
        <rFont val="宋体"/>
        <charset val="134"/>
      </rPr>
      <t>万元。</t>
    </r>
    <r>
      <rPr>
        <sz val="12"/>
        <rFont val="Times New Roman"/>
        <charset val="0"/>
      </rPr>
      <t xml:space="preserve">
5.</t>
    </r>
    <r>
      <rPr>
        <sz val="12"/>
        <rFont val="宋体"/>
        <charset val="134"/>
      </rPr>
      <t>新入选</t>
    </r>
    <r>
      <rPr>
        <sz val="12"/>
        <rFont val="Times New Roman"/>
        <charset val="0"/>
      </rPr>
      <t>1</t>
    </r>
    <r>
      <rPr>
        <sz val="12"/>
        <rFont val="宋体"/>
        <charset val="134"/>
      </rPr>
      <t>个</t>
    </r>
    <r>
      <rPr>
        <sz val="12"/>
        <rFont val="Times New Roman"/>
        <charset val="0"/>
      </rPr>
      <t>“</t>
    </r>
    <r>
      <rPr>
        <sz val="12"/>
        <rFont val="宋体"/>
        <charset val="134"/>
      </rPr>
      <t>甘味</t>
    </r>
    <r>
      <rPr>
        <sz val="12"/>
        <rFont val="Times New Roman"/>
        <charset val="0"/>
      </rPr>
      <t>”</t>
    </r>
    <r>
      <rPr>
        <sz val="12"/>
        <rFont val="宋体"/>
        <charset val="134"/>
      </rPr>
      <t>农产品品牌目录或</t>
    </r>
    <r>
      <rPr>
        <sz val="12"/>
        <rFont val="Times New Roman"/>
        <charset val="0"/>
      </rPr>
      <t>1</t>
    </r>
    <r>
      <rPr>
        <sz val="12"/>
        <rFont val="宋体"/>
        <charset val="134"/>
      </rPr>
      <t>个区域公用品牌奖励</t>
    </r>
    <r>
      <rPr>
        <sz val="12"/>
        <rFont val="Times New Roman"/>
        <charset val="0"/>
      </rPr>
      <t>5</t>
    </r>
    <r>
      <rPr>
        <sz val="12"/>
        <rFont val="宋体"/>
        <charset val="134"/>
      </rPr>
      <t>万元；新入选</t>
    </r>
    <r>
      <rPr>
        <sz val="12"/>
        <rFont val="Times New Roman"/>
        <charset val="0"/>
      </rPr>
      <t>“</t>
    </r>
    <r>
      <rPr>
        <sz val="12"/>
        <rFont val="宋体"/>
        <charset val="134"/>
      </rPr>
      <t>甘味</t>
    </r>
    <r>
      <rPr>
        <sz val="12"/>
        <rFont val="Times New Roman"/>
        <charset val="0"/>
      </rPr>
      <t>”</t>
    </r>
    <r>
      <rPr>
        <sz val="12"/>
        <rFont val="宋体"/>
        <charset val="134"/>
      </rPr>
      <t>精品品牌</t>
    </r>
    <r>
      <rPr>
        <sz val="12"/>
        <rFont val="Times New Roman"/>
        <charset val="0"/>
      </rPr>
      <t>1</t>
    </r>
    <r>
      <rPr>
        <sz val="12"/>
        <rFont val="宋体"/>
        <charset val="134"/>
      </rPr>
      <t>个奖补</t>
    </r>
    <r>
      <rPr>
        <sz val="12"/>
        <rFont val="Times New Roman"/>
        <charset val="0"/>
      </rPr>
      <t>3</t>
    </r>
    <r>
      <rPr>
        <sz val="12"/>
        <rFont val="宋体"/>
        <charset val="134"/>
      </rPr>
      <t>万元。</t>
    </r>
    <r>
      <rPr>
        <sz val="12"/>
        <rFont val="Times New Roman"/>
        <charset val="0"/>
      </rPr>
      <t>6.</t>
    </r>
    <r>
      <rPr>
        <sz val="12"/>
        <rFont val="宋体"/>
        <charset val="134"/>
      </rPr>
      <t>新申请成功一个</t>
    </r>
    <r>
      <rPr>
        <sz val="12"/>
        <rFont val="Times New Roman"/>
        <charset val="0"/>
      </rPr>
      <t>“</t>
    </r>
    <r>
      <rPr>
        <sz val="12"/>
        <rFont val="宋体"/>
        <charset val="134"/>
      </rPr>
      <t>一村一品</t>
    </r>
    <r>
      <rPr>
        <sz val="12"/>
        <rFont val="Times New Roman"/>
        <charset val="0"/>
      </rPr>
      <t>”10</t>
    </r>
    <r>
      <rPr>
        <sz val="12"/>
        <rFont val="宋体"/>
        <charset val="134"/>
      </rPr>
      <t>万元。</t>
    </r>
    <r>
      <rPr>
        <sz val="12"/>
        <rFont val="Times New Roman"/>
        <charset val="0"/>
      </rPr>
      <t xml:space="preserve">
7.</t>
    </r>
    <r>
      <rPr>
        <sz val="12"/>
        <rFont val="宋体"/>
        <charset val="134"/>
      </rPr>
      <t>申请成功一个</t>
    </r>
    <r>
      <rPr>
        <sz val="12"/>
        <rFont val="Times New Roman"/>
        <charset val="0"/>
      </rPr>
      <t>“</t>
    </r>
    <r>
      <rPr>
        <sz val="12"/>
        <rFont val="宋体"/>
        <charset val="134"/>
      </rPr>
      <t>产业强镇</t>
    </r>
    <r>
      <rPr>
        <sz val="12"/>
        <rFont val="Times New Roman"/>
        <charset val="0"/>
      </rPr>
      <t>”</t>
    </r>
    <r>
      <rPr>
        <sz val="12"/>
        <rFont val="宋体"/>
        <charset val="134"/>
      </rPr>
      <t>奖补</t>
    </r>
    <r>
      <rPr>
        <sz val="12"/>
        <rFont val="Times New Roman"/>
        <charset val="0"/>
      </rPr>
      <t>20</t>
    </r>
    <r>
      <rPr>
        <sz val="12"/>
        <rFont val="宋体"/>
        <charset val="134"/>
      </rPr>
      <t>万元。</t>
    </r>
    <r>
      <rPr>
        <sz val="12"/>
        <rFont val="Times New Roman"/>
        <charset val="0"/>
      </rPr>
      <t xml:space="preserve">
8.</t>
    </r>
    <r>
      <rPr>
        <sz val="12"/>
        <rFont val="宋体"/>
        <charset val="134"/>
      </rPr>
      <t>在全县开展农产品质量安全定量检测。</t>
    </r>
    <r>
      <rPr>
        <sz val="12"/>
        <rFont val="Times New Roman"/>
        <charset val="0"/>
      </rPr>
      <t xml:space="preserve">
9.</t>
    </r>
    <r>
      <rPr>
        <sz val="12"/>
        <rFont val="宋体"/>
        <charset val="134"/>
      </rPr>
      <t>农产品质量安全追溯体系建设。</t>
    </r>
    <r>
      <rPr>
        <sz val="12"/>
        <rFont val="Times New Roman"/>
        <charset val="0"/>
      </rPr>
      <t xml:space="preserve">
10.</t>
    </r>
    <r>
      <rPr>
        <sz val="12"/>
        <rFont val="宋体"/>
        <charset val="134"/>
      </rPr>
      <t>注册商标等品牌。</t>
    </r>
  </si>
  <si>
    <t>新型经营主体培育项目</t>
  </si>
  <si>
    <r>
      <rPr>
        <b/>
        <sz val="12"/>
        <rFont val="宋体"/>
        <charset val="134"/>
      </rPr>
      <t>投资</t>
    </r>
    <r>
      <rPr>
        <b/>
        <sz val="12"/>
        <rFont val="Times New Roman"/>
        <charset val="0"/>
      </rPr>
      <t>113.50</t>
    </r>
    <r>
      <rPr>
        <b/>
        <sz val="12"/>
        <rFont val="宋体"/>
        <charset val="134"/>
      </rPr>
      <t>万元用于实施新型经营主体培育项目。</t>
    </r>
  </si>
  <si>
    <r>
      <rPr>
        <sz val="12"/>
        <rFont val="宋体"/>
        <charset val="134"/>
      </rPr>
      <t>对</t>
    </r>
    <r>
      <rPr>
        <sz val="12"/>
        <rFont val="Times New Roman"/>
        <charset val="0"/>
      </rPr>
      <t>2023</t>
    </r>
    <r>
      <rPr>
        <sz val="12"/>
        <rFont val="宋体"/>
        <charset val="134"/>
      </rPr>
      <t>年创建成为示范社的合作社进行奖补，县级示范合作社奖补</t>
    </r>
    <r>
      <rPr>
        <sz val="12"/>
        <rFont val="Times New Roman"/>
        <charset val="0"/>
      </rPr>
      <t>14</t>
    </r>
    <r>
      <rPr>
        <sz val="12"/>
        <rFont val="宋体"/>
        <charset val="134"/>
      </rPr>
      <t>个共</t>
    </r>
    <r>
      <rPr>
        <sz val="12"/>
        <rFont val="Times New Roman"/>
        <charset val="0"/>
      </rPr>
      <t>14</t>
    </r>
    <r>
      <rPr>
        <sz val="12"/>
        <rFont val="宋体"/>
        <charset val="134"/>
      </rPr>
      <t>万元，省级示范合作社奖补</t>
    </r>
    <r>
      <rPr>
        <sz val="12"/>
        <rFont val="Times New Roman"/>
        <charset val="0"/>
      </rPr>
      <t>13</t>
    </r>
    <r>
      <rPr>
        <sz val="12"/>
        <rFont val="宋体"/>
        <charset val="134"/>
      </rPr>
      <t>个</t>
    </r>
    <r>
      <rPr>
        <sz val="12"/>
        <rFont val="Times New Roman"/>
        <charset val="0"/>
      </rPr>
      <t>65</t>
    </r>
    <r>
      <rPr>
        <sz val="12"/>
        <rFont val="宋体"/>
        <charset val="134"/>
      </rPr>
      <t>万元，国家级示范合作社的奖补</t>
    </r>
    <r>
      <rPr>
        <sz val="12"/>
        <rFont val="Times New Roman"/>
        <charset val="0"/>
      </rPr>
      <t>1</t>
    </r>
    <r>
      <rPr>
        <sz val="12"/>
        <rFont val="宋体"/>
        <charset val="134"/>
      </rPr>
      <t>个</t>
    </r>
    <r>
      <rPr>
        <sz val="12"/>
        <rFont val="Times New Roman"/>
        <charset val="0"/>
      </rPr>
      <t>10</t>
    </r>
    <r>
      <rPr>
        <sz val="12"/>
        <rFont val="宋体"/>
        <charset val="134"/>
      </rPr>
      <t>万元。</t>
    </r>
  </si>
  <si>
    <r>
      <rPr>
        <sz val="12"/>
        <rFont val="宋体"/>
        <charset val="134"/>
      </rPr>
      <t>对</t>
    </r>
    <r>
      <rPr>
        <sz val="12"/>
        <rFont val="Times New Roman"/>
        <charset val="0"/>
      </rPr>
      <t>2023</t>
    </r>
    <r>
      <rPr>
        <sz val="12"/>
        <rFont val="宋体"/>
        <charset val="134"/>
      </rPr>
      <t>年创建成为示范家庭农场进行奖补，县级示范农场奖补</t>
    </r>
    <r>
      <rPr>
        <sz val="12"/>
        <rFont val="Times New Roman"/>
        <charset val="0"/>
      </rPr>
      <t>9</t>
    </r>
    <r>
      <rPr>
        <sz val="12"/>
        <rFont val="宋体"/>
        <charset val="134"/>
      </rPr>
      <t>个</t>
    </r>
    <r>
      <rPr>
        <sz val="12"/>
        <rFont val="Times New Roman"/>
        <charset val="0"/>
      </rPr>
      <t>4.5</t>
    </r>
    <r>
      <rPr>
        <sz val="12"/>
        <rFont val="宋体"/>
        <charset val="134"/>
      </rPr>
      <t>万元。</t>
    </r>
  </si>
  <si>
    <r>
      <rPr>
        <sz val="12"/>
        <rFont val="宋体"/>
        <charset val="134"/>
      </rPr>
      <t>对</t>
    </r>
    <r>
      <rPr>
        <sz val="12"/>
        <rFont val="Times New Roman"/>
        <charset val="0"/>
      </rPr>
      <t>2023</t>
    </r>
    <r>
      <rPr>
        <sz val="12"/>
        <rFont val="宋体"/>
        <charset val="134"/>
      </rPr>
      <t>年创建成为龙头企业进行奖补，县级龙头企业奖补</t>
    </r>
    <r>
      <rPr>
        <sz val="12"/>
        <rFont val="Times New Roman"/>
        <charset val="0"/>
      </rPr>
      <t>6</t>
    </r>
    <r>
      <rPr>
        <sz val="12"/>
        <rFont val="宋体"/>
        <charset val="134"/>
      </rPr>
      <t>个</t>
    </r>
    <r>
      <rPr>
        <sz val="12"/>
        <rFont val="Times New Roman"/>
        <charset val="0"/>
      </rPr>
      <t>12</t>
    </r>
    <r>
      <rPr>
        <sz val="12"/>
        <rFont val="宋体"/>
        <charset val="134"/>
      </rPr>
      <t>万元，省级龙头企业奖补</t>
    </r>
    <r>
      <rPr>
        <sz val="12"/>
        <rFont val="Times New Roman"/>
        <charset val="0"/>
      </rPr>
      <t>1</t>
    </r>
    <r>
      <rPr>
        <sz val="12"/>
        <rFont val="宋体"/>
        <charset val="134"/>
      </rPr>
      <t>个</t>
    </r>
    <r>
      <rPr>
        <sz val="12"/>
        <rFont val="Times New Roman"/>
        <charset val="0"/>
      </rPr>
      <t>8</t>
    </r>
    <r>
      <rPr>
        <sz val="12"/>
        <rFont val="宋体"/>
        <charset val="134"/>
      </rPr>
      <t>万元。</t>
    </r>
  </si>
  <si>
    <t>农产品晾晒场建设项目</t>
  </si>
  <si>
    <r>
      <rPr>
        <b/>
        <sz val="12"/>
        <rFont val="宋体"/>
        <charset val="134"/>
      </rPr>
      <t>投资</t>
    </r>
    <r>
      <rPr>
        <b/>
        <sz val="12"/>
        <rFont val="Times New Roman"/>
        <charset val="0"/>
      </rPr>
      <t>251.46</t>
    </r>
    <r>
      <rPr>
        <b/>
        <sz val="12"/>
        <rFont val="宋体"/>
        <charset val="134"/>
      </rPr>
      <t>万元用于实施农产品晾晒场建设项目。</t>
    </r>
  </si>
  <si>
    <t>特色餐饮业扶持奖补项目</t>
  </si>
  <si>
    <r>
      <rPr>
        <b/>
        <sz val="12"/>
        <rFont val="宋体"/>
        <charset val="134"/>
      </rPr>
      <t>投资</t>
    </r>
    <r>
      <rPr>
        <b/>
        <sz val="12"/>
        <rFont val="Times New Roman"/>
        <charset val="0"/>
      </rPr>
      <t>1500.00</t>
    </r>
    <r>
      <rPr>
        <b/>
        <sz val="12"/>
        <rFont val="宋体"/>
        <charset val="134"/>
      </rPr>
      <t>万元用于实施特色餐饮业扶持奖补项目。</t>
    </r>
  </si>
  <si>
    <t>张家川县特色餐饮业扶持奖补项目</t>
  </si>
  <si>
    <r>
      <rPr>
        <sz val="12"/>
        <rFont val="Times New Roman"/>
        <charset val="0"/>
      </rPr>
      <t>2024</t>
    </r>
    <r>
      <rPr>
        <sz val="12"/>
        <rFont val="宋体"/>
        <charset val="134"/>
      </rPr>
      <t>年度</t>
    </r>
  </si>
  <si>
    <t>张家川县餐饮服务业发展中心</t>
  </si>
  <si>
    <r>
      <rPr>
        <sz val="12"/>
        <rFont val="宋体"/>
        <charset val="134"/>
      </rPr>
      <t>全年安排享受特色餐饮业扶持奖补资金加盟店</t>
    </r>
    <r>
      <rPr>
        <sz val="12"/>
        <rFont val="Times New Roman"/>
        <charset val="0"/>
      </rPr>
      <t>500</t>
    </r>
    <r>
      <rPr>
        <sz val="12"/>
        <rFont val="宋体"/>
        <charset val="134"/>
      </rPr>
      <t>家。</t>
    </r>
    <r>
      <rPr>
        <sz val="12"/>
        <rFont val="Times New Roman"/>
        <charset val="0"/>
      </rPr>
      <t xml:space="preserve">
1.</t>
    </r>
    <r>
      <rPr>
        <sz val="12"/>
        <rFont val="宋体"/>
        <charset val="134"/>
      </rPr>
      <t>旗舰店（含双品牌店）：营业面积</t>
    </r>
    <r>
      <rPr>
        <sz val="12"/>
        <rFont val="Times New Roman"/>
        <charset val="0"/>
      </rPr>
      <t>150</t>
    </r>
    <r>
      <rPr>
        <sz val="12"/>
        <rFont val="宋体"/>
        <charset val="134"/>
      </rPr>
      <t>平方米以上（含</t>
    </r>
    <r>
      <rPr>
        <sz val="12"/>
        <rFont val="Times New Roman"/>
        <charset val="0"/>
      </rPr>
      <t>150</t>
    </r>
    <r>
      <rPr>
        <sz val="12"/>
        <rFont val="宋体"/>
        <charset val="134"/>
      </rPr>
      <t>平方米），使用县内具有带贫机制的企业或认证帮扶车间（乡村就业工厂、农业专业合作社）生产的农特产品及餐饮业相关产品，加盟</t>
    </r>
    <r>
      <rPr>
        <sz val="12"/>
        <rFont val="Times New Roman"/>
        <charset val="0"/>
      </rPr>
      <t>“</t>
    </r>
    <r>
      <rPr>
        <sz val="12"/>
        <rFont val="宋体"/>
        <charset val="134"/>
      </rPr>
      <t>张家川</t>
    </r>
    <r>
      <rPr>
        <sz val="12"/>
        <rFont val="Times New Roman"/>
        <charset val="0"/>
      </rPr>
      <t>·</t>
    </r>
    <r>
      <rPr>
        <sz val="12"/>
        <rFont val="宋体"/>
        <charset val="134"/>
      </rPr>
      <t>兰州牛肉拉面</t>
    </r>
    <r>
      <rPr>
        <sz val="12"/>
        <rFont val="Times New Roman"/>
        <charset val="0"/>
      </rPr>
      <t>”</t>
    </r>
    <r>
      <rPr>
        <sz val="12"/>
        <rFont val="宋体"/>
        <charset val="134"/>
      </rPr>
      <t>品牌，纳入张家川县餐饮服务业数字化平台统一管理，给予一次性</t>
    </r>
    <r>
      <rPr>
        <sz val="12"/>
        <rFont val="Times New Roman"/>
        <charset val="0"/>
      </rPr>
      <t>8</t>
    </r>
    <r>
      <rPr>
        <sz val="12"/>
        <rFont val="宋体"/>
        <charset val="134"/>
      </rPr>
      <t>万元奖补。</t>
    </r>
    <r>
      <rPr>
        <sz val="12"/>
        <rFont val="Times New Roman"/>
        <charset val="0"/>
      </rPr>
      <t xml:space="preserve">
2.</t>
    </r>
    <r>
      <rPr>
        <sz val="12"/>
        <rFont val="宋体"/>
        <charset val="134"/>
      </rPr>
      <t>示范店（含双品牌店）：营业面积</t>
    </r>
    <r>
      <rPr>
        <sz val="12"/>
        <rFont val="Times New Roman"/>
        <charset val="0"/>
      </rPr>
      <t>80-150</t>
    </r>
    <r>
      <rPr>
        <sz val="12"/>
        <rFont val="宋体"/>
        <charset val="134"/>
      </rPr>
      <t>平方米（含</t>
    </r>
    <r>
      <rPr>
        <sz val="12"/>
        <rFont val="Times New Roman"/>
        <charset val="0"/>
      </rPr>
      <t>80</t>
    </r>
    <r>
      <rPr>
        <sz val="12"/>
        <rFont val="宋体"/>
        <charset val="134"/>
      </rPr>
      <t>平方米），使用县内具有带贫机制的企业或认证帮扶车间（乡村就业工厂、农业专业合作社）生产的农特产品及餐饮业相关产品，加盟</t>
    </r>
    <r>
      <rPr>
        <sz val="12"/>
        <rFont val="Times New Roman"/>
        <charset val="0"/>
      </rPr>
      <t>“</t>
    </r>
    <r>
      <rPr>
        <sz val="12"/>
        <rFont val="宋体"/>
        <charset val="134"/>
      </rPr>
      <t>张家川</t>
    </r>
    <r>
      <rPr>
        <sz val="12"/>
        <rFont val="Times New Roman"/>
        <charset val="0"/>
      </rPr>
      <t>·</t>
    </r>
    <r>
      <rPr>
        <sz val="12"/>
        <rFont val="宋体"/>
        <charset val="134"/>
      </rPr>
      <t>兰州牛肉拉面</t>
    </r>
    <r>
      <rPr>
        <sz val="12"/>
        <rFont val="Times New Roman"/>
        <charset val="0"/>
      </rPr>
      <t>”</t>
    </r>
    <r>
      <rPr>
        <sz val="12"/>
        <rFont val="宋体"/>
        <charset val="134"/>
      </rPr>
      <t>品牌，纳入张家川县餐饮服务业数字化平台统一管理，给予一次性</t>
    </r>
    <r>
      <rPr>
        <sz val="12"/>
        <rFont val="Times New Roman"/>
        <charset val="0"/>
      </rPr>
      <t>5</t>
    </r>
    <r>
      <rPr>
        <sz val="12"/>
        <rFont val="宋体"/>
        <charset val="134"/>
      </rPr>
      <t>万元奖补。</t>
    </r>
    <r>
      <rPr>
        <sz val="12"/>
        <rFont val="Times New Roman"/>
        <charset val="0"/>
      </rPr>
      <t xml:space="preserve">
3.</t>
    </r>
    <r>
      <rPr>
        <sz val="12"/>
        <rFont val="宋体"/>
        <charset val="134"/>
      </rPr>
      <t>创业店（含双品牌店）：营业面积</t>
    </r>
    <r>
      <rPr>
        <sz val="12"/>
        <rFont val="Times New Roman"/>
        <charset val="0"/>
      </rPr>
      <t>80</t>
    </r>
    <r>
      <rPr>
        <sz val="12"/>
        <rFont val="宋体"/>
        <charset val="134"/>
      </rPr>
      <t>平方米以下，使用县内具有带贫机制的企业或认证帮扶车间（乡村就业工厂、农业专业合作社）生产的农特产品及餐饮业相关产品，加盟</t>
    </r>
    <r>
      <rPr>
        <sz val="12"/>
        <rFont val="Times New Roman"/>
        <charset val="0"/>
      </rPr>
      <t>“</t>
    </r>
    <r>
      <rPr>
        <sz val="12"/>
        <rFont val="宋体"/>
        <charset val="134"/>
      </rPr>
      <t>张家川</t>
    </r>
    <r>
      <rPr>
        <sz val="12"/>
        <rFont val="Times New Roman"/>
        <charset val="0"/>
      </rPr>
      <t>·</t>
    </r>
    <r>
      <rPr>
        <sz val="12"/>
        <rFont val="宋体"/>
        <charset val="134"/>
      </rPr>
      <t>兰州牛肉拉面</t>
    </r>
    <r>
      <rPr>
        <sz val="12"/>
        <rFont val="Times New Roman"/>
        <charset val="0"/>
      </rPr>
      <t>”</t>
    </r>
    <r>
      <rPr>
        <sz val="12"/>
        <rFont val="宋体"/>
        <charset val="134"/>
      </rPr>
      <t>品牌，纳入张家川县餐饮服务业数字化平台统一管理，给予一次性</t>
    </r>
    <r>
      <rPr>
        <sz val="12"/>
        <rFont val="Times New Roman"/>
        <charset val="0"/>
      </rPr>
      <t>3</t>
    </r>
    <r>
      <rPr>
        <sz val="12"/>
        <rFont val="宋体"/>
        <charset val="134"/>
      </rPr>
      <t>万元奖补。</t>
    </r>
  </si>
  <si>
    <r>
      <rPr>
        <b/>
        <sz val="12"/>
        <rFont val="黑体"/>
        <charset val="134"/>
      </rPr>
      <t>投资</t>
    </r>
    <r>
      <rPr>
        <b/>
        <sz val="12"/>
        <rFont val="Times New Roman"/>
        <charset val="0"/>
      </rPr>
      <t>2369.04</t>
    </r>
    <r>
      <rPr>
        <b/>
        <sz val="12"/>
        <rFont val="黑体"/>
        <charset val="134"/>
      </rPr>
      <t>万元用于实施基础设施建设项目。</t>
    </r>
  </si>
  <si>
    <t>高标准农田建设项目</t>
  </si>
  <si>
    <r>
      <rPr>
        <b/>
        <sz val="12"/>
        <rFont val="宋体"/>
        <charset val="134"/>
      </rPr>
      <t>投资</t>
    </r>
    <r>
      <rPr>
        <b/>
        <sz val="12"/>
        <rFont val="Times New Roman"/>
        <charset val="0"/>
      </rPr>
      <t>2369.04</t>
    </r>
    <r>
      <rPr>
        <b/>
        <sz val="12"/>
        <rFont val="宋体"/>
        <charset val="134"/>
      </rPr>
      <t>万元用于实施高标准农田建设项目。</t>
    </r>
  </si>
  <si>
    <r>
      <rPr>
        <sz val="12"/>
        <rFont val="Times New Roman"/>
        <charset val="0"/>
      </rPr>
      <t>2023</t>
    </r>
    <r>
      <rPr>
        <sz val="12"/>
        <rFont val="宋体"/>
        <charset val="134"/>
      </rPr>
      <t>年高标准农田建设项目</t>
    </r>
  </si>
  <si>
    <t>2023.06-2024.06</t>
  </si>
  <si>
    <r>
      <rPr>
        <sz val="12"/>
        <rFont val="Times New Roman"/>
        <charset val="0"/>
      </rPr>
      <t>2023</t>
    </r>
    <r>
      <rPr>
        <sz val="12"/>
        <rFont val="宋体"/>
        <charset val="134"/>
      </rPr>
      <t>年建设高标准农田</t>
    </r>
    <r>
      <rPr>
        <sz val="12"/>
        <rFont val="Times New Roman"/>
        <charset val="0"/>
      </rPr>
      <t>6</t>
    </r>
    <r>
      <rPr>
        <sz val="12"/>
        <rFont val="宋体"/>
        <charset val="134"/>
      </rPr>
      <t>万亩，建设内容为：田块整治工程</t>
    </r>
    <r>
      <rPr>
        <sz val="12"/>
        <rFont val="Times New Roman"/>
        <charset val="0"/>
      </rPr>
      <t>49195</t>
    </r>
    <r>
      <rPr>
        <sz val="12"/>
        <rFont val="宋体"/>
        <charset val="134"/>
      </rPr>
      <t>亩；地力提升工程</t>
    </r>
    <r>
      <rPr>
        <sz val="12"/>
        <rFont val="Times New Roman"/>
        <charset val="0"/>
      </rPr>
      <t>60000</t>
    </r>
    <r>
      <rPr>
        <sz val="12"/>
        <rFont val="宋体"/>
        <charset val="134"/>
      </rPr>
      <t>亩；田间道路工程（修建田间道</t>
    </r>
    <r>
      <rPr>
        <sz val="12"/>
        <rFont val="Times New Roman"/>
        <charset val="0"/>
      </rPr>
      <t>164.12km</t>
    </r>
    <r>
      <rPr>
        <sz val="12"/>
        <rFont val="宋体"/>
        <charset val="134"/>
      </rPr>
      <t>、生产路</t>
    </r>
    <r>
      <rPr>
        <sz val="12"/>
        <rFont val="Times New Roman"/>
        <charset val="0"/>
      </rPr>
      <t>51.18km</t>
    </r>
    <r>
      <rPr>
        <sz val="12"/>
        <rFont val="宋体"/>
        <charset val="134"/>
      </rPr>
      <t>、排水边沟</t>
    </r>
    <r>
      <rPr>
        <sz val="12"/>
        <rFont val="Times New Roman"/>
        <charset val="0"/>
      </rPr>
      <t>43.37km</t>
    </r>
    <r>
      <rPr>
        <sz val="12"/>
        <rFont val="宋体"/>
        <charset val="134"/>
      </rPr>
      <t>、涵管</t>
    </r>
    <r>
      <rPr>
        <sz val="12"/>
        <rFont val="Times New Roman"/>
        <charset val="0"/>
      </rPr>
      <t>197</t>
    </r>
    <r>
      <rPr>
        <sz val="12"/>
        <rFont val="宋体"/>
        <charset val="134"/>
      </rPr>
      <t>座、消力池</t>
    </r>
    <r>
      <rPr>
        <sz val="12"/>
        <rFont val="Times New Roman"/>
        <charset val="0"/>
      </rPr>
      <t>176</t>
    </r>
    <r>
      <rPr>
        <sz val="12"/>
        <rFont val="宋体"/>
        <charset val="134"/>
      </rPr>
      <t>座、进地盖板</t>
    </r>
    <r>
      <rPr>
        <sz val="12"/>
        <rFont val="Times New Roman"/>
        <charset val="0"/>
      </rPr>
      <t>682</t>
    </r>
    <r>
      <rPr>
        <sz val="12"/>
        <rFont val="宋体"/>
        <charset val="134"/>
      </rPr>
      <t>座、出水口</t>
    </r>
    <r>
      <rPr>
        <sz val="12"/>
        <rFont val="Times New Roman"/>
        <charset val="0"/>
      </rPr>
      <t>35</t>
    </r>
    <r>
      <rPr>
        <sz val="12"/>
        <rFont val="宋体"/>
        <charset val="134"/>
      </rPr>
      <t>座、过水路面</t>
    </r>
    <r>
      <rPr>
        <sz val="12"/>
        <rFont val="Times New Roman"/>
        <charset val="0"/>
      </rPr>
      <t>10</t>
    </r>
    <r>
      <rPr>
        <sz val="12"/>
        <rFont val="宋体"/>
        <charset val="134"/>
      </rPr>
      <t>座、错车点</t>
    </r>
    <r>
      <rPr>
        <sz val="12"/>
        <rFont val="Times New Roman"/>
        <charset val="0"/>
      </rPr>
      <t>115</t>
    </r>
    <r>
      <rPr>
        <sz val="12"/>
        <rFont val="宋体"/>
        <charset val="134"/>
      </rPr>
      <t>处）。项目总投资</t>
    </r>
    <r>
      <rPr>
        <sz val="12"/>
        <rFont val="Times New Roman"/>
        <charset val="0"/>
      </rPr>
      <t>9000</t>
    </r>
    <r>
      <rPr>
        <sz val="12"/>
        <rFont val="宋体"/>
        <charset val="134"/>
      </rPr>
      <t>万元，本次资金安排</t>
    </r>
    <r>
      <rPr>
        <sz val="12"/>
        <rFont val="Times New Roman"/>
        <charset val="0"/>
      </rPr>
      <t>1386.05</t>
    </r>
    <r>
      <rPr>
        <sz val="12"/>
        <rFont val="宋体"/>
        <charset val="134"/>
      </rPr>
      <t>万元。</t>
    </r>
  </si>
  <si>
    <t>县农业农村项目服务中心</t>
  </si>
  <si>
    <r>
      <rPr>
        <sz val="12"/>
        <rFont val="Times New Roman"/>
        <charset val="0"/>
      </rPr>
      <t>2024</t>
    </r>
    <r>
      <rPr>
        <sz val="12"/>
        <rFont val="宋体"/>
        <charset val="134"/>
      </rPr>
      <t>年高标准农田建设项目</t>
    </r>
  </si>
  <si>
    <t>2024.01-2025.05</t>
  </si>
  <si>
    <r>
      <rPr>
        <sz val="12"/>
        <rFont val="Times New Roman"/>
        <charset val="0"/>
      </rPr>
      <t>2024</t>
    </r>
    <r>
      <rPr>
        <sz val="12"/>
        <rFont val="宋体"/>
        <charset val="134"/>
      </rPr>
      <t>年在全县建设高标准农田</t>
    </r>
    <r>
      <rPr>
        <sz val="12"/>
        <rFont val="Times New Roman"/>
        <charset val="0"/>
      </rPr>
      <t>7</t>
    </r>
    <r>
      <rPr>
        <sz val="12"/>
        <rFont val="宋体"/>
        <charset val="134"/>
      </rPr>
      <t>万亩，每亩投入</t>
    </r>
    <r>
      <rPr>
        <sz val="12"/>
        <rFont val="Times New Roman"/>
        <charset val="0"/>
      </rPr>
      <t>1500</t>
    </r>
    <r>
      <rPr>
        <sz val="12"/>
        <rFont val="宋体"/>
        <charset val="134"/>
      </rPr>
      <t>元，共</t>
    </r>
    <r>
      <rPr>
        <sz val="12"/>
        <rFont val="Times New Roman"/>
        <charset val="0"/>
      </rPr>
      <t>10500</t>
    </r>
    <r>
      <rPr>
        <sz val="12"/>
        <rFont val="宋体"/>
        <charset val="134"/>
      </rPr>
      <t>万元。本次资金安排</t>
    </r>
    <r>
      <rPr>
        <sz val="12"/>
        <rFont val="Times New Roman"/>
        <charset val="0"/>
      </rPr>
      <t>982.99</t>
    </r>
    <r>
      <rPr>
        <sz val="12"/>
        <rFont val="宋体"/>
        <charset val="134"/>
      </rPr>
      <t>万元。</t>
    </r>
  </si>
  <si>
    <t>就业补助项目</t>
  </si>
  <si>
    <t>投资300万元用于实施就业补助项目。</t>
  </si>
  <si>
    <t>外出务工交通补贴项目</t>
  </si>
  <si>
    <t>15个乡镇</t>
  </si>
  <si>
    <t>根据甘人社通〔2023〕257号通知，对暂时无法提供申报资料的脱贫劳动力，按县外省内就业100元、省外就业200元的标准实行定额预付。</t>
  </si>
  <si>
    <t>张家川县劳务输转服务中心</t>
  </si>
  <si>
    <r>
      <rPr>
        <b/>
        <sz val="11"/>
        <rFont val="宋体"/>
        <charset val="134"/>
      </rPr>
      <t>关于调整二〇二四年财政衔接推进乡村振兴补助资金项目计划的通知
张农领办发〔</t>
    </r>
    <r>
      <rPr>
        <b/>
        <sz val="11"/>
        <rFont val="Times New Roman"/>
        <charset val="0"/>
      </rPr>
      <t>2024</t>
    </r>
    <r>
      <rPr>
        <b/>
        <sz val="11"/>
        <rFont val="宋体"/>
        <charset val="134"/>
      </rPr>
      <t>〕</t>
    </r>
    <r>
      <rPr>
        <b/>
        <sz val="11"/>
        <rFont val="Times New Roman"/>
        <charset val="0"/>
      </rPr>
      <t>18</t>
    </r>
    <r>
      <rPr>
        <b/>
        <sz val="11"/>
        <rFont val="宋体"/>
        <charset val="134"/>
      </rPr>
      <t>号</t>
    </r>
  </si>
  <si>
    <r>
      <rPr>
        <sz val="11"/>
        <rFont val="Times New Roman"/>
        <charset val="0"/>
      </rPr>
      <t>“</t>
    </r>
    <r>
      <rPr>
        <sz val="11"/>
        <rFont val="宋体"/>
        <charset val="134"/>
      </rPr>
      <t>雨露计划</t>
    </r>
    <r>
      <rPr>
        <sz val="11"/>
        <rFont val="Times New Roman"/>
        <charset val="0"/>
      </rPr>
      <t>”</t>
    </r>
    <r>
      <rPr>
        <sz val="11"/>
        <rFont val="宋体"/>
        <charset val="134"/>
      </rPr>
      <t>职业教育补助项目</t>
    </r>
  </si>
  <si>
    <t>2024.10-2024.12</t>
  </si>
  <si>
    <r>
      <rPr>
        <sz val="11"/>
        <rFont val="宋体"/>
        <charset val="134"/>
      </rPr>
      <t>投资</t>
    </r>
    <r>
      <rPr>
        <sz val="11"/>
        <rFont val="Times New Roman"/>
        <charset val="0"/>
      </rPr>
      <t>311.4</t>
    </r>
    <r>
      <rPr>
        <sz val="11"/>
        <rFont val="宋体"/>
        <charset val="134"/>
      </rPr>
      <t>万元用于实施</t>
    </r>
    <r>
      <rPr>
        <sz val="11"/>
        <rFont val="Times New Roman"/>
        <charset val="0"/>
      </rPr>
      <t>“</t>
    </r>
    <r>
      <rPr>
        <sz val="11"/>
        <rFont val="宋体"/>
        <charset val="134"/>
      </rPr>
      <t>雨露计划</t>
    </r>
    <r>
      <rPr>
        <sz val="11"/>
        <rFont val="Times New Roman"/>
        <charset val="0"/>
      </rPr>
      <t>”</t>
    </r>
    <r>
      <rPr>
        <sz val="11"/>
        <rFont val="宋体"/>
        <charset val="134"/>
      </rPr>
      <t>职业教育补助项目，共计补助</t>
    </r>
    <r>
      <rPr>
        <sz val="11"/>
        <rFont val="Times New Roman"/>
        <charset val="0"/>
      </rPr>
      <t>2076</t>
    </r>
    <r>
      <rPr>
        <sz val="11"/>
        <rFont val="宋体"/>
        <charset val="134"/>
      </rPr>
      <t>人，每人补助</t>
    </r>
    <r>
      <rPr>
        <sz val="11"/>
        <rFont val="Times New Roman"/>
        <charset val="0"/>
      </rPr>
      <t>1500</t>
    </r>
    <r>
      <rPr>
        <sz val="11"/>
        <rFont val="宋体"/>
        <charset val="134"/>
      </rPr>
      <t>元；（张川镇</t>
    </r>
    <r>
      <rPr>
        <sz val="11"/>
        <rFont val="Times New Roman"/>
        <charset val="0"/>
      </rPr>
      <t>276</t>
    </r>
    <r>
      <rPr>
        <sz val="11"/>
        <rFont val="宋体"/>
        <charset val="134"/>
      </rPr>
      <t>人，恭门镇</t>
    </r>
    <r>
      <rPr>
        <sz val="11"/>
        <rFont val="Times New Roman"/>
        <charset val="0"/>
      </rPr>
      <t>172</t>
    </r>
    <r>
      <rPr>
        <sz val="11"/>
        <rFont val="宋体"/>
        <charset val="134"/>
      </rPr>
      <t>人，胡川镇</t>
    </r>
    <r>
      <rPr>
        <sz val="11"/>
        <rFont val="Times New Roman"/>
        <charset val="0"/>
      </rPr>
      <t>78</t>
    </r>
    <r>
      <rPr>
        <sz val="11"/>
        <rFont val="宋体"/>
        <charset val="134"/>
      </rPr>
      <t>人，龙山镇</t>
    </r>
    <r>
      <rPr>
        <sz val="11"/>
        <rFont val="Times New Roman"/>
        <charset val="0"/>
      </rPr>
      <t>289</t>
    </r>
    <r>
      <rPr>
        <sz val="11"/>
        <rFont val="宋体"/>
        <charset val="134"/>
      </rPr>
      <t>人，马关镇</t>
    </r>
    <r>
      <rPr>
        <sz val="11"/>
        <rFont val="Times New Roman"/>
        <charset val="0"/>
      </rPr>
      <t>258</t>
    </r>
    <r>
      <rPr>
        <sz val="11"/>
        <rFont val="宋体"/>
        <charset val="134"/>
      </rPr>
      <t>人，大阳镇</t>
    </r>
    <r>
      <rPr>
        <sz val="11"/>
        <rFont val="Times New Roman"/>
        <charset val="0"/>
      </rPr>
      <t>127</t>
    </r>
    <r>
      <rPr>
        <sz val="11"/>
        <rFont val="宋体"/>
        <charset val="134"/>
      </rPr>
      <t>人，刘堡镇</t>
    </r>
    <r>
      <rPr>
        <sz val="11"/>
        <rFont val="Times New Roman"/>
        <charset val="0"/>
      </rPr>
      <t>104</t>
    </r>
    <r>
      <rPr>
        <sz val="11"/>
        <rFont val="宋体"/>
        <charset val="134"/>
      </rPr>
      <t>人，木河乡</t>
    </r>
    <r>
      <rPr>
        <sz val="11"/>
        <rFont val="Times New Roman"/>
        <charset val="0"/>
      </rPr>
      <t>105</t>
    </r>
    <r>
      <rPr>
        <sz val="11"/>
        <rFont val="宋体"/>
        <charset val="134"/>
      </rPr>
      <t>人，连五乡</t>
    </r>
    <r>
      <rPr>
        <sz val="11"/>
        <rFont val="Times New Roman"/>
        <charset val="0"/>
      </rPr>
      <t>174</t>
    </r>
    <r>
      <rPr>
        <sz val="11"/>
        <rFont val="宋体"/>
        <charset val="134"/>
      </rPr>
      <t>人，张棉乡</t>
    </r>
    <r>
      <rPr>
        <sz val="11"/>
        <rFont val="Times New Roman"/>
        <charset val="0"/>
      </rPr>
      <t>67</t>
    </r>
    <r>
      <rPr>
        <sz val="11"/>
        <rFont val="宋体"/>
        <charset val="134"/>
      </rPr>
      <t>人，闫家乡81人，平安乡</t>
    </r>
    <r>
      <rPr>
        <sz val="11"/>
        <rFont val="Times New Roman"/>
        <charset val="0"/>
      </rPr>
      <t>33</t>
    </r>
    <r>
      <rPr>
        <sz val="11"/>
        <rFont val="宋体"/>
        <charset val="134"/>
      </rPr>
      <t>人，梁山镇</t>
    </r>
    <r>
      <rPr>
        <sz val="11"/>
        <rFont val="Times New Roman"/>
        <charset val="0"/>
      </rPr>
      <t>142</t>
    </r>
    <r>
      <rPr>
        <sz val="11"/>
        <rFont val="宋体"/>
        <charset val="134"/>
      </rPr>
      <t>人，</t>
    </r>
    <r>
      <rPr>
        <sz val="11"/>
        <rFont val="Times New Roman"/>
        <charset val="0"/>
      </rPr>
      <t xml:space="preserve"> </t>
    </r>
    <r>
      <rPr>
        <sz val="11"/>
        <rFont val="宋体"/>
        <charset val="134"/>
      </rPr>
      <t>马鹿镇</t>
    </r>
    <r>
      <rPr>
        <sz val="11"/>
        <rFont val="Times New Roman"/>
        <charset val="0"/>
      </rPr>
      <t>87</t>
    </r>
    <r>
      <rPr>
        <sz val="11"/>
        <rFont val="宋体"/>
        <charset val="134"/>
      </rPr>
      <t>人，川王镇</t>
    </r>
    <r>
      <rPr>
        <sz val="11"/>
        <rFont val="Times New Roman"/>
        <charset val="0"/>
      </rPr>
      <t>83</t>
    </r>
    <r>
      <rPr>
        <sz val="11"/>
        <rFont val="宋体"/>
        <charset val="134"/>
      </rPr>
      <t>人）。</t>
    </r>
  </si>
  <si>
    <r>
      <rPr>
        <sz val="11"/>
        <rFont val="宋体"/>
        <charset val="134"/>
      </rPr>
      <t>相关</t>
    </r>
    <r>
      <rPr>
        <sz val="11"/>
        <rFont val="Times New Roman"/>
        <charset val="0"/>
      </rPr>
      <t xml:space="preserve">
</t>
    </r>
    <r>
      <rPr>
        <sz val="11"/>
        <rFont val="宋体"/>
        <charset val="134"/>
      </rPr>
      <t>乡镇</t>
    </r>
  </si>
  <si>
    <t>基础设施补短板建设项目</t>
  </si>
  <si>
    <t>张家川镇西夭村东街村小型堤防建设项目</t>
  </si>
  <si>
    <t>张家川镇西夭村东街村</t>
  </si>
  <si>
    <t>本次堤防共治理张家川县张家川镇西夭村东街村河道长860米，新建堤防总长1020米;其中左岸堤防长446米，右岸堤防长574 米，堤防形式为复合式现浇C20细粒砼块石重力式堤防。配套埋设DN400(HDPE)双壁波纹管300米，DN300(HDPE双壁波纹管305米，埋设筏ф1000混凝土排水管4处;新建污水检查井16座。</t>
  </si>
  <si>
    <t>张家川镇孟寺村排洪渠建设项目</t>
  </si>
  <si>
    <t>张家川镇孟寺村</t>
  </si>
  <si>
    <r>
      <rPr>
        <sz val="11"/>
        <rFont val="宋体"/>
        <charset val="134"/>
      </rPr>
      <t>治理沟道</t>
    </r>
    <r>
      <rPr>
        <sz val="11"/>
        <rFont val="Times New Roman"/>
        <charset val="0"/>
      </rPr>
      <t>483.4</t>
    </r>
    <r>
      <rPr>
        <sz val="11"/>
        <rFont val="宋体"/>
        <charset val="134"/>
      </rPr>
      <t>米，新建排洪渠（含盖板）</t>
    </r>
    <r>
      <rPr>
        <sz val="11"/>
        <rFont val="Times New Roman"/>
        <charset val="0"/>
      </rPr>
      <t>477.4</t>
    </r>
    <r>
      <rPr>
        <sz val="11"/>
        <rFont val="宋体"/>
        <charset val="134"/>
      </rPr>
      <t>米，维修改造排洪渠（含盖板）</t>
    </r>
    <r>
      <rPr>
        <sz val="11"/>
        <rFont val="Times New Roman"/>
        <charset val="0"/>
      </rPr>
      <t>6</t>
    </r>
    <r>
      <rPr>
        <sz val="11"/>
        <rFont val="宋体"/>
        <charset val="134"/>
      </rPr>
      <t>米，新建缓冲池</t>
    </r>
    <r>
      <rPr>
        <sz val="11"/>
        <rFont val="Times New Roman"/>
        <charset val="0"/>
      </rPr>
      <t>1</t>
    </r>
    <r>
      <rPr>
        <sz val="11"/>
        <rFont val="宋体"/>
        <charset val="134"/>
      </rPr>
      <t>座。</t>
    </r>
  </si>
  <si>
    <t>张家川镇西关村排污口整治及管网建设项目</t>
  </si>
  <si>
    <t>张家川镇西关村</t>
  </si>
  <si>
    <r>
      <rPr>
        <sz val="11"/>
        <rFont val="宋体"/>
        <charset val="134"/>
      </rPr>
      <t>新建道路硬化</t>
    </r>
    <r>
      <rPr>
        <sz val="11"/>
        <rFont val="Times New Roman"/>
        <charset val="0"/>
      </rPr>
      <t>1900</t>
    </r>
    <r>
      <rPr>
        <sz val="11"/>
        <rFont val="宋体"/>
        <charset val="134"/>
      </rPr>
      <t>平方米，新建混凝土矩形排水渠</t>
    </r>
    <r>
      <rPr>
        <sz val="11"/>
        <rFont val="Times New Roman"/>
        <charset val="0"/>
      </rPr>
      <t>307</t>
    </r>
    <r>
      <rPr>
        <sz val="11"/>
        <rFont val="宋体"/>
        <charset val="134"/>
      </rPr>
      <t>米，铺设</t>
    </r>
    <r>
      <rPr>
        <sz val="11"/>
        <rFont val="Times New Roman"/>
        <charset val="0"/>
      </rPr>
      <t>HDPE</t>
    </r>
    <r>
      <rPr>
        <sz val="11"/>
        <rFont val="宋体"/>
        <charset val="134"/>
      </rPr>
      <t>双壁波纹管</t>
    </r>
    <r>
      <rPr>
        <sz val="11"/>
        <rFont val="Times New Roman"/>
        <charset val="0"/>
      </rPr>
      <t>DN300</t>
    </r>
    <r>
      <rPr>
        <sz val="11"/>
        <rFont val="宋体"/>
        <charset val="134"/>
      </rPr>
      <t>排污管</t>
    </r>
    <r>
      <rPr>
        <sz val="11"/>
        <rFont val="Times New Roman"/>
        <charset val="0"/>
      </rPr>
      <t>50</t>
    </r>
    <r>
      <rPr>
        <sz val="11"/>
        <rFont val="宋体"/>
        <charset val="134"/>
      </rPr>
      <t>米，</t>
    </r>
    <r>
      <rPr>
        <sz val="11"/>
        <rFont val="Times New Roman"/>
        <charset val="0"/>
      </rPr>
      <t>DN400</t>
    </r>
    <r>
      <rPr>
        <sz val="11"/>
        <rFont val="宋体"/>
        <charset val="134"/>
      </rPr>
      <t>排污管</t>
    </r>
    <r>
      <rPr>
        <sz val="11"/>
        <rFont val="Times New Roman"/>
        <charset val="0"/>
      </rPr>
      <t>340</t>
    </r>
    <r>
      <rPr>
        <sz val="11"/>
        <rFont val="宋体"/>
        <charset val="134"/>
      </rPr>
      <t>米，</t>
    </r>
    <r>
      <rPr>
        <sz val="11"/>
        <rFont val="Times New Roman"/>
        <charset val="0"/>
      </rPr>
      <t>DN200</t>
    </r>
    <r>
      <rPr>
        <sz val="11"/>
        <rFont val="宋体"/>
        <charset val="134"/>
      </rPr>
      <t>排污管</t>
    </r>
    <r>
      <rPr>
        <sz val="11"/>
        <rFont val="Times New Roman"/>
        <charset val="0"/>
      </rPr>
      <t>120</t>
    </r>
    <r>
      <rPr>
        <sz val="11"/>
        <rFont val="宋体"/>
        <charset val="134"/>
      </rPr>
      <t>米，三通（</t>
    </r>
    <r>
      <rPr>
        <sz val="11"/>
        <rFont val="Times New Roman"/>
        <charset val="0"/>
      </rPr>
      <t>DN400-200</t>
    </r>
    <r>
      <rPr>
        <sz val="11"/>
        <rFont val="宋体"/>
        <charset val="134"/>
      </rPr>
      <t>）</t>
    </r>
    <r>
      <rPr>
        <sz val="11"/>
        <rFont val="Times New Roman"/>
        <charset val="0"/>
      </rPr>
      <t>10</t>
    </r>
    <r>
      <rPr>
        <sz val="11"/>
        <rFont val="宋体"/>
        <charset val="134"/>
      </rPr>
      <t>个，新建化粪池（</t>
    </r>
    <r>
      <rPr>
        <sz val="11"/>
        <rFont val="Times New Roman"/>
        <charset val="0"/>
      </rPr>
      <t>30</t>
    </r>
    <r>
      <rPr>
        <sz val="11"/>
        <rFont val="宋体"/>
        <charset val="134"/>
      </rPr>
      <t>立方米）</t>
    </r>
    <r>
      <rPr>
        <sz val="11"/>
        <rFont val="Times New Roman"/>
        <charset val="0"/>
      </rPr>
      <t>1</t>
    </r>
    <r>
      <rPr>
        <sz val="11"/>
        <rFont val="宋体"/>
        <charset val="134"/>
      </rPr>
      <t>座，铺设</t>
    </r>
    <r>
      <rPr>
        <sz val="11"/>
        <rFont val="Times New Roman"/>
        <charset val="0"/>
      </rPr>
      <t>DN300</t>
    </r>
    <r>
      <rPr>
        <sz val="11"/>
        <rFont val="宋体"/>
        <charset val="134"/>
      </rPr>
      <t>波纹管</t>
    </r>
    <r>
      <rPr>
        <sz val="11"/>
        <rFont val="Times New Roman"/>
        <charset val="0"/>
      </rPr>
      <t>45</t>
    </r>
    <r>
      <rPr>
        <sz val="11"/>
        <rFont val="宋体"/>
        <charset val="134"/>
      </rPr>
      <t>米，污水检查井</t>
    </r>
    <r>
      <rPr>
        <sz val="11"/>
        <rFont val="Times New Roman"/>
        <charset val="0"/>
      </rPr>
      <t>12</t>
    </r>
    <r>
      <rPr>
        <sz val="11"/>
        <rFont val="宋体"/>
        <charset val="134"/>
      </rPr>
      <t>座，新建八字墙护坡</t>
    </r>
    <r>
      <rPr>
        <sz val="11"/>
        <rFont val="Times New Roman"/>
        <charset val="0"/>
      </rPr>
      <t>81</t>
    </r>
    <r>
      <rPr>
        <sz val="11"/>
        <rFont val="宋体"/>
        <charset val="134"/>
      </rPr>
      <t>立方米，土方开挖及外运</t>
    </r>
    <r>
      <rPr>
        <sz val="11"/>
        <rFont val="Times New Roman"/>
        <charset val="0"/>
      </rPr>
      <t>3100</t>
    </r>
    <r>
      <rPr>
        <sz val="11"/>
        <rFont val="宋体"/>
        <charset val="134"/>
      </rPr>
      <t>立方米。</t>
    </r>
  </si>
  <si>
    <t>张家川镇赵川村排水管道建设项目</t>
  </si>
  <si>
    <t>张家川镇赵川村</t>
  </si>
  <si>
    <r>
      <rPr>
        <sz val="11"/>
        <rFont val="Times New Roman"/>
        <charset val="0"/>
      </rPr>
      <t>1.</t>
    </r>
    <r>
      <rPr>
        <sz val="11"/>
        <rFont val="宋体"/>
        <charset val="134"/>
      </rPr>
      <t>破除</t>
    </r>
    <r>
      <rPr>
        <sz val="11"/>
        <rFont val="Times New Roman"/>
        <charset val="0"/>
      </rPr>
      <t>:</t>
    </r>
    <r>
      <rPr>
        <sz val="11"/>
        <rFont val="宋体"/>
        <charset val="134"/>
      </rPr>
      <t>沥青混凝土路面</t>
    </r>
    <r>
      <rPr>
        <sz val="11"/>
        <rFont val="Times New Roman"/>
        <charset val="0"/>
      </rPr>
      <t>19.98</t>
    </r>
    <r>
      <rPr>
        <sz val="11"/>
        <rFont val="宋体"/>
        <charset val="134"/>
      </rPr>
      <t>立方米，挖除水泥稳定类基层</t>
    </r>
    <r>
      <rPr>
        <sz val="11"/>
        <rFont val="Times New Roman"/>
        <charset val="0"/>
      </rPr>
      <t>79.93</t>
    </r>
    <r>
      <rPr>
        <sz val="11"/>
        <rFont val="宋体"/>
        <charset val="134"/>
      </rPr>
      <t>立方米。</t>
    </r>
    <r>
      <rPr>
        <sz val="11"/>
        <rFont val="Times New Roman"/>
        <charset val="0"/>
      </rPr>
      <t>2.</t>
    </r>
    <r>
      <rPr>
        <sz val="11"/>
        <rFont val="宋体"/>
        <charset val="134"/>
      </rPr>
      <t>新建</t>
    </r>
    <r>
      <rPr>
        <sz val="11"/>
        <rFont val="Times New Roman"/>
        <charset val="0"/>
      </rPr>
      <t>DN800</t>
    </r>
    <r>
      <rPr>
        <sz val="11"/>
        <rFont val="宋体"/>
        <charset val="134"/>
      </rPr>
      <t>钢筋混凝土雨水主管道</t>
    </r>
    <r>
      <rPr>
        <sz val="11"/>
        <rFont val="Times New Roman"/>
        <charset val="0"/>
      </rPr>
      <t>194</t>
    </r>
    <r>
      <rPr>
        <sz val="11"/>
        <rFont val="宋体"/>
        <charset val="134"/>
      </rPr>
      <t>米，检查井</t>
    </r>
    <r>
      <rPr>
        <sz val="11"/>
        <rFont val="Times New Roman"/>
        <charset val="0"/>
      </rPr>
      <t>7</t>
    </r>
    <r>
      <rPr>
        <sz val="11"/>
        <rFont val="宋体"/>
        <charset val="134"/>
      </rPr>
      <t>个，沉淀池</t>
    </r>
    <r>
      <rPr>
        <sz val="11"/>
        <rFont val="Times New Roman"/>
        <charset val="0"/>
      </rPr>
      <t>1</t>
    </r>
    <r>
      <rPr>
        <sz val="11"/>
        <rFont val="宋体"/>
        <charset val="134"/>
      </rPr>
      <t>座。</t>
    </r>
    <r>
      <rPr>
        <sz val="11"/>
        <rFont val="Times New Roman"/>
        <charset val="0"/>
      </rPr>
      <t>3.</t>
    </r>
    <r>
      <rPr>
        <sz val="11"/>
        <rFont val="宋体"/>
        <charset val="134"/>
      </rPr>
      <t>路面修复</t>
    </r>
    <r>
      <rPr>
        <sz val="11"/>
        <rFont val="Times New Roman"/>
        <charset val="0"/>
      </rPr>
      <t>:15</t>
    </r>
    <r>
      <rPr>
        <sz val="11"/>
        <rFont val="宋体"/>
        <charset val="134"/>
      </rPr>
      <t>厘米厚天然砂砾垫层</t>
    </r>
    <r>
      <rPr>
        <sz val="11"/>
        <rFont val="Times New Roman"/>
        <charset val="0"/>
      </rPr>
      <t>399.64</t>
    </r>
    <r>
      <rPr>
        <sz val="11"/>
        <rFont val="宋体"/>
        <charset val="134"/>
      </rPr>
      <t>平方米，</t>
    </r>
    <r>
      <rPr>
        <sz val="11"/>
        <rFont val="Times New Roman"/>
        <charset val="0"/>
      </rPr>
      <t>20</t>
    </r>
    <r>
      <rPr>
        <sz val="11"/>
        <rFont val="宋体"/>
        <charset val="134"/>
      </rPr>
      <t>厘米厚水泥稳定碎石基层</t>
    </r>
    <r>
      <rPr>
        <sz val="11"/>
        <rFont val="Times New Roman"/>
        <charset val="0"/>
      </rPr>
      <t>399.64</t>
    </r>
    <r>
      <rPr>
        <sz val="11"/>
        <rFont val="宋体"/>
        <charset val="134"/>
      </rPr>
      <t>平方米，透层</t>
    </r>
    <r>
      <rPr>
        <sz val="11"/>
        <rFont val="Times New Roman"/>
        <charset val="0"/>
      </rPr>
      <t>399.64</t>
    </r>
    <r>
      <rPr>
        <sz val="11"/>
        <rFont val="宋体"/>
        <charset val="134"/>
      </rPr>
      <t>平方米，</t>
    </r>
    <r>
      <rPr>
        <sz val="11"/>
        <rFont val="Times New Roman"/>
        <charset val="0"/>
      </rPr>
      <t>7</t>
    </r>
    <r>
      <rPr>
        <sz val="11"/>
        <rFont val="宋体"/>
        <charset val="134"/>
      </rPr>
      <t>厘米厚</t>
    </r>
    <r>
      <rPr>
        <sz val="11"/>
        <rFont val="Times New Roman"/>
        <charset val="0"/>
      </rPr>
      <t>AC-16</t>
    </r>
    <r>
      <rPr>
        <sz val="11"/>
        <rFont val="宋体"/>
        <charset val="134"/>
      </rPr>
      <t>沥青混凝土面层</t>
    </r>
    <r>
      <rPr>
        <sz val="11"/>
        <rFont val="Times New Roman"/>
        <charset val="0"/>
      </rPr>
      <t>399.64</t>
    </r>
    <r>
      <rPr>
        <sz val="11"/>
        <rFont val="宋体"/>
        <charset val="134"/>
      </rPr>
      <t>平方米</t>
    </r>
  </si>
  <si>
    <t>恭门镇杨坡村高沟组护坡建设项目</t>
  </si>
  <si>
    <t>恭门镇杨坡村</t>
  </si>
  <si>
    <r>
      <rPr>
        <sz val="11"/>
        <rFont val="宋体"/>
        <charset val="134"/>
      </rPr>
      <t>修建毛石护坡</t>
    </r>
    <r>
      <rPr>
        <sz val="11"/>
        <rFont val="Times New Roman"/>
        <charset val="0"/>
      </rPr>
      <t>919.59m³</t>
    </r>
    <r>
      <rPr>
        <sz val="11"/>
        <rFont val="宋体"/>
        <charset val="134"/>
      </rPr>
      <t>（</t>
    </r>
    <r>
      <rPr>
        <sz val="11"/>
        <rFont val="Times New Roman"/>
        <charset val="0"/>
      </rPr>
      <t>1.</t>
    </r>
    <r>
      <rPr>
        <sz val="11"/>
        <rFont val="宋体"/>
        <charset val="134"/>
      </rPr>
      <t>长</t>
    </r>
    <r>
      <rPr>
        <sz val="11"/>
        <rFont val="Times New Roman"/>
        <charset val="0"/>
      </rPr>
      <t>12.9m</t>
    </r>
    <r>
      <rPr>
        <sz val="11"/>
        <rFont val="宋体"/>
        <charset val="134"/>
      </rPr>
      <t>，高</t>
    </r>
    <r>
      <rPr>
        <sz val="11"/>
        <rFont val="Times New Roman"/>
        <charset val="0"/>
      </rPr>
      <t>10.7m</t>
    </r>
    <r>
      <rPr>
        <sz val="11"/>
        <rFont val="宋体"/>
        <charset val="134"/>
      </rPr>
      <t>，平均宽度</t>
    </r>
    <r>
      <rPr>
        <sz val="11"/>
        <rFont val="Times New Roman"/>
        <charset val="0"/>
      </rPr>
      <t>1.4m</t>
    </r>
    <r>
      <rPr>
        <sz val="11"/>
        <rFont val="宋体"/>
        <charset val="134"/>
      </rPr>
      <t>；</t>
    </r>
    <r>
      <rPr>
        <sz val="11"/>
        <rFont val="Times New Roman"/>
        <charset val="0"/>
      </rPr>
      <t>2.</t>
    </r>
    <r>
      <rPr>
        <sz val="11"/>
        <rFont val="宋体"/>
        <charset val="134"/>
      </rPr>
      <t>长</t>
    </r>
    <r>
      <rPr>
        <sz val="11"/>
        <rFont val="Times New Roman"/>
        <charset val="0"/>
      </rPr>
      <t>4.5m</t>
    </r>
    <r>
      <rPr>
        <sz val="11"/>
        <rFont val="宋体"/>
        <charset val="134"/>
      </rPr>
      <t>，高</t>
    </r>
    <r>
      <rPr>
        <sz val="11"/>
        <rFont val="Times New Roman"/>
        <charset val="0"/>
      </rPr>
      <t>6.2m</t>
    </r>
    <r>
      <rPr>
        <sz val="11"/>
        <rFont val="宋体"/>
        <charset val="134"/>
      </rPr>
      <t>，平均宽度</t>
    </r>
    <r>
      <rPr>
        <sz val="11"/>
        <rFont val="Times New Roman"/>
        <charset val="0"/>
      </rPr>
      <t>1.1m</t>
    </r>
    <r>
      <rPr>
        <sz val="11"/>
        <rFont val="宋体"/>
        <charset val="134"/>
      </rPr>
      <t>；</t>
    </r>
    <r>
      <rPr>
        <sz val="11"/>
        <rFont val="Times New Roman"/>
        <charset val="0"/>
      </rPr>
      <t>3.</t>
    </r>
    <r>
      <rPr>
        <sz val="11"/>
        <rFont val="宋体"/>
        <charset val="134"/>
      </rPr>
      <t>长</t>
    </r>
    <r>
      <rPr>
        <sz val="11"/>
        <rFont val="Times New Roman"/>
        <charset val="0"/>
      </rPr>
      <t>17.4m</t>
    </r>
    <r>
      <rPr>
        <sz val="11"/>
        <rFont val="宋体"/>
        <charset val="134"/>
      </rPr>
      <t>，高</t>
    </r>
    <r>
      <rPr>
        <sz val="11"/>
        <rFont val="Times New Roman"/>
        <charset val="0"/>
      </rPr>
      <t>5.3m</t>
    </r>
    <r>
      <rPr>
        <sz val="11"/>
        <rFont val="宋体"/>
        <charset val="134"/>
      </rPr>
      <t>，平均宽度</t>
    </r>
    <r>
      <rPr>
        <sz val="11"/>
        <rFont val="Times New Roman"/>
        <charset val="0"/>
      </rPr>
      <t>1.1m</t>
    </r>
    <r>
      <rPr>
        <sz val="11"/>
        <rFont val="宋体"/>
        <charset val="134"/>
      </rPr>
      <t>；</t>
    </r>
    <r>
      <rPr>
        <sz val="11"/>
        <rFont val="Times New Roman"/>
        <charset val="0"/>
      </rPr>
      <t>4.</t>
    </r>
    <r>
      <rPr>
        <sz val="11"/>
        <rFont val="宋体"/>
        <charset val="134"/>
      </rPr>
      <t>长</t>
    </r>
    <r>
      <rPr>
        <sz val="11"/>
        <rFont val="Times New Roman"/>
        <charset val="0"/>
      </rPr>
      <t>5m</t>
    </r>
    <r>
      <rPr>
        <sz val="11"/>
        <rFont val="宋体"/>
        <charset val="134"/>
      </rPr>
      <t>，高</t>
    </r>
    <r>
      <rPr>
        <sz val="11"/>
        <rFont val="Times New Roman"/>
        <charset val="0"/>
      </rPr>
      <t>8.2m</t>
    </r>
    <r>
      <rPr>
        <sz val="11"/>
        <rFont val="宋体"/>
        <charset val="134"/>
      </rPr>
      <t>，平均宽度</t>
    </r>
    <r>
      <rPr>
        <sz val="11"/>
        <rFont val="Times New Roman"/>
        <charset val="0"/>
      </rPr>
      <t>1.4m</t>
    </r>
    <r>
      <rPr>
        <sz val="11"/>
        <rFont val="宋体"/>
        <charset val="134"/>
      </rPr>
      <t>；</t>
    </r>
    <r>
      <rPr>
        <sz val="11"/>
        <rFont val="Times New Roman"/>
        <charset val="0"/>
      </rPr>
      <t>5.</t>
    </r>
    <r>
      <rPr>
        <sz val="11"/>
        <rFont val="宋体"/>
        <charset val="134"/>
      </rPr>
      <t>长</t>
    </r>
    <r>
      <rPr>
        <sz val="11"/>
        <rFont val="Times New Roman"/>
        <charset val="0"/>
      </rPr>
      <t>3.9m</t>
    </r>
    <r>
      <rPr>
        <sz val="11"/>
        <rFont val="宋体"/>
        <charset val="134"/>
      </rPr>
      <t>，高</t>
    </r>
    <r>
      <rPr>
        <sz val="11"/>
        <rFont val="Times New Roman"/>
        <charset val="0"/>
      </rPr>
      <t>5.9m</t>
    </r>
    <r>
      <rPr>
        <sz val="11"/>
        <rFont val="宋体"/>
        <charset val="134"/>
      </rPr>
      <t>，平均宽度</t>
    </r>
    <r>
      <rPr>
        <sz val="11"/>
        <rFont val="Times New Roman"/>
        <charset val="0"/>
      </rPr>
      <t>1.1m</t>
    </r>
    <r>
      <rPr>
        <sz val="11"/>
        <rFont val="宋体"/>
        <charset val="134"/>
      </rPr>
      <t>；</t>
    </r>
    <r>
      <rPr>
        <sz val="11"/>
        <rFont val="Times New Roman"/>
        <charset val="0"/>
      </rPr>
      <t>6.</t>
    </r>
    <r>
      <rPr>
        <sz val="11"/>
        <rFont val="宋体"/>
        <charset val="134"/>
      </rPr>
      <t>长</t>
    </r>
    <r>
      <rPr>
        <sz val="11"/>
        <rFont val="Times New Roman"/>
        <charset val="0"/>
      </rPr>
      <t>12.8m</t>
    </r>
    <r>
      <rPr>
        <sz val="11"/>
        <rFont val="宋体"/>
        <charset val="134"/>
      </rPr>
      <t>，高</t>
    </r>
    <r>
      <rPr>
        <sz val="11"/>
        <rFont val="Times New Roman"/>
        <charset val="0"/>
      </rPr>
      <t>17.8m</t>
    </r>
    <r>
      <rPr>
        <sz val="11"/>
        <rFont val="宋体"/>
        <charset val="134"/>
      </rPr>
      <t>，平均宽度</t>
    </r>
    <r>
      <rPr>
        <sz val="11"/>
        <rFont val="Times New Roman"/>
        <charset val="0"/>
      </rPr>
      <t>2.25m</t>
    </r>
    <r>
      <rPr>
        <sz val="11"/>
        <rFont val="宋体"/>
        <charset val="134"/>
      </rPr>
      <t>。）；硬化</t>
    </r>
    <r>
      <rPr>
        <sz val="11"/>
        <rFont val="Times New Roman"/>
        <charset val="0"/>
      </rPr>
      <t>496.5</t>
    </r>
    <r>
      <rPr>
        <sz val="11"/>
        <rFont val="宋体"/>
        <charset val="134"/>
      </rPr>
      <t>㎡。</t>
    </r>
  </si>
  <si>
    <t>胡川镇仓下新村过水路面改桥项目</t>
  </si>
  <si>
    <t>胡川镇仓下村</t>
  </si>
  <si>
    <r>
      <rPr>
        <sz val="11"/>
        <rFont val="宋体"/>
        <charset val="134"/>
      </rPr>
      <t>在胡川镇仓下新村新建</t>
    </r>
    <r>
      <rPr>
        <sz val="11"/>
        <rFont val="Times New Roman"/>
        <charset val="0"/>
      </rPr>
      <t>2-16M</t>
    </r>
    <r>
      <rPr>
        <sz val="11"/>
        <rFont val="宋体"/>
        <charset val="134"/>
      </rPr>
      <t>预应力空心板梁桥一座</t>
    </r>
    <r>
      <rPr>
        <sz val="11"/>
        <rFont val="Times New Roman"/>
        <charset val="0"/>
      </rPr>
      <t>33.64</t>
    </r>
    <r>
      <rPr>
        <sz val="11"/>
        <rFont val="宋体"/>
        <charset val="134"/>
      </rPr>
      <t>米。项目总投资</t>
    </r>
    <r>
      <rPr>
        <sz val="11"/>
        <rFont val="Times New Roman"/>
        <charset val="0"/>
      </rPr>
      <t>168.74</t>
    </r>
    <r>
      <rPr>
        <sz val="11"/>
        <rFont val="宋体"/>
        <charset val="134"/>
      </rPr>
      <t>万元，本批衔接资金安排</t>
    </r>
    <r>
      <rPr>
        <sz val="11"/>
        <rFont val="Times New Roman"/>
        <charset val="0"/>
      </rPr>
      <t>77.46</t>
    </r>
    <r>
      <rPr>
        <sz val="11"/>
        <rFont val="宋体"/>
        <charset val="134"/>
      </rPr>
      <t>万元。</t>
    </r>
  </si>
  <si>
    <t>交通事务服务中心</t>
  </si>
</sst>
</file>

<file path=xl/styles.xml><?xml version="1.0" encoding="utf-8"?>
<styleSheet xmlns="http://schemas.openxmlformats.org/spreadsheetml/2006/main" xmlns:mc="http://schemas.openxmlformats.org/markup-compatibility/2006" xmlns:xr9="http://schemas.microsoft.com/office/spreadsheetml/2016/revision9" mc:Ignorable="xr9">
  <numFmts count="2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00_ "/>
    <numFmt numFmtId="178" formatCode="\(\1\)"/>
    <numFmt numFmtId="179" formatCode="0_);[Red]\(0\)"/>
    <numFmt numFmtId="180" formatCode="\(\2\)"/>
    <numFmt numFmtId="181" formatCode="0.0_ "/>
    <numFmt numFmtId="182" formatCode="0_ "/>
    <numFmt numFmtId="183" formatCode="&quot;新&quot;&quot;建&quot;&quot;产&quot;&quot;业&quot;&quot;砂&quot;&quot;砾&quot;&quot;路&quot;0.00&quot;公&quot;&quot;里&quot;"/>
    <numFmt numFmtId="184" formatCode="\(\4\)"/>
    <numFmt numFmtId="185" formatCode="&quot;改&quot;&quot;建&quot;&quot;产&quot;&quot;业&quot;&quot;硬&quot;&quot;化&quot;&quot;路&quot;0.00&quot;公&quot;&quot;里&quot;"/>
    <numFmt numFmtId="186" formatCode="&quot;硬&quot;&quot;化&quot;&quot;饲&quot;&quot;料&quot;&quot;玉&quot;&quot;米&quot;&quot;产&quot;&quot;业&quot;&quot;路&quot;0.00&quot;公&quot;&quot;里&quot;"/>
    <numFmt numFmtId="187" formatCode="&quot;硬&quot;&quot;化&quot;&quot;苹&quot;&quot;果&quot;&quot;园&quot;&quot;产&quot;&quot;业&quot;&quot;路&quot;0.00&quot;公&quot;&quot;里&quot;"/>
    <numFmt numFmtId="188" formatCode="&quot;硬&quot;&quot;化&quot;&quot;饲&quot;&quot;草&quot;&quot;产&quot;&quot;业&quot;&quot;路&quot;0.00&quot;公&quot;&quot;里&quot;"/>
    <numFmt numFmtId="189" formatCode="&quot;硬&quot;&quot;化&quot;&quot;葡&quot;&quot;萄&quot;&quot;种&quot;&quot;植&quot;&quot;产&quot;&quot;业&quot;&quot;道&quot;&quot;路&quot;0.0&quot;公&quot;&quot;里&quot;"/>
    <numFmt numFmtId="190" formatCode="&quot;硬&quot;&quot;化&quot;&quot;养&quot;&quot;鸡&quot;&quot;场&quot;&quot;道&quot;&quot;路&quot;0.0&quot;公&quot;&quot;里&quot;"/>
    <numFmt numFmtId="191" formatCode="&quot;硬&quot;&quot;化&quot;&quot;饲&quot;&quot;料&quot;&quot;草&quot;&quot;产&quot;&quot;业&quot;&quot;路&quot;0.00&quot;公&quot;&quot;里&quot;"/>
    <numFmt numFmtId="192" formatCode="&quot;硬&quot;&quot;化&quot;&quot;乌&quot;&quot;龙&quot;&quot;头&quot;&quot;产&quot;&quot;业&quot;&quot;路&quot;0.00&quot;公&quot;&quot;里&quot;"/>
    <numFmt numFmtId="193" formatCode="0.00_);[Red]\(0.00\)"/>
    <numFmt numFmtId="194" formatCode="&quot;硬&quot;&quot;化&quot;&quot;花&quot;&quot;椒&quot;&quot;产&quot;&quot;业&quot;&quot;路&quot;0.00&quot;公&quot;&quot;里&quot;"/>
    <numFmt numFmtId="195" formatCode="&quot;硬&quot;&quot;化&quot;&quot;蔬&quot;&quot;&quot;&quot;菜&quot;&quot;种&quot;&quot;植&quot;&quot;园&quot;&quot;区&quot;&quot;路&quot;0.00&quot;公&quot;&quot;里&quot;"/>
    <numFmt numFmtId="196" formatCode="&quot;硬&quot;&quot;化&quot;&quot;肉牛养殖&quot;&quot;园&quot;&quot;区&quot;&quot;路&quot;0.00&quot;公&quot;&quot;里&quot;"/>
    <numFmt numFmtId="197" formatCode="&quot;硬&quot;&quot;化&quot;&quot;果&quot;&quot;植&quot;&quot;园&quot;&quot;区&quot;&quot;路&quot;0.00&quot;公&quot;&quot;里&quot;"/>
    <numFmt numFmtId="198" formatCode="0.00;[Red]0.00"/>
    <numFmt numFmtId="199" formatCode="0.00000_ "/>
  </numFmts>
  <fonts count="40">
    <font>
      <sz val="11"/>
      <color theme="1"/>
      <name val="宋体"/>
      <charset val="134"/>
      <scheme val="minor"/>
    </font>
    <font>
      <sz val="12"/>
      <name val="Times New Roman"/>
      <charset val="0"/>
    </font>
    <font>
      <sz val="12"/>
      <name val="宋体"/>
      <charset val="134"/>
    </font>
    <font>
      <b/>
      <sz val="12"/>
      <name val="Times New Roman"/>
      <charset val="0"/>
    </font>
    <font>
      <sz val="20"/>
      <name val="方正小标宋简体"/>
      <charset val="134"/>
    </font>
    <font>
      <b/>
      <sz val="12"/>
      <name val="宋体"/>
      <charset val="134"/>
    </font>
    <font>
      <sz val="12"/>
      <name val="Calibri"/>
      <charset val="0"/>
    </font>
    <font>
      <sz val="12"/>
      <name val="宋体"/>
      <charset val="0"/>
    </font>
    <font>
      <sz val="12"/>
      <name val="Times New Roman"/>
      <charset val="134"/>
    </font>
    <font>
      <sz val="13"/>
      <name val="宋体"/>
      <charset val="134"/>
    </font>
    <font>
      <sz val="11"/>
      <name val="宋体"/>
      <charset val="0"/>
    </font>
    <font>
      <sz val="11"/>
      <name val="宋体"/>
      <charset val="134"/>
    </font>
    <font>
      <sz val="11"/>
      <name val="Times New Roman"/>
      <charset val="0"/>
    </font>
    <font>
      <b/>
      <sz val="12"/>
      <name val="宋体"/>
      <charset val="0"/>
    </font>
    <font>
      <b/>
      <sz val="11"/>
      <name val="Times New Roman"/>
      <charset val="0"/>
    </font>
    <font>
      <b/>
      <sz val="12"/>
      <name val="Times New Roman"/>
      <charset val="134"/>
    </font>
    <font>
      <b/>
      <sz val="11"/>
      <name val="宋体"/>
      <charset val="134"/>
    </font>
    <font>
      <b/>
      <sz val="12"/>
      <name val="黑体"/>
      <charset val="134"/>
    </font>
    <font>
      <sz val="12"/>
      <name val="宋体"/>
      <charset val="134"/>
      <scheme val="minor"/>
    </font>
    <font>
      <sz val="1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0"/>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0" fillId="2" borderId="8" applyNumberFormat="0" applyFont="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9" applyNumberFormat="0" applyFill="0" applyAlignment="0" applyProtection="0">
      <alignment vertical="center"/>
    </xf>
    <xf numFmtId="0" fontId="26" fillId="0" borderId="9" applyNumberFormat="0" applyFill="0" applyAlignment="0" applyProtection="0">
      <alignment vertical="center"/>
    </xf>
    <xf numFmtId="0" fontId="27" fillId="0" borderId="10" applyNumberFormat="0" applyFill="0" applyAlignment="0" applyProtection="0">
      <alignment vertical="center"/>
    </xf>
    <xf numFmtId="0" fontId="27" fillId="0" borderId="0" applyNumberFormat="0" applyFill="0" applyBorder="0" applyAlignment="0" applyProtection="0">
      <alignment vertical="center"/>
    </xf>
    <xf numFmtId="0" fontId="28" fillId="3" borderId="11" applyNumberFormat="0" applyAlignment="0" applyProtection="0">
      <alignment vertical="center"/>
    </xf>
    <xf numFmtId="0" fontId="29" fillId="4" borderId="12" applyNumberFormat="0" applyAlignment="0" applyProtection="0">
      <alignment vertical="center"/>
    </xf>
    <xf numFmtId="0" fontId="30" fillId="4" borderId="11" applyNumberFormat="0" applyAlignment="0" applyProtection="0">
      <alignment vertical="center"/>
    </xf>
    <xf numFmtId="0" fontId="31" fillId="5" borderId="13" applyNumberFormat="0" applyAlignment="0" applyProtection="0">
      <alignment vertical="center"/>
    </xf>
    <xf numFmtId="0" fontId="32" fillId="0" borderId="14" applyNumberFormat="0" applyFill="0" applyAlignment="0" applyProtection="0">
      <alignment vertical="center"/>
    </xf>
    <xf numFmtId="0" fontId="33" fillId="0" borderId="15" applyNumberFormat="0" applyFill="0" applyAlignment="0" applyProtection="0">
      <alignment vertical="center"/>
    </xf>
    <xf numFmtId="0" fontId="34" fillId="6" borderId="0" applyNumberFormat="0" applyBorder="0" applyAlignment="0" applyProtection="0">
      <alignment vertical="center"/>
    </xf>
    <xf numFmtId="0" fontId="35" fillId="7" borderId="0" applyNumberFormat="0" applyBorder="0" applyAlignment="0" applyProtection="0">
      <alignment vertical="center"/>
    </xf>
    <xf numFmtId="0" fontId="36" fillId="8" borderId="0" applyNumberFormat="0" applyBorder="0" applyAlignment="0" applyProtection="0">
      <alignment vertical="center"/>
    </xf>
    <xf numFmtId="0" fontId="37" fillId="9" borderId="0" applyNumberFormat="0" applyBorder="0" applyAlignment="0" applyProtection="0">
      <alignment vertical="center"/>
    </xf>
    <xf numFmtId="0" fontId="38" fillId="10" borderId="0" applyNumberFormat="0" applyBorder="0" applyAlignment="0" applyProtection="0">
      <alignment vertical="center"/>
    </xf>
    <xf numFmtId="0" fontId="38" fillId="11" borderId="0" applyNumberFormat="0" applyBorder="0" applyAlignment="0" applyProtection="0">
      <alignment vertical="center"/>
    </xf>
    <xf numFmtId="0" fontId="37" fillId="12" borderId="0" applyNumberFormat="0" applyBorder="0" applyAlignment="0" applyProtection="0">
      <alignment vertical="center"/>
    </xf>
    <xf numFmtId="0" fontId="37" fillId="13" borderId="0" applyNumberFormat="0" applyBorder="0" applyAlignment="0" applyProtection="0">
      <alignment vertical="center"/>
    </xf>
    <xf numFmtId="0" fontId="38" fillId="14" borderId="0" applyNumberFormat="0" applyBorder="0" applyAlignment="0" applyProtection="0">
      <alignment vertical="center"/>
    </xf>
    <xf numFmtId="0" fontId="38" fillId="15" borderId="0" applyNumberFormat="0" applyBorder="0" applyAlignment="0" applyProtection="0">
      <alignment vertical="center"/>
    </xf>
    <xf numFmtId="0" fontId="37" fillId="16" borderId="0" applyNumberFormat="0" applyBorder="0" applyAlignment="0" applyProtection="0">
      <alignment vertical="center"/>
    </xf>
    <xf numFmtId="0" fontId="37" fillId="17" borderId="0" applyNumberFormat="0" applyBorder="0" applyAlignment="0" applyProtection="0">
      <alignment vertical="center"/>
    </xf>
    <xf numFmtId="0" fontId="38" fillId="18" borderId="0" applyNumberFormat="0" applyBorder="0" applyAlignment="0" applyProtection="0">
      <alignment vertical="center"/>
    </xf>
    <xf numFmtId="0" fontId="38" fillId="19" borderId="0" applyNumberFormat="0" applyBorder="0" applyAlignment="0" applyProtection="0">
      <alignment vertical="center"/>
    </xf>
    <xf numFmtId="0" fontId="37" fillId="20" borderId="0" applyNumberFormat="0" applyBorder="0" applyAlignment="0" applyProtection="0">
      <alignment vertical="center"/>
    </xf>
    <xf numFmtId="0" fontId="37" fillId="21" borderId="0" applyNumberFormat="0" applyBorder="0" applyAlignment="0" applyProtection="0">
      <alignment vertical="center"/>
    </xf>
    <xf numFmtId="0" fontId="38" fillId="22" borderId="0" applyNumberFormat="0" applyBorder="0" applyAlignment="0" applyProtection="0">
      <alignment vertical="center"/>
    </xf>
    <xf numFmtId="0" fontId="38" fillId="23" borderId="0" applyNumberFormat="0" applyBorder="0" applyAlignment="0" applyProtection="0">
      <alignment vertical="center"/>
    </xf>
    <xf numFmtId="0" fontId="37" fillId="24" borderId="0" applyNumberFormat="0" applyBorder="0" applyAlignment="0" applyProtection="0">
      <alignment vertical="center"/>
    </xf>
    <xf numFmtId="0" fontId="37" fillId="25" borderId="0" applyNumberFormat="0" applyBorder="0" applyAlignment="0" applyProtection="0">
      <alignment vertical="center"/>
    </xf>
    <xf numFmtId="0" fontId="38" fillId="26" borderId="0" applyNumberFormat="0" applyBorder="0" applyAlignment="0" applyProtection="0">
      <alignment vertical="center"/>
    </xf>
    <xf numFmtId="0" fontId="38" fillId="27" borderId="0" applyNumberFormat="0" applyBorder="0" applyAlignment="0" applyProtection="0">
      <alignment vertical="center"/>
    </xf>
    <xf numFmtId="0" fontId="37" fillId="28" borderId="0" applyNumberFormat="0" applyBorder="0" applyAlignment="0" applyProtection="0">
      <alignment vertical="center"/>
    </xf>
    <xf numFmtId="0" fontId="37" fillId="29" borderId="0" applyNumberFormat="0" applyBorder="0" applyAlignment="0" applyProtection="0">
      <alignment vertical="center"/>
    </xf>
    <xf numFmtId="0" fontId="38" fillId="30" borderId="0" applyNumberFormat="0" applyBorder="0" applyAlignment="0" applyProtection="0">
      <alignment vertical="center"/>
    </xf>
    <xf numFmtId="0" fontId="38" fillId="31" borderId="0" applyNumberFormat="0" applyBorder="0" applyAlignment="0" applyProtection="0">
      <alignment vertical="center"/>
    </xf>
    <xf numFmtId="0" fontId="37" fillId="32" borderId="0" applyNumberFormat="0" applyBorder="0" applyAlignment="0" applyProtection="0">
      <alignment vertical="center"/>
    </xf>
    <xf numFmtId="0" fontId="2" fillId="0" borderId="0">
      <alignment vertical="center"/>
    </xf>
    <xf numFmtId="9" fontId="39" fillId="0" borderId="0" applyFont="0" applyFill="0" applyBorder="0" applyAlignment="0" applyProtection="0">
      <alignment vertical="center"/>
    </xf>
    <xf numFmtId="0" fontId="0" fillId="0" borderId="0">
      <alignment vertical="center"/>
    </xf>
    <xf numFmtId="0" fontId="2" fillId="0" borderId="0"/>
  </cellStyleXfs>
  <cellXfs count="239">
    <xf numFmtId="0" fontId="0" fillId="0" borderId="0" xfId="0">
      <alignment vertical="center"/>
    </xf>
    <xf numFmtId="0" fontId="1" fillId="0" borderId="0" xfId="0" applyFont="1" applyFill="1" applyBorder="1" applyAlignment="1">
      <alignment vertical="center"/>
    </xf>
    <xf numFmtId="0" fontId="2" fillId="0" borderId="0" xfId="0" applyFont="1" applyFill="1" applyBorder="1" applyAlignment="1">
      <alignment vertical="center"/>
    </xf>
    <xf numFmtId="0" fontId="1" fillId="0" borderId="0" xfId="0" applyFont="1" applyFill="1" applyBorder="1" applyAlignment="1">
      <alignment horizontal="justify" vertical="center"/>
    </xf>
    <xf numFmtId="0" fontId="3" fillId="0" borderId="0" xfId="0" applyFont="1" applyFill="1" applyBorder="1" applyAlignment="1">
      <alignment vertical="center"/>
    </xf>
    <xf numFmtId="0" fontId="3" fillId="0" borderId="0" xfId="0" applyFont="1" applyFill="1" applyBorder="1" applyAlignment="1">
      <alignment horizontal="justify" vertical="center"/>
    </xf>
    <xf numFmtId="0" fontId="1" fillId="0" borderId="0" xfId="0" applyFont="1" applyFill="1" applyBorder="1" applyAlignment="1">
      <alignment horizontal="center" vertical="center"/>
    </xf>
    <xf numFmtId="0" fontId="1" fillId="0" borderId="0" xfId="0" applyFont="1" applyFill="1" applyBorder="1" applyAlignment="1">
      <alignment horizontal="center" vertical="center" wrapText="1"/>
    </xf>
    <xf numFmtId="176" fontId="1" fillId="0" borderId="0" xfId="0" applyNumberFormat="1" applyFont="1" applyFill="1" applyBorder="1" applyAlignment="1">
      <alignment horizontal="center" vertical="center"/>
    </xf>
    <xf numFmtId="176" fontId="1" fillId="0" borderId="0" xfId="0" applyNumberFormat="1" applyFont="1" applyFill="1" applyAlignment="1">
      <alignment horizontal="center" vertical="center"/>
    </xf>
    <xf numFmtId="0" fontId="4" fillId="0" borderId="0" xfId="0" applyFont="1" applyFill="1" applyBorder="1" applyAlignment="1">
      <alignment horizontal="center" vertical="center" wrapText="1"/>
    </xf>
    <xf numFmtId="0" fontId="4" fillId="0" borderId="0" xfId="0" applyFont="1" applyFill="1" applyBorder="1" applyAlignment="1">
      <alignment horizontal="justify" vertical="center" wrapText="1"/>
    </xf>
    <xf numFmtId="0" fontId="5" fillId="0" borderId="1" xfId="0" applyFont="1" applyFill="1" applyBorder="1" applyAlignment="1">
      <alignment horizontal="center" vertical="center"/>
    </xf>
    <xf numFmtId="0" fontId="5" fillId="0" borderId="2" xfId="0" applyFont="1" applyFill="1" applyBorder="1" applyAlignment="1">
      <alignment horizontal="justify" vertical="center" wrapText="1"/>
    </xf>
    <xf numFmtId="0" fontId="5" fillId="0" borderId="2"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3" xfId="0" applyFont="1" applyFill="1" applyBorder="1" applyAlignment="1">
      <alignment horizontal="justify"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justify" vertical="center" wrapText="1"/>
    </xf>
    <xf numFmtId="0" fontId="5" fillId="0" borderId="4" xfId="0" applyFont="1" applyFill="1" applyBorder="1" applyAlignment="1">
      <alignment horizontal="center" vertical="center" wrapText="1"/>
    </xf>
    <xf numFmtId="0" fontId="3" fillId="0" borderId="1" xfId="0" applyFont="1" applyFill="1" applyBorder="1" applyAlignment="1">
      <alignment horizontal="justify" vertical="center" wrapText="1"/>
    </xf>
    <xf numFmtId="0" fontId="3" fillId="0" borderId="1" xfId="0" applyFont="1" applyFill="1" applyBorder="1" applyAlignment="1">
      <alignment horizontal="center" vertical="center" wrapText="1"/>
    </xf>
    <xf numFmtId="177" fontId="3" fillId="0" borderId="1" xfId="0" applyNumberFormat="1" applyFont="1" applyFill="1" applyBorder="1" applyAlignment="1">
      <alignment horizontal="center" vertical="center"/>
    </xf>
    <xf numFmtId="176" fontId="3" fillId="0" borderId="1" xfId="0" applyNumberFormat="1" applyFont="1" applyFill="1" applyBorder="1" applyAlignment="1">
      <alignment horizontal="center" vertical="center" wrapText="1"/>
    </xf>
    <xf numFmtId="0" fontId="5" fillId="0" borderId="5" xfId="0" applyFont="1" applyFill="1" applyBorder="1" applyAlignment="1">
      <alignment horizontal="center" vertical="center"/>
    </xf>
    <xf numFmtId="0" fontId="3" fillId="0" borderId="6" xfId="0" applyFont="1" applyFill="1" applyBorder="1" applyAlignment="1">
      <alignment horizontal="justify" vertical="center"/>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0" fontId="5" fillId="0" borderId="1" xfId="0" applyFont="1" applyFill="1" applyBorder="1" applyAlignment="1">
      <alignment horizontal="justify" vertical="center" wrapText="1"/>
    </xf>
    <xf numFmtId="178" fontId="1" fillId="0" borderId="1" xfId="0" applyNumberFormat="1" applyFont="1" applyFill="1" applyBorder="1" applyAlignment="1">
      <alignment horizontal="center" vertical="center"/>
    </xf>
    <xf numFmtId="0" fontId="2" fillId="0" borderId="1" xfId="0" applyFont="1" applyFill="1" applyBorder="1" applyAlignment="1">
      <alignment horizontal="justify" vertical="center" wrapText="1"/>
    </xf>
    <xf numFmtId="0" fontId="1" fillId="0" borderId="1" xfId="0" applyFont="1" applyFill="1" applyBorder="1" applyAlignment="1">
      <alignment horizontal="center" vertical="center" wrapText="1"/>
    </xf>
    <xf numFmtId="177" fontId="1" fillId="0" borderId="1" xfId="0" applyNumberFormat="1" applyFont="1" applyFill="1" applyBorder="1" applyAlignment="1">
      <alignment horizontal="center" vertical="center"/>
    </xf>
    <xf numFmtId="176" fontId="1"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xf>
    <xf numFmtId="179" fontId="2" fillId="0" borderId="1" xfId="0" applyNumberFormat="1" applyFont="1" applyFill="1" applyBorder="1" applyAlignment="1">
      <alignment horizontal="justify" vertical="center" wrapText="1"/>
    </xf>
    <xf numFmtId="179" fontId="7" fillId="0" borderId="1" xfId="0" applyNumberFormat="1" applyFont="1" applyFill="1" applyBorder="1" applyAlignment="1">
      <alignment horizontal="center" vertical="center" wrapText="1"/>
    </xf>
    <xf numFmtId="179" fontId="1" fillId="0" borderId="1" xfId="0" applyNumberFormat="1" applyFont="1" applyFill="1" applyBorder="1" applyAlignment="1">
      <alignment horizontal="center" vertical="center"/>
    </xf>
    <xf numFmtId="0" fontId="2"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176" fontId="1" fillId="0" borderId="1" xfId="0" applyNumberFormat="1" applyFont="1" applyFill="1" applyBorder="1" applyAlignment="1">
      <alignment horizontal="center" vertical="center"/>
    </xf>
    <xf numFmtId="0" fontId="6" fillId="0" borderId="1" xfId="0" applyFont="1" applyFill="1" applyBorder="1" applyAlignment="1">
      <alignment horizontal="center" vertical="center" wrapText="1"/>
    </xf>
    <xf numFmtId="180" fontId="1" fillId="0" borderId="1" xfId="0" applyNumberFormat="1" applyFont="1" applyFill="1" applyBorder="1" applyAlignment="1">
      <alignment horizontal="center" vertical="center"/>
    </xf>
    <xf numFmtId="181" fontId="1" fillId="0" borderId="1" xfId="0" applyNumberFormat="1" applyFont="1" applyFill="1" applyBorder="1" applyAlignment="1">
      <alignment horizontal="center" vertical="center" wrapText="1"/>
    </xf>
    <xf numFmtId="181" fontId="7" fillId="0" borderId="1" xfId="0" applyNumberFormat="1" applyFont="1" applyFill="1" applyBorder="1" applyAlignment="1">
      <alignment horizontal="center" vertical="center" wrapText="1"/>
    </xf>
    <xf numFmtId="182" fontId="1" fillId="0" borderId="1" xfId="0" applyNumberFormat="1" applyFont="1" applyFill="1" applyBorder="1" applyAlignment="1">
      <alignment horizontal="center" vertical="center" wrapText="1"/>
    </xf>
    <xf numFmtId="176" fontId="5" fillId="0" borderId="4" xfId="0" applyNumberFormat="1" applyFont="1" applyFill="1" applyBorder="1" applyAlignment="1">
      <alignment horizontal="center" vertical="center" wrapText="1"/>
    </xf>
    <xf numFmtId="176" fontId="3" fillId="0" borderId="4" xfId="0" applyNumberFormat="1" applyFont="1" applyFill="1" applyBorder="1" applyAlignment="1">
      <alignment horizontal="center" vertical="center" wrapText="1"/>
    </xf>
    <xf numFmtId="176" fontId="1" fillId="0" borderId="4" xfId="0" applyNumberFormat="1" applyFont="1" applyFill="1" applyBorder="1" applyAlignment="1">
      <alignment horizontal="center" vertical="center" wrapText="1"/>
    </xf>
    <xf numFmtId="176" fontId="8" fillId="0" borderId="1" xfId="0" applyNumberFormat="1" applyFont="1" applyFill="1" applyBorder="1" applyAlignment="1">
      <alignment horizontal="center" vertical="center"/>
    </xf>
    <xf numFmtId="0" fontId="9" fillId="0" borderId="0" xfId="0" applyFont="1" applyFill="1" applyAlignment="1">
      <alignment horizontal="center" vertical="center" wrapText="1"/>
    </xf>
    <xf numFmtId="0" fontId="5" fillId="0" borderId="2"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5" fillId="0" borderId="3" xfId="0" applyNumberFormat="1" applyFont="1" applyFill="1" applyBorder="1" applyAlignment="1">
      <alignment horizontal="center" vertical="center" wrapText="1"/>
    </xf>
    <xf numFmtId="0" fontId="5" fillId="0" borderId="4" xfId="0" applyNumberFormat="1" applyFont="1" applyFill="1" applyBorder="1" applyAlignment="1">
      <alignment horizontal="center" vertical="center" wrapText="1"/>
    </xf>
    <xf numFmtId="0" fontId="3" fillId="0" borderId="4" xfId="0" applyNumberFormat="1" applyFont="1" applyFill="1" applyBorder="1" applyAlignment="1">
      <alignment horizontal="center" vertical="center" wrapText="1"/>
    </xf>
    <xf numFmtId="0" fontId="1" fillId="0" borderId="1" xfId="0" applyFont="1" applyFill="1" applyBorder="1" applyAlignment="1">
      <alignment vertical="center"/>
    </xf>
    <xf numFmtId="0" fontId="1" fillId="0" borderId="4" xfId="0" applyNumberFormat="1" applyFont="1" applyFill="1" applyBorder="1" applyAlignment="1">
      <alignment horizontal="center" vertical="center" wrapText="1"/>
    </xf>
    <xf numFmtId="0" fontId="7" fillId="0" borderId="1" xfId="0" applyFont="1" applyFill="1" applyBorder="1" applyAlignment="1">
      <alignment vertical="center"/>
    </xf>
    <xf numFmtId="0" fontId="7" fillId="0" borderId="0" xfId="0" applyFont="1" applyFill="1" applyBorder="1" applyAlignment="1">
      <alignment vertical="center"/>
    </xf>
    <xf numFmtId="179" fontId="10" fillId="0" borderId="1" xfId="0" applyNumberFormat="1" applyFont="1" applyFill="1" applyBorder="1" applyAlignment="1">
      <alignment horizontal="center" vertical="center" wrapText="1"/>
    </xf>
    <xf numFmtId="0" fontId="11"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2" fillId="0" borderId="1" xfId="0" applyFont="1" applyFill="1" applyBorder="1" applyAlignment="1">
      <alignment horizontal="center" vertical="center"/>
    </xf>
    <xf numFmtId="0" fontId="12" fillId="0" borderId="1" xfId="0" applyFont="1" applyFill="1" applyBorder="1" applyAlignment="1">
      <alignment horizontal="center" vertical="center" wrapText="1"/>
    </xf>
    <xf numFmtId="0" fontId="11" fillId="0" borderId="1" xfId="0" applyNumberFormat="1" applyFont="1" applyFill="1" applyBorder="1" applyAlignment="1">
      <alignment horizontal="center" vertical="center" wrapText="1"/>
    </xf>
    <xf numFmtId="0" fontId="10" fillId="0" borderId="1" xfId="0" applyNumberFormat="1" applyFont="1" applyFill="1" applyBorder="1" applyAlignment="1">
      <alignment horizontal="center" vertical="center" wrapText="1"/>
    </xf>
    <xf numFmtId="0" fontId="11" fillId="0" borderId="1" xfId="0" applyFont="1" applyFill="1" applyBorder="1" applyAlignment="1">
      <alignment horizontal="center" vertical="center"/>
    </xf>
    <xf numFmtId="0" fontId="11" fillId="0" borderId="1" xfId="51" applyFont="1" applyFill="1" applyBorder="1" applyAlignment="1">
      <alignment horizontal="center" vertical="center" wrapText="1"/>
    </xf>
    <xf numFmtId="0" fontId="11" fillId="0" borderId="1" xfId="51" applyFont="1" applyFill="1" applyBorder="1" applyAlignment="1">
      <alignment vertical="center" wrapText="1"/>
    </xf>
    <xf numFmtId="183" fontId="1" fillId="0" borderId="1" xfId="51" applyNumberFormat="1" applyFont="1" applyFill="1" applyBorder="1" applyAlignment="1" applyProtection="1">
      <alignment horizontal="justify" vertical="center"/>
    </xf>
    <xf numFmtId="0" fontId="1" fillId="0" borderId="4" xfId="0" applyFont="1" applyFill="1" applyBorder="1" applyAlignment="1">
      <alignment horizontal="center" vertical="center" wrapText="1"/>
    </xf>
    <xf numFmtId="0" fontId="7" fillId="0" borderId="4" xfId="0" applyFont="1" applyFill="1" applyBorder="1" applyAlignment="1">
      <alignment horizontal="center" vertical="center" wrapText="1"/>
    </xf>
    <xf numFmtId="179" fontId="2" fillId="0" borderId="4" xfId="0" applyNumberFormat="1" applyFont="1" applyFill="1" applyBorder="1" applyAlignment="1">
      <alignment horizontal="justify" vertical="center" wrapText="1"/>
    </xf>
    <xf numFmtId="184" fontId="1" fillId="0" borderId="1" xfId="0" applyNumberFormat="1" applyFont="1" applyFill="1" applyBorder="1" applyAlignment="1">
      <alignment horizontal="center" vertical="center" wrapText="1"/>
    </xf>
    <xf numFmtId="0" fontId="2" fillId="0" borderId="1" xfId="0" applyFont="1" applyFill="1" applyBorder="1" applyAlignment="1">
      <alignment horizontal="justify" vertical="center"/>
    </xf>
    <xf numFmtId="0" fontId="2" fillId="0" borderId="1" xfId="0" applyFont="1" applyFill="1" applyBorder="1" applyAlignment="1">
      <alignment horizontal="center" vertical="center"/>
    </xf>
    <xf numFmtId="0" fontId="1" fillId="0" borderId="1" xfId="0" applyFont="1" applyFill="1" applyBorder="1" applyAlignment="1">
      <alignment horizontal="center" vertical="center"/>
    </xf>
    <xf numFmtId="0" fontId="13"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179" fontId="5" fillId="0" borderId="1" xfId="0" applyNumberFormat="1" applyFont="1" applyFill="1" applyBorder="1" applyAlignment="1">
      <alignment horizontal="justify" vertical="center" wrapText="1"/>
    </xf>
    <xf numFmtId="179" fontId="3" fillId="0" borderId="1" xfId="0" applyNumberFormat="1" applyFont="1" applyFill="1" applyBorder="1" applyAlignment="1">
      <alignment horizontal="center" vertical="center"/>
    </xf>
    <xf numFmtId="0" fontId="13" fillId="0" borderId="1" xfId="0" applyFont="1" applyFill="1" applyBorder="1" applyAlignment="1">
      <alignment horizontal="center" vertical="center"/>
    </xf>
    <xf numFmtId="185" fontId="5" fillId="0" borderId="1" xfId="0" applyNumberFormat="1" applyFont="1" applyFill="1" applyBorder="1" applyAlignment="1">
      <alignment horizontal="justify" vertical="center"/>
    </xf>
    <xf numFmtId="176" fontId="3" fillId="0" borderId="1" xfId="0" applyNumberFormat="1" applyFont="1" applyFill="1" applyBorder="1" applyAlignment="1">
      <alignment horizontal="center" vertical="center"/>
    </xf>
    <xf numFmtId="0" fontId="2" fillId="0" borderId="1" xfId="51" applyFont="1" applyFill="1" applyBorder="1" applyAlignment="1">
      <alignment horizontal="justify" vertical="center" wrapText="1"/>
    </xf>
    <xf numFmtId="0" fontId="2" fillId="0" borderId="1" xfId="51" applyFont="1" applyFill="1" applyBorder="1" applyAlignment="1">
      <alignment horizontal="center" vertical="center" wrapText="1"/>
    </xf>
    <xf numFmtId="0" fontId="1" fillId="0" borderId="1" xfId="51" applyFont="1" applyFill="1" applyBorder="1" applyAlignment="1">
      <alignment horizontal="center" vertical="center"/>
    </xf>
    <xf numFmtId="0" fontId="2" fillId="0" borderId="4" xfId="51" applyFont="1" applyFill="1" applyBorder="1" applyAlignment="1">
      <alignment horizontal="center" vertical="center"/>
    </xf>
    <xf numFmtId="186" fontId="7" fillId="0" borderId="4" xfId="51" applyNumberFormat="1" applyFont="1" applyFill="1" applyBorder="1" applyAlignment="1">
      <alignment horizontal="justify" vertical="center"/>
    </xf>
    <xf numFmtId="0" fontId="2" fillId="0" borderId="7" xfId="51" applyFont="1" applyFill="1" applyBorder="1" applyAlignment="1">
      <alignment horizontal="justify" vertical="center" wrapText="1"/>
    </xf>
    <xf numFmtId="186" fontId="2" fillId="0" borderId="4" xfId="51" applyNumberFormat="1" applyFont="1" applyFill="1" applyBorder="1" applyAlignment="1">
      <alignment horizontal="justify" vertical="center"/>
    </xf>
    <xf numFmtId="187" fontId="7" fillId="0" borderId="4" xfId="51" applyNumberFormat="1" applyFont="1" applyFill="1" applyBorder="1" applyAlignment="1">
      <alignment horizontal="justify" vertical="center"/>
    </xf>
    <xf numFmtId="0" fontId="2" fillId="0" borderId="4" xfId="51" applyFont="1" applyFill="1" applyBorder="1" applyAlignment="1" applyProtection="1">
      <alignment horizontal="center" vertical="center" wrapText="1"/>
      <protection locked="0"/>
    </xf>
    <xf numFmtId="188" fontId="7" fillId="0" borderId="4" xfId="51" applyNumberFormat="1" applyFont="1" applyFill="1" applyBorder="1" applyAlignment="1" applyProtection="1">
      <alignment horizontal="justify" vertical="center"/>
    </xf>
    <xf numFmtId="186" fontId="7" fillId="0" borderId="4" xfId="51" applyNumberFormat="1" applyFont="1" applyFill="1" applyBorder="1" applyAlignment="1" applyProtection="1">
      <alignment horizontal="justify" vertical="center"/>
    </xf>
    <xf numFmtId="0" fontId="2" fillId="0" borderId="1" xfId="51" applyFont="1" applyFill="1" applyBorder="1" applyAlignment="1">
      <alignment horizontal="center" vertical="center"/>
    </xf>
    <xf numFmtId="186" fontId="2" fillId="0" borderId="4" xfId="51" applyNumberFormat="1" applyFont="1" applyFill="1" applyBorder="1" applyAlignment="1" applyProtection="1">
      <alignment horizontal="justify" vertical="center"/>
    </xf>
    <xf numFmtId="189" fontId="7" fillId="0" borderId="4" xfId="51" applyNumberFormat="1" applyFont="1" applyFill="1" applyBorder="1" applyAlignment="1" applyProtection="1">
      <alignment horizontal="justify" vertical="center"/>
    </xf>
    <xf numFmtId="0" fontId="2" fillId="0" borderId="1" xfId="51" applyFont="1" applyFill="1" applyBorder="1" applyAlignment="1" applyProtection="1">
      <alignment horizontal="center" vertical="center"/>
      <protection locked="0"/>
    </xf>
    <xf numFmtId="190" fontId="7" fillId="0" borderId="4" xfId="51" applyNumberFormat="1" applyFont="1" applyFill="1" applyBorder="1" applyAlignment="1" applyProtection="1">
      <alignment horizontal="justify" vertical="center"/>
    </xf>
    <xf numFmtId="0" fontId="2" fillId="0" borderId="4" xfId="51" applyFont="1" applyFill="1" applyBorder="1" applyAlignment="1" applyProtection="1">
      <alignment horizontal="center" vertical="center"/>
      <protection locked="0"/>
    </xf>
    <xf numFmtId="0" fontId="7" fillId="0" borderId="7" xfId="51" applyFont="1" applyFill="1" applyBorder="1" applyAlignment="1">
      <alignment horizontal="justify" vertical="center" wrapText="1"/>
    </xf>
    <xf numFmtId="186" fontId="1" fillId="0" borderId="4" xfId="51" applyNumberFormat="1" applyFont="1" applyFill="1" applyBorder="1" applyAlignment="1" applyProtection="1">
      <alignment horizontal="justify" vertical="center"/>
    </xf>
    <xf numFmtId="186" fontId="7" fillId="0" borderId="1" xfId="51" applyNumberFormat="1" applyFont="1" applyFill="1" applyBorder="1" applyAlignment="1">
      <alignment horizontal="justify" vertical="center" wrapText="1"/>
    </xf>
    <xf numFmtId="191" fontId="7" fillId="0" borderId="4" xfId="51" applyNumberFormat="1" applyFont="1" applyFill="1" applyBorder="1" applyAlignment="1" applyProtection="1">
      <alignment horizontal="justify" vertical="center"/>
    </xf>
    <xf numFmtId="0" fontId="2" fillId="0" borderId="1" xfId="51" applyFont="1" applyFill="1" applyBorder="1" applyAlignment="1">
      <alignment horizontal="justify" vertical="center"/>
    </xf>
    <xf numFmtId="192" fontId="7" fillId="0" borderId="1" xfId="51" applyNumberFormat="1" applyFont="1" applyFill="1" applyBorder="1" applyAlignment="1">
      <alignment horizontal="justify" vertical="center" wrapText="1"/>
    </xf>
    <xf numFmtId="0" fontId="7" fillId="0" borderId="7" xfId="51" applyFont="1" applyFill="1" applyBorder="1" applyAlignment="1">
      <alignment horizontal="justify" vertical="center"/>
    </xf>
    <xf numFmtId="176" fontId="1" fillId="0" borderId="1" xfId="0" applyNumberFormat="1" applyFont="1" applyFill="1" applyBorder="1" applyAlignment="1">
      <alignment horizontal="justify" vertical="center"/>
    </xf>
    <xf numFmtId="176" fontId="1" fillId="0" borderId="1" xfId="0" applyNumberFormat="1" applyFont="1" applyFill="1" applyBorder="1" applyAlignment="1">
      <alignment vertical="center"/>
    </xf>
    <xf numFmtId="0" fontId="12" fillId="0" borderId="1" xfId="51" applyFont="1" applyFill="1" applyBorder="1" applyAlignment="1">
      <alignment horizontal="center" vertical="center" wrapText="1"/>
    </xf>
    <xf numFmtId="0" fontId="12" fillId="0" borderId="1" xfId="51" applyFont="1" applyFill="1" applyBorder="1" applyAlignment="1">
      <alignment vertical="center" wrapText="1"/>
    </xf>
    <xf numFmtId="193" fontId="12" fillId="0" borderId="1" xfId="0" applyNumberFormat="1" applyFont="1" applyFill="1" applyBorder="1" applyAlignment="1">
      <alignment horizontal="center" vertical="center" wrapText="1"/>
    </xf>
    <xf numFmtId="0" fontId="1" fillId="0" borderId="1" xfId="0" applyFont="1" applyFill="1" applyBorder="1" applyAlignment="1">
      <alignment horizontal="justify" vertical="center"/>
    </xf>
    <xf numFmtId="179" fontId="11" fillId="0" borderId="1" xfId="0" applyNumberFormat="1" applyFont="1" applyFill="1" applyBorder="1" applyAlignment="1">
      <alignment horizontal="center" vertical="center" wrapText="1"/>
    </xf>
    <xf numFmtId="0" fontId="3" fillId="0" borderId="1" xfId="0" applyFont="1" applyFill="1" applyBorder="1" applyAlignment="1">
      <alignment vertical="center"/>
    </xf>
    <xf numFmtId="193" fontId="14" fillId="0" borderId="1" xfId="0" applyNumberFormat="1" applyFont="1" applyFill="1" applyBorder="1" applyAlignment="1">
      <alignment horizontal="center" vertical="center"/>
    </xf>
    <xf numFmtId="0" fontId="14" fillId="0" borderId="1" xfId="0" applyFont="1" applyFill="1" applyBorder="1" applyAlignment="1">
      <alignment horizontal="center" vertical="center" wrapText="1"/>
    </xf>
    <xf numFmtId="0" fontId="14" fillId="0" borderId="1" xfId="0" applyFont="1" applyFill="1" applyBorder="1" applyAlignment="1">
      <alignment horizontal="center" vertical="center"/>
    </xf>
    <xf numFmtId="188" fontId="7" fillId="0" borderId="1" xfId="51" applyNumberFormat="1" applyFont="1" applyFill="1" applyBorder="1" applyAlignment="1">
      <alignment horizontal="justify" vertical="center" wrapText="1"/>
    </xf>
    <xf numFmtId="194" fontId="7" fillId="0" borderId="1" xfId="51" applyNumberFormat="1" applyFont="1" applyFill="1" applyBorder="1" applyAlignment="1">
      <alignment horizontal="justify" vertical="center" wrapText="1"/>
    </xf>
    <xf numFmtId="191" fontId="7" fillId="0" borderId="1" xfId="51" applyNumberFormat="1" applyFont="1" applyFill="1" applyBorder="1" applyAlignment="1">
      <alignment horizontal="justify" vertical="center" wrapText="1"/>
    </xf>
    <xf numFmtId="195" fontId="7" fillId="0" borderId="1" xfId="51" applyNumberFormat="1" applyFont="1" applyFill="1" applyBorder="1" applyAlignment="1">
      <alignment horizontal="justify" vertical="center" wrapText="1"/>
    </xf>
    <xf numFmtId="196" fontId="7" fillId="0" borderId="1" xfId="51" applyNumberFormat="1" applyFont="1" applyFill="1" applyBorder="1" applyAlignment="1">
      <alignment horizontal="justify" vertical="center" wrapText="1"/>
    </xf>
    <xf numFmtId="197" fontId="7" fillId="0" borderId="1" xfId="51" applyNumberFormat="1" applyFont="1" applyFill="1" applyBorder="1" applyAlignment="1">
      <alignment horizontal="justify" vertical="center" wrapText="1"/>
    </xf>
    <xf numFmtId="0" fontId="2" fillId="0" borderId="1" xfId="0" applyFont="1" applyFill="1" applyBorder="1" applyAlignment="1">
      <alignment vertical="center" wrapText="1"/>
    </xf>
    <xf numFmtId="0" fontId="7" fillId="0" borderId="1" xfId="51" applyFont="1" applyFill="1" applyBorder="1" applyAlignment="1">
      <alignment horizontal="center" vertical="center" wrapText="1"/>
    </xf>
    <xf numFmtId="191" fontId="2" fillId="0" borderId="1" xfId="51" applyNumberFormat="1" applyFont="1" applyFill="1" applyBorder="1" applyAlignment="1">
      <alignment horizontal="justify" vertical="center" wrapText="1"/>
    </xf>
    <xf numFmtId="0" fontId="1" fillId="0" borderId="4" xfId="0" applyFont="1" applyFill="1" applyBorder="1" applyAlignment="1">
      <alignment horizontal="center" vertical="center"/>
    </xf>
    <xf numFmtId="0" fontId="2" fillId="0" borderId="4" xfId="0" applyFont="1" applyFill="1" applyBorder="1" applyAlignment="1">
      <alignment horizontal="justify" vertical="center" wrapText="1"/>
    </xf>
    <xf numFmtId="0" fontId="7" fillId="0" borderId="1" xfId="0" applyFont="1" applyFill="1" applyBorder="1" applyAlignment="1">
      <alignment horizontal="center" vertical="center"/>
    </xf>
    <xf numFmtId="179" fontId="2" fillId="0" borderId="1" xfId="0" applyNumberFormat="1" applyFont="1" applyFill="1" applyBorder="1" applyAlignment="1">
      <alignment horizontal="center" vertical="center" wrapText="1"/>
    </xf>
    <xf numFmtId="179" fontId="1" fillId="0" borderId="1" xfId="0" applyNumberFormat="1" applyFont="1" applyFill="1" applyBorder="1" applyAlignment="1">
      <alignment horizontal="center" vertical="center" wrapText="1"/>
    </xf>
    <xf numFmtId="0" fontId="2" fillId="0" borderId="1" xfId="0" applyNumberFormat="1" applyFont="1" applyFill="1" applyBorder="1" applyAlignment="1" applyProtection="1">
      <alignment horizontal="justify" vertical="center" wrapText="1"/>
    </xf>
    <xf numFmtId="49" fontId="2" fillId="0" borderId="1" xfId="0" applyNumberFormat="1" applyFont="1" applyFill="1" applyBorder="1" applyAlignment="1">
      <alignment horizontal="center" vertical="center" wrapText="1"/>
    </xf>
    <xf numFmtId="0" fontId="5" fillId="0" borderId="5"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1" fillId="0" borderId="1" xfId="51" applyFont="1" applyFill="1" applyBorder="1" applyAlignment="1">
      <alignment horizontal="center" vertical="center" wrapText="1"/>
    </xf>
    <xf numFmtId="0" fontId="1" fillId="0" borderId="1" xfId="0" applyFont="1" applyFill="1" applyBorder="1" applyAlignment="1">
      <alignment horizontal="left" vertical="center" wrapText="1"/>
    </xf>
    <xf numFmtId="193" fontId="3" fillId="0" borderId="1" xfId="0" applyNumberFormat="1" applyFont="1" applyFill="1" applyBorder="1" applyAlignment="1">
      <alignment horizontal="center" vertical="center"/>
    </xf>
    <xf numFmtId="0" fontId="1" fillId="0" borderId="7" xfId="0" applyFont="1" applyFill="1" applyBorder="1" applyAlignment="1">
      <alignment horizontal="center" vertical="center"/>
    </xf>
    <xf numFmtId="0" fontId="1" fillId="0" borderId="1" xfId="0" applyFont="1" applyFill="1" applyBorder="1" applyAlignment="1">
      <alignment vertical="center" wrapText="1"/>
    </xf>
    <xf numFmtId="0" fontId="5" fillId="0" borderId="1" xfId="0" applyFont="1" applyFill="1" applyBorder="1" applyAlignment="1">
      <alignment vertical="center" wrapText="1"/>
    </xf>
    <xf numFmtId="0" fontId="5" fillId="0" borderId="1" xfId="0" applyFont="1" applyFill="1" applyBorder="1" applyAlignment="1">
      <alignment vertical="center"/>
    </xf>
    <xf numFmtId="0" fontId="5" fillId="0" borderId="1" xfId="0" applyNumberFormat="1" applyFont="1" applyFill="1" applyBorder="1" applyAlignment="1">
      <alignment horizontal="justify" vertical="center" wrapText="1"/>
    </xf>
    <xf numFmtId="177" fontId="3" fillId="0" borderId="1" xfId="0" applyNumberFormat="1" applyFont="1" applyFill="1" applyBorder="1" applyAlignment="1">
      <alignment horizontal="center" vertical="center" wrapText="1"/>
    </xf>
    <xf numFmtId="177" fontId="1" fillId="0" borderId="1" xfId="0" applyNumberFormat="1" applyFont="1" applyFill="1" applyBorder="1" applyAlignment="1">
      <alignment horizontal="center" vertical="center" wrapText="1"/>
    </xf>
    <xf numFmtId="176" fontId="15" fillId="0" borderId="1" xfId="0" applyNumberFormat="1" applyFont="1" applyFill="1" applyBorder="1" applyAlignment="1">
      <alignment horizontal="center" vertical="center"/>
    </xf>
    <xf numFmtId="0" fontId="12" fillId="0" borderId="1" xfId="0" applyNumberFormat="1" applyFont="1" applyFill="1" applyBorder="1" applyAlignment="1">
      <alignment horizontal="center" vertical="center" wrapText="1"/>
    </xf>
    <xf numFmtId="0" fontId="16"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1" fillId="0" borderId="1" xfId="0" applyNumberFormat="1" applyFont="1" applyFill="1" applyBorder="1" applyAlignment="1">
      <alignment horizontal="center" vertical="center" wrapText="1"/>
    </xf>
    <xf numFmtId="179" fontId="5" fillId="0" borderId="1" xfId="0" applyNumberFormat="1" applyFont="1" applyFill="1" applyBorder="1" applyAlignment="1">
      <alignment horizontal="left" vertical="center" wrapText="1"/>
    </xf>
    <xf numFmtId="179" fontId="3" fillId="0" borderId="1" xfId="0"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left" vertical="center" wrapText="1"/>
    </xf>
    <xf numFmtId="179" fontId="2" fillId="0" borderId="1" xfId="0" applyNumberFormat="1" applyFont="1" applyFill="1" applyBorder="1" applyAlignment="1">
      <alignment horizontal="left" vertical="center" wrapText="1"/>
    </xf>
    <xf numFmtId="179" fontId="2" fillId="0" borderId="1" xfId="0" applyNumberFormat="1" applyFont="1" applyFill="1" applyBorder="1" applyAlignment="1">
      <alignment horizontal="center" vertical="center"/>
    </xf>
    <xf numFmtId="0" fontId="2" fillId="0" borderId="1" xfId="0" applyNumberFormat="1" applyFont="1" applyFill="1" applyBorder="1" applyAlignment="1">
      <alignment horizontal="left" vertical="center" wrapText="1"/>
    </xf>
    <xf numFmtId="179" fontId="1" fillId="0" borderId="1" xfId="0" applyNumberFormat="1" applyFont="1" applyFill="1" applyBorder="1" applyAlignment="1">
      <alignment horizontal="left" vertical="center" wrapText="1"/>
    </xf>
    <xf numFmtId="0" fontId="5" fillId="0" borderId="1" xfId="0" applyFont="1" applyFill="1" applyBorder="1" applyAlignment="1">
      <alignment horizontal="left" vertical="center" wrapText="1"/>
    </xf>
    <xf numFmtId="0" fontId="2" fillId="0" borderId="1" xfId="0" applyNumberFormat="1" applyFont="1" applyFill="1" applyBorder="1" applyAlignment="1">
      <alignment horizontal="center" vertical="center" wrapText="1"/>
    </xf>
    <xf numFmtId="176" fontId="2" fillId="0" borderId="1" xfId="0" applyNumberFormat="1" applyFont="1" applyFill="1" applyBorder="1" applyAlignment="1">
      <alignment horizontal="justify" vertical="center" wrapText="1"/>
    </xf>
    <xf numFmtId="0" fontId="3" fillId="0" borderId="1" xfId="0" applyFont="1" applyFill="1" applyBorder="1" applyAlignment="1">
      <alignment vertical="center" wrapText="1"/>
    </xf>
    <xf numFmtId="0" fontId="5" fillId="0" borderId="1" xfId="0" applyFont="1" applyFill="1" applyBorder="1" applyAlignment="1">
      <alignment horizontal="justify" vertical="center"/>
    </xf>
    <xf numFmtId="177" fontId="1" fillId="0" borderId="1" xfId="51" applyNumberFormat="1" applyFont="1" applyFill="1" applyBorder="1" applyAlignment="1">
      <alignment horizontal="center" vertical="center" wrapText="1"/>
    </xf>
    <xf numFmtId="0" fontId="3" fillId="0" borderId="1" xfId="0" applyFont="1" applyFill="1" applyBorder="1" applyAlignment="1">
      <alignment horizontal="justify" vertical="center"/>
    </xf>
    <xf numFmtId="193" fontId="1" fillId="0" borderId="1" xfId="0" applyNumberFormat="1" applyFont="1" applyFill="1" applyBorder="1" applyAlignment="1">
      <alignment horizontal="center" vertical="center" wrapText="1"/>
    </xf>
    <xf numFmtId="0" fontId="3" fillId="0" borderId="7" xfId="0" applyFont="1" applyFill="1" applyBorder="1" applyAlignment="1">
      <alignment horizontal="center" vertical="center" wrapText="1"/>
    </xf>
    <xf numFmtId="179" fontId="3" fillId="0" borderId="1" xfId="0" applyNumberFormat="1" applyFont="1" applyFill="1" applyBorder="1" applyAlignment="1">
      <alignment horizontal="justify" vertical="center" wrapText="1"/>
    </xf>
    <xf numFmtId="193" fontId="1" fillId="0" borderId="1" xfId="0" applyNumberFormat="1" applyFont="1" applyFill="1" applyBorder="1" applyAlignment="1">
      <alignment horizontal="center" vertical="center"/>
    </xf>
    <xf numFmtId="176" fontId="2" fillId="0" borderId="1" xfId="0" applyNumberFormat="1" applyFont="1" applyFill="1" applyBorder="1" applyAlignment="1">
      <alignment horizontal="left" vertical="center" wrapText="1"/>
    </xf>
    <xf numFmtId="198" fontId="1" fillId="0" borderId="1" xfId="0" applyNumberFormat="1" applyFont="1" applyFill="1" applyBorder="1" applyAlignment="1">
      <alignment horizontal="center" vertical="center"/>
    </xf>
    <xf numFmtId="0" fontId="1" fillId="0" borderId="2" xfId="0" applyFont="1" applyFill="1" applyBorder="1" applyAlignment="1">
      <alignment horizontal="center" vertical="center"/>
    </xf>
    <xf numFmtId="179" fontId="2" fillId="0" borderId="2" xfId="0" applyNumberFormat="1" applyFont="1" applyFill="1" applyBorder="1" applyAlignment="1">
      <alignment horizontal="left" vertical="center" wrapText="1"/>
    </xf>
    <xf numFmtId="0" fontId="2" fillId="0" borderId="2" xfId="0" applyFont="1" applyFill="1" applyBorder="1" applyAlignment="1">
      <alignment horizontal="center" vertical="center" wrapText="1"/>
    </xf>
    <xf numFmtId="176" fontId="2" fillId="0" borderId="2" xfId="0" applyNumberFormat="1" applyFont="1" applyFill="1" applyBorder="1" applyAlignment="1">
      <alignment horizontal="left" vertical="center" wrapText="1"/>
    </xf>
    <xf numFmtId="193" fontId="1" fillId="0" borderId="2" xfId="0" applyNumberFormat="1" applyFont="1" applyFill="1" applyBorder="1" applyAlignment="1">
      <alignment horizontal="center" vertical="center" wrapText="1"/>
    </xf>
    <xf numFmtId="176" fontId="1" fillId="0" borderId="2" xfId="0" applyNumberFormat="1" applyFont="1" applyFill="1" applyBorder="1" applyAlignment="1">
      <alignment horizontal="center" vertical="center" wrapText="1"/>
    </xf>
    <xf numFmtId="49" fontId="11" fillId="0" borderId="1" xfId="0" applyNumberFormat="1" applyFont="1" applyFill="1" applyBorder="1" applyAlignment="1">
      <alignment horizontal="center" vertical="center" wrapText="1"/>
    </xf>
    <xf numFmtId="0" fontId="14" fillId="0" borderId="1" xfId="0" applyNumberFormat="1" applyFont="1" applyFill="1" applyBorder="1" applyAlignment="1">
      <alignment horizontal="center" vertical="center" wrapText="1"/>
    </xf>
    <xf numFmtId="199" fontId="11" fillId="0" borderId="1" xfId="0" applyNumberFormat="1" applyFont="1" applyFill="1" applyBorder="1" applyAlignment="1">
      <alignment horizontal="center" vertical="center" wrapText="1"/>
    </xf>
    <xf numFmtId="199" fontId="14" fillId="0" borderId="1" xfId="0" applyNumberFormat="1" applyFont="1" applyFill="1" applyBorder="1" applyAlignment="1">
      <alignment horizontal="center" vertical="center" wrapText="1"/>
    </xf>
    <xf numFmtId="193" fontId="14" fillId="0" borderId="1" xfId="0" applyNumberFormat="1" applyFont="1" applyFill="1" applyBorder="1" applyAlignment="1">
      <alignment horizontal="center" vertical="center" wrapText="1"/>
    </xf>
    <xf numFmtId="0" fontId="14" fillId="0" borderId="1" xfId="0" applyFont="1" applyFill="1" applyBorder="1" applyAlignment="1">
      <alignment vertical="center"/>
    </xf>
    <xf numFmtId="0" fontId="11" fillId="0" borderId="1" xfId="0" applyFont="1" applyFill="1" applyBorder="1" applyAlignment="1">
      <alignment horizontal="justify" vertical="center" wrapText="1"/>
    </xf>
    <xf numFmtId="0" fontId="14" fillId="0" borderId="1" xfId="0" applyFont="1" applyFill="1" applyBorder="1" applyAlignment="1">
      <alignment horizontal="justify" vertical="center" wrapText="1"/>
    </xf>
    <xf numFmtId="0" fontId="14" fillId="0" borderId="1" xfId="0" applyFont="1" applyFill="1" applyBorder="1" applyAlignment="1">
      <alignment vertical="center" wrapText="1"/>
    </xf>
    <xf numFmtId="0" fontId="11" fillId="0" borderId="2" xfId="0" applyFont="1" applyFill="1" applyBorder="1" applyAlignment="1">
      <alignment horizontal="center" vertical="center"/>
    </xf>
    <xf numFmtId="0" fontId="11" fillId="0" borderId="1" xfId="0" applyFont="1" applyFill="1" applyBorder="1" applyAlignment="1">
      <alignment vertical="center" wrapText="1"/>
    </xf>
    <xf numFmtId="0" fontId="5" fillId="0" borderId="4" xfId="0" applyFont="1" applyFill="1" applyBorder="1" applyAlignment="1">
      <alignment horizontal="center" vertical="center"/>
    </xf>
    <xf numFmtId="0" fontId="5" fillId="0" borderId="4" xfId="0" applyFont="1" applyFill="1" applyBorder="1" applyAlignment="1">
      <alignment horizontal="left" vertical="center" wrapText="1"/>
    </xf>
    <xf numFmtId="0" fontId="3" fillId="0" borderId="4" xfId="0" applyFont="1" applyFill="1" applyBorder="1" applyAlignment="1">
      <alignment horizontal="center" vertical="center" wrapText="1"/>
    </xf>
    <xf numFmtId="177" fontId="3" fillId="0" borderId="4" xfId="0" applyNumberFormat="1" applyFont="1" applyFill="1" applyBorder="1" applyAlignment="1">
      <alignment horizontal="center" vertical="center"/>
    </xf>
    <xf numFmtId="0" fontId="3" fillId="0" borderId="4" xfId="0" applyFont="1" applyFill="1" applyBorder="1" applyAlignment="1">
      <alignment horizontal="left" vertical="center" wrapText="1"/>
    </xf>
    <xf numFmtId="177" fontId="3" fillId="0" borderId="4" xfId="0" applyNumberFormat="1" applyFont="1" applyFill="1" applyBorder="1" applyAlignment="1">
      <alignment horizontal="center" vertical="center" wrapText="1"/>
    </xf>
    <xf numFmtId="0" fontId="5" fillId="0" borderId="4" xfId="0" applyNumberFormat="1" applyFont="1" applyFill="1" applyBorder="1" applyAlignment="1">
      <alignment horizontal="left" vertical="center" wrapText="1"/>
    </xf>
    <xf numFmtId="0" fontId="1" fillId="0" borderId="1" xfId="0" applyFont="1" applyFill="1" applyBorder="1" applyAlignment="1">
      <alignment horizontal="justify" vertical="center" wrapText="1"/>
    </xf>
    <xf numFmtId="179" fontId="1" fillId="0" borderId="1" xfId="0" applyNumberFormat="1" applyFont="1" applyFill="1" applyBorder="1" applyAlignment="1">
      <alignment horizontal="justify" vertical="center" wrapText="1"/>
    </xf>
    <xf numFmtId="176" fontId="2" fillId="0" borderId="1" xfId="0" applyNumberFormat="1" applyFont="1" applyFill="1" applyBorder="1" applyAlignment="1">
      <alignment horizontal="center" vertical="center" wrapText="1"/>
    </xf>
    <xf numFmtId="0" fontId="17" fillId="0" borderId="1" xfId="0" applyFont="1" applyFill="1" applyBorder="1" applyAlignment="1">
      <alignment horizontal="center" vertical="center" wrapText="1"/>
    </xf>
    <xf numFmtId="176" fontId="17" fillId="0" borderId="4" xfId="0" applyNumberFormat="1" applyFont="1" applyFill="1" applyBorder="1" applyAlignment="1">
      <alignment horizontal="justify" vertical="center" wrapText="1"/>
    </xf>
    <xf numFmtId="176" fontId="3" fillId="0" borderId="4" xfId="0" applyNumberFormat="1" applyFont="1" applyFill="1" applyBorder="1" applyAlignment="1">
      <alignment horizontal="center" vertical="center"/>
    </xf>
    <xf numFmtId="179" fontId="5" fillId="0" borderId="4" xfId="0" applyNumberFormat="1" applyFont="1" applyFill="1" applyBorder="1" applyAlignment="1">
      <alignment horizontal="justify" vertical="center" wrapText="1"/>
    </xf>
    <xf numFmtId="0" fontId="1" fillId="0" borderId="4" xfId="0" applyFont="1" applyFill="1" applyBorder="1" applyAlignment="1">
      <alignment horizontal="justify" vertical="center" wrapText="1"/>
    </xf>
    <xf numFmtId="0" fontId="2" fillId="0" borderId="4" xfId="0" applyFont="1" applyFill="1" applyBorder="1" applyAlignment="1">
      <alignment horizontal="center" vertical="center" wrapText="1"/>
    </xf>
    <xf numFmtId="0" fontId="1" fillId="0" borderId="4" xfId="0" applyNumberFormat="1" applyFont="1" applyFill="1" applyBorder="1" applyAlignment="1">
      <alignment horizontal="justify" vertical="center" wrapText="1"/>
    </xf>
    <xf numFmtId="176" fontId="17" fillId="0" borderId="1" xfId="0" applyNumberFormat="1" applyFont="1" applyFill="1" applyBorder="1" applyAlignment="1">
      <alignment horizontal="justify" vertical="center" wrapText="1"/>
    </xf>
    <xf numFmtId="0" fontId="2" fillId="0" borderId="1" xfId="0" applyFont="1" applyFill="1" applyBorder="1" applyAlignment="1">
      <alignment vertical="center"/>
    </xf>
    <xf numFmtId="177" fontId="5" fillId="0" borderId="1" xfId="0" applyNumberFormat="1" applyFont="1" applyFill="1" applyBorder="1" applyAlignment="1">
      <alignment horizontal="center" vertical="center"/>
    </xf>
    <xf numFmtId="0" fontId="18" fillId="0" borderId="2" xfId="0" applyFont="1" applyFill="1" applyBorder="1" applyAlignment="1">
      <alignment horizontal="center" vertical="center" wrapText="1"/>
    </xf>
    <xf numFmtId="0" fontId="2" fillId="0" borderId="2" xfId="0" applyFont="1" applyFill="1" applyBorder="1" applyAlignment="1">
      <alignment horizontal="justify" vertical="center" wrapText="1"/>
    </xf>
    <xf numFmtId="0" fontId="2" fillId="0" borderId="2" xfId="0" applyNumberFormat="1" applyFont="1" applyFill="1" applyBorder="1" applyAlignment="1">
      <alignment horizontal="justify" vertical="center" wrapText="1"/>
    </xf>
    <xf numFmtId="176" fontId="2" fillId="0" borderId="2" xfId="0" applyNumberFormat="1" applyFont="1" applyFill="1" applyBorder="1" applyAlignment="1">
      <alignment horizontal="center" vertical="center" wrapText="1"/>
    </xf>
    <xf numFmtId="0" fontId="16" fillId="0" borderId="5" xfId="0" applyFont="1" applyFill="1" applyBorder="1" applyAlignment="1">
      <alignment horizontal="center" vertical="center" wrapText="1"/>
    </xf>
    <xf numFmtId="0" fontId="14" fillId="0" borderId="6" xfId="0" applyFont="1" applyFill="1" applyBorder="1" applyAlignment="1">
      <alignment horizontal="center" vertical="center"/>
    </xf>
    <xf numFmtId="0" fontId="14" fillId="0" borderId="7" xfId="0" applyFont="1" applyFill="1" applyBorder="1" applyAlignment="1">
      <alignment horizontal="center" vertical="center"/>
    </xf>
    <xf numFmtId="0" fontId="12" fillId="0" borderId="1" xfId="0" applyFont="1" applyFill="1" applyBorder="1" applyAlignment="1">
      <alignment vertical="center"/>
    </xf>
    <xf numFmtId="0" fontId="12" fillId="0" borderId="1" xfId="0" applyFont="1" applyFill="1" applyBorder="1" applyAlignment="1">
      <alignment vertical="center" wrapText="1"/>
    </xf>
    <xf numFmtId="0" fontId="16" fillId="0" borderId="1" xfId="0" applyFont="1" applyFill="1" applyBorder="1" applyAlignment="1">
      <alignment horizontal="center" vertical="center"/>
    </xf>
    <xf numFmtId="0" fontId="16" fillId="0" borderId="1" xfId="0" applyFont="1" applyFill="1" applyBorder="1" applyAlignment="1">
      <alignment vertical="center" wrapText="1"/>
    </xf>
    <xf numFmtId="176" fontId="14" fillId="0" borderId="1" xfId="0" applyNumberFormat="1" applyFont="1" applyFill="1" applyBorder="1" applyAlignment="1">
      <alignment horizontal="center" vertical="center"/>
    </xf>
    <xf numFmtId="0" fontId="12" fillId="0" borderId="1" xfId="0" applyFont="1" applyFill="1" applyBorder="1" applyAlignment="1">
      <alignment horizontal="justify" vertical="center" wrapText="1"/>
    </xf>
    <xf numFmtId="0" fontId="16" fillId="0" borderId="1" xfId="0" applyFont="1" applyFill="1" applyBorder="1" applyAlignment="1">
      <alignment horizontal="left" vertical="center"/>
    </xf>
    <xf numFmtId="179" fontId="11" fillId="0" borderId="1" xfId="0" applyNumberFormat="1" applyFont="1" applyFill="1" applyBorder="1" applyAlignment="1">
      <alignment horizontal="justify" vertical="center" wrapText="1"/>
    </xf>
    <xf numFmtId="0" fontId="11" fillId="0" borderId="1" xfId="0" applyFont="1" applyFill="1" applyBorder="1" applyAlignment="1">
      <alignment horizontal="left" vertical="center" wrapText="1"/>
    </xf>
    <xf numFmtId="0" fontId="11" fillId="0" borderId="1" xfId="0" applyFont="1" applyFill="1" applyBorder="1" applyAlignment="1">
      <alignment vertical="center"/>
    </xf>
    <xf numFmtId="0" fontId="12" fillId="0" borderId="4" xfId="0" applyNumberFormat="1" applyFont="1" applyFill="1" applyBorder="1" applyAlignment="1">
      <alignment horizontal="center" vertical="center" wrapText="1"/>
    </xf>
    <xf numFmtId="0" fontId="14" fillId="0" borderId="4" xfId="0" applyNumberFormat="1" applyFont="1" applyFill="1" applyBorder="1" applyAlignment="1">
      <alignment horizontal="center" vertical="center" wrapText="1"/>
    </xf>
    <xf numFmtId="179" fontId="14" fillId="0" borderId="1" xfId="0" applyNumberFormat="1" applyFont="1" applyFill="1" applyBorder="1" applyAlignment="1">
      <alignment horizontal="center" vertical="center" wrapText="1"/>
    </xf>
    <xf numFmtId="176" fontId="11" fillId="0" borderId="1" xfId="0" applyNumberFormat="1" applyFont="1" applyFill="1" applyBorder="1" applyAlignment="1">
      <alignment horizontal="center" vertical="center" wrapText="1"/>
    </xf>
    <xf numFmtId="176" fontId="1" fillId="0" borderId="4" xfId="0" applyNumberFormat="1" applyFont="1" applyFill="1" applyBorder="1" applyAlignment="1">
      <alignment horizontal="center" vertical="center"/>
    </xf>
    <xf numFmtId="176" fontId="14" fillId="0" borderId="4" xfId="0" applyNumberFormat="1" applyFont="1" applyFill="1" applyBorder="1" applyAlignment="1">
      <alignment horizontal="center" vertical="center" wrapText="1"/>
    </xf>
    <xf numFmtId="0" fontId="14" fillId="0" borderId="4" xfId="0" applyFont="1" applyFill="1" applyBorder="1" applyAlignment="1">
      <alignment horizontal="center" vertical="center" wrapText="1"/>
    </xf>
    <xf numFmtId="176" fontId="11" fillId="0" borderId="1" xfId="0" applyNumberFormat="1" applyFont="1" applyFill="1" applyBorder="1" applyAlignment="1">
      <alignment horizontal="center" vertical="center"/>
    </xf>
    <xf numFmtId="0" fontId="11" fillId="0" borderId="2" xfId="0" applyNumberFormat="1" applyFont="1" applyFill="1" applyBorder="1" applyAlignment="1">
      <alignment horizontal="center" vertical="center" wrapText="1"/>
    </xf>
    <xf numFmtId="0" fontId="19" fillId="0" borderId="1" xfId="0" applyFont="1" applyFill="1" applyBorder="1" applyAlignment="1">
      <alignment vertical="center" wrapText="1"/>
    </xf>
    <xf numFmtId="177" fontId="11" fillId="0" borderId="1" xfId="0" applyNumberFormat="1" applyFont="1" applyFill="1" applyBorder="1" applyAlignment="1">
      <alignment horizontal="center" vertical="center" wrapText="1"/>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 xfId="49"/>
    <cellStyle name="百分比 2" xfId="50"/>
    <cellStyle name="常规 2" xfId="51"/>
    <cellStyle name="常规 3" xf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5</xdr:col>
      <xdr:colOff>0</xdr:colOff>
      <xdr:row>233</xdr:row>
      <xdr:rowOff>0</xdr:rowOff>
    </xdr:from>
    <xdr:to>
      <xdr:col>5</xdr:col>
      <xdr:colOff>245110</xdr:colOff>
      <xdr:row>233</xdr:row>
      <xdr:rowOff>39370</xdr:rowOff>
    </xdr:to>
    <xdr:pic>
      <xdr:nvPicPr>
        <xdr:cNvPr id="2" name="Picture 1" descr="C:\Users\lenovo\AppData\Local\Temp\ksohtml\clip_image1177.png"/>
        <xdr:cNvPicPr>
          <a:picLocks noChangeAspect="1"/>
        </xdr:cNvPicPr>
      </xdr:nvPicPr>
      <xdr:blipFill>
        <a:blip r:embed="rId1"/>
        <a:stretch>
          <a:fillRect/>
        </a:stretch>
      </xdr:blipFill>
      <xdr:spPr>
        <a:xfrm>
          <a:off x="6372225" y="128511300"/>
          <a:ext cx="245110" cy="39370"/>
        </a:xfrm>
        <a:prstGeom prst="rect">
          <a:avLst/>
        </a:prstGeom>
        <a:noFill/>
        <a:ln w="9525">
          <a:noFill/>
        </a:ln>
      </xdr:spPr>
    </xdr:pic>
    <xdr:clientData/>
  </xdr:twoCellAnchor>
  <xdr:twoCellAnchor editAs="oneCell">
    <xdr:from>
      <xdr:col>5</xdr:col>
      <xdr:colOff>0</xdr:colOff>
      <xdr:row>233</xdr:row>
      <xdr:rowOff>0</xdr:rowOff>
    </xdr:from>
    <xdr:to>
      <xdr:col>5</xdr:col>
      <xdr:colOff>245110</xdr:colOff>
      <xdr:row>233</xdr:row>
      <xdr:rowOff>39370</xdr:rowOff>
    </xdr:to>
    <xdr:pic>
      <xdr:nvPicPr>
        <xdr:cNvPr id="3" name="Picture 4" descr="C:\Users\lenovo\AppData\Local\Temp\ksohtml\clip_image1180.png"/>
        <xdr:cNvPicPr>
          <a:picLocks noChangeAspect="1"/>
        </xdr:cNvPicPr>
      </xdr:nvPicPr>
      <xdr:blipFill>
        <a:blip r:embed="rId2"/>
        <a:stretch>
          <a:fillRect/>
        </a:stretch>
      </xdr:blipFill>
      <xdr:spPr>
        <a:xfrm>
          <a:off x="6372225" y="128511300"/>
          <a:ext cx="245110" cy="39370"/>
        </a:xfrm>
        <a:prstGeom prst="rect">
          <a:avLst/>
        </a:prstGeom>
        <a:noFill/>
        <a:ln w="9525">
          <a:noFill/>
        </a:ln>
      </xdr:spPr>
    </xdr:pic>
    <xdr:clientData/>
  </xdr:twoCellAnchor>
  <xdr:twoCellAnchor editAs="oneCell">
    <xdr:from>
      <xdr:col>5</xdr:col>
      <xdr:colOff>0</xdr:colOff>
      <xdr:row>233</xdr:row>
      <xdr:rowOff>0</xdr:rowOff>
    </xdr:from>
    <xdr:to>
      <xdr:col>5</xdr:col>
      <xdr:colOff>212090</xdr:colOff>
      <xdr:row>233</xdr:row>
      <xdr:rowOff>39370</xdr:rowOff>
    </xdr:to>
    <xdr:pic>
      <xdr:nvPicPr>
        <xdr:cNvPr id="4" name="Picture 5" descr="C:\Users\lenovo\AppData\Local\Temp\ksohtml\clip_image1181.png"/>
        <xdr:cNvPicPr>
          <a:picLocks noChangeAspect="1"/>
        </xdr:cNvPicPr>
      </xdr:nvPicPr>
      <xdr:blipFill>
        <a:blip r:embed="rId2"/>
        <a:stretch>
          <a:fillRect/>
        </a:stretch>
      </xdr:blipFill>
      <xdr:spPr>
        <a:xfrm>
          <a:off x="6372225" y="128511300"/>
          <a:ext cx="212090" cy="39370"/>
        </a:xfrm>
        <a:prstGeom prst="rect">
          <a:avLst/>
        </a:prstGeom>
        <a:noFill/>
        <a:ln w="9525">
          <a:noFill/>
        </a:ln>
      </xdr:spPr>
    </xdr:pic>
    <xdr:clientData/>
  </xdr:twoCellAnchor>
  <xdr:twoCellAnchor editAs="oneCell">
    <xdr:from>
      <xdr:col>5</xdr:col>
      <xdr:colOff>0</xdr:colOff>
      <xdr:row>233</xdr:row>
      <xdr:rowOff>0</xdr:rowOff>
    </xdr:from>
    <xdr:to>
      <xdr:col>5</xdr:col>
      <xdr:colOff>261620</xdr:colOff>
      <xdr:row>233</xdr:row>
      <xdr:rowOff>39370</xdr:rowOff>
    </xdr:to>
    <xdr:pic>
      <xdr:nvPicPr>
        <xdr:cNvPr id="5" name="Picture 6" descr="C:\Users\lenovo\AppData\Local\Temp\ksohtml\clip_image1182.png"/>
        <xdr:cNvPicPr>
          <a:picLocks noChangeAspect="1"/>
        </xdr:cNvPicPr>
      </xdr:nvPicPr>
      <xdr:blipFill>
        <a:blip r:embed="rId3"/>
        <a:stretch>
          <a:fillRect/>
        </a:stretch>
      </xdr:blipFill>
      <xdr:spPr>
        <a:xfrm>
          <a:off x="6372225" y="128511300"/>
          <a:ext cx="261620" cy="39370"/>
        </a:xfrm>
        <a:prstGeom prst="rect">
          <a:avLst/>
        </a:prstGeom>
        <a:noFill/>
        <a:ln w="9525">
          <a:noFill/>
        </a:ln>
      </xdr:spPr>
    </xdr:pic>
    <xdr:clientData/>
  </xdr:twoCellAnchor>
  <xdr:twoCellAnchor editAs="oneCell">
    <xdr:from>
      <xdr:col>5</xdr:col>
      <xdr:colOff>0</xdr:colOff>
      <xdr:row>233</xdr:row>
      <xdr:rowOff>0</xdr:rowOff>
    </xdr:from>
    <xdr:to>
      <xdr:col>5</xdr:col>
      <xdr:colOff>261620</xdr:colOff>
      <xdr:row>233</xdr:row>
      <xdr:rowOff>39370</xdr:rowOff>
    </xdr:to>
    <xdr:pic>
      <xdr:nvPicPr>
        <xdr:cNvPr id="6" name="Picture 7" descr="C:\Users\lenovo\AppData\Local\Temp\ksohtml\clip_image1183.png"/>
        <xdr:cNvPicPr>
          <a:picLocks noChangeAspect="1"/>
        </xdr:cNvPicPr>
      </xdr:nvPicPr>
      <xdr:blipFill>
        <a:blip r:embed="rId3"/>
        <a:stretch>
          <a:fillRect/>
        </a:stretch>
      </xdr:blipFill>
      <xdr:spPr>
        <a:xfrm>
          <a:off x="6372225" y="128511300"/>
          <a:ext cx="261620" cy="39370"/>
        </a:xfrm>
        <a:prstGeom prst="rect">
          <a:avLst/>
        </a:prstGeom>
        <a:noFill/>
        <a:ln w="9525">
          <a:noFill/>
        </a:ln>
      </xdr:spPr>
    </xdr:pic>
    <xdr:clientData/>
  </xdr:twoCellAnchor>
  <xdr:twoCellAnchor editAs="oneCell">
    <xdr:from>
      <xdr:col>5</xdr:col>
      <xdr:colOff>0</xdr:colOff>
      <xdr:row>233</xdr:row>
      <xdr:rowOff>0</xdr:rowOff>
    </xdr:from>
    <xdr:to>
      <xdr:col>5</xdr:col>
      <xdr:colOff>245110</xdr:colOff>
      <xdr:row>233</xdr:row>
      <xdr:rowOff>39370</xdr:rowOff>
    </xdr:to>
    <xdr:pic>
      <xdr:nvPicPr>
        <xdr:cNvPr id="7" name="Picture 4" descr="C:\Users\lenovo\AppData\Local\Temp\ksohtml\clip_image1180.png"/>
        <xdr:cNvPicPr>
          <a:picLocks noChangeAspect="1"/>
        </xdr:cNvPicPr>
      </xdr:nvPicPr>
      <xdr:blipFill>
        <a:blip r:embed="rId2"/>
        <a:stretch>
          <a:fillRect/>
        </a:stretch>
      </xdr:blipFill>
      <xdr:spPr>
        <a:xfrm>
          <a:off x="6372225" y="128511300"/>
          <a:ext cx="245110" cy="39370"/>
        </a:xfrm>
        <a:prstGeom prst="rect">
          <a:avLst/>
        </a:prstGeom>
        <a:noFill/>
        <a:ln w="9525">
          <a:noFill/>
        </a:ln>
      </xdr:spPr>
    </xdr:pic>
    <xdr:clientData/>
  </xdr:twoCellAnchor>
  <xdr:twoCellAnchor editAs="oneCell">
    <xdr:from>
      <xdr:col>5</xdr:col>
      <xdr:colOff>0</xdr:colOff>
      <xdr:row>233</xdr:row>
      <xdr:rowOff>0</xdr:rowOff>
    </xdr:from>
    <xdr:to>
      <xdr:col>5</xdr:col>
      <xdr:colOff>228600</xdr:colOff>
      <xdr:row>233</xdr:row>
      <xdr:rowOff>39370</xdr:rowOff>
    </xdr:to>
    <xdr:pic>
      <xdr:nvPicPr>
        <xdr:cNvPr id="8" name="Picture 5" descr="C:\Users\lenovo\AppData\Local\Temp\ksohtml\clip_image1181.png"/>
        <xdr:cNvPicPr>
          <a:picLocks noChangeAspect="1"/>
        </xdr:cNvPicPr>
      </xdr:nvPicPr>
      <xdr:blipFill>
        <a:blip r:embed="rId2"/>
        <a:stretch>
          <a:fillRect/>
        </a:stretch>
      </xdr:blipFill>
      <xdr:spPr>
        <a:xfrm>
          <a:off x="6372225" y="128511300"/>
          <a:ext cx="228600" cy="39370"/>
        </a:xfrm>
        <a:prstGeom prst="rect">
          <a:avLst/>
        </a:prstGeom>
        <a:noFill/>
        <a:ln w="9525">
          <a:noFill/>
        </a:ln>
      </xdr:spPr>
    </xdr:pic>
    <xdr:clientData/>
  </xdr:twoCellAnchor>
  <xdr:twoCellAnchor editAs="oneCell">
    <xdr:from>
      <xdr:col>5</xdr:col>
      <xdr:colOff>0</xdr:colOff>
      <xdr:row>233</xdr:row>
      <xdr:rowOff>0</xdr:rowOff>
    </xdr:from>
    <xdr:to>
      <xdr:col>5</xdr:col>
      <xdr:colOff>228600</xdr:colOff>
      <xdr:row>233</xdr:row>
      <xdr:rowOff>39370</xdr:rowOff>
    </xdr:to>
    <xdr:pic>
      <xdr:nvPicPr>
        <xdr:cNvPr id="9" name="Picture 5" descr="C:\Users\lenovo\AppData\Local\Temp\ksohtml\clip_image1181.png"/>
        <xdr:cNvPicPr>
          <a:picLocks noChangeAspect="1"/>
        </xdr:cNvPicPr>
      </xdr:nvPicPr>
      <xdr:blipFill>
        <a:blip r:embed="rId2"/>
        <a:stretch>
          <a:fillRect/>
        </a:stretch>
      </xdr:blipFill>
      <xdr:spPr>
        <a:xfrm>
          <a:off x="6372225" y="128511300"/>
          <a:ext cx="228600" cy="39370"/>
        </a:xfrm>
        <a:prstGeom prst="rect">
          <a:avLst/>
        </a:prstGeom>
        <a:noFill/>
        <a:ln w="9525">
          <a:noFill/>
        </a:ln>
      </xdr:spPr>
    </xdr:pic>
    <xdr:clientData/>
  </xdr:twoCellAnchor>
  <xdr:twoCellAnchor editAs="oneCell">
    <xdr:from>
      <xdr:col>5</xdr:col>
      <xdr:colOff>0</xdr:colOff>
      <xdr:row>233</xdr:row>
      <xdr:rowOff>0</xdr:rowOff>
    </xdr:from>
    <xdr:to>
      <xdr:col>5</xdr:col>
      <xdr:colOff>245110</xdr:colOff>
      <xdr:row>233</xdr:row>
      <xdr:rowOff>39370</xdr:rowOff>
    </xdr:to>
    <xdr:pic>
      <xdr:nvPicPr>
        <xdr:cNvPr id="10" name="Picture 1" descr="C:\Users\lenovo\AppData\Local\Temp\ksohtml\clip_image1177.png"/>
        <xdr:cNvPicPr>
          <a:picLocks noChangeAspect="1"/>
        </xdr:cNvPicPr>
      </xdr:nvPicPr>
      <xdr:blipFill>
        <a:blip r:embed="rId1"/>
        <a:stretch>
          <a:fillRect/>
        </a:stretch>
      </xdr:blipFill>
      <xdr:spPr>
        <a:xfrm>
          <a:off x="6372225" y="128511300"/>
          <a:ext cx="245110" cy="39370"/>
        </a:xfrm>
        <a:prstGeom prst="rect">
          <a:avLst/>
        </a:prstGeom>
        <a:noFill/>
        <a:ln w="9525">
          <a:noFill/>
        </a:ln>
      </xdr:spPr>
    </xdr:pic>
    <xdr:clientData/>
  </xdr:twoCellAnchor>
  <xdr:twoCellAnchor editAs="oneCell">
    <xdr:from>
      <xdr:col>5</xdr:col>
      <xdr:colOff>0</xdr:colOff>
      <xdr:row>233</xdr:row>
      <xdr:rowOff>0</xdr:rowOff>
    </xdr:from>
    <xdr:to>
      <xdr:col>5</xdr:col>
      <xdr:colOff>245110</xdr:colOff>
      <xdr:row>233</xdr:row>
      <xdr:rowOff>39370</xdr:rowOff>
    </xdr:to>
    <xdr:pic>
      <xdr:nvPicPr>
        <xdr:cNvPr id="11" name="Picture 4" descr="C:\Users\lenovo\AppData\Local\Temp\ksohtml\clip_image1180.png"/>
        <xdr:cNvPicPr>
          <a:picLocks noChangeAspect="1"/>
        </xdr:cNvPicPr>
      </xdr:nvPicPr>
      <xdr:blipFill>
        <a:blip r:embed="rId2"/>
        <a:stretch>
          <a:fillRect/>
        </a:stretch>
      </xdr:blipFill>
      <xdr:spPr>
        <a:xfrm>
          <a:off x="6372225" y="128511300"/>
          <a:ext cx="245110" cy="39370"/>
        </a:xfrm>
        <a:prstGeom prst="rect">
          <a:avLst/>
        </a:prstGeom>
        <a:noFill/>
        <a:ln w="9525">
          <a:noFill/>
        </a:ln>
      </xdr:spPr>
    </xdr:pic>
    <xdr:clientData/>
  </xdr:twoCellAnchor>
  <xdr:twoCellAnchor editAs="oneCell">
    <xdr:from>
      <xdr:col>5</xdr:col>
      <xdr:colOff>0</xdr:colOff>
      <xdr:row>233</xdr:row>
      <xdr:rowOff>0</xdr:rowOff>
    </xdr:from>
    <xdr:to>
      <xdr:col>5</xdr:col>
      <xdr:colOff>212090</xdr:colOff>
      <xdr:row>233</xdr:row>
      <xdr:rowOff>39370</xdr:rowOff>
    </xdr:to>
    <xdr:pic>
      <xdr:nvPicPr>
        <xdr:cNvPr id="12" name="Picture 5" descr="C:\Users\lenovo\AppData\Local\Temp\ksohtml\clip_image1181.png"/>
        <xdr:cNvPicPr>
          <a:picLocks noChangeAspect="1"/>
        </xdr:cNvPicPr>
      </xdr:nvPicPr>
      <xdr:blipFill>
        <a:blip r:embed="rId2"/>
        <a:stretch>
          <a:fillRect/>
        </a:stretch>
      </xdr:blipFill>
      <xdr:spPr>
        <a:xfrm>
          <a:off x="6372225" y="128511300"/>
          <a:ext cx="212090" cy="39370"/>
        </a:xfrm>
        <a:prstGeom prst="rect">
          <a:avLst/>
        </a:prstGeom>
        <a:noFill/>
        <a:ln w="9525">
          <a:noFill/>
        </a:ln>
      </xdr:spPr>
    </xdr:pic>
    <xdr:clientData/>
  </xdr:twoCellAnchor>
  <xdr:twoCellAnchor editAs="oneCell">
    <xdr:from>
      <xdr:col>5</xdr:col>
      <xdr:colOff>0</xdr:colOff>
      <xdr:row>233</xdr:row>
      <xdr:rowOff>0</xdr:rowOff>
    </xdr:from>
    <xdr:to>
      <xdr:col>5</xdr:col>
      <xdr:colOff>261620</xdr:colOff>
      <xdr:row>233</xdr:row>
      <xdr:rowOff>39370</xdr:rowOff>
    </xdr:to>
    <xdr:pic>
      <xdr:nvPicPr>
        <xdr:cNvPr id="13" name="Picture 6" descr="C:\Users\lenovo\AppData\Local\Temp\ksohtml\clip_image1182.png"/>
        <xdr:cNvPicPr>
          <a:picLocks noChangeAspect="1"/>
        </xdr:cNvPicPr>
      </xdr:nvPicPr>
      <xdr:blipFill>
        <a:blip r:embed="rId3"/>
        <a:stretch>
          <a:fillRect/>
        </a:stretch>
      </xdr:blipFill>
      <xdr:spPr>
        <a:xfrm>
          <a:off x="6372225" y="128511300"/>
          <a:ext cx="261620" cy="39370"/>
        </a:xfrm>
        <a:prstGeom prst="rect">
          <a:avLst/>
        </a:prstGeom>
        <a:noFill/>
        <a:ln w="9525">
          <a:noFill/>
        </a:ln>
      </xdr:spPr>
    </xdr:pic>
    <xdr:clientData/>
  </xdr:twoCellAnchor>
  <xdr:twoCellAnchor editAs="oneCell">
    <xdr:from>
      <xdr:col>5</xdr:col>
      <xdr:colOff>0</xdr:colOff>
      <xdr:row>233</xdr:row>
      <xdr:rowOff>0</xdr:rowOff>
    </xdr:from>
    <xdr:to>
      <xdr:col>5</xdr:col>
      <xdr:colOff>261620</xdr:colOff>
      <xdr:row>233</xdr:row>
      <xdr:rowOff>39370</xdr:rowOff>
    </xdr:to>
    <xdr:pic>
      <xdr:nvPicPr>
        <xdr:cNvPr id="14" name="Picture 7" descr="C:\Users\lenovo\AppData\Local\Temp\ksohtml\clip_image1183.png"/>
        <xdr:cNvPicPr>
          <a:picLocks noChangeAspect="1"/>
        </xdr:cNvPicPr>
      </xdr:nvPicPr>
      <xdr:blipFill>
        <a:blip r:embed="rId3"/>
        <a:stretch>
          <a:fillRect/>
        </a:stretch>
      </xdr:blipFill>
      <xdr:spPr>
        <a:xfrm>
          <a:off x="6372225" y="128511300"/>
          <a:ext cx="261620" cy="39370"/>
        </a:xfrm>
        <a:prstGeom prst="rect">
          <a:avLst/>
        </a:prstGeom>
        <a:noFill/>
        <a:ln w="9525">
          <a:noFill/>
        </a:ln>
      </xdr:spPr>
    </xdr:pic>
    <xdr:clientData/>
  </xdr:twoCellAnchor>
  <xdr:twoCellAnchor editAs="oneCell">
    <xdr:from>
      <xdr:col>5</xdr:col>
      <xdr:colOff>0</xdr:colOff>
      <xdr:row>233</xdr:row>
      <xdr:rowOff>0</xdr:rowOff>
    </xdr:from>
    <xdr:to>
      <xdr:col>5</xdr:col>
      <xdr:colOff>245110</xdr:colOff>
      <xdr:row>233</xdr:row>
      <xdr:rowOff>39370</xdr:rowOff>
    </xdr:to>
    <xdr:pic>
      <xdr:nvPicPr>
        <xdr:cNvPr id="15" name="Picture 4" descr="C:\Users\lenovo\AppData\Local\Temp\ksohtml\clip_image1180.png"/>
        <xdr:cNvPicPr>
          <a:picLocks noChangeAspect="1"/>
        </xdr:cNvPicPr>
      </xdr:nvPicPr>
      <xdr:blipFill>
        <a:blip r:embed="rId2"/>
        <a:stretch>
          <a:fillRect/>
        </a:stretch>
      </xdr:blipFill>
      <xdr:spPr>
        <a:xfrm>
          <a:off x="6372225" y="128511300"/>
          <a:ext cx="245110" cy="39370"/>
        </a:xfrm>
        <a:prstGeom prst="rect">
          <a:avLst/>
        </a:prstGeom>
        <a:noFill/>
        <a:ln w="9525">
          <a:noFill/>
        </a:ln>
      </xdr:spPr>
    </xdr:pic>
    <xdr:clientData/>
  </xdr:twoCellAnchor>
  <xdr:twoCellAnchor editAs="oneCell">
    <xdr:from>
      <xdr:col>5</xdr:col>
      <xdr:colOff>0</xdr:colOff>
      <xdr:row>233</xdr:row>
      <xdr:rowOff>0</xdr:rowOff>
    </xdr:from>
    <xdr:to>
      <xdr:col>5</xdr:col>
      <xdr:colOff>228600</xdr:colOff>
      <xdr:row>233</xdr:row>
      <xdr:rowOff>39370</xdr:rowOff>
    </xdr:to>
    <xdr:pic>
      <xdr:nvPicPr>
        <xdr:cNvPr id="16" name="Picture 5" descr="C:\Users\lenovo\AppData\Local\Temp\ksohtml\clip_image1181.png"/>
        <xdr:cNvPicPr>
          <a:picLocks noChangeAspect="1"/>
        </xdr:cNvPicPr>
      </xdr:nvPicPr>
      <xdr:blipFill>
        <a:blip r:embed="rId2"/>
        <a:stretch>
          <a:fillRect/>
        </a:stretch>
      </xdr:blipFill>
      <xdr:spPr>
        <a:xfrm>
          <a:off x="6372225" y="128511300"/>
          <a:ext cx="228600" cy="39370"/>
        </a:xfrm>
        <a:prstGeom prst="rect">
          <a:avLst/>
        </a:prstGeom>
        <a:noFill/>
        <a:ln w="9525">
          <a:noFill/>
        </a:ln>
      </xdr:spPr>
    </xdr:pic>
    <xdr:clientData/>
  </xdr:twoCellAnchor>
  <xdr:twoCellAnchor editAs="oneCell">
    <xdr:from>
      <xdr:col>5</xdr:col>
      <xdr:colOff>0</xdr:colOff>
      <xdr:row>233</xdr:row>
      <xdr:rowOff>0</xdr:rowOff>
    </xdr:from>
    <xdr:to>
      <xdr:col>5</xdr:col>
      <xdr:colOff>245110</xdr:colOff>
      <xdr:row>233</xdr:row>
      <xdr:rowOff>39370</xdr:rowOff>
    </xdr:to>
    <xdr:pic>
      <xdr:nvPicPr>
        <xdr:cNvPr id="17" name="Picture 1" descr="C:\Users\lenovo\AppData\Local\Temp\ksohtml\clip_image1177.png"/>
        <xdr:cNvPicPr>
          <a:picLocks noChangeAspect="1"/>
        </xdr:cNvPicPr>
      </xdr:nvPicPr>
      <xdr:blipFill>
        <a:blip r:embed="rId1"/>
        <a:stretch>
          <a:fillRect/>
        </a:stretch>
      </xdr:blipFill>
      <xdr:spPr>
        <a:xfrm>
          <a:off x="6372225" y="128511300"/>
          <a:ext cx="245110" cy="39370"/>
        </a:xfrm>
        <a:prstGeom prst="rect">
          <a:avLst/>
        </a:prstGeom>
        <a:noFill/>
        <a:ln w="9525">
          <a:noFill/>
        </a:ln>
      </xdr:spPr>
    </xdr:pic>
    <xdr:clientData/>
  </xdr:twoCellAnchor>
  <xdr:twoCellAnchor editAs="oneCell">
    <xdr:from>
      <xdr:col>5</xdr:col>
      <xdr:colOff>0</xdr:colOff>
      <xdr:row>233</xdr:row>
      <xdr:rowOff>0</xdr:rowOff>
    </xdr:from>
    <xdr:to>
      <xdr:col>5</xdr:col>
      <xdr:colOff>245110</xdr:colOff>
      <xdr:row>233</xdr:row>
      <xdr:rowOff>39370</xdr:rowOff>
    </xdr:to>
    <xdr:pic>
      <xdr:nvPicPr>
        <xdr:cNvPr id="18" name="Picture 4" descr="C:\Users\lenovo\AppData\Local\Temp\ksohtml\clip_image1180.png"/>
        <xdr:cNvPicPr>
          <a:picLocks noChangeAspect="1"/>
        </xdr:cNvPicPr>
      </xdr:nvPicPr>
      <xdr:blipFill>
        <a:blip r:embed="rId2"/>
        <a:stretch>
          <a:fillRect/>
        </a:stretch>
      </xdr:blipFill>
      <xdr:spPr>
        <a:xfrm>
          <a:off x="6372225" y="128511300"/>
          <a:ext cx="245110" cy="39370"/>
        </a:xfrm>
        <a:prstGeom prst="rect">
          <a:avLst/>
        </a:prstGeom>
        <a:noFill/>
        <a:ln w="9525">
          <a:noFill/>
        </a:ln>
      </xdr:spPr>
    </xdr:pic>
    <xdr:clientData/>
  </xdr:twoCellAnchor>
  <xdr:twoCellAnchor editAs="oneCell">
    <xdr:from>
      <xdr:col>5</xdr:col>
      <xdr:colOff>0</xdr:colOff>
      <xdr:row>233</xdr:row>
      <xdr:rowOff>0</xdr:rowOff>
    </xdr:from>
    <xdr:to>
      <xdr:col>5</xdr:col>
      <xdr:colOff>212090</xdr:colOff>
      <xdr:row>233</xdr:row>
      <xdr:rowOff>39370</xdr:rowOff>
    </xdr:to>
    <xdr:pic>
      <xdr:nvPicPr>
        <xdr:cNvPr id="19" name="Picture 5" descr="C:\Users\lenovo\AppData\Local\Temp\ksohtml\clip_image1181.png"/>
        <xdr:cNvPicPr>
          <a:picLocks noChangeAspect="1"/>
        </xdr:cNvPicPr>
      </xdr:nvPicPr>
      <xdr:blipFill>
        <a:blip r:embed="rId2"/>
        <a:stretch>
          <a:fillRect/>
        </a:stretch>
      </xdr:blipFill>
      <xdr:spPr>
        <a:xfrm>
          <a:off x="6372225" y="128511300"/>
          <a:ext cx="212090" cy="39370"/>
        </a:xfrm>
        <a:prstGeom prst="rect">
          <a:avLst/>
        </a:prstGeom>
        <a:noFill/>
        <a:ln w="9525">
          <a:noFill/>
        </a:ln>
      </xdr:spPr>
    </xdr:pic>
    <xdr:clientData/>
  </xdr:twoCellAnchor>
  <xdr:twoCellAnchor editAs="oneCell">
    <xdr:from>
      <xdr:col>5</xdr:col>
      <xdr:colOff>0</xdr:colOff>
      <xdr:row>233</xdr:row>
      <xdr:rowOff>0</xdr:rowOff>
    </xdr:from>
    <xdr:to>
      <xdr:col>5</xdr:col>
      <xdr:colOff>261620</xdr:colOff>
      <xdr:row>233</xdr:row>
      <xdr:rowOff>39370</xdr:rowOff>
    </xdr:to>
    <xdr:pic>
      <xdr:nvPicPr>
        <xdr:cNvPr id="20" name="Picture 6" descr="C:\Users\lenovo\AppData\Local\Temp\ksohtml\clip_image1182.png"/>
        <xdr:cNvPicPr>
          <a:picLocks noChangeAspect="1"/>
        </xdr:cNvPicPr>
      </xdr:nvPicPr>
      <xdr:blipFill>
        <a:blip r:embed="rId3"/>
        <a:stretch>
          <a:fillRect/>
        </a:stretch>
      </xdr:blipFill>
      <xdr:spPr>
        <a:xfrm>
          <a:off x="6372225" y="128511300"/>
          <a:ext cx="261620" cy="39370"/>
        </a:xfrm>
        <a:prstGeom prst="rect">
          <a:avLst/>
        </a:prstGeom>
        <a:noFill/>
        <a:ln w="9525">
          <a:noFill/>
        </a:ln>
      </xdr:spPr>
    </xdr:pic>
    <xdr:clientData/>
  </xdr:twoCellAnchor>
  <xdr:twoCellAnchor editAs="oneCell">
    <xdr:from>
      <xdr:col>5</xdr:col>
      <xdr:colOff>0</xdr:colOff>
      <xdr:row>233</xdr:row>
      <xdr:rowOff>0</xdr:rowOff>
    </xdr:from>
    <xdr:to>
      <xdr:col>5</xdr:col>
      <xdr:colOff>261620</xdr:colOff>
      <xdr:row>233</xdr:row>
      <xdr:rowOff>39370</xdr:rowOff>
    </xdr:to>
    <xdr:pic>
      <xdr:nvPicPr>
        <xdr:cNvPr id="21" name="Picture 7" descr="C:\Users\lenovo\AppData\Local\Temp\ksohtml\clip_image1183.png"/>
        <xdr:cNvPicPr>
          <a:picLocks noChangeAspect="1"/>
        </xdr:cNvPicPr>
      </xdr:nvPicPr>
      <xdr:blipFill>
        <a:blip r:embed="rId3"/>
        <a:stretch>
          <a:fillRect/>
        </a:stretch>
      </xdr:blipFill>
      <xdr:spPr>
        <a:xfrm>
          <a:off x="6372225" y="128511300"/>
          <a:ext cx="261620" cy="39370"/>
        </a:xfrm>
        <a:prstGeom prst="rect">
          <a:avLst/>
        </a:prstGeom>
        <a:noFill/>
        <a:ln w="9525">
          <a:noFill/>
        </a:ln>
      </xdr:spPr>
    </xdr:pic>
    <xdr:clientData/>
  </xdr:twoCellAnchor>
  <xdr:twoCellAnchor editAs="oneCell">
    <xdr:from>
      <xdr:col>5</xdr:col>
      <xdr:colOff>0</xdr:colOff>
      <xdr:row>233</xdr:row>
      <xdr:rowOff>0</xdr:rowOff>
    </xdr:from>
    <xdr:to>
      <xdr:col>5</xdr:col>
      <xdr:colOff>245110</xdr:colOff>
      <xdr:row>233</xdr:row>
      <xdr:rowOff>39370</xdr:rowOff>
    </xdr:to>
    <xdr:pic>
      <xdr:nvPicPr>
        <xdr:cNvPr id="22" name="Picture 4" descr="C:\Users\lenovo\AppData\Local\Temp\ksohtml\clip_image1180.png"/>
        <xdr:cNvPicPr>
          <a:picLocks noChangeAspect="1"/>
        </xdr:cNvPicPr>
      </xdr:nvPicPr>
      <xdr:blipFill>
        <a:blip r:embed="rId2"/>
        <a:stretch>
          <a:fillRect/>
        </a:stretch>
      </xdr:blipFill>
      <xdr:spPr>
        <a:xfrm>
          <a:off x="6372225" y="128511300"/>
          <a:ext cx="245110" cy="39370"/>
        </a:xfrm>
        <a:prstGeom prst="rect">
          <a:avLst/>
        </a:prstGeom>
        <a:noFill/>
        <a:ln w="9525">
          <a:noFill/>
        </a:ln>
      </xdr:spPr>
    </xdr:pic>
    <xdr:clientData/>
  </xdr:twoCellAnchor>
  <xdr:twoCellAnchor editAs="oneCell">
    <xdr:from>
      <xdr:col>5</xdr:col>
      <xdr:colOff>0</xdr:colOff>
      <xdr:row>233</xdr:row>
      <xdr:rowOff>0</xdr:rowOff>
    </xdr:from>
    <xdr:to>
      <xdr:col>5</xdr:col>
      <xdr:colOff>228600</xdr:colOff>
      <xdr:row>233</xdr:row>
      <xdr:rowOff>39370</xdr:rowOff>
    </xdr:to>
    <xdr:pic>
      <xdr:nvPicPr>
        <xdr:cNvPr id="23" name="Picture 5" descr="C:\Users\lenovo\AppData\Local\Temp\ksohtml\clip_image1181.png"/>
        <xdr:cNvPicPr>
          <a:picLocks noChangeAspect="1"/>
        </xdr:cNvPicPr>
      </xdr:nvPicPr>
      <xdr:blipFill>
        <a:blip r:embed="rId2"/>
        <a:stretch>
          <a:fillRect/>
        </a:stretch>
      </xdr:blipFill>
      <xdr:spPr>
        <a:xfrm>
          <a:off x="6372225" y="128511300"/>
          <a:ext cx="228600" cy="39370"/>
        </a:xfrm>
        <a:prstGeom prst="rect">
          <a:avLst/>
        </a:prstGeom>
        <a:noFill/>
        <a:ln w="9525">
          <a:noFill/>
        </a:ln>
      </xdr:spPr>
    </xdr:pic>
    <xdr:clientData/>
  </xdr:twoCellAnchor>
  <xdr:twoCellAnchor editAs="oneCell">
    <xdr:from>
      <xdr:col>5</xdr:col>
      <xdr:colOff>0</xdr:colOff>
      <xdr:row>233</xdr:row>
      <xdr:rowOff>0</xdr:rowOff>
    </xdr:from>
    <xdr:to>
      <xdr:col>5</xdr:col>
      <xdr:colOff>228600</xdr:colOff>
      <xdr:row>233</xdr:row>
      <xdr:rowOff>39370</xdr:rowOff>
    </xdr:to>
    <xdr:pic>
      <xdr:nvPicPr>
        <xdr:cNvPr id="24" name="Picture 5" descr="C:\Users\lenovo\AppData\Local\Temp\ksohtml\clip_image1181.png"/>
        <xdr:cNvPicPr>
          <a:picLocks noChangeAspect="1"/>
        </xdr:cNvPicPr>
      </xdr:nvPicPr>
      <xdr:blipFill>
        <a:blip r:embed="rId2"/>
        <a:stretch>
          <a:fillRect/>
        </a:stretch>
      </xdr:blipFill>
      <xdr:spPr>
        <a:xfrm>
          <a:off x="6372225" y="128511300"/>
          <a:ext cx="228600" cy="39370"/>
        </a:xfrm>
        <a:prstGeom prst="rect">
          <a:avLst/>
        </a:prstGeom>
        <a:noFill/>
        <a:ln w="9525">
          <a:noFill/>
        </a:ln>
      </xdr:spPr>
    </xdr:pic>
    <xdr:clientData/>
  </xdr:twoCellAnchor>
  <xdr:twoCellAnchor editAs="oneCell">
    <xdr:from>
      <xdr:col>5</xdr:col>
      <xdr:colOff>0</xdr:colOff>
      <xdr:row>233</xdr:row>
      <xdr:rowOff>0</xdr:rowOff>
    </xdr:from>
    <xdr:to>
      <xdr:col>5</xdr:col>
      <xdr:colOff>245110</xdr:colOff>
      <xdr:row>233</xdr:row>
      <xdr:rowOff>39370</xdr:rowOff>
    </xdr:to>
    <xdr:pic>
      <xdr:nvPicPr>
        <xdr:cNvPr id="25" name="Picture 1" descr="C:\Users\lenovo\AppData\Local\Temp\ksohtml\clip_image1177.png"/>
        <xdr:cNvPicPr>
          <a:picLocks noChangeAspect="1"/>
        </xdr:cNvPicPr>
      </xdr:nvPicPr>
      <xdr:blipFill>
        <a:blip r:embed="rId1"/>
        <a:stretch>
          <a:fillRect/>
        </a:stretch>
      </xdr:blipFill>
      <xdr:spPr>
        <a:xfrm>
          <a:off x="6372225" y="128511300"/>
          <a:ext cx="245110" cy="39370"/>
        </a:xfrm>
        <a:prstGeom prst="rect">
          <a:avLst/>
        </a:prstGeom>
        <a:noFill/>
        <a:ln w="9525">
          <a:noFill/>
        </a:ln>
      </xdr:spPr>
    </xdr:pic>
    <xdr:clientData/>
  </xdr:twoCellAnchor>
  <xdr:twoCellAnchor editAs="oneCell">
    <xdr:from>
      <xdr:col>5</xdr:col>
      <xdr:colOff>0</xdr:colOff>
      <xdr:row>233</xdr:row>
      <xdr:rowOff>0</xdr:rowOff>
    </xdr:from>
    <xdr:to>
      <xdr:col>5</xdr:col>
      <xdr:colOff>245110</xdr:colOff>
      <xdr:row>233</xdr:row>
      <xdr:rowOff>39370</xdr:rowOff>
    </xdr:to>
    <xdr:pic>
      <xdr:nvPicPr>
        <xdr:cNvPr id="26" name="Picture 4" descr="C:\Users\lenovo\AppData\Local\Temp\ksohtml\clip_image1180.png"/>
        <xdr:cNvPicPr>
          <a:picLocks noChangeAspect="1"/>
        </xdr:cNvPicPr>
      </xdr:nvPicPr>
      <xdr:blipFill>
        <a:blip r:embed="rId2"/>
        <a:stretch>
          <a:fillRect/>
        </a:stretch>
      </xdr:blipFill>
      <xdr:spPr>
        <a:xfrm>
          <a:off x="6372225" y="128511300"/>
          <a:ext cx="245110" cy="39370"/>
        </a:xfrm>
        <a:prstGeom prst="rect">
          <a:avLst/>
        </a:prstGeom>
        <a:noFill/>
        <a:ln w="9525">
          <a:noFill/>
        </a:ln>
      </xdr:spPr>
    </xdr:pic>
    <xdr:clientData/>
  </xdr:twoCellAnchor>
  <xdr:twoCellAnchor editAs="oneCell">
    <xdr:from>
      <xdr:col>5</xdr:col>
      <xdr:colOff>0</xdr:colOff>
      <xdr:row>233</xdr:row>
      <xdr:rowOff>0</xdr:rowOff>
    </xdr:from>
    <xdr:to>
      <xdr:col>5</xdr:col>
      <xdr:colOff>212090</xdr:colOff>
      <xdr:row>233</xdr:row>
      <xdr:rowOff>39370</xdr:rowOff>
    </xdr:to>
    <xdr:pic>
      <xdr:nvPicPr>
        <xdr:cNvPr id="27" name="Picture 5" descr="C:\Users\lenovo\AppData\Local\Temp\ksohtml\clip_image1181.png"/>
        <xdr:cNvPicPr>
          <a:picLocks noChangeAspect="1"/>
        </xdr:cNvPicPr>
      </xdr:nvPicPr>
      <xdr:blipFill>
        <a:blip r:embed="rId2"/>
        <a:stretch>
          <a:fillRect/>
        </a:stretch>
      </xdr:blipFill>
      <xdr:spPr>
        <a:xfrm>
          <a:off x="6372225" y="128511300"/>
          <a:ext cx="212090" cy="39370"/>
        </a:xfrm>
        <a:prstGeom prst="rect">
          <a:avLst/>
        </a:prstGeom>
        <a:noFill/>
        <a:ln w="9525">
          <a:noFill/>
        </a:ln>
      </xdr:spPr>
    </xdr:pic>
    <xdr:clientData/>
  </xdr:twoCellAnchor>
  <xdr:twoCellAnchor editAs="oneCell">
    <xdr:from>
      <xdr:col>5</xdr:col>
      <xdr:colOff>0</xdr:colOff>
      <xdr:row>233</xdr:row>
      <xdr:rowOff>0</xdr:rowOff>
    </xdr:from>
    <xdr:to>
      <xdr:col>5</xdr:col>
      <xdr:colOff>261620</xdr:colOff>
      <xdr:row>233</xdr:row>
      <xdr:rowOff>39370</xdr:rowOff>
    </xdr:to>
    <xdr:pic>
      <xdr:nvPicPr>
        <xdr:cNvPr id="28" name="Picture 6" descr="C:\Users\lenovo\AppData\Local\Temp\ksohtml\clip_image1182.png"/>
        <xdr:cNvPicPr>
          <a:picLocks noChangeAspect="1"/>
        </xdr:cNvPicPr>
      </xdr:nvPicPr>
      <xdr:blipFill>
        <a:blip r:embed="rId3"/>
        <a:stretch>
          <a:fillRect/>
        </a:stretch>
      </xdr:blipFill>
      <xdr:spPr>
        <a:xfrm>
          <a:off x="6372225" y="128511300"/>
          <a:ext cx="261620" cy="39370"/>
        </a:xfrm>
        <a:prstGeom prst="rect">
          <a:avLst/>
        </a:prstGeom>
        <a:noFill/>
        <a:ln w="9525">
          <a:noFill/>
        </a:ln>
      </xdr:spPr>
    </xdr:pic>
    <xdr:clientData/>
  </xdr:twoCellAnchor>
  <xdr:twoCellAnchor editAs="oneCell">
    <xdr:from>
      <xdr:col>5</xdr:col>
      <xdr:colOff>0</xdr:colOff>
      <xdr:row>233</xdr:row>
      <xdr:rowOff>0</xdr:rowOff>
    </xdr:from>
    <xdr:to>
      <xdr:col>5</xdr:col>
      <xdr:colOff>261620</xdr:colOff>
      <xdr:row>233</xdr:row>
      <xdr:rowOff>39370</xdr:rowOff>
    </xdr:to>
    <xdr:pic>
      <xdr:nvPicPr>
        <xdr:cNvPr id="29" name="Picture 7" descr="C:\Users\lenovo\AppData\Local\Temp\ksohtml\clip_image1183.png"/>
        <xdr:cNvPicPr>
          <a:picLocks noChangeAspect="1"/>
        </xdr:cNvPicPr>
      </xdr:nvPicPr>
      <xdr:blipFill>
        <a:blip r:embed="rId3"/>
        <a:stretch>
          <a:fillRect/>
        </a:stretch>
      </xdr:blipFill>
      <xdr:spPr>
        <a:xfrm>
          <a:off x="6372225" y="128511300"/>
          <a:ext cx="261620" cy="39370"/>
        </a:xfrm>
        <a:prstGeom prst="rect">
          <a:avLst/>
        </a:prstGeom>
        <a:noFill/>
        <a:ln w="9525">
          <a:noFill/>
        </a:ln>
      </xdr:spPr>
    </xdr:pic>
    <xdr:clientData/>
  </xdr:twoCellAnchor>
  <xdr:twoCellAnchor editAs="oneCell">
    <xdr:from>
      <xdr:col>5</xdr:col>
      <xdr:colOff>0</xdr:colOff>
      <xdr:row>233</xdr:row>
      <xdr:rowOff>0</xdr:rowOff>
    </xdr:from>
    <xdr:to>
      <xdr:col>5</xdr:col>
      <xdr:colOff>245110</xdr:colOff>
      <xdr:row>233</xdr:row>
      <xdr:rowOff>39370</xdr:rowOff>
    </xdr:to>
    <xdr:pic>
      <xdr:nvPicPr>
        <xdr:cNvPr id="30" name="Picture 4" descr="C:\Users\lenovo\AppData\Local\Temp\ksohtml\clip_image1180.png"/>
        <xdr:cNvPicPr>
          <a:picLocks noChangeAspect="1"/>
        </xdr:cNvPicPr>
      </xdr:nvPicPr>
      <xdr:blipFill>
        <a:blip r:embed="rId2"/>
        <a:stretch>
          <a:fillRect/>
        </a:stretch>
      </xdr:blipFill>
      <xdr:spPr>
        <a:xfrm>
          <a:off x="6372225" y="128511300"/>
          <a:ext cx="245110" cy="39370"/>
        </a:xfrm>
        <a:prstGeom prst="rect">
          <a:avLst/>
        </a:prstGeom>
        <a:noFill/>
        <a:ln w="9525">
          <a:noFill/>
        </a:ln>
      </xdr:spPr>
    </xdr:pic>
    <xdr:clientData/>
  </xdr:twoCellAnchor>
  <xdr:twoCellAnchor editAs="oneCell">
    <xdr:from>
      <xdr:col>5</xdr:col>
      <xdr:colOff>16510</xdr:colOff>
      <xdr:row>233</xdr:row>
      <xdr:rowOff>0</xdr:rowOff>
    </xdr:from>
    <xdr:to>
      <xdr:col>5</xdr:col>
      <xdr:colOff>245110</xdr:colOff>
      <xdr:row>233</xdr:row>
      <xdr:rowOff>39370</xdr:rowOff>
    </xdr:to>
    <xdr:pic>
      <xdr:nvPicPr>
        <xdr:cNvPr id="31" name="Picture 5" descr="C:\Users\lenovo\AppData\Local\Temp\ksohtml\clip_image1181.png"/>
        <xdr:cNvPicPr>
          <a:picLocks noChangeAspect="1"/>
        </xdr:cNvPicPr>
      </xdr:nvPicPr>
      <xdr:blipFill>
        <a:blip r:embed="rId2"/>
        <a:stretch>
          <a:fillRect/>
        </a:stretch>
      </xdr:blipFill>
      <xdr:spPr>
        <a:xfrm>
          <a:off x="6388735" y="128511300"/>
          <a:ext cx="228600" cy="39370"/>
        </a:xfrm>
        <a:prstGeom prst="rect">
          <a:avLst/>
        </a:prstGeom>
        <a:noFill/>
        <a:ln w="9525">
          <a:noFill/>
        </a:ln>
      </xdr:spPr>
    </xdr:pic>
    <xdr:clientData/>
  </xdr:twoCellAnchor>
  <xdr:twoCellAnchor editAs="oneCell">
    <xdr:from>
      <xdr:col>5</xdr:col>
      <xdr:colOff>0</xdr:colOff>
      <xdr:row>233</xdr:row>
      <xdr:rowOff>0</xdr:rowOff>
    </xdr:from>
    <xdr:to>
      <xdr:col>5</xdr:col>
      <xdr:colOff>228600</xdr:colOff>
      <xdr:row>233</xdr:row>
      <xdr:rowOff>34290</xdr:rowOff>
    </xdr:to>
    <xdr:pic>
      <xdr:nvPicPr>
        <xdr:cNvPr id="32" name="Picture 1" descr="C:\Users\lenovo\AppData\Local\Temp\ksohtml\clip_image1177.png"/>
        <xdr:cNvPicPr>
          <a:picLocks noChangeAspect="1"/>
        </xdr:cNvPicPr>
      </xdr:nvPicPr>
      <xdr:blipFill>
        <a:blip r:embed="rId1"/>
        <a:stretch>
          <a:fillRect/>
        </a:stretch>
      </xdr:blipFill>
      <xdr:spPr>
        <a:xfrm>
          <a:off x="6372225" y="128511300"/>
          <a:ext cx="228600" cy="34290"/>
        </a:xfrm>
        <a:prstGeom prst="rect">
          <a:avLst/>
        </a:prstGeom>
        <a:noFill/>
        <a:ln w="9525">
          <a:noFill/>
        </a:ln>
      </xdr:spPr>
    </xdr:pic>
    <xdr:clientData/>
  </xdr:twoCellAnchor>
  <xdr:twoCellAnchor editAs="oneCell">
    <xdr:from>
      <xdr:col>5</xdr:col>
      <xdr:colOff>0</xdr:colOff>
      <xdr:row>233</xdr:row>
      <xdr:rowOff>0</xdr:rowOff>
    </xdr:from>
    <xdr:to>
      <xdr:col>5</xdr:col>
      <xdr:colOff>228600</xdr:colOff>
      <xdr:row>233</xdr:row>
      <xdr:rowOff>34290</xdr:rowOff>
    </xdr:to>
    <xdr:pic>
      <xdr:nvPicPr>
        <xdr:cNvPr id="33" name="Picture 4" descr="C:\Users\lenovo\AppData\Local\Temp\ksohtml\clip_image1180.png"/>
        <xdr:cNvPicPr>
          <a:picLocks noChangeAspect="1"/>
        </xdr:cNvPicPr>
      </xdr:nvPicPr>
      <xdr:blipFill>
        <a:blip r:embed="rId2"/>
        <a:stretch>
          <a:fillRect/>
        </a:stretch>
      </xdr:blipFill>
      <xdr:spPr>
        <a:xfrm>
          <a:off x="6372225" y="128511300"/>
          <a:ext cx="228600" cy="34290"/>
        </a:xfrm>
        <a:prstGeom prst="rect">
          <a:avLst/>
        </a:prstGeom>
        <a:noFill/>
        <a:ln w="9525">
          <a:noFill/>
        </a:ln>
      </xdr:spPr>
    </xdr:pic>
    <xdr:clientData/>
  </xdr:twoCellAnchor>
  <xdr:twoCellAnchor editAs="oneCell">
    <xdr:from>
      <xdr:col>5</xdr:col>
      <xdr:colOff>0</xdr:colOff>
      <xdr:row>233</xdr:row>
      <xdr:rowOff>0</xdr:rowOff>
    </xdr:from>
    <xdr:to>
      <xdr:col>5</xdr:col>
      <xdr:colOff>212090</xdr:colOff>
      <xdr:row>233</xdr:row>
      <xdr:rowOff>34290</xdr:rowOff>
    </xdr:to>
    <xdr:pic>
      <xdr:nvPicPr>
        <xdr:cNvPr id="34" name="Picture 5" descr="C:\Users\lenovo\AppData\Local\Temp\ksohtml\clip_image1181.png"/>
        <xdr:cNvPicPr>
          <a:picLocks noChangeAspect="1"/>
        </xdr:cNvPicPr>
      </xdr:nvPicPr>
      <xdr:blipFill>
        <a:blip r:embed="rId2"/>
        <a:stretch>
          <a:fillRect/>
        </a:stretch>
      </xdr:blipFill>
      <xdr:spPr>
        <a:xfrm>
          <a:off x="6372225" y="128511300"/>
          <a:ext cx="212090" cy="34290"/>
        </a:xfrm>
        <a:prstGeom prst="rect">
          <a:avLst/>
        </a:prstGeom>
        <a:noFill/>
        <a:ln w="9525">
          <a:noFill/>
        </a:ln>
      </xdr:spPr>
    </xdr:pic>
    <xdr:clientData/>
  </xdr:twoCellAnchor>
  <xdr:twoCellAnchor editAs="oneCell">
    <xdr:from>
      <xdr:col>5</xdr:col>
      <xdr:colOff>0</xdr:colOff>
      <xdr:row>233</xdr:row>
      <xdr:rowOff>0</xdr:rowOff>
    </xdr:from>
    <xdr:to>
      <xdr:col>5</xdr:col>
      <xdr:colOff>261620</xdr:colOff>
      <xdr:row>233</xdr:row>
      <xdr:rowOff>34290</xdr:rowOff>
    </xdr:to>
    <xdr:pic>
      <xdr:nvPicPr>
        <xdr:cNvPr id="35" name="Picture 6" descr="C:\Users\lenovo\AppData\Local\Temp\ksohtml\clip_image1182.png"/>
        <xdr:cNvPicPr>
          <a:picLocks noChangeAspect="1"/>
        </xdr:cNvPicPr>
      </xdr:nvPicPr>
      <xdr:blipFill>
        <a:blip r:embed="rId3"/>
        <a:stretch>
          <a:fillRect/>
        </a:stretch>
      </xdr:blipFill>
      <xdr:spPr>
        <a:xfrm>
          <a:off x="6372225" y="128511300"/>
          <a:ext cx="261620" cy="34290"/>
        </a:xfrm>
        <a:prstGeom prst="rect">
          <a:avLst/>
        </a:prstGeom>
        <a:noFill/>
        <a:ln w="9525">
          <a:noFill/>
        </a:ln>
      </xdr:spPr>
    </xdr:pic>
    <xdr:clientData/>
  </xdr:twoCellAnchor>
  <xdr:twoCellAnchor editAs="oneCell">
    <xdr:from>
      <xdr:col>5</xdr:col>
      <xdr:colOff>0</xdr:colOff>
      <xdr:row>233</xdr:row>
      <xdr:rowOff>0</xdr:rowOff>
    </xdr:from>
    <xdr:to>
      <xdr:col>5</xdr:col>
      <xdr:colOff>261620</xdr:colOff>
      <xdr:row>233</xdr:row>
      <xdr:rowOff>34290</xdr:rowOff>
    </xdr:to>
    <xdr:pic>
      <xdr:nvPicPr>
        <xdr:cNvPr id="36" name="Picture 7" descr="C:\Users\lenovo\AppData\Local\Temp\ksohtml\clip_image1183.png"/>
        <xdr:cNvPicPr>
          <a:picLocks noChangeAspect="1"/>
        </xdr:cNvPicPr>
      </xdr:nvPicPr>
      <xdr:blipFill>
        <a:blip r:embed="rId3"/>
        <a:stretch>
          <a:fillRect/>
        </a:stretch>
      </xdr:blipFill>
      <xdr:spPr>
        <a:xfrm>
          <a:off x="6372225" y="128511300"/>
          <a:ext cx="261620" cy="34290"/>
        </a:xfrm>
        <a:prstGeom prst="rect">
          <a:avLst/>
        </a:prstGeom>
        <a:noFill/>
        <a:ln w="9525">
          <a:noFill/>
        </a:ln>
      </xdr:spPr>
    </xdr:pic>
    <xdr:clientData/>
  </xdr:twoCellAnchor>
  <xdr:twoCellAnchor editAs="oneCell">
    <xdr:from>
      <xdr:col>5</xdr:col>
      <xdr:colOff>0</xdr:colOff>
      <xdr:row>233</xdr:row>
      <xdr:rowOff>0</xdr:rowOff>
    </xdr:from>
    <xdr:to>
      <xdr:col>5</xdr:col>
      <xdr:colOff>228600</xdr:colOff>
      <xdr:row>233</xdr:row>
      <xdr:rowOff>34290</xdr:rowOff>
    </xdr:to>
    <xdr:pic>
      <xdr:nvPicPr>
        <xdr:cNvPr id="37" name="Picture 4" descr="C:\Users\lenovo\AppData\Local\Temp\ksohtml\clip_image1180.png"/>
        <xdr:cNvPicPr>
          <a:picLocks noChangeAspect="1"/>
        </xdr:cNvPicPr>
      </xdr:nvPicPr>
      <xdr:blipFill>
        <a:blip r:embed="rId2"/>
        <a:stretch>
          <a:fillRect/>
        </a:stretch>
      </xdr:blipFill>
      <xdr:spPr>
        <a:xfrm>
          <a:off x="6372225" y="128511300"/>
          <a:ext cx="228600" cy="34290"/>
        </a:xfrm>
        <a:prstGeom prst="rect">
          <a:avLst/>
        </a:prstGeom>
        <a:noFill/>
        <a:ln w="9525">
          <a:noFill/>
        </a:ln>
      </xdr:spPr>
    </xdr:pic>
    <xdr:clientData/>
  </xdr:twoCellAnchor>
  <xdr:twoCellAnchor editAs="oneCell">
    <xdr:from>
      <xdr:col>5</xdr:col>
      <xdr:colOff>0</xdr:colOff>
      <xdr:row>233</xdr:row>
      <xdr:rowOff>0</xdr:rowOff>
    </xdr:from>
    <xdr:to>
      <xdr:col>5</xdr:col>
      <xdr:colOff>228600</xdr:colOff>
      <xdr:row>233</xdr:row>
      <xdr:rowOff>34290</xdr:rowOff>
    </xdr:to>
    <xdr:pic>
      <xdr:nvPicPr>
        <xdr:cNvPr id="38" name="Picture 5" descr="C:\Users\lenovo\AppData\Local\Temp\ksohtml\clip_image1181.png"/>
        <xdr:cNvPicPr>
          <a:picLocks noChangeAspect="1"/>
        </xdr:cNvPicPr>
      </xdr:nvPicPr>
      <xdr:blipFill>
        <a:blip r:embed="rId2"/>
        <a:stretch>
          <a:fillRect/>
        </a:stretch>
      </xdr:blipFill>
      <xdr:spPr>
        <a:xfrm>
          <a:off x="6372225" y="128511300"/>
          <a:ext cx="228600" cy="34290"/>
        </a:xfrm>
        <a:prstGeom prst="rect">
          <a:avLst/>
        </a:prstGeom>
        <a:noFill/>
        <a:ln w="9525">
          <a:noFill/>
        </a:ln>
      </xdr:spPr>
    </xdr:pic>
    <xdr:clientData/>
  </xdr:twoCellAnchor>
  <xdr:twoCellAnchor editAs="oneCell">
    <xdr:from>
      <xdr:col>5</xdr:col>
      <xdr:colOff>0</xdr:colOff>
      <xdr:row>233</xdr:row>
      <xdr:rowOff>0</xdr:rowOff>
    </xdr:from>
    <xdr:to>
      <xdr:col>5</xdr:col>
      <xdr:colOff>228600</xdr:colOff>
      <xdr:row>233</xdr:row>
      <xdr:rowOff>34290</xdr:rowOff>
    </xdr:to>
    <xdr:pic>
      <xdr:nvPicPr>
        <xdr:cNvPr id="39" name="Picture 5" descr="C:\Users\lenovo\AppData\Local\Temp\ksohtml\clip_image1181.png"/>
        <xdr:cNvPicPr>
          <a:picLocks noChangeAspect="1"/>
        </xdr:cNvPicPr>
      </xdr:nvPicPr>
      <xdr:blipFill>
        <a:blip r:embed="rId2"/>
        <a:stretch>
          <a:fillRect/>
        </a:stretch>
      </xdr:blipFill>
      <xdr:spPr>
        <a:xfrm>
          <a:off x="6372225" y="128511300"/>
          <a:ext cx="228600" cy="34290"/>
        </a:xfrm>
        <a:prstGeom prst="rect">
          <a:avLst/>
        </a:prstGeom>
        <a:noFill/>
        <a:ln w="9525">
          <a:noFill/>
        </a:ln>
      </xdr:spPr>
    </xdr:pic>
    <xdr:clientData/>
  </xdr:twoCellAnchor>
  <xdr:twoCellAnchor editAs="oneCell">
    <xdr:from>
      <xdr:col>5</xdr:col>
      <xdr:colOff>0</xdr:colOff>
      <xdr:row>233</xdr:row>
      <xdr:rowOff>0</xdr:rowOff>
    </xdr:from>
    <xdr:to>
      <xdr:col>5</xdr:col>
      <xdr:colOff>228600</xdr:colOff>
      <xdr:row>233</xdr:row>
      <xdr:rowOff>34290</xdr:rowOff>
    </xdr:to>
    <xdr:pic>
      <xdr:nvPicPr>
        <xdr:cNvPr id="40" name="Picture 1" descr="C:\Users\lenovo\AppData\Local\Temp\ksohtml\clip_image1177.png"/>
        <xdr:cNvPicPr>
          <a:picLocks noChangeAspect="1"/>
        </xdr:cNvPicPr>
      </xdr:nvPicPr>
      <xdr:blipFill>
        <a:blip r:embed="rId1"/>
        <a:stretch>
          <a:fillRect/>
        </a:stretch>
      </xdr:blipFill>
      <xdr:spPr>
        <a:xfrm>
          <a:off x="6372225" y="128511300"/>
          <a:ext cx="228600" cy="34290"/>
        </a:xfrm>
        <a:prstGeom prst="rect">
          <a:avLst/>
        </a:prstGeom>
        <a:noFill/>
        <a:ln w="9525">
          <a:noFill/>
        </a:ln>
      </xdr:spPr>
    </xdr:pic>
    <xdr:clientData/>
  </xdr:twoCellAnchor>
  <xdr:twoCellAnchor editAs="oneCell">
    <xdr:from>
      <xdr:col>5</xdr:col>
      <xdr:colOff>0</xdr:colOff>
      <xdr:row>233</xdr:row>
      <xdr:rowOff>0</xdr:rowOff>
    </xdr:from>
    <xdr:to>
      <xdr:col>5</xdr:col>
      <xdr:colOff>228600</xdr:colOff>
      <xdr:row>233</xdr:row>
      <xdr:rowOff>34290</xdr:rowOff>
    </xdr:to>
    <xdr:pic>
      <xdr:nvPicPr>
        <xdr:cNvPr id="41" name="Picture 4" descr="C:\Users\lenovo\AppData\Local\Temp\ksohtml\clip_image1180.png"/>
        <xdr:cNvPicPr>
          <a:picLocks noChangeAspect="1"/>
        </xdr:cNvPicPr>
      </xdr:nvPicPr>
      <xdr:blipFill>
        <a:blip r:embed="rId2"/>
        <a:stretch>
          <a:fillRect/>
        </a:stretch>
      </xdr:blipFill>
      <xdr:spPr>
        <a:xfrm>
          <a:off x="6372225" y="128511300"/>
          <a:ext cx="228600" cy="34290"/>
        </a:xfrm>
        <a:prstGeom prst="rect">
          <a:avLst/>
        </a:prstGeom>
        <a:noFill/>
        <a:ln w="9525">
          <a:noFill/>
        </a:ln>
      </xdr:spPr>
    </xdr:pic>
    <xdr:clientData/>
  </xdr:twoCellAnchor>
  <xdr:twoCellAnchor editAs="oneCell">
    <xdr:from>
      <xdr:col>5</xdr:col>
      <xdr:colOff>0</xdr:colOff>
      <xdr:row>233</xdr:row>
      <xdr:rowOff>0</xdr:rowOff>
    </xdr:from>
    <xdr:to>
      <xdr:col>5</xdr:col>
      <xdr:colOff>212090</xdr:colOff>
      <xdr:row>233</xdr:row>
      <xdr:rowOff>34290</xdr:rowOff>
    </xdr:to>
    <xdr:pic>
      <xdr:nvPicPr>
        <xdr:cNvPr id="42" name="Picture 5" descr="C:\Users\lenovo\AppData\Local\Temp\ksohtml\clip_image1181.png"/>
        <xdr:cNvPicPr>
          <a:picLocks noChangeAspect="1"/>
        </xdr:cNvPicPr>
      </xdr:nvPicPr>
      <xdr:blipFill>
        <a:blip r:embed="rId2"/>
        <a:stretch>
          <a:fillRect/>
        </a:stretch>
      </xdr:blipFill>
      <xdr:spPr>
        <a:xfrm>
          <a:off x="6372225" y="128511300"/>
          <a:ext cx="212090" cy="34290"/>
        </a:xfrm>
        <a:prstGeom prst="rect">
          <a:avLst/>
        </a:prstGeom>
        <a:noFill/>
        <a:ln w="9525">
          <a:noFill/>
        </a:ln>
      </xdr:spPr>
    </xdr:pic>
    <xdr:clientData/>
  </xdr:twoCellAnchor>
  <xdr:twoCellAnchor editAs="oneCell">
    <xdr:from>
      <xdr:col>5</xdr:col>
      <xdr:colOff>0</xdr:colOff>
      <xdr:row>233</xdr:row>
      <xdr:rowOff>0</xdr:rowOff>
    </xdr:from>
    <xdr:to>
      <xdr:col>5</xdr:col>
      <xdr:colOff>261620</xdr:colOff>
      <xdr:row>233</xdr:row>
      <xdr:rowOff>34290</xdr:rowOff>
    </xdr:to>
    <xdr:pic>
      <xdr:nvPicPr>
        <xdr:cNvPr id="43" name="Picture 6" descr="C:\Users\lenovo\AppData\Local\Temp\ksohtml\clip_image1182.png"/>
        <xdr:cNvPicPr>
          <a:picLocks noChangeAspect="1"/>
        </xdr:cNvPicPr>
      </xdr:nvPicPr>
      <xdr:blipFill>
        <a:blip r:embed="rId3"/>
        <a:stretch>
          <a:fillRect/>
        </a:stretch>
      </xdr:blipFill>
      <xdr:spPr>
        <a:xfrm>
          <a:off x="6372225" y="128511300"/>
          <a:ext cx="261620" cy="34290"/>
        </a:xfrm>
        <a:prstGeom prst="rect">
          <a:avLst/>
        </a:prstGeom>
        <a:noFill/>
        <a:ln w="9525">
          <a:noFill/>
        </a:ln>
      </xdr:spPr>
    </xdr:pic>
    <xdr:clientData/>
  </xdr:twoCellAnchor>
  <xdr:twoCellAnchor editAs="oneCell">
    <xdr:from>
      <xdr:col>5</xdr:col>
      <xdr:colOff>0</xdr:colOff>
      <xdr:row>233</xdr:row>
      <xdr:rowOff>0</xdr:rowOff>
    </xdr:from>
    <xdr:to>
      <xdr:col>5</xdr:col>
      <xdr:colOff>261620</xdr:colOff>
      <xdr:row>233</xdr:row>
      <xdr:rowOff>34290</xdr:rowOff>
    </xdr:to>
    <xdr:pic>
      <xdr:nvPicPr>
        <xdr:cNvPr id="44" name="Picture 7" descr="C:\Users\lenovo\AppData\Local\Temp\ksohtml\clip_image1183.png"/>
        <xdr:cNvPicPr>
          <a:picLocks noChangeAspect="1"/>
        </xdr:cNvPicPr>
      </xdr:nvPicPr>
      <xdr:blipFill>
        <a:blip r:embed="rId3"/>
        <a:stretch>
          <a:fillRect/>
        </a:stretch>
      </xdr:blipFill>
      <xdr:spPr>
        <a:xfrm>
          <a:off x="6372225" y="128511300"/>
          <a:ext cx="261620" cy="34290"/>
        </a:xfrm>
        <a:prstGeom prst="rect">
          <a:avLst/>
        </a:prstGeom>
        <a:noFill/>
        <a:ln w="9525">
          <a:noFill/>
        </a:ln>
      </xdr:spPr>
    </xdr:pic>
    <xdr:clientData/>
  </xdr:twoCellAnchor>
  <xdr:twoCellAnchor editAs="oneCell">
    <xdr:from>
      <xdr:col>5</xdr:col>
      <xdr:colOff>0</xdr:colOff>
      <xdr:row>233</xdr:row>
      <xdr:rowOff>0</xdr:rowOff>
    </xdr:from>
    <xdr:to>
      <xdr:col>5</xdr:col>
      <xdr:colOff>228600</xdr:colOff>
      <xdr:row>233</xdr:row>
      <xdr:rowOff>34290</xdr:rowOff>
    </xdr:to>
    <xdr:pic>
      <xdr:nvPicPr>
        <xdr:cNvPr id="45" name="Picture 4" descr="C:\Users\lenovo\AppData\Local\Temp\ksohtml\clip_image1180.png"/>
        <xdr:cNvPicPr>
          <a:picLocks noChangeAspect="1"/>
        </xdr:cNvPicPr>
      </xdr:nvPicPr>
      <xdr:blipFill>
        <a:blip r:embed="rId2"/>
        <a:stretch>
          <a:fillRect/>
        </a:stretch>
      </xdr:blipFill>
      <xdr:spPr>
        <a:xfrm>
          <a:off x="6372225" y="128511300"/>
          <a:ext cx="228600" cy="34290"/>
        </a:xfrm>
        <a:prstGeom prst="rect">
          <a:avLst/>
        </a:prstGeom>
        <a:noFill/>
        <a:ln w="9525">
          <a:noFill/>
        </a:ln>
      </xdr:spPr>
    </xdr:pic>
    <xdr:clientData/>
  </xdr:twoCellAnchor>
  <xdr:twoCellAnchor editAs="oneCell">
    <xdr:from>
      <xdr:col>5</xdr:col>
      <xdr:colOff>0</xdr:colOff>
      <xdr:row>233</xdr:row>
      <xdr:rowOff>0</xdr:rowOff>
    </xdr:from>
    <xdr:to>
      <xdr:col>5</xdr:col>
      <xdr:colOff>228600</xdr:colOff>
      <xdr:row>233</xdr:row>
      <xdr:rowOff>34290</xdr:rowOff>
    </xdr:to>
    <xdr:pic>
      <xdr:nvPicPr>
        <xdr:cNvPr id="46" name="Picture 5" descr="C:\Users\lenovo\AppData\Local\Temp\ksohtml\clip_image1181.png"/>
        <xdr:cNvPicPr>
          <a:picLocks noChangeAspect="1"/>
        </xdr:cNvPicPr>
      </xdr:nvPicPr>
      <xdr:blipFill>
        <a:blip r:embed="rId2"/>
        <a:stretch>
          <a:fillRect/>
        </a:stretch>
      </xdr:blipFill>
      <xdr:spPr>
        <a:xfrm>
          <a:off x="6372225" y="128511300"/>
          <a:ext cx="228600" cy="34290"/>
        </a:xfrm>
        <a:prstGeom prst="rect">
          <a:avLst/>
        </a:prstGeom>
        <a:noFill/>
        <a:ln w="9525">
          <a:noFill/>
        </a:ln>
      </xdr:spPr>
    </xdr:pic>
    <xdr:clientData/>
  </xdr:twoCellAnchor>
  <xdr:twoCellAnchor editAs="oneCell">
    <xdr:from>
      <xdr:col>5</xdr:col>
      <xdr:colOff>0</xdr:colOff>
      <xdr:row>233</xdr:row>
      <xdr:rowOff>0</xdr:rowOff>
    </xdr:from>
    <xdr:to>
      <xdr:col>5</xdr:col>
      <xdr:colOff>228600</xdr:colOff>
      <xdr:row>233</xdr:row>
      <xdr:rowOff>34290</xdr:rowOff>
    </xdr:to>
    <xdr:pic>
      <xdr:nvPicPr>
        <xdr:cNvPr id="47" name="Picture 1" descr="C:\Users\lenovo\AppData\Local\Temp\ksohtml\clip_image1177.png"/>
        <xdr:cNvPicPr>
          <a:picLocks noChangeAspect="1"/>
        </xdr:cNvPicPr>
      </xdr:nvPicPr>
      <xdr:blipFill>
        <a:blip r:embed="rId1"/>
        <a:stretch>
          <a:fillRect/>
        </a:stretch>
      </xdr:blipFill>
      <xdr:spPr>
        <a:xfrm>
          <a:off x="6372225" y="128511300"/>
          <a:ext cx="228600" cy="34290"/>
        </a:xfrm>
        <a:prstGeom prst="rect">
          <a:avLst/>
        </a:prstGeom>
        <a:noFill/>
        <a:ln w="9525">
          <a:noFill/>
        </a:ln>
      </xdr:spPr>
    </xdr:pic>
    <xdr:clientData/>
  </xdr:twoCellAnchor>
  <xdr:twoCellAnchor editAs="oneCell">
    <xdr:from>
      <xdr:col>5</xdr:col>
      <xdr:colOff>0</xdr:colOff>
      <xdr:row>233</xdr:row>
      <xdr:rowOff>0</xdr:rowOff>
    </xdr:from>
    <xdr:to>
      <xdr:col>5</xdr:col>
      <xdr:colOff>228600</xdr:colOff>
      <xdr:row>233</xdr:row>
      <xdr:rowOff>34290</xdr:rowOff>
    </xdr:to>
    <xdr:pic>
      <xdr:nvPicPr>
        <xdr:cNvPr id="48" name="Picture 4" descr="C:\Users\lenovo\AppData\Local\Temp\ksohtml\clip_image1180.png"/>
        <xdr:cNvPicPr>
          <a:picLocks noChangeAspect="1"/>
        </xdr:cNvPicPr>
      </xdr:nvPicPr>
      <xdr:blipFill>
        <a:blip r:embed="rId2"/>
        <a:stretch>
          <a:fillRect/>
        </a:stretch>
      </xdr:blipFill>
      <xdr:spPr>
        <a:xfrm>
          <a:off x="6372225" y="128511300"/>
          <a:ext cx="228600" cy="34290"/>
        </a:xfrm>
        <a:prstGeom prst="rect">
          <a:avLst/>
        </a:prstGeom>
        <a:noFill/>
        <a:ln w="9525">
          <a:noFill/>
        </a:ln>
      </xdr:spPr>
    </xdr:pic>
    <xdr:clientData/>
  </xdr:twoCellAnchor>
  <xdr:twoCellAnchor editAs="oneCell">
    <xdr:from>
      <xdr:col>5</xdr:col>
      <xdr:colOff>0</xdr:colOff>
      <xdr:row>233</xdr:row>
      <xdr:rowOff>0</xdr:rowOff>
    </xdr:from>
    <xdr:to>
      <xdr:col>5</xdr:col>
      <xdr:colOff>212090</xdr:colOff>
      <xdr:row>233</xdr:row>
      <xdr:rowOff>34290</xdr:rowOff>
    </xdr:to>
    <xdr:pic>
      <xdr:nvPicPr>
        <xdr:cNvPr id="49" name="Picture 5" descr="C:\Users\lenovo\AppData\Local\Temp\ksohtml\clip_image1181.png"/>
        <xdr:cNvPicPr>
          <a:picLocks noChangeAspect="1"/>
        </xdr:cNvPicPr>
      </xdr:nvPicPr>
      <xdr:blipFill>
        <a:blip r:embed="rId2"/>
        <a:stretch>
          <a:fillRect/>
        </a:stretch>
      </xdr:blipFill>
      <xdr:spPr>
        <a:xfrm>
          <a:off x="6372225" y="128511300"/>
          <a:ext cx="212090" cy="34290"/>
        </a:xfrm>
        <a:prstGeom prst="rect">
          <a:avLst/>
        </a:prstGeom>
        <a:noFill/>
        <a:ln w="9525">
          <a:noFill/>
        </a:ln>
      </xdr:spPr>
    </xdr:pic>
    <xdr:clientData/>
  </xdr:twoCellAnchor>
  <xdr:twoCellAnchor editAs="oneCell">
    <xdr:from>
      <xdr:col>5</xdr:col>
      <xdr:colOff>0</xdr:colOff>
      <xdr:row>233</xdr:row>
      <xdr:rowOff>0</xdr:rowOff>
    </xdr:from>
    <xdr:to>
      <xdr:col>5</xdr:col>
      <xdr:colOff>261620</xdr:colOff>
      <xdr:row>233</xdr:row>
      <xdr:rowOff>34290</xdr:rowOff>
    </xdr:to>
    <xdr:pic>
      <xdr:nvPicPr>
        <xdr:cNvPr id="50" name="Picture 6" descr="C:\Users\lenovo\AppData\Local\Temp\ksohtml\clip_image1182.png"/>
        <xdr:cNvPicPr>
          <a:picLocks noChangeAspect="1"/>
        </xdr:cNvPicPr>
      </xdr:nvPicPr>
      <xdr:blipFill>
        <a:blip r:embed="rId3"/>
        <a:stretch>
          <a:fillRect/>
        </a:stretch>
      </xdr:blipFill>
      <xdr:spPr>
        <a:xfrm>
          <a:off x="6372225" y="128511300"/>
          <a:ext cx="261620" cy="34290"/>
        </a:xfrm>
        <a:prstGeom prst="rect">
          <a:avLst/>
        </a:prstGeom>
        <a:noFill/>
        <a:ln w="9525">
          <a:noFill/>
        </a:ln>
      </xdr:spPr>
    </xdr:pic>
    <xdr:clientData/>
  </xdr:twoCellAnchor>
  <xdr:twoCellAnchor editAs="oneCell">
    <xdr:from>
      <xdr:col>5</xdr:col>
      <xdr:colOff>0</xdr:colOff>
      <xdr:row>233</xdr:row>
      <xdr:rowOff>0</xdr:rowOff>
    </xdr:from>
    <xdr:to>
      <xdr:col>5</xdr:col>
      <xdr:colOff>261620</xdr:colOff>
      <xdr:row>233</xdr:row>
      <xdr:rowOff>34290</xdr:rowOff>
    </xdr:to>
    <xdr:pic>
      <xdr:nvPicPr>
        <xdr:cNvPr id="51" name="Picture 7" descr="C:\Users\lenovo\AppData\Local\Temp\ksohtml\clip_image1183.png"/>
        <xdr:cNvPicPr>
          <a:picLocks noChangeAspect="1"/>
        </xdr:cNvPicPr>
      </xdr:nvPicPr>
      <xdr:blipFill>
        <a:blip r:embed="rId3"/>
        <a:stretch>
          <a:fillRect/>
        </a:stretch>
      </xdr:blipFill>
      <xdr:spPr>
        <a:xfrm>
          <a:off x="6372225" y="128511300"/>
          <a:ext cx="261620" cy="34290"/>
        </a:xfrm>
        <a:prstGeom prst="rect">
          <a:avLst/>
        </a:prstGeom>
        <a:noFill/>
        <a:ln w="9525">
          <a:noFill/>
        </a:ln>
      </xdr:spPr>
    </xdr:pic>
    <xdr:clientData/>
  </xdr:twoCellAnchor>
  <xdr:twoCellAnchor editAs="oneCell">
    <xdr:from>
      <xdr:col>5</xdr:col>
      <xdr:colOff>0</xdr:colOff>
      <xdr:row>233</xdr:row>
      <xdr:rowOff>0</xdr:rowOff>
    </xdr:from>
    <xdr:to>
      <xdr:col>5</xdr:col>
      <xdr:colOff>228600</xdr:colOff>
      <xdr:row>233</xdr:row>
      <xdr:rowOff>34290</xdr:rowOff>
    </xdr:to>
    <xdr:pic>
      <xdr:nvPicPr>
        <xdr:cNvPr id="52" name="Picture 4" descr="C:\Users\lenovo\AppData\Local\Temp\ksohtml\clip_image1180.png"/>
        <xdr:cNvPicPr>
          <a:picLocks noChangeAspect="1"/>
        </xdr:cNvPicPr>
      </xdr:nvPicPr>
      <xdr:blipFill>
        <a:blip r:embed="rId2"/>
        <a:stretch>
          <a:fillRect/>
        </a:stretch>
      </xdr:blipFill>
      <xdr:spPr>
        <a:xfrm>
          <a:off x="6372225" y="128511300"/>
          <a:ext cx="228600" cy="34290"/>
        </a:xfrm>
        <a:prstGeom prst="rect">
          <a:avLst/>
        </a:prstGeom>
        <a:noFill/>
        <a:ln w="9525">
          <a:noFill/>
        </a:ln>
      </xdr:spPr>
    </xdr:pic>
    <xdr:clientData/>
  </xdr:twoCellAnchor>
  <xdr:twoCellAnchor editAs="oneCell">
    <xdr:from>
      <xdr:col>5</xdr:col>
      <xdr:colOff>0</xdr:colOff>
      <xdr:row>233</xdr:row>
      <xdr:rowOff>0</xdr:rowOff>
    </xdr:from>
    <xdr:to>
      <xdr:col>5</xdr:col>
      <xdr:colOff>228600</xdr:colOff>
      <xdr:row>233</xdr:row>
      <xdr:rowOff>34290</xdr:rowOff>
    </xdr:to>
    <xdr:pic>
      <xdr:nvPicPr>
        <xdr:cNvPr id="53" name="Picture 5" descr="C:\Users\lenovo\AppData\Local\Temp\ksohtml\clip_image1181.png"/>
        <xdr:cNvPicPr>
          <a:picLocks noChangeAspect="1"/>
        </xdr:cNvPicPr>
      </xdr:nvPicPr>
      <xdr:blipFill>
        <a:blip r:embed="rId2"/>
        <a:stretch>
          <a:fillRect/>
        </a:stretch>
      </xdr:blipFill>
      <xdr:spPr>
        <a:xfrm>
          <a:off x="6372225" y="128511300"/>
          <a:ext cx="228600" cy="34290"/>
        </a:xfrm>
        <a:prstGeom prst="rect">
          <a:avLst/>
        </a:prstGeom>
        <a:noFill/>
        <a:ln w="9525">
          <a:noFill/>
        </a:ln>
      </xdr:spPr>
    </xdr:pic>
    <xdr:clientData/>
  </xdr:twoCellAnchor>
  <xdr:twoCellAnchor editAs="oneCell">
    <xdr:from>
      <xdr:col>5</xdr:col>
      <xdr:colOff>0</xdr:colOff>
      <xdr:row>233</xdr:row>
      <xdr:rowOff>0</xdr:rowOff>
    </xdr:from>
    <xdr:to>
      <xdr:col>5</xdr:col>
      <xdr:colOff>228600</xdr:colOff>
      <xdr:row>233</xdr:row>
      <xdr:rowOff>34290</xdr:rowOff>
    </xdr:to>
    <xdr:pic>
      <xdr:nvPicPr>
        <xdr:cNvPr id="54" name="Picture 5" descr="C:\Users\lenovo\AppData\Local\Temp\ksohtml\clip_image1181.png"/>
        <xdr:cNvPicPr>
          <a:picLocks noChangeAspect="1"/>
        </xdr:cNvPicPr>
      </xdr:nvPicPr>
      <xdr:blipFill>
        <a:blip r:embed="rId2"/>
        <a:stretch>
          <a:fillRect/>
        </a:stretch>
      </xdr:blipFill>
      <xdr:spPr>
        <a:xfrm>
          <a:off x="6372225" y="128511300"/>
          <a:ext cx="228600" cy="34290"/>
        </a:xfrm>
        <a:prstGeom prst="rect">
          <a:avLst/>
        </a:prstGeom>
        <a:noFill/>
        <a:ln w="9525">
          <a:noFill/>
        </a:ln>
      </xdr:spPr>
    </xdr:pic>
    <xdr:clientData/>
  </xdr:twoCellAnchor>
  <xdr:twoCellAnchor editAs="oneCell">
    <xdr:from>
      <xdr:col>5</xdr:col>
      <xdr:colOff>0</xdr:colOff>
      <xdr:row>233</xdr:row>
      <xdr:rowOff>0</xdr:rowOff>
    </xdr:from>
    <xdr:to>
      <xdr:col>5</xdr:col>
      <xdr:colOff>228600</xdr:colOff>
      <xdr:row>233</xdr:row>
      <xdr:rowOff>34290</xdr:rowOff>
    </xdr:to>
    <xdr:pic>
      <xdr:nvPicPr>
        <xdr:cNvPr id="55" name="Picture 1" descr="C:\Users\lenovo\AppData\Local\Temp\ksohtml\clip_image1177.png"/>
        <xdr:cNvPicPr>
          <a:picLocks noChangeAspect="1"/>
        </xdr:cNvPicPr>
      </xdr:nvPicPr>
      <xdr:blipFill>
        <a:blip r:embed="rId1"/>
        <a:stretch>
          <a:fillRect/>
        </a:stretch>
      </xdr:blipFill>
      <xdr:spPr>
        <a:xfrm>
          <a:off x="6372225" y="128511300"/>
          <a:ext cx="228600" cy="34290"/>
        </a:xfrm>
        <a:prstGeom prst="rect">
          <a:avLst/>
        </a:prstGeom>
        <a:noFill/>
        <a:ln w="9525">
          <a:noFill/>
        </a:ln>
      </xdr:spPr>
    </xdr:pic>
    <xdr:clientData/>
  </xdr:twoCellAnchor>
  <xdr:twoCellAnchor editAs="oneCell">
    <xdr:from>
      <xdr:col>5</xdr:col>
      <xdr:colOff>0</xdr:colOff>
      <xdr:row>233</xdr:row>
      <xdr:rowOff>0</xdr:rowOff>
    </xdr:from>
    <xdr:to>
      <xdr:col>5</xdr:col>
      <xdr:colOff>228600</xdr:colOff>
      <xdr:row>233</xdr:row>
      <xdr:rowOff>34290</xdr:rowOff>
    </xdr:to>
    <xdr:pic>
      <xdr:nvPicPr>
        <xdr:cNvPr id="56" name="Picture 4" descr="C:\Users\lenovo\AppData\Local\Temp\ksohtml\clip_image1180.png"/>
        <xdr:cNvPicPr>
          <a:picLocks noChangeAspect="1"/>
        </xdr:cNvPicPr>
      </xdr:nvPicPr>
      <xdr:blipFill>
        <a:blip r:embed="rId2"/>
        <a:stretch>
          <a:fillRect/>
        </a:stretch>
      </xdr:blipFill>
      <xdr:spPr>
        <a:xfrm>
          <a:off x="6372225" y="128511300"/>
          <a:ext cx="228600" cy="34290"/>
        </a:xfrm>
        <a:prstGeom prst="rect">
          <a:avLst/>
        </a:prstGeom>
        <a:noFill/>
        <a:ln w="9525">
          <a:noFill/>
        </a:ln>
      </xdr:spPr>
    </xdr:pic>
    <xdr:clientData/>
  </xdr:twoCellAnchor>
  <xdr:twoCellAnchor editAs="oneCell">
    <xdr:from>
      <xdr:col>5</xdr:col>
      <xdr:colOff>0</xdr:colOff>
      <xdr:row>233</xdr:row>
      <xdr:rowOff>0</xdr:rowOff>
    </xdr:from>
    <xdr:to>
      <xdr:col>5</xdr:col>
      <xdr:colOff>212090</xdr:colOff>
      <xdr:row>233</xdr:row>
      <xdr:rowOff>34290</xdr:rowOff>
    </xdr:to>
    <xdr:pic>
      <xdr:nvPicPr>
        <xdr:cNvPr id="57" name="Picture 5" descr="C:\Users\lenovo\AppData\Local\Temp\ksohtml\clip_image1181.png"/>
        <xdr:cNvPicPr>
          <a:picLocks noChangeAspect="1"/>
        </xdr:cNvPicPr>
      </xdr:nvPicPr>
      <xdr:blipFill>
        <a:blip r:embed="rId2"/>
        <a:stretch>
          <a:fillRect/>
        </a:stretch>
      </xdr:blipFill>
      <xdr:spPr>
        <a:xfrm>
          <a:off x="6372225" y="128511300"/>
          <a:ext cx="212090" cy="34290"/>
        </a:xfrm>
        <a:prstGeom prst="rect">
          <a:avLst/>
        </a:prstGeom>
        <a:noFill/>
        <a:ln w="9525">
          <a:noFill/>
        </a:ln>
      </xdr:spPr>
    </xdr:pic>
    <xdr:clientData/>
  </xdr:twoCellAnchor>
  <xdr:twoCellAnchor editAs="oneCell">
    <xdr:from>
      <xdr:col>5</xdr:col>
      <xdr:colOff>0</xdr:colOff>
      <xdr:row>233</xdr:row>
      <xdr:rowOff>0</xdr:rowOff>
    </xdr:from>
    <xdr:to>
      <xdr:col>5</xdr:col>
      <xdr:colOff>261620</xdr:colOff>
      <xdr:row>233</xdr:row>
      <xdr:rowOff>34290</xdr:rowOff>
    </xdr:to>
    <xdr:pic>
      <xdr:nvPicPr>
        <xdr:cNvPr id="58" name="Picture 6" descr="C:\Users\lenovo\AppData\Local\Temp\ksohtml\clip_image1182.png"/>
        <xdr:cNvPicPr>
          <a:picLocks noChangeAspect="1"/>
        </xdr:cNvPicPr>
      </xdr:nvPicPr>
      <xdr:blipFill>
        <a:blip r:embed="rId3"/>
        <a:stretch>
          <a:fillRect/>
        </a:stretch>
      </xdr:blipFill>
      <xdr:spPr>
        <a:xfrm>
          <a:off x="6372225" y="128511300"/>
          <a:ext cx="261620" cy="34290"/>
        </a:xfrm>
        <a:prstGeom prst="rect">
          <a:avLst/>
        </a:prstGeom>
        <a:noFill/>
        <a:ln w="9525">
          <a:noFill/>
        </a:ln>
      </xdr:spPr>
    </xdr:pic>
    <xdr:clientData/>
  </xdr:twoCellAnchor>
  <xdr:twoCellAnchor editAs="oneCell">
    <xdr:from>
      <xdr:col>5</xdr:col>
      <xdr:colOff>0</xdr:colOff>
      <xdr:row>233</xdr:row>
      <xdr:rowOff>0</xdr:rowOff>
    </xdr:from>
    <xdr:to>
      <xdr:col>5</xdr:col>
      <xdr:colOff>261620</xdr:colOff>
      <xdr:row>233</xdr:row>
      <xdr:rowOff>34290</xdr:rowOff>
    </xdr:to>
    <xdr:pic>
      <xdr:nvPicPr>
        <xdr:cNvPr id="59" name="Picture 7" descr="C:\Users\lenovo\AppData\Local\Temp\ksohtml\clip_image1183.png"/>
        <xdr:cNvPicPr>
          <a:picLocks noChangeAspect="1"/>
        </xdr:cNvPicPr>
      </xdr:nvPicPr>
      <xdr:blipFill>
        <a:blip r:embed="rId3"/>
        <a:stretch>
          <a:fillRect/>
        </a:stretch>
      </xdr:blipFill>
      <xdr:spPr>
        <a:xfrm>
          <a:off x="6372225" y="128511300"/>
          <a:ext cx="261620" cy="34290"/>
        </a:xfrm>
        <a:prstGeom prst="rect">
          <a:avLst/>
        </a:prstGeom>
        <a:noFill/>
        <a:ln w="9525">
          <a:noFill/>
        </a:ln>
      </xdr:spPr>
    </xdr:pic>
    <xdr:clientData/>
  </xdr:twoCellAnchor>
  <xdr:twoCellAnchor editAs="oneCell">
    <xdr:from>
      <xdr:col>5</xdr:col>
      <xdr:colOff>0</xdr:colOff>
      <xdr:row>233</xdr:row>
      <xdr:rowOff>0</xdr:rowOff>
    </xdr:from>
    <xdr:to>
      <xdr:col>5</xdr:col>
      <xdr:colOff>228600</xdr:colOff>
      <xdr:row>233</xdr:row>
      <xdr:rowOff>34290</xdr:rowOff>
    </xdr:to>
    <xdr:pic>
      <xdr:nvPicPr>
        <xdr:cNvPr id="60" name="Picture 4" descr="C:\Users\lenovo\AppData\Local\Temp\ksohtml\clip_image1180.png"/>
        <xdr:cNvPicPr>
          <a:picLocks noChangeAspect="1"/>
        </xdr:cNvPicPr>
      </xdr:nvPicPr>
      <xdr:blipFill>
        <a:blip r:embed="rId2"/>
        <a:stretch>
          <a:fillRect/>
        </a:stretch>
      </xdr:blipFill>
      <xdr:spPr>
        <a:xfrm>
          <a:off x="6372225" y="128511300"/>
          <a:ext cx="228600" cy="34290"/>
        </a:xfrm>
        <a:prstGeom prst="rect">
          <a:avLst/>
        </a:prstGeom>
        <a:noFill/>
        <a:ln w="9525">
          <a:noFill/>
        </a:ln>
      </xdr:spPr>
    </xdr:pic>
    <xdr:clientData/>
  </xdr:twoCellAnchor>
  <xdr:twoCellAnchor editAs="oneCell">
    <xdr:from>
      <xdr:col>5</xdr:col>
      <xdr:colOff>16510</xdr:colOff>
      <xdr:row>233</xdr:row>
      <xdr:rowOff>0</xdr:rowOff>
    </xdr:from>
    <xdr:to>
      <xdr:col>5</xdr:col>
      <xdr:colOff>245110</xdr:colOff>
      <xdr:row>233</xdr:row>
      <xdr:rowOff>34290</xdr:rowOff>
    </xdr:to>
    <xdr:pic>
      <xdr:nvPicPr>
        <xdr:cNvPr id="61" name="Picture 5" descr="C:\Users\lenovo\AppData\Local\Temp\ksohtml\clip_image1181.png"/>
        <xdr:cNvPicPr>
          <a:picLocks noChangeAspect="1"/>
        </xdr:cNvPicPr>
      </xdr:nvPicPr>
      <xdr:blipFill>
        <a:blip r:embed="rId2"/>
        <a:stretch>
          <a:fillRect/>
        </a:stretch>
      </xdr:blipFill>
      <xdr:spPr>
        <a:xfrm>
          <a:off x="6388735" y="128511300"/>
          <a:ext cx="228600" cy="34290"/>
        </a:xfrm>
        <a:prstGeom prst="rect">
          <a:avLst/>
        </a:prstGeom>
        <a:noFill/>
        <a:ln w="9525">
          <a:noFill/>
        </a:ln>
      </xdr:spPr>
    </xdr:pic>
    <xdr:clientData/>
  </xdr:twoCellAnchor>
  <xdr:twoCellAnchor editAs="oneCell">
    <xdr:from>
      <xdr:col>5</xdr:col>
      <xdr:colOff>0</xdr:colOff>
      <xdr:row>233</xdr:row>
      <xdr:rowOff>0</xdr:rowOff>
    </xdr:from>
    <xdr:to>
      <xdr:col>5</xdr:col>
      <xdr:colOff>245110</xdr:colOff>
      <xdr:row>233</xdr:row>
      <xdr:rowOff>34290</xdr:rowOff>
    </xdr:to>
    <xdr:pic>
      <xdr:nvPicPr>
        <xdr:cNvPr id="62" name="Picture 5" descr="C:\Users\lenovo\AppData\Local\Temp\ksohtml\clip_image1181.png"/>
        <xdr:cNvPicPr>
          <a:picLocks noChangeAspect="1"/>
        </xdr:cNvPicPr>
      </xdr:nvPicPr>
      <xdr:blipFill>
        <a:blip r:embed="rId2"/>
        <a:stretch>
          <a:fillRect/>
        </a:stretch>
      </xdr:blipFill>
      <xdr:spPr>
        <a:xfrm>
          <a:off x="6372225" y="128511300"/>
          <a:ext cx="245110" cy="34290"/>
        </a:xfrm>
        <a:prstGeom prst="rect">
          <a:avLst/>
        </a:prstGeom>
        <a:noFill/>
        <a:ln w="9525">
          <a:noFill/>
        </a:ln>
      </xdr:spPr>
    </xdr:pic>
    <xdr:clientData/>
  </xdr:twoCellAnchor>
  <xdr:twoCellAnchor editAs="oneCell">
    <xdr:from>
      <xdr:col>5</xdr:col>
      <xdr:colOff>0</xdr:colOff>
      <xdr:row>233</xdr:row>
      <xdr:rowOff>0</xdr:rowOff>
    </xdr:from>
    <xdr:to>
      <xdr:col>5</xdr:col>
      <xdr:colOff>245110</xdr:colOff>
      <xdr:row>233</xdr:row>
      <xdr:rowOff>39370</xdr:rowOff>
    </xdr:to>
    <xdr:pic>
      <xdr:nvPicPr>
        <xdr:cNvPr id="63" name="Picture 1" descr="C:\Users\lenovo\AppData\Local\Temp\ksohtml\clip_image1177.png"/>
        <xdr:cNvPicPr>
          <a:picLocks noChangeAspect="1"/>
        </xdr:cNvPicPr>
      </xdr:nvPicPr>
      <xdr:blipFill>
        <a:blip r:embed="rId1"/>
        <a:stretch>
          <a:fillRect/>
        </a:stretch>
      </xdr:blipFill>
      <xdr:spPr>
        <a:xfrm>
          <a:off x="6372225" y="128511300"/>
          <a:ext cx="245110" cy="39370"/>
        </a:xfrm>
        <a:prstGeom prst="rect">
          <a:avLst/>
        </a:prstGeom>
        <a:noFill/>
        <a:ln w="9525">
          <a:noFill/>
        </a:ln>
      </xdr:spPr>
    </xdr:pic>
    <xdr:clientData/>
  </xdr:twoCellAnchor>
  <xdr:twoCellAnchor editAs="oneCell">
    <xdr:from>
      <xdr:col>5</xdr:col>
      <xdr:colOff>0</xdr:colOff>
      <xdr:row>233</xdr:row>
      <xdr:rowOff>0</xdr:rowOff>
    </xdr:from>
    <xdr:to>
      <xdr:col>5</xdr:col>
      <xdr:colOff>245110</xdr:colOff>
      <xdr:row>233</xdr:row>
      <xdr:rowOff>39370</xdr:rowOff>
    </xdr:to>
    <xdr:pic>
      <xdr:nvPicPr>
        <xdr:cNvPr id="64" name="Picture 4" descr="C:\Users\lenovo\AppData\Local\Temp\ksohtml\clip_image1180.png"/>
        <xdr:cNvPicPr>
          <a:picLocks noChangeAspect="1"/>
        </xdr:cNvPicPr>
      </xdr:nvPicPr>
      <xdr:blipFill>
        <a:blip r:embed="rId2"/>
        <a:stretch>
          <a:fillRect/>
        </a:stretch>
      </xdr:blipFill>
      <xdr:spPr>
        <a:xfrm>
          <a:off x="6372225" y="128511300"/>
          <a:ext cx="245110" cy="39370"/>
        </a:xfrm>
        <a:prstGeom prst="rect">
          <a:avLst/>
        </a:prstGeom>
        <a:noFill/>
        <a:ln w="9525">
          <a:noFill/>
        </a:ln>
      </xdr:spPr>
    </xdr:pic>
    <xdr:clientData/>
  </xdr:twoCellAnchor>
  <xdr:twoCellAnchor editAs="oneCell">
    <xdr:from>
      <xdr:col>5</xdr:col>
      <xdr:colOff>0</xdr:colOff>
      <xdr:row>233</xdr:row>
      <xdr:rowOff>0</xdr:rowOff>
    </xdr:from>
    <xdr:to>
      <xdr:col>5</xdr:col>
      <xdr:colOff>212090</xdr:colOff>
      <xdr:row>233</xdr:row>
      <xdr:rowOff>39370</xdr:rowOff>
    </xdr:to>
    <xdr:pic>
      <xdr:nvPicPr>
        <xdr:cNvPr id="65" name="Picture 5" descr="C:\Users\lenovo\AppData\Local\Temp\ksohtml\clip_image1181.png"/>
        <xdr:cNvPicPr>
          <a:picLocks noChangeAspect="1"/>
        </xdr:cNvPicPr>
      </xdr:nvPicPr>
      <xdr:blipFill>
        <a:blip r:embed="rId2"/>
        <a:stretch>
          <a:fillRect/>
        </a:stretch>
      </xdr:blipFill>
      <xdr:spPr>
        <a:xfrm>
          <a:off x="6372225" y="128511300"/>
          <a:ext cx="212090" cy="39370"/>
        </a:xfrm>
        <a:prstGeom prst="rect">
          <a:avLst/>
        </a:prstGeom>
        <a:noFill/>
        <a:ln w="9525">
          <a:noFill/>
        </a:ln>
      </xdr:spPr>
    </xdr:pic>
    <xdr:clientData/>
  </xdr:twoCellAnchor>
  <xdr:twoCellAnchor editAs="oneCell">
    <xdr:from>
      <xdr:col>5</xdr:col>
      <xdr:colOff>0</xdr:colOff>
      <xdr:row>233</xdr:row>
      <xdr:rowOff>0</xdr:rowOff>
    </xdr:from>
    <xdr:to>
      <xdr:col>5</xdr:col>
      <xdr:colOff>261620</xdr:colOff>
      <xdr:row>233</xdr:row>
      <xdr:rowOff>39370</xdr:rowOff>
    </xdr:to>
    <xdr:pic>
      <xdr:nvPicPr>
        <xdr:cNvPr id="66" name="Picture 6" descr="C:\Users\lenovo\AppData\Local\Temp\ksohtml\clip_image1182.png"/>
        <xdr:cNvPicPr>
          <a:picLocks noChangeAspect="1"/>
        </xdr:cNvPicPr>
      </xdr:nvPicPr>
      <xdr:blipFill>
        <a:blip r:embed="rId3"/>
        <a:stretch>
          <a:fillRect/>
        </a:stretch>
      </xdr:blipFill>
      <xdr:spPr>
        <a:xfrm>
          <a:off x="6372225" y="128511300"/>
          <a:ext cx="261620" cy="39370"/>
        </a:xfrm>
        <a:prstGeom prst="rect">
          <a:avLst/>
        </a:prstGeom>
        <a:noFill/>
        <a:ln w="9525">
          <a:noFill/>
        </a:ln>
      </xdr:spPr>
    </xdr:pic>
    <xdr:clientData/>
  </xdr:twoCellAnchor>
  <xdr:twoCellAnchor editAs="oneCell">
    <xdr:from>
      <xdr:col>5</xdr:col>
      <xdr:colOff>0</xdr:colOff>
      <xdr:row>233</xdr:row>
      <xdr:rowOff>0</xdr:rowOff>
    </xdr:from>
    <xdr:to>
      <xdr:col>5</xdr:col>
      <xdr:colOff>261620</xdr:colOff>
      <xdr:row>233</xdr:row>
      <xdr:rowOff>39370</xdr:rowOff>
    </xdr:to>
    <xdr:pic>
      <xdr:nvPicPr>
        <xdr:cNvPr id="67" name="Picture 7" descr="C:\Users\lenovo\AppData\Local\Temp\ksohtml\clip_image1183.png"/>
        <xdr:cNvPicPr>
          <a:picLocks noChangeAspect="1"/>
        </xdr:cNvPicPr>
      </xdr:nvPicPr>
      <xdr:blipFill>
        <a:blip r:embed="rId3"/>
        <a:stretch>
          <a:fillRect/>
        </a:stretch>
      </xdr:blipFill>
      <xdr:spPr>
        <a:xfrm>
          <a:off x="6372225" y="128511300"/>
          <a:ext cx="261620" cy="39370"/>
        </a:xfrm>
        <a:prstGeom prst="rect">
          <a:avLst/>
        </a:prstGeom>
        <a:noFill/>
        <a:ln w="9525">
          <a:noFill/>
        </a:ln>
      </xdr:spPr>
    </xdr:pic>
    <xdr:clientData/>
  </xdr:twoCellAnchor>
  <xdr:twoCellAnchor editAs="oneCell">
    <xdr:from>
      <xdr:col>5</xdr:col>
      <xdr:colOff>0</xdr:colOff>
      <xdr:row>233</xdr:row>
      <xdr:rowOff>0</xdr:rowOff>
    </xdr:from>
    <xdr:to>
      <xdr:col>5</xdr:col>
      <xdr:colOff>245110</xdr:colOff>
      <xdr:row>233</xdr:row>
      <xdr:rowOff>39370</xdr:rowOff>
    </xdr:to>
    <xdr:pic>
      <xdr:nvPicPr>
        <xdr:cNvPr id="68" name="Picture 4" descr="C:\Users\lenovo\AppData\Local\Temp\ksohtml\clip_image1180.png"/>
        <xdr:cNvPicPr>
          <a:picLocks noChangeAspect="1"/>
        </xdr:cNvPicPr>
      </xdr:nvPicPr>
      <xdr:blipFill>
        <a:blip r:embed="rId2"/>
        <a:stretch>
          <a:fillRect/>
        </a:stretch>
      </xdr:blipFill>
      <xdr:spPr>
        <a:xfrm>
          <a:off x="6372225" y="128511300"/>
          <a:ext cx="245110" cy="39370"/>
        </a:xfrm>
        <a:prstGeom prst="rect">
          <a:avLst/>
        </a:prstGeom>
        <a:noFill/>
        <a:ln w="9525">
          <a:noFill/>
        </a:ln>
      </xdr:spPr>
    </xdr:pic>
    <xdr:clientData/>
  </xdr:twoCellAnchor>
  <xdr:twoCellAnchor editAs="oneCell">
    <xdr:from>
      <xdr:col>5</xdr:col>
      <xdr:colOff>0</xdr:colOff>
      <xdr:row>233</xdr:row>
      <xdr:rowOff>0</xdr:rowOff>
    </xdr:from>
    <xdr:to>
      <xdr:col>5</xdr:col>
      <xdr:colOff>228600</xdr:colOff>
      <xdr:row>233</xdr:row>
      <xdr:rowOff>39370</xdr:rowOff>
    </xdr:to>
    <xdr:pic>
      <xdr:nvPicPr>
        <xdr:cNvPr id="69" name="Picture 5" descr="C:\Users\lenovo\AppData\Local\Temp\ksohtml\clip_image1181.png"/>
        <xdr:cNvPicPr>
          <a:picLocks noChangeAspect="1"/>
        </xdr:cNvPicPr>
      </xdr:nvPicPr>
      <xdr:blipFill>
        <a:blip r:embed="rId2"/>
        <a:stretch>
          <a:fillRect/>
        </a:stretch>
      </xdr:blipFill>
      <xdr:spPr>
        <a:xfrm>
          <a:off x="6372225" y="128511300"/>
          <a:ext cx="228600" cy="39370"/>
        </a:xfrm>
        <a:prstGeom prst="rect">
          <a:avLst/>
        </a:prstGeom>
        <a:noFill/>
        <a:ln w="9525">
          <a:noFill/>
        </a:ln>
      </xdr:spPr>
    </xdr:pic>
    <xdr:clientData/>
  </xdr:twoCellAnchor>
  <xdr:twoCellAnchor editAs="oneCell">
    <xdr:from>
      <xdr:col>5</xdr:col>
      <xdr:colOff>0</xdr:colOff>
      <xdr:row>233</xdr:row>
      <xdr:rowOff>0</xdr:rowOff>
    </xdr:from>
    <xdr:to>
      <xdr:col>5</xdr:col>
      <xdr:colOff>228600</xdr:colOff>
      <xdr:row>233</xdr:row>
      <xdr:rowOff>39370</xdr:rowOff>
    </xdr:to>
    <xdr:pic>
      <xdr:nvPicPr>
        <xdr:cNvPr id="70" name="Picture 5" descr="C:\Users\lenovo\AppData\Local\Temp\ksohtml\clip_image1181.png"/>
        <xdr:cNvPicPr>
          <a:picLocks noChangeAspect="1"/>
        </xdr:cNvPicPr>
      </xdr:nvPicPr>
      <xdr:blipFill>
        <a:blip r:embed="rId2"/>
        <a:stretch>
          <a:fillRect/>
        </a:stretch>
      </xdr:blipFill>
      <xdr:spPr>
        <a:xfrm>
          <a:off x="6372225" y="128511300"/>
          <a:ext cx="228600" cy="39370"/>
        </a:xfrm>
        <a:prstGeom prst="rect">
          <a:avLst/>
        </a:prstGeom>
        <a:noFill/>
        <a:ln w="9525">
          <a:noFill/>
        </a:ln>
      </xdr:spPr>
    </xdr:pic>
    <xdr:clientData/>
  </xdr:twoCellAnchor>
  <xdr:twoCellAnchor editAs="oneCell">
    <xdr:from>
      <xdr:col>5</xdr:col>
      <xdr:colOff>0</xdr:colOff>
      <xdr:row>233</xdr:row>
      <xdr:rowOff>0</xdr:rowOff>
    </xdr:from>
    <xdr:to>
      <xdr:col>5</xdr:col>
      <xdr:colOff>245110</xdr:colOff>
      <xdr:row>233</xdr:row>
      <xdr:rowOff>39370</xdr:rowOff>
    </xdr:to>
    <xdr:pic>
      <xdr:nvPicPr>
        <xdr:cNvPr id="71" name="Picture 1" descr="C:\Users\lenovo\AppData\Local\Temp\ksohtml\clip_image1177.png"/>
        <xdr:cNvPicPr>
          <a:picLocks noChangeAspect="1"/>
        </xdr:cNvPicPr>
      </xdr:nvPicPr>
      <xdr:blipFill>
        <a:blip r:embed="rId1"/>
        <a:stretch>
          <a:fillRect/>
        </a:stretch>
      </xdr:blipFill>
      <xdr:spPr>
        <a:xfrm>
          <a:off x="6372225" y="128511300"/>
          <a:ext cx="245110" cy="39370"/>
        </a:xfrm>
        <a:prstGeom prst="rect">
          <a:avLst/>
        </a:prstGeom>
        <a:noFill/>
        <a:ln w="9525">
          <a:noFill/>
        </a:ln>
      </xdr:spPr>
    </xdr:pic>
    <xdr:clientData/>
  </xdr:twoCellAnchor>
  <xdr:twoCellAnchor editAs="oneCell">
    <xdr:from>
      <xdr:col>5</xdr:col>
      <xdr:colOff>0</xdr:colOff>
      <xdr:row>233</xdr:row>
      <xdr:rowOff>0</xdr:rowOff>
    </xdr:from>
    <xdr:to>
      <xdr:col>5</xdr:col>
      <xdr:colOff>245110</xdr:colOff>
      <xdr:row>233</xdr:row>
      <xdr:rowOff>39370</xdr:rowOff>
    </xdr:to>
    <xdr:pic>
      <xdr:nvPicPr>
        <xdr:cNvPr id="72" name="Picture 4" descr="C:\Users\lenovo\AppData\Local\Temp\ksohtml\clip_image1180.png"/>
        <xdr:cNvPicPr>
          <a:picLocks noChangeAspect="1"/>
        </xdr:cNvPicPr>
      </xdr:nvPicPr>
      <xdr:blipFill>
        <a:blip r:embed="rId2"/>
        <a:stretch>
          <a:fillRect/>
        </a:stretch>
      </xdr:blipFill>
      <xdr:spPr>
        <a:xfrm>
          <a:off x="6372225" y="128511300"/>
          <a:ext cx="245110" cy="39370"/>
        </a:xfrm>
        <a:prstGeom prst="rect">
          <a:avLst/>
        </a:prstGeom>
        <a:noFill/>
        <a:ln w="9525">
          <a:noFill/>
        </a:ln>
      </xdr:spPr>
    </xdr:pic>
    <xdr:clientData/>
  </xdr:twoCellAnchor>
  <xdr:twoCellAnchor editAs="oneCell">
    <xdr:from>
      <xdr:col>5</xdr:col>
      <xdr:colOff>0</xdr:colOff>
      <xdr:row>233</xdr:row>
      <xdr:rowOff>0</xdr:rowOff>
    </xdr:from>
    <xdr:to>
      <xdr:col>5</xdr:col>
      <xdr:colOff>212090</xdr:colOff>
      <xdr:row>233</xdr:row>
      <xdr:rowOff>39370</xdr:rowOff>
    </xdr:to>
    <xdr:pic>
      <xdr:nvPicPr>
        <xdr:cNvPr id="73" name="Picture 5" descr="C:\Users\lenovo\AppData\Local\Temp\ksohtml\clip_image1181.png"/>
        <xdr:cNvPicPr>
          <a:picLocks noChangeAspect="1"/>
        </xdr:cNvPicPr>
      </xdr:nvPicPr>
      <xdr:blipFill>
        <a:blip r:embed="rId2"/>
        <a:stretch>
          <a:fillRect/>
        </a:stretch>
      </xdr:blipFill>
      <xdr:spPr>
        <a:xfrm>
          <a:off x="6372225" y="128511300"/>
          <a:ext cx="212090" cy="39370"/>
        </a:xfrm>
        <a:prstGeom prst="rect">
          <a:avLst/>
        </a:prstGeom>
        <a:noFill/>
        <a:ln w="9525">
          <a:noFill/>
        </a:ln>
      </xdr:spPr>
    </xdr:pic>
    <xdr:clientData/>
  </xdr:twoCellAnchor>
  <xdr:twoCellAnchor editAs="oneCell">
    <xdr:from>
      <xdr:col>5</xdr:col>
      <xdr:colOff>0</xdr:colOff>
      <xdr:row>233</xdr:row>
      <xdr:rowOff>0</xdr:rowOff>
    </xdr:from>
    <xdr:to>
      <xdr:col>5</xdr:col>
      <xdr:colOff>261620</xdr:colOff>
      <xdr:row>233</xdr:row>
      <xdr:rowOff>39370</xdr:rowOff>
    </xdr:to>
    <xdr:pic>
      <xdr:nvPicPr>
        <xdr:cNvPr id="74" name="Picture 6" descr="C:\Users\lenovo\AppData\Local\Temp\ksohtml\clip_image1182.png"/>
        <xdr:cNvPicPr>
          <a:picLocks noChangeAspect="1"/>
        </xdr:cNvPicPr>
      </xdr:nvPicPr>
      <xdr:blipFill>
        <a:blip r:embed="rId3"/>
        <a:stretch>
          <a:fillRect/>
        </a:stretch>
      </xdr:blipFill>
      <xdr:spPr>
        <a:xfrm>
          <a:off x="6372225" y="128511300"/>
          <a:ext cx="261620" cy="39370"/>
        </a:xfrm>
        <a:prstGeom prst="rect">
          <a:avLst/>
        </a:prstGeom>
        <a:noFill/>
        <a:ln w="9525">
          <a:noFill/>
        </a:ln>
      </xdr:spPr>
    </xdr:pic>
    <xdr:clientData/>
  </xdr:twoCellAnchor>
  <xdr:twoCellAnchor editAs="oneCell">
    <xdr:from>
      <xdr:col>5</xdr:col>
      <xdr:colOff>0</xdr:colOff>
      <xdr:row>233</xdr:row>
      <xdr:rowOff>0</xdr:rowOff>
    </xdr:from>
    <xdr:to>
      <xdr:col>5</xdr:col>
      <xdr:colOff>261620</xdr:colOff>
      <xdr:row>233</xdr:row>
      <xdr:rowOff>39370</xdr:rowOff>
    </xdr:to>
    <xdr:pic>
      <xdr:nvPicPr>
        <xdr:cNvPr id="75" name="Picture 7" descr="C:\Users\lenovo\AppData\Local\Temp\ksohtml\clip_image1183.png"/>
        <xdr:cNvPicPr>
          <a:picLocks noChangeAspect="1"/>
        </xdr:cNvPicPr>
      </xdr:nvPicPr>
      <xdr:blipFill>
        <a:blip r:embed="rId3"/>
        <a:stretch>
          <a:fillRect/>
        </a:stretch>
      </xdr:blipFill>
      <xdr:spPr>
        <a:xfrm>
          <a:off x="6372225" y="128511300"/>
          <a:ext cx="261620" cy="39370"/>
        </a:xfrm>
        <a:prstGeom prst="rect">
          <a:avLst/>
        </a:prstGeom>
        <a:noFill/>
        <a:ln w="9525">
          <a:noFill/>
        </a:ln>
      </xdr:spPr>
    </xdr:pic>
    <xdr:clientData/>
  </xdr:twoCellAnchor>
  <xdr:twoCellAnchor editAs="oneCell">
    <xdr:from>
      <xdr:col>5</xdr:col>
      <xdr:colOff>0</xdr:colOff>
      <xdr:row>233</xdr:row>
      <xdr:rowOff>0</xdr:rowOff>
    </xdr:from>
    <xdr:to>
      <xdr:col>5</xdr:col>
      <xdr:colOff>245110</xdr:colOff>
      <xdr:row>233</xdr:row>
      <xdr:rowOff>39370</xdr:rowOff>
    </xdr:to>
    <xdr:pic>
      <xdr:nvPicPr>
        <xdr:cNvPr id="76" name="Picture 4" descr="C:\Users\lenovo\AppData\Local\Temp\ksohtml\clip_image1180.png"/>
        <xdr:cNvPicPr>
          <a:picLocks noChangeAspect="1"/>
        </xdr:cNvPicPr>
      </xdr:nvPicPr>
      <xdr:blipFill>
        <a:blip r:embed="rId2"/>
        <a:stretch>
          <a:fillRect/>
        </a:stretch>
      </xdr:blipFill>
      <xdr:spPr>
        <a:xfrm>
          <a:off x="6372225" y="128511300"/>
          <a:ext cx="245110" cy="39370"/>
        </a:xfrm>
        <a:prstGeom prst="rect">
          <a:avLst/>
        </a:prstGeom>
        <a:noFill/>
        <a:ln w="9525">
          <a:noFill/>
        </a:ln>
      </xdr:spPr>
    </xdr:pic>
    <xdr:clientData/>
  </xdr:twoCellAnchor>
  <xdr:twoCellAnchor editAs="oneCell">
    <xdr:from>
      <xdr:col>5</xdr:col>
      <xdr:colOff>0</xdr:colOff>
      <xdr:row>233</xdr:row>
      <xdr:rowOff>0</xdr:rowOff>
    </xdr:from>
    <xdr:to>
      <xdr:col>5</xdr:col>
      <xdr:colOff>228600</xdr:colOff>
      <xdr:row>233</xdr:row>
      <xdr:rowOff>39370</xdr:rowOff>
    </xdr:to>
    <xdr:pic>
      <xdr:nvPicPr>
        <xdr:cNvPr id="77" name="Picture 5" descr="C:\Users\lenovo\AppData\Local\Temp\ksohtml\clip_image1181.png"/>
        <xdr:cNvPicPr>
          <a:picLocks noChangeAspect="1"/>
        </xdr:cNvPicPr>
      </xdr:nvPicPr>
      <xdr:blipFill>
        <a:blip r:embed="rId2"/>
        <a:stretch>
          <a:fillRect/>
        </a:stretch>
      </xdr:blipFill>
      <xdr:spPr>
        <a:xfrm>
          <a:off x="6372225" y="128511300"/>
          <a:ext cx="228600" cy="39370"/>
        </a:xfrm>
        <a:prstGeom prst="rect">
          <a:avLst/>
        </a:prstGeom>
        <a:noFill/>
        <a:ln w="9525">
          <a:noFill/>
        </a:ln>
      </xdr:spPr>
    </xdr:pic>
    <xdr:clientData/>
  </xdr:twoCellAnchor>
  <xdr:twoCellAnchor editAs="oneCell">
    <xdr:from>
      <xdr:col>5</xdr:col>
      <xdr:colOff>0</xdr:colOff>
      <xdr:row>233</xdr:row>
      <xdr:rowOff>0</xdr:rowOff>
    </xdr:from>
    <xdr:to>
      <xdr:col>5</xdr:col>
      <xdr:colOff>245110</xdr:colOff>
      <xdr:row>233</xdr:row>
      <xdr:rowOff>39370</xdr:rowOff>
    </xdr:to>
    <xdr:pic>
      <xdr:nvPicPr>
        <xdr:cNvPr id="78" name="Picture 1" descr="C:\Users\lenovo\AppData\Local\Temp\ksohtml\clip_image1177.png"/>
        <xdr:cNvPicPr>
          <a:picLocks noChangeAspect="1"/>
        </xdr:cNvPicPr>
      </xdr:nvPicPr>
      <xdr:blipFill>
        <a:blip r:embed="rId1"/>
        <a:stretch>
          <a:fillRect/>
        </a:stretch>
      </xdr:blipFill>
      <xdr:spPr>
        <a:xfrm>
          <a:off x="6372225" y="128511300"/>
          <a:ext cx="245110" cy="39370"/>
        </a:xfrm>
        <a:prstGeom prst="rect">
          <a:avLst/>
        </a:prstGeom>
        <a:noFill/>
        <a:ln w="9525">
          <a:noFill/>
        </a:ln>
      </xdr:spPr>
    </xdr:pic>
    <xdr:clientData/>
  </xdr:twoCellAnchor>
  <xdr:twoCellAnchor editAs="oneCell">
    <xdr:from>
      <xdr:col>5</xdr:col>
      <xdr:colOff>0</xdr:colOff>
      <xdr:row>233</xdr:row>
      <xdr:rowOff>0</xdr:rowOff>
    </xdr:from>
    <xdr:to>
      <xdr:col>5</xdr:col>
      <xdr:colOff>245110</xdr:colOff>
      <xdr:row>233</xdr:row>
      <xdr:rowOff>39370</xdr:rowOff>
    </xdr:to>
    <xdr:pic>
      <xdr:nvPicPr>
        <xdr:cNvPr id="79" name="Picture 4" descr="C:\Users\lenovo\AppData\Local\Temp\ksohtml\clip_image1180.png"/>
        <xdr:cNvPicPr>
          <a:picLocks noChangeAspect="1"/>
        </xdr:cNvPicPr>
      </xdr:nvPicPr>
      <xdr:blipFill>
        <a:blip r:embed="rId2"/>
        <a:stretch>
          <a:fillRect/>
        </a:stretch>
      </xdr:blipFill>
      <xdr:spPr>
        <a:xfrm>
          <a:off x="6372225" y="128511300"/>
          <a:ext cx="245110" cy="39370"/>
        </a:xfrm>
        <a:prstGeom prst="rect">
          <a:avLst/>
        </a:prstGeom>
        <a:noFill/>
        <a:ln w="9525">
          <a:noFill/>
        </a:ln>
      </xdr:spPr>
    </xdr:pic>
    <xdr:clientData/>
  </xdr:twoCellAnchor>
  <xdr:twoCellAnchor editAs="oneCell">
    <xdr:from>
      <xdr:col>5</xdr:col>
      <xdr:colOff>0</xdr:colOff>
      <xdr:row>233</xdr:row>
      <xdr:rowOff>0</xdr:rowOff>
    </xdr:from>
    <xdr:to>
      <xdr:col>5</xdr:col>
      <xdr:colOff>212090</xdr:colOff>
      <xdr:row>233</xdr:row>
      <xdr:rowOff>39370</xdr:rowOff>
    </xdr:to>
    <xdr:pic>
      <xdr:nvPicPr>
        <xdr:cNvPr id="80" name="Picture 5" descr="C:\Users\lenovo\AppData\Local\Temp\ksohtml\clip_image1181.png"/>
        <xdr:cNvPicPr>
          <a:picLocks noChangeAspect="1"/>
        </xdr:cNvPicPr>
      </xdr:nvPicPr>
      <xdr:blipFill>
        <a:blip r:embed="rId2"/>
        <a:stretch>
          <a:fillRect/>
        </a:stretch>
      </xdr:blipFill>
      <xdr:spPr>
        <a:xfrm>
          <a:off x="6372225" y="128511300"/>
          <a:ext cx="212090" cy="39370"/>
        </a:xfrm>
        <a:prstGeom prst="rect">
          <a:avLst/>
        </a:prstGeom>
        <a:noFill/>
        <a:ln w="9525">
          <a:noFill/>
        </a:ln>
      </xdr:spPr>
    </xdr:pic>
    <xdr:clientData/>
  </xdr:twoCellAnchor>
  <xdr:twoCellAnchor editAs="oneCell">
    <xdr:from>
      <xdr:col>5</xdr:col>
      <xdr:colOff>0</xdr:colOff>
      <xdr:row>233</xdr:row>
      <xdr:rowOff>0</xdr:rowOff>
    </xdr:from>
    <xdr:to>
      <xdr:col>5</xdr:col>
      <xdr:colOff>261620</xdr:colOff>
      <xdr:row>233</xdr:row>
      <xdr:rowOff>39370</xdr:rowOff>
    </xdr:to>
    <xdr:pic>
      <xdr:nvPicPr>
        <xdr:cNvPr id="81" name="Picture 6" descr="C:\Users\lenovo\AppData\Local\Temp\ksohtml\clip_image1182.png"/>
        <xdr:cNvPicPr>
          <a:picLocks noChangeAspect="1"/>
        </xdr:cNvPicPr>
      </xdr:nvPicPr>
      <xdr:blipFill>
        <a:blip r:embed="rId3"/>
        <a:stretch>
          <a:fillRect/>
        </a:stretch>
      </xdr:blipFill>
      <xdr:spPr>
        <a:xfrm>
          <a:off x="6372225" y="128511300"/>
          <a:ext cx="261620" cy="39370"/>
        </a:xfrm>
        <a:prstGeom prst="rect">
          <a:avLst/>
        </a:prstGeom>
        <a:noFill/>
        <a:ln w="9525">
          <a:noFill/>
        </a:ln>
      </xdr:spPr>
    </xdr:pic>
    <xdr:clientData/>
  </xdr:twoCellAnchor>
  <xdr:twoCellAnchor editAs="oneCell">
    <xdr:from>
      <xdr:col>5</xdr:col>
      <xdr:colOff>0</xdr:colOff>
      <xdr:row>233</xdr:row>
      <xdr:rowOff>0</xdr:rowOff>
    </xdr:from>
    <xdr:to>
      <xdr:col>5</xdr:col>
      <xdr:colOff>261620</xdr:colOff>
      <xdr:row>233</xdr:row>
      <xdr:rowOff>39370</xdr:rowOff>
    </xdr:to>
    <xdr:pic>
      <xdr:nvPicPr>
        <xdr:cNvPr id="82" name="Picture 7" descr="C:\Users\lenovo\AppData\Local\Temp\ksohtml\clip_image1183.png"/>
        <xdr:cNvPicPr>
          <a:picLocks noChangeAspect="1"/>
        </xdr:cNvPicPr>
      </xdr:nvPicPr>
      <xdr:blipFill>
        <a:blip r:embed="rId3"/>
        <a:stretch>
          <a:fillRect/>
        </a:stretch>
      </xdr:blipFill>
      <xdr:spPr>
        <a:xfrm>
          <a:off x="6372225" y="128511300"/>
          <a:ext cx="261620" cy="39370"/>
        </a:xfrm>
        <a:prstGeom prst="rect">
          <a:avLst/>
        </a:prstGeom>
        <a:noFill/>
        <a:ln w="9525">
          <a:noFill/>
        </a:ln>
      </xdr:spPr>
    </xdr:pic>
    <xdr:clientData/>
  </xdr:twoCellAnchor>
  <xdr:twoCellAnchor editAs="oneCell">
    <xdr:from>
      <xdr:col>5</xdr:col>
      <xdr:colOff>0</xdr:colOff>
      <xdr:row>233</xdr:row>
      <xdr:rowOff>0</xdr:rowOff>
    </xdr:from>
    <xdr:to>
      <xdr:col>5</xdr:col>
      <xdr:colOff>245110</xdr:colOff>
      <xdr:row>233</xdr:row>
      <xdr:rowOff>39370</xdr:rowOff>
    </xdr:to>
    <xdr:pic>
      <xdr:nvPicPr>
        <xdr:cNvPr id="83" name="Picture 4" descr="C:\Users\lenovo\AppData\Local\Temp\ksohtml\clip_image1180.png"/>
        <xdr:cNvPicPr>
          <a:picLocks noChangeAspect="1"/>
        </xdr:cNvPicPr>
      </xdr:nvPicPr>
      <xdr:blipFill>
        <a:blip r:embed="rId2"/>
        <a:stretch>
          <a:fillRect/>
        </a:stretch>
      </xdr:blipFill>
      <xdr:spPr>
        <a:xfrm>
          <a:off x="6372225" y="128511300"/>
          <a:ext cx="245110" cy="39370"/>
        </a:xfrm>
        <a:prstGeom prst="rect">
          <a:avLst/>
        </a:prstGeom>
        <a:noFill/>
        <a:ln w="9525">
          <a:noFill/>
        </a:ln>
      </xdr:spPr>
    </xdr:pic>
    <xdr:clientData/>
  </xdr:twoCellAnchor>
  <xdr:twoCellAnchor editAs="oneCell">
    <xdr:from>
      <xdr:col>5</xdr:col>
      <xdr:colOff>0</xdr:colOff>
      <xdr:row>233</xdr:row>
      <xdr:rowOff>0</xdr:rowOff>
    </xdr:from>
    <xdr:to>
      <xdr:col>5</xdr:col>
      <xdr:colOff>228600</xdr:colOff>
      <xdr:row>233</xdr:row>
      <xdr:rowOff>39370</xdr:rowOff>
    </xdr:to>
    <xdr:pic>
      <xdr:nvPicPr>
        <xdr:cNvPr id="84" name="Picture 5" descr="C:\Users\lenovo\AppData\Local\Temp\ksohtml\clip_image1181.png"/>
        <xdr:cNvPicPr>
          <a:picLocks noChangeAspect="1"/>
        </xdr:cNvPicPr>
      </xdr:nvPicPr>
      <xdr:blipFill>
        <a:blip r:embed="rId2"/>
        <a:stretch>
          <a:fillRect/>
        </a:stretch>
      </xdr:blipFill>
      <xdr:spPr>
        <a:xfrm>
          <a:off x="6372225" y="128511300"/>
          <a:ext cx="228600" cy="39370"/>
        </a:xfrm>
        <a:prstGeom prst="rect">
          <a:avLst/>
        </a:prstGeom>
        <a:noFill/>
        <a:ln w="9525">
          <a:noFill/>
        </a:ln>
      </xdr:spPr>
    </xdr:pic>
    <xdr:clientData/>
  </xdr:twoCellAnchor>
  <xdr:twoCellAnchor editAs="oneCell">
    <xdr:from>
      <xdr:col>5</xdr:col>
      <xdr:colOff>0</xdr:colOff>
      <xdr:row>233</xdr:row>
      <xdr:rowOff>0</xdr:rowOff>
    </xdr:from>
    <xdr:to>
      <xdr:col>5</xdr:col>
      <xdr:colOff>228600</xdr:colOff>
      <xdr:row>233</xdr:row>
      <xdr:rowOff>39370</xdr:rowOff>
    </xdr:to>
    <xdr:pic>
      <xdr:nvPicPr>
        <xdr:cNvPr id="85" name="Picture 5" descr="C:\Users\lenovo\AppData\Local\Temp\ksohtml\clip_image1181.png"/>
        <xdr:cNvPicPr>
          <a:picLocks noChangeAspect="1"/>
        </xdr:cNvPicPr>
      </xdr:nvPicPr>
      <xdr:blipFill>
        <a:blip r:embed="rId2"/>
        <a:stretch>
          <a:fillRect/>
        </a:stretch>
      </xdr:blipFill>
      <xdr:spPr>
        <a:xfrm>
          <a:off x="6372225" y="128511300"/>
          <a:ext cx="228600" cy="39370"/>
        </a:xfrm>
        <a:prstGeom prst="rect">
          <a:avLst/>
        </a:prstGeom>
        <a:noFill/>
        <a:ln w="9525">
          <a:noFill/>
        </a:ln>
      </xdr:spPr>
    </xdr:pic>
    <xdr:clientData/>
  </xdr:twoCellAnchor>
  <xdr:twoCellAnchor editAs="oneCell">
    <xdr:from>
      <xdr:col>5</xdr:col>
      <xdr:colOff>0</xdr:colOff>
      <xdr:row>233</xdr:row>
      <xdr:rowOff>0</xdr:rowOff>
    </xdr:from>
    <xdr:to>
      <xdr:col>5</xdr:col>
      <xdr:colOff>245110</xdr:colOff>
      <xdr:row>233</xdr:row>
      <xdr:rowOff>39370</xdr:rowOff>
    </xdr:to>
    <xdr:pic>
      <xdr:nvPicPr>
        <xdr:cNvPr id="86" name="Picture 1" descr="C:\Users\lenovo\AppData\Local\Temp\ksohtml\clip_image1177.png"/>
        <xdr:cNvPicPr>
          <a:picLocks noChangeAspect="1"/>
        </xdr:cNvPicPr>
      </xdr:nvPicPr>
      <xdr:blipFill>
        <a:blip r:embed="rId1"/>
        <a:stretch>
          <a:fillRect/>
        </a:stretch>
      </xdr:blipFill>
      <xdr:spPr>
        <a:xfrm>
          <a:off x="6372225" y="128511300"/>
          <a:ext cx="245110" cy="39370"/>
        </a:xfrm>
        <a:prstGeom prst="rect">
          <a:avLst/>
        </a:prstGeom>
        <a:noFill/>
        <a:ln w="9525">
          <a:noFill/>
        </a:ln>
      </xdr:spPr>
    </xdr:pic>
    <xdr:clientData/>
  </xdr:twoCellAnchor>
  <xdr:twoCellAnchor editAs="oneCell">
    <xdr:from>
      <xdr:col>5</xdr:col>
      <xdr:colOff>0</xdr:colOff>
      <xdr:row>233</xdr:row>
      <xdr:rowOff>0</xdr:rowOff>
    </xdr:from>
    <xdr:to>
      <xdr:col>5</xdr:col>
      <xdr:colOff>245110</xdr:colOff>
      <xdr:row>233</xdr:row>
      <xdr:rowOff>39370</xdr:rowOff>
    </xdr:to>
    <xdr:pic>
      <xdr:nvPicPr>
        <xdr:cNvPr id="87" name="Picture 4" descr="C:\Users\lenovo\AppData\Local\Temp\ksohtml\clip_image1180.png"/>
        <xdr:cNvPicPr>
          <a:picLocks noChangeAspect="1"/>
        </xdr:cNvPicPr>
      </xdr:nvPicPr>
      <xdr:blipFill>
        <a:blip r:embed="rId2"/>
        <a:stretch>
          <a:fillRect/>
        </a:stretch>
      </xdr:blipFill>
      <xdr:spPr>
        <a:xfrm>
          <a:off x="6372225" y="128511300"/>
          <a:ext cx="245110" cy="39370"/>
        </a:xfrm>
        <a:prstGeom prst="rect">
          <a:avLst/>
        </a:prstGeom>
        <a:noFill/>
        <a:ln w="9525">
          <a:noFill/>
        </a:ln>
      </xdr:spPr>
    </xdr:pic>
    <xdr:clientData/>
  </xdr:twoCellAnchor>
  <xdr:twoCellAnchor editAs="oneCell">
    <xdr:from>
      <xdr:col>5</xdr:col>
      <xdr:colOff>0</xdr:colOff>
      <xdr:row>233</xdr:row>
      <xdr:rowOff>0</xdr:rowOff>
    </xdr:from>
    <xdr:to>
      <xdr:col>5</xdr:col>
      <xdr:colOff>212090</xdr:colOff>
      <xdr:row>233</xdr:row>
      <xdr:rowOff>39370</xdr:rowOff>
    </xdr:to>
    <xdr:pic>
      <xdr:nvPicPr>
        <xdr:cNvPr id="88" name="Picture 5" descr="C:\Users\lenovo\AppData\Local\Temp\ksohtml\clip_image1181.png"/>
        <xdr:cNvPicPr>
          <a:picLocks noChangeAspect="1"/>
        </xdr:cNvPicPr>
      </xdr:nvPicPr>
      <xdr:blipFill>
        <a:blip r:embed="rId2"/>
        <a:stretch>
          <a:fillRect/>
        </a:stretch>
      </xdr:blipFill>
      <xdr:spPr>
        <a:xfrm>
          <a:off x="6372225" y="128511300"/>
          <a:ext cx="212090" cy="39370"/>
        </a:xfrm>
        <a:prstGeom prst="rect">
          <a:avLst/>
        </a:prstGeom>
        <a:noFill/>
        <a:ln w="9525">
          <a:noFill/>
        </a:ln>
      </xdr:spPr>
    </xdr:pic>
    <xdr:clientData/>
  </xdr:twoCellAnchor>
  <xdr:twoCellAnchor editAs="oneCell">
    <xdr:from>
      <xdr:col>5</xdr:col>
      <xdr:colOff>0</xdr:colOff>
      <xdr:row>233</xdr:row>
      <xdr:rowOff>0</xdr:rowOff>
    </xdr:from>
    <xdr:to>
      <xdr:col>5</xdr:col>
      <xdr:colOff>261620</xdr:colOff>
      <xdr:row>233</xdr:row>
      <xdr:rowOff>39370</xdr:rowOff>
    </xdr:to>
    <xdr:pic>
      <xdr:nvPicPr>
        <xdr:cNvPr id="89" name="Picture 6" descr="C:\Users\lenovo\AppData\Local\Temp\ksohtml\clip_image1182.png"/>
        <xdr:cNvPicPr>
          <a:picLocks noChangeAspect="1"/>
        </xdr:cNvPicPr>
      </xdr:nvPicPr>
      <xdr:blipFill>
        <a:blip r:embed="rId3"/>
        <a:stretch>
          <a:fillRect/>
        </a:stretch>
      </xdr:blipFill>
      <xdr:spPr>
        <a:xfrm>
          <a:off x="6372225" y="128511300"/>
          <a:ext cx="261620" cy="39370"/>
        </a:xfrm>
        <a:prstGeom prst="rect">
          <a:avLst/>
        </a:prstGeom>
        <a:noFill/>
        <a:ln w="9525">
          <a:noFill/>
        </a:ln>
      </xdr:spPr>
    </xdr:pic>
    <xdr:clientData/>
  </xdr:twoCellAnchor>
  <xdr:twoCellAnchor editAs="oneCell">
    <xdr:from>
      <xdr:col>5</xdr:col>
      <xdr:colOff>0</xdr:colOff>
      <xdr:row>233</xdr:row>
      <xdr:rowOff>0</xdr:rowOff>
    </xdr:from>
    <xdr:to>
      <xdr:col>5</xdr:col>
      <xdr:colOff>261620</xdr:colOff>
      <xdr:row>233</xdr:row>
      <xdr:rowOff>39370</xdr:rowOff>
    </xdr:to>
    <xdr:pic>
      <xdr:nvPicPr>
        <xdr:cNvPr id="90" name="Picture 7" descr="C:\Users\lenovo\AppData\Local\Temp\ksohtml\clip_image1183.png"/>
        <xdr:cNvPicPr>
          <a:picLocks noChangeAspect="1"/>
        </xdr:cNvPicPr>
      </xdr:nvPicPr>
      <xdr:blipFill>
        <a:blip r:embed="rId3"/>
        <a:stretch>
          <a:fillRect/>
        </a:stretch>
      </xdr:blipFill>
      <xdr:spPr>
        <a:xfrm>
          <a:off x="6372225" y="128511300"/>
          <a:ext cx="261620" cy="39370"/>
        </a:xfrm>
        <a:prstGeom prst="rect">
          <a:avLst/>
        </a:prstGeom>
        <a:noFill/>
        <a:ln w="9525">
          <a:noFill/>
        </a:ln>
      </xdr:spPr>
    </xdr:pic>
    <xdr:clientData/>
  </xdr:twoCellAnchor>
  <xdr:twoCellAnchor editAs="oneCell">
    <xdr:from>
      <xdr:col>5</xdr:col>
      <xdr:colOff>0</xdr:colOff>
      <xdr:row>233</xdr:row>
      <xdr:rowOff>0</xdr:rowOff>
    </xdr:from>
    <xdr:to>
      <xdr:col>5</xdr:col>
      <xdr:colOff>245110</xdr:colOff>
      <xdr:row>233</xdr:row>
      <xdr:rowOff>39370</xdr:rowOff>
    </xdr:to>
    <xdr:pic>
      <xdr:nvPicPr>
        <xdr:cNvPr id="91" name="Picture 4" descr="C:\Users\lenovo\AppData\Local\Temp\ksohtml\clip_image1180.png"/>
        <xdr:cNvPicPr>
          <a:picLocks noChangeAspect="1"/>
        </xdr:cNvPicPr>
      </xdr:nvPicPr>
      <xdr:blipFill>
        <a:blip r:embed="rId2"/>
        <a:stretch>
          <a:fillRect/>
        </a:stretch>
      </xdr:blipFill>
      <xdr:spPr>
        <a:xfrm>
          <a:off x="6372225" y="128511300"/>
          <a:ext cx="245110" cy="39370"/>
        </a:xfrm>
        <a:prstGeom prst="rect">
          <a:avLst/>
        </a:prstGeom>
        <a:noFill/>
        <a:ln w="9525">
          <a:noFill/>
        </a:ln>
      </xdr:spPr>
    </xdr:pic>
    <xdr:clientData/>
  </xdr:twoCellAnchor>
  <xdr:twoCellAnchor editAs="oneCell">
    <xdr:from>
      <xdr:col>5</xdr:col>
      <xdr:colOff>16510</xdr:colOff>
      <xdr:row>233</xdr:row>
      <xdr:rowOff>0</xdr:rowOff>
    </xdr:from>
    <xdr:to>
      <xdr:col>5</xdr:col>
      <xdr:colOff>245110</xdr:colOff>
      <xdr:row>233</xdr:row>
      <xdr:rowOff>39370</xdr:rowOff>
    </xdr:to>
    <xdr:pic>
      <xdr:nvPicPr>
        <xdr:cNvPr id="92" name="Picture 5" descr="C:\Users\lenovo\AppData\Local\Temp\ksohtml\clip_image1181.png"/>
        <xdr:cNvPicPr>
          <a:picLocks noChangeAspect="1"/>
        </xdr:cNvPicPr>
      </xdr:nvPicPr>
      <xdr:blipFill>
        <a:blip r:embed="rId2"/>
        <a:stretch>
          <a:fillRect/>
        </a:stretch>
      </xdr:blipFill>
      <xdr:spPr>
        <a:xfrm>
          <a:off x="6388735" y="128511300"/>
          <a:ext cx="228600" cy="39370"/>
        </a:xfrm>
        <a:prstGeom prst="rect">
          <a:avLst/>
        </a:prstGeom>
        <a:noFill/>
        <a:ln w="9525">
          <a:noFill/>
        </a:ln>
      </xdr:spPr>
    </xdr:pic>
    <xdr:clientData/>
  </xdr:twoCellAnchor>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293"/>
  <sheetViews>
    <sheetView tabSelected="1" zoomScale="87" zoomScaleNormal="87" topLeftCell="B1" workbookViewId="0">
      <pane ySplit="6" topLeftCell="A48" activePane="bottomLeft" state="frozen"/>
      <selection/>
      <selection pane="bottomLeft" activeCell="F48" sqref="F48"/>
    </sheetView>
  </sheetViews>
  <sheetFormatPr defaultColWidth="9" defaultRowHeight="15.75"/>
  <cols>
    <col min="1" max="1" width="9.1" style="1" customWidth="1"/>
    <col min="2" max="2" width="38.4166666666667" style="3" customWidth="1"/>
    <col min="3" max="3" width="8.225" style="6" customWidth="1"/>
    <col min="4" max="4" width="16.1583333333333" style="6" customWidth="1"/>
    <col min="5" max="5" width="11.725" style="7" customWidth="1"/>
    <col min="6" max="6" width="99.5416666666667" style="3" customWidth="1"/>
    <col min="7" max="7" width="15" style="6" customWidth="1"/>
    <col min="8" max="8" width="12.3416666666667" style="6" customWidth="1"/>
    <col min="9" max="9" width="11.0916666666667" style="6" customWidth="1"/>
    <col min="10" max="10" width="9.85833333333333" style="6" customWidth="1"/>
    <col min="11" max="11" width="12.675" style="8" customWidth="1"/>
    <col min="12" max="19" width="11.4" style="9" hidden="1" customWidth="1"/>
    <col min="20" max="20" width="16.25" style="6" customWidth="1"/>
    <col min="21" max="21" width="12.4916666666667" style="6" customWidth="1"/>
    <col min="22" max="22" width="11.5833333333333" style="7" customWidth="1"/>
    <col min="23" max="16384" width="9" style="1"/>
  </cols>
  <sheetData>
    <row r="1" s="1" customFormat="1" ht="40" customHeight="1" spans="1:22">
      <c r="A1" s="10" t="s">
        <v>0</v>
      </c>
      <c r="B1" s="11"/>
      <c r="C1" s="10"/>
      <c r="D1" s="10"/>
      <c r="E1" s="10"/>
      <c r="F1" s="10"/>
      <c r="G1" s="10"/>
      <c r="H1" s="10"/>
      <c r="I1" s="10"/>
      <c r="J1" s="10"/>
      <c r="K1" s="10"/>
      <c r="L1" s="10"/>
      <c r="M1" s="10"/>
      <c r="N1" s="10"/>
      <c r="O1" s="10"/>
      <c r="P1" s="10"/>
      <c r="Q1" s="10"/>
      <c r="R1" s="10"/>
      <c r="S1" s="10"/>
      <c r="T1" s="10"/>
      <c r="U1" s="10"/>
      <c r="V1" s="10"/>
    </row>
    <row r="2" s="1" customFormat="1" ht="24" customHeight="1" spans="1:22">
      <c r="A2" s="10"/>
      <c r="B2" s="11"/>
      <c r="C2" s="10"/>
      <c r="D2" s="10"/>
      <c r="E2" s="10"/>
      <c r="F2" s="10"/>
      <c r="G2" s="10"/>
      <c r="H2" s="10"/>
      <c r="I2" s="10"/>
      <c r="J2" s="10"/>
      <c r="K2" s="10"/>
      <c r="L2" s="10"/>
      <c r="M2" s="10"/>
      <c r="N2" s="10"/>
      <c r="O2" s="10"/>
      <c r="P2" s="10"/>
      <c r="Q2" s="10"/>
      <c r="R2" s="10"/>
      <c r="S2" s="50" t="s">
        <v>1</v>
      </c>
      <c r="T2" s="50"/>
      <c r="U2" s="50"/>
      <c r="V2" s="10"/>
    </row>
    <row r="3" s="2" customFormat="1" ht="25" customHeight="1" spans="1:23">
      <c r="A3" s="12" t="s">
        <v>2</v>
      </c>
      <c r="B3" s="13" t="s">
        <v>3</v>
      </c>
      <c r="C3" s="14" t="s">
        <v>4</v>
      </c>
      <c r="D3" s="14" t="s">
        <v>5</v>
      </c>
      <c r="E3" s="14" t="s">
        <v>6</v>
      </c>
      <c r="F3" s="14" t="s">
        <v>7</v>
      </c>
      <c r="G3" s="15" t="s">
        <v>8</v>
      </c>
      <c r="H3" s="15"/>
      <c r="I3" s="15"/>
      <c r="J3" s="15"/>
      <c r="K3" s="15"/>
      <c r="L3" s="15" t="s">
        <v>9</v>
      </c>
      <c r="M3" s="15"/>
      <c r="N3" s="15"/>
      <c r="O3" s="15"/>
      <c r="P3" s="15"/>
      <c r="Q3" s="15" t="s">
        <v>10</v>
      </c>
      <c r="R3" s="15"/>
      <c r="S3" s="15"/>
      <c r="T3" s="51" t="s">
        <v>11</v>
      </c>
      <c r="U3" s="51" t="s">
        <v>12</v>
      </c>
      <c r="V3" s="52" t="s">
        <v>13</v>
      </c>
      <c r="W3" s="12" t="s">
        <v>14</v>
      </c>
    </row>
    <row r="4" s="2" customFormat="1" ht="25" customHeight="1" spans="1:23">
      <c r="A4" s="12"/>
      <c r="B4" s="16"/>
      <c r="C4" s="17"/>
      <c r="D4" s="17"/>
      <c r="E4" s="17"/>
      <c r="F4" s="17"/>
      <c r="G4" s="15"/>
      <c r="H4" s="15"/>
      <c r="I4" s="15"/>
      <c r="J4" s="15"/>
      <c r="K4" s="15"/>
      <c r="L4" s="15"/>
      <c r="M4" s="15"/>
      <c r="N4" s="15"/>
      <c r="O4" s="15"/>
      <c r="P4" s="15"/>
      <c r="Q4" s="15"/>
      <c r="R4" s="15"/>
      <c r="S4" s="15"/>
      <c r="T4" s="53"/>
      <c r="U4" s="53"/>
      <c r="V4" s="52"/>
      <c r="W4" s="12"/>
    </row>
    <row r="5" s="2" customFormat="1" ht="25" customHeight="1" spans="1:23">
      <c r="A5" s="12"/>
      <c r="B5" s="18"/>
      <c r="C5" s="19"/>
      <c r="D5" s="19"/>
      <c r="E5" s="19"/>
      <c r="F5" s="19"/>
      <c r="G5" s="19" t="s">
        <v>15</v>
      </c>
      <c r="H5" s="19" t="s">
        <v>16</v>
      </c>
      <c r="I5" s="19" t="s">
        <v>17</v>
      </c>
      <c r="J5" s="19" t="s">
        <v>18</v>
      </c>
      <c r="K5" s="46" t="s">
        <v>19</v>
      </c>
      <c r="L5" s="46" t="s">
        <v>15</v>
      </c>
      <c r="M5" s="46" t="s">
        <v>16</v>
      </c>
      <c r="N5" s="46" t="s">
        <v>17</v>
      </c>
      <c r="O5" s="46" t="s">
        <v>18</v>
      </c>
      <c r="P5" s="46" t="s">
        <v>19</v>
      </c>
      <c r="Q5" s="46" t="s">
        <v>20</v>
      </c>
      <c r="R5" s="46" t="s">
        <v>21</v>
      </c>
      <c r="S5" s="46" t="s">
        <v>22</v>
      </c>
      <c r="T5" s="54"/>
      <c r="U5" s="54"/>
      <c r="V5" s="52"/>
      <c r="W5" s="12"/>
    </row>
    <row r="6" s="1" customFormat="1" ht="30" customHeight="1" spans="1:23">
      <c r="A6" s="12" t="s">
        <v>15</v>
      </c>
      <c r="B6" s="20"/>
      <c r="C6" s="21"/>
      <c r="D6" s="22"/>
      <c r="E6" s="21"/>
      <c r="F6" s="20"/>
      <c r="G6" s="23">
        <f>H6+I6+J6+K6</f>
        <v>47292.998366</v>
      </c>
      <c r="H6" s="23">
        <f>H7+H157+H160+H229+H239+H252+H259+H284</f>
        <v>31926.998366</v>
      </c>
      <c r="I6" s="23">
        <f>I7+I157+I160+I229+I239+I252+I259+I284</f>
        <v>8281</v>
      </c>
      <c r="J6" s="23">
        <f>J7+J157+J160+J229+J239+J252+J259+J284</f>
        <v>1775</v>
      </c>
      <c r="K6" s="23">
        <f>K7+K157+K160+K229+K239+K252+K259+K284</f>
        <v>5310</v>
      </c>
      <c r="L6" s="23">
        <f>M6+N6+O6+P6</f>
        <v>47292.998366</v>
      </c>
      <c r="M6" s="23">
        <v>31926.998366</v>
      </c>
      <c r="N6" s="23">
        <v>8281</v>
      </c>
      <c r="O6" s="23">
        <v>1775</v>
      </c>
      <c r="P6" s="23">
        <v>5310</v>
      </c>
      <c r="Q6" s="47"/>
      <c r="R6" s="47"/>
      <c r="S6" s="47"/>
      <c r="T6" s="55"/>
      <c r="U6" s="55"/>
      <c r="V6" s="31"/>
      <c r="W6" s="56"/>
    </row>
    <row r="7" s="1" customFormat="1" ht="31" customHeight="1" spans="1:23">
      <c r="A7" s="24" t="s">
        <v>23</v>
      </c>
      <c r="B7" s="25"/>
      <c r="C7" s="26"/>
      <c r="D7" s="27"/>
      <c r="E7" s="21"/>
      <c r="F7" s="20"/>
      <c r="G7" s="23">
        <f>G8+G78+G113+G118+G121+G153+G155</f>
        <v>31533.244366</v>
      </c>
      <c r="H7" s="23">
        <f>H8+H78+H113+H118+H121+H153+H155</f>
        <v>25444.244366</v>
      </c>
      <c r="I7" s="23">
        <f>I8+I78+I113+I118+I121+I153+I155</f>
        <v>6089</v>
      </c>
      <c r="J7" s="23">
        <f>J8+J78+J113+J118+J121+J153+J155</f>
        <v>0</v>
      </c>
      <c r="K7" s="23">
        <f>K8+K78+K113+K118+K121+K153+K155</f>
        <v>0</v>
      </c>
      <c r="L7" s="23">
        <f>L8+L146+L151+L159+L170+L173+L176+L179</f>
        <v>0</v>
      </c>
      <c r="M7" s="23">
        <v>25444.244366</v>
      </c>
      <c r="N7" s="23">
        <v>6089</v>
      </c>
      <c r="O7" s="23">
        <v>0</v>
      </c>
      <c r="P7" s="23">
        <v>0</v>
      </c>
      <c r="Q7" s="47"/>
      <c r="R7" s="47"/>
      <c r="S7" s="47"/>
      <c r="T7" s="55"/>
      <c r="U7" s="55"/>
      <c r="V7" s="31"/>
      <c r="W7" s="56"/>
    </row>
    <row r="8" s="1" customFormat="1" ht="37" customHeight="1" spans="1:23">
      <c r="A8" s="12" t="s">
        <v>24</v>
      </c>
      <c r="B8" s="28" t="s">
        <v>25</v>
      </c>
      <c r="C8" s="21"/>
      <c r="D8" s="22"/>
      <c r="E8" s="21"/>
      <c r="F8" s="28" t="s">
        <v>26</v>
      </c>
      <c r="G8" s="23">
        <f>G9+G44+G53+G60+G62+G72+G75</f>
        <v>20365.373</v>
      </c>
      <c r="H8" s="23">
        <f>H9+H44+H53+H60+H62+H72+H75</f>
        <v>16304.373</v>
      </c>
      <c r="I8" s="23">
        <f>I9+I44+I53+I60+I62+I72+I75</f>
        <v>4061</v>
      </c>
      <c r="J8" s="23">
        <f>J9+J44+J53+J60+J62+J72+J75</f>
        <v>0</v>
      </c>
      <c r="K8" s="23">
        <f>K9+K44+K53+K60+K62+K72+K75</f>
        <v>0</v>
      </c>
      <c r="L8" s="23">
        <f>L9+L84+L99+L101+L104+L107+L142+L144</f>
        <v>0</v>
      </c>
      <c r="M8" s="23">
        <v>16304.373</v>
      </c>
      <c r="N8" s="23">
        <v>4061</v>
      </c>
      <c r="O8" s="23">
        <v>0</v>
      </c>
      <c r="P8" s="23">
        <v>0</v>
      </c>
      <c r="Q8" s="47"/>
      <c r="R8" s="47"/>
      <c r="S8" s="47"/>
      <c r="T8" s="55"/>
      <c r="U8" s="55"/>
      <c r="V8" s="38"/>
      <c r="W8" s="56"/>
    </row>
    <row r="9" s="1" customFormat="1" ht="37" customHeight="1" spans="1:23">
      <c r="A9" s="12" t="s">
        <v>27</v>
      </c>
      <c r="B9" s="28" t="s">
        <v>28</v>
      </c>
      <c r="C9" s="21"/>
      <c r="D9" s="22"/>
      <c r="E9" s="21"/>
      <c r="F9" s="28" t="s">
        <v>29</v>
      </c>
      <c r="G9" s="23">
        <f>G10+G22+G41</f>
        <v>3041.785</v>
      </c>
      <c r="H9" s="23">
        <f>H10+H22+H41</f>
        <v>3041.785</v>
      </c>
      <c r="I9" s="23">
        <f>I10+I22+I41</f>
        <v>0</v>
      </c>
      <c r="J9" s="23">
        <f>J10+J22+J41</f>
        <v>0</v>
      </c>
      <c r="K9" s="23">
        <f>K10+K22+K41</f>
        <v>0</v>
      </c>
      <c r="L9" s="47"/>
      <c r="M9" s="47">
        <v>3041.785</v>
      </c>
      <c r="N9" s="47">
        <v>0</v>
      </c>
      <c r="O9" s="47">
        <v>0</v>
      </c>
      <c r="P9" s="47">
        <v>0</v>
      </c>
      <c r="Q9" s="47"/>
      <c r="R9" s="47"/>
      <c r="S9" s="47"/>
      <c r="T9" s="55"/>
      <c r="U9" s="55"/>
      <c r="V9" s="38"/>
      <c r="W9" s="56"/>
    </row>
    <row r="10" s="1" customFormat="1" ht="36" customHeight="1" spans="1:24">
      <c r="A10" s="29">
        <v>1</v>
      </c>
      <c r="B10" s="30" t="s">
        <v>30</v>
      </c>
      <c r="C10" s="31"/>
      <c r="D10" s="32"/>
      <c r="E10" s="31"/>
      <c r="F10" s="30" t="s">
        <v>31</v>
      </c>
      <c r="G10" s="33">
        <f>SUM(G11:G21)</f>
        <v>1550.056</v>
      </c>
      <c r="H10" s="33">
        <f>SUM(H11:H21)</f>
        <v>1550.056</v>
      </c>
      <c r="I10" s="33">
        <f>SUM(I11:I21)</f>
        <v>0</v>
      </c>
      <c r="J10" s="33">
        <f>SUM(J11:J21)</f>
        <v>0</v>
      </c>
      <c r="K10" s="33">
        <f>SUM(K11:K21)</f>
        <v>0</v>
      </c>
      <c r="L10" s="48"/>
      <c r="M10" s="48">
        <v>1550.056</v>
      </c>
      <c r="N10" s="48">
        <v>0</v>
      </c>
      <c r="O10" s="48">
        <v>0</v>
      </c>
      <c r="P10" s="48">
        <v>0</v>
      </c>
      <c r="Q10" s="48"/>
      <c r="R10" s="48"/>
      <c r="S10" s="48"/>
      <c r="T10" s="57"/>
      <c r="U10" s="57"/>
      <c r="V10" s="31"/>
      <c r="W10" s="58" t="s">
        <v>32</v>
      </c>
      <c r="X10" s="59"/>
    </row>
    <row r="11" s="1" customFormat="1" ht="36" customHeight="1" spans="1:23">
      <c r="A11" s="34">
        <v>1.1</v>
      </c>
      <c r="B11" s="35" t="s">
        <v>33</v>
      </c>
      <c r="C11" s="36" t="s">
        <v>34</v>
      </c>
      <c r="D11" s="37" t="s">
        <v>35</v>
      </c>
      <c r="E11" s="36" t="s">
        <v>36</v>
      </c>
      <c r="F11" s="30" t="s">
        <v>37</v>
      </c>
      <c r="G11" s="33">
        <f>H11+I11+J11+K11</f>
        <v>80.03</v>
      </c>
      <c r="H11" s="33">
        <v>80.03</v>
      </c>
      <c r="I11" s="33">
        <v>0</v>
      </c>
      <c r="J11" s="33">
        <v>0</v>
      </c>
      <c r="K11" s="33">
        <v>0</v>
      </c>
      <c r="L11" s="33"/>
      <c r="M11" s="33">
        <v>80.03</v>
      </c>
      <c r="N11" s="33">
        <v>0</v>
      </c>
      <c r="O11" s="33">
        <v>0</v>
      </c>
      <c r="P11" s="33">
        <v>0</v>
      </c>
      <c r="Q11" s="33"/>
      <c r="R11" s="33"/>
      <c r="S11" s="33" t="s">
        <v>38</v>
      </c>
      <c r="T11" s="60" t="s">
        <v>39</v>
      </c>
      <c r="U11" s="61" t="s">
        <v>36</v>
      </c>
      <c r="V11" s="31"/>
      <c r="W11" s="56"/>
    </row>
    <row r="12" s="1" customFormat="1" ht="36" customHeight="1" spans="1:23">
      <c r="A12" s="31">
        <v>1.2</v>
      </c>
      <c r="B12" s="30" t="s">
        <v>40</v>
      </c>
      <c r="C12" s="38" t="s">
        <v>34</v>
      </c>
      <c r="D12" s="37" t="s">
        <v>35</v>
      </c>
      <c r="E12" s="38" t="s">
        <v>36</v>
      </c>
      <c r="F12" s="35" t="s">
        <v>41</v>
      </c>
      <c r="G12" s="33">
        <f t="shared" ref="G12:G44" si="0">H12+I12+J12+K12</f>
        <v>97.17</v>
      </c>
      <c r="H12" s="33">
        <v>97.17</v>
      </c>
      <c r="I12" s="33">
        <v>0</v>
      </c>
      <c r="J12" s="33">
        <v>0</v>
      </c>
      <c r="K12" s="33">
        <v>0</v>
      </c>
      <c r="L12" s="33"/>
      <c r="M12" s="33">
        <v>97.17</v>
      </c>
      <c r="N12" s="33">
        <v>0</v>
      </c>
      <c r="O12" s="33">
        <v>0</v>
      </c>
      <c r="P12" s="33">
        <v>0</v>
      </c>
      <c r="Q12" s="33"/>
      <c r="R12" s="33"/>
      <c r="S12" s="33" t="s">
        <v>38</v>
      </c>
      <c r="T12" s="60" t="s">
        <v>39</v>
      </c>
      <c r="U12" s="61" t="s">
        <v>36</v>
      </c>
      <c r="V12" s="31"/>
      <c r="W12" s="56"/>
    </row>
    <row r="13" s="1" customFormat="1" ht="36" customHeight="1" spans="1:23">
      <c r="A13" s="31">
        <v>1.3</v>
      </c>
      <c r="B13" s="30" t="s">
        <v>42</v>
      </c>
      <c r="C13" s="38" t="s">
        <v>34</v>
      </c>
      <c r="D13" s="37" t="s">
        <v>35</v>
      </c>
      <c r="E13" s="38" t="s">
        <v>36</v>
      </c>
      <c r="F13" s="30" t="s">
        <v>43</v>
      </c>
      <c r="G13" s="33">
        <f t="shared" si="0"/>
        <v>7.18</v>
      </c>
      <c r="H13" s="33">
        <v>7.18</v>
      </c>
      <c r="I13" s="33">
        <v>0</v>
      </c>
      <c r="J13" s="33">
        <v>0</v>
      </c>
      <c r="K13" s="33">
        <v>0</v>
      </c>
      <c r="L13" s="33"/>
      <c r="M13" s="33">
        <v>7.18</v>
      </c>
      <c r="N13" s="33">
        <v>0</v>
      </c>
      <c r="O13" s="33">
        <v>0</v>
      </c>
      <c r="P13" s="33">
        <v>0</v>
      </c>
      <c r="Q13" s="33"/>
      <c r="R13" s="33"/>
      <c r="S13" s="33" t="s">
        <v>38</v>
      </c>
      <c r="T13" s="60" t="s">
        <v>39</v>
      </c>
      <c r="U13" s="61" t="s">
        <v>36</v>
      </c>
      <c r="V13" s="31"/>
      <c r="W13" s="56"/>
    </row>
    <row r="14" s="1" customFormat="1" ht="36" customHeight="1" spans="1:23">
      <c r="A14" s="31">
        <v>1.4</v>
      </c>
      <c r="B14" s="30" t="s">
        <v>44</v>
      </c>
      <c r="C14" s="38" t="s">
        <v>34</v>
      </c>
      <c r="D14" s="37" t="s">
        <v>35</v>
      </c>
      <c r="E14" s="38" t="s">
        <v>36</v>
      </c>
      <c r="F14" s="30" t="s">
        <v>45</v>
      </c>
      <c r="G14" s="33">
        <f t="shared" si="0"/>
        <v>0.45</v>
      </c>
      <c r="H14" s="33">
        <v>0.45</v>
      </c>
      <c r="I14" s="33">
        <v>0</v>
      </c>
      <c r="J14" s="33">
        <v>0</v>
      </c>
      <c r="K14" s="33">
        <v>0</v>
      </c>
      <c r="L14" s="33"/>
      <c r="M14" s="33">
        <v>0.45</v>
      </c>
      <c r="N14" s="33">
        <v>0</v>
      </c>
      <c r="O14" s="33">
        <v>0</v>
      </c>
      <c r="P14" s="33">
        <v>0</v>
      </c>
      <c r="Q14" s="33"/>
      <c r="R14" s="33"/>
      <c r="S14" s="33" t="s">
        <v>38</v>
      </c>
      <c r="T14" s="60" t="s">
        <v>39</v>
      </c>
      <c r="U14" s="61" t="s">
        <v>36</v>
      </c>
      <c r="V14" s="31"/>
      <c r="W14" s="56"/>
    </row>
    <row r="15" s="1" customFormat="1" ht="36" customHeight="1" spans="1:23">
      <c r="A15" s="31">
        <v>1.5</v>
      </c>
      <c r="B15" s="30" t="s">
        <v>46</v>
      </c>
      <c r="C15" s="38" t="s">
        <v>34</v>
      </c>
      <c r="D15" s="37" t="s">
        <v>35</v>
      </c>
      <c r="E15" s="38" t="s">
        <v>36</v>
      </c>
      <c r="F15" s="30" t="s">
        <v>47</v>
      </c>
      <c r="G15" s="33">
        <f t="shared" si="0"/>
        <v>9.01</v>
      </c>
      <c r="H15" s="33">
        <v>9.01</v>
      </c>
      <c r="I15" s="33">
        <v>0</v>
      </c>
      <c r="J15" s="33">
        <v>0</v>
      </c>
      <c r="K15" s="33">
        <v>0</v>
      </c>
      <c r="L15" s="33"/>
      <c r="M15" s="33">
        <v>9.01</v>
      </c>
      <c r="N15" s="33">
        <v>0</v>
      </c>
      <c r="O15" s="33">
        <v>0</v>
      </c>
      <c r="P15" s="33">
        <v>0</v>
      </c>
      <c r="Q15" s="33"/>
      <c r="R15" s="33"/>
      <c r="S15" s="33" t="s">
        <v>38</v>
      </c>
      <c r="T15" s="62" t="s">
        <v>39</v>
      </c>
      <c r="U15" s="62" t="s">
        <v>36</v>
      </c>
      <c r="V15" s="31"/>
      <c r="W15" s="56"/>
    </row>
    <row r="16" s="1" customFormat="1" ht="36" customHeight="1" spans="1:23">
      <c r="A16" s="31">
        <v>1.6</v>
      </c>
      <c r="B16" s="30" t="s">
        <v>48</v>
      </c>
      <c r="C16" s="38" t="s">
        <v>34</v>
      </c>
      <c r="D16" s="37" t="s">
        <v>35</v>
      </c>
      <c r="E16" s="38" t="s">
        <v>36</v>
      </c>
      <c r="F16" s="30" t="s">
        <v>49</v>
      </c>
      <c r="G16" s="33">
        <f t="shared" si="0"/>
        <v>671.11</v>
      </c>
      <c r="H16" s="33">
        <v>671.11</v>
      </c>
      <c r="I16" s="33">
        <v>0</v>
      </c>
      <c r="J16" s="33">
        <v>0</v>
      </c>
      <c r="K16" s="33">
        <v>0</v>
      </c>
      <c r="L16" s="33"/>
      <c r="M16" s="33">
        <v>671.11</v>
      </c>
      <c r="N16" s="33">
        <v>0</v>
      </c>
      <c r="O16" s="33">
        <v>0</v>
      </c>
      <c r="P16" s="33">
        <v>0</v>
      </c>
      <c r="Q16" s="33"/>
      <c r="R16" s="33"/>
      <c r="S16" s="33" t="s">
        <v>38</v>
      </c>
      <c r="T16" s="62" t="s">
        <v>39</v>
      </c>
      <c r="U16" s="62" t="s">
        <v>36</v>
      </c>
      <c r="V16" s="31"/>
      <c r="W16" s="56"/>
    </row>
    <row r="17" s="1" customFormat="1" ht="36" customHeight="1" spans="1:23">
      <c r="A17" s="34">
        <v>1.7</v>
      </c>
      <c r="B17" s="35" t="s">
        <v>50</v>
      </c>
      <c r="C17" s="39" t="s">
        <v>34</v>
      </c>
      <c r="D17" s="37" t="s">
        <v>35</v>
      </c>
      <c r="E17" s="36" t="s">
        <v>36</v>
      </c>
      <c r="F17" s="35" t="s">
        <v>51</v>
      </c>
      <c r="G17" s="33">
        <f t="shared" si="0"/>
        <v>570.036</v>
      </c>
      <c r="H17" s="33">
        <v>570.036</v>
      </c>
      <c r="I17" s="33">
        <v>0</v>
      </c>
      <c r="J17" s="33">
        <v>0</v>
      </c>
      <c r="K17" s="33">
        <v>0</v>
      </c>
      <c r="L17" s="33"/>
      <c r="M17" s="33">
        <v>570.036</v>
      </c>
      <c r="N17" s="33">
        <v>0</v>
      </c>
      <c r="O17" s="33">
        <v>0</v>
      </c>
      <c r="P17" s="33">
        <v>0</v>
      </c>
      <c r="Q17" s="33"/>
      <c r="R17" s="33"/>
      <c r="S17" s="33" t="s">
        <v>38</v>
      </c>
      <c r="T17" s="62" t="s">
        <v>39</v>
      </c>
      <c r="U17" s="62" t="s">
        <v>36</v>
      </c>
      <c r="V17" s="31"/>
      <c r="W17" s="56"/>
    </row>
    <row r="18" s="1" customFormat="1" ht="36" customHeight="1" spans="1:23">
      <c r="A18" s="31">
        <v>1.8</v>
      </c>
      <c r="B18" s="30" t="s">
        <v>52</v>
      </c>
      <c r="C18" s="38" t="s">
        <v>34</v>
      </c>
      <c r="D18" s="37" t="s">
        <v>35</v>
      </c>
      <c r="E18" s="38" t="s">
        <v>36</v>
      </c>
      <c r="F18" s="35" t="s">
        <v>53</v>
      </c>
      <c r="G18" s="33">
        <f t="shared" si="0"/>
        <v>51.36</v>
      </c>
      <c r="H18" s="33">
        <v>51.36</v>
      </c>
      <c r="I18" s="33">
        <v>0</v>
      </c>
      <c r="J18" s="33">
        <v>0</v>
      </c>
      <c r="K18" s="33">
        <v>0</v>
      </c>
      <c r="L18" s="33"/>
      <c r="M18" s="33">
        <v>51.36</v>
      </c>
      <c r="N18" s="33">
        <v>0</v>
      </c>
      <c r="O18" s="33">
        <v>0</v>
      </c>
      <c r="P18" s="33">
        <v>0</v>
      </c>
      <c r="Q18" s="33"/>
      <c r="R18" s="33"/>
      <c r="S18" s="33" t="s">
        <v>38</v>
      </c>
      <c r="T18" s="62" t="s">
        <v>39</v>
      </c>
      <c r="U18" s="62" t="s">
        <v>36</v>
      </c>
      <c r="V18" s="31"/>
      <c r="W18" s="56"/>
    </row>
    <row r="19" s="1" customFormat="1" ht="36" customHeight="1" spans="1:23">
      <c r="A19" s="31">
        <v>1.9</v>
      </c>
      <c r="B19" s="30" t="s">
        <v>54</v>
      </c>
      <c r="C19" s="38" t="s">
        <v>34</v>
      </c>
      <c r="D19" s="37" t="s">
        <v>35</v>
      </c>
      <c r="E19" s="38" t="s">
        <v>36</v>
      </c>
      <c r="F19" s="35" t="s">
        <v>55</v>
      </c>
      <c r="G19" s="33">
        <f t="shared" si="0"/>
        <v>3</v>
      </c>
      <c r="H19" s="40">
        <v>3</v>
      </c>
      <c r="I19" s="40">
        <v>0</v>
      </c>
      <c r="J19" s="40">
        <v>0</v>
      </c>
      <c r="K19" s="40">
        <v>0</v>
      </c>
      <c r="L19" s="40"/>
      <c r="M19" s="40">
        <v>3</v>
      </c>
      <c r="N19" s="40">
        <v>0</v>
      </c>
      <c r="O19" s="40">
        <v>0</v>
      </c>
      <c r="P19" s="40">
        <v>0</v>
      </c>
      <c r="Q19" s="40"/>
      <c r="R19" s="40"/>
      <c r="S19" s="33" t="s">
        <v>38</v>
      </c>
      <c r="T19" s="62" t="s">
        <v>39</v>
      </c>
      <c r="U19" s="62" t="s">
        <v>36</v>
      </c>
      <c r="V19" s="31"/>
      <c r="W19" s="56"/>
    </row>
    <row r="20" s="1" customFormat="1" ht="36" customHeight="1" spans="1:23">
      <c r="A20" s="31">
        <v>1.1</v>
      </c>
      <c r="B20" s="30" t="s">
        <v>56</v>
      </c>
      <c r="C20" s="38" t="s">
        <v>34</v>
      </c>
      <c r="D20" s="37" t="s">
        <v>35</v>
      </c>
      <c r="E20" s="38" t="s">
        <v>36</v>
      </c>
      <c r="F20" s="30" t="s">
        <v>57</v>
      </c>
      <c r="G20" s="33">
        <f t="shared" si="0"/>
        <v>58.31</v>
      </c>
      <c r="H20" s="40">
        <v>58.31</v>
      </c>
      <c r="I20" s="40">
        <v>0</v>
      </c>
      <c r="J20" s="40">
        <v>0</v>
      </c>
      <c r="K20" s="40">
        <v>0</v>
      </c>
      <c r="L20" s="40"/>
      <c r="M20" s="40">
        <v>58.31</v>
      </c>
      <c r="N20" s="40">
        <v>0</v>
      </c>
      <c r="O20" s="40">
        <v>0</v>
      </c>
      <c r="P20" s="40">
        <v>0</v>
      </c>
      <c r="Q20" s="40"/>
      <c r="R20" s="40"/>
      <c r="S20" s="33" t="s">
        <v>38</v>
      </c>
      <c r="T20" s="62" t="s">
        <v>39</v>
      </c>
      <c r="U20" s="62" t="s">
        <v>36</v>
      </c>
      <c r="V20" s="31"/>
      <c r="W20" s="56"/>
    </row>
    <row r="21" s="1" customFormat="1" ht="36" customHeight="1" spans="1:23">
      <c r="A21" s="31">
        <v>1.11</v>
      </c>
      <c r="B21" s="35" t="s">
        <v>58</v>
      </c>
      <c r="C21" s="38" t="s">
        <v>34</v>
      </c>
      <c r="D21" s="37" t="s">
        <v>35</v>
      </c>
      <c r="E21" s="38" t="s">
        <v>36</v>
      </c>
      <c r="F21" s="35" t="s">
        <v>59</v>
      </c>
      <c r="G21" s="33">
        <f t="shared" si="0"/>
        <v>2.4</v>
      </c>
      <c r="H21" s="33">
        <v>2.4</v>
      </c>
      <c r="I21" s="33">
        <v>0</v>
      </c>
      <c r="J21" s="33">
        <v>0</v>
      </c>
      <c r="K21" s="33">
        <v>0</v>
      </c>
      <c r="L21" s="33"/>
      <c r="M21" s="33">
        <v>2.4</v>
      </c>
      <c r="N21" s="33">
        <v>0</v>
      </c>
      <c r="O21" s="33">
        <v>0</v>
      </c>
      <c r="P21" s="33">
        <v>0</v>
      </c>
      <c r="Q21" s="33"/>
      <c r="R21" s="33"/>
      <c r="S21" s="33" t="s">
        <v>38</v>
      </c>
      <c r="T21" s="62" t="s">
        <v>39</v>
      </c>
      <c r="U21" s="62" t="s">
        <v>36</v>
      </c>
      <c r="V21" s="31"/>
      <c r="W21" s="56"/>
    </row>
    <row r="22" s="1" customFormat="1" ht="36" customHeight="1" spans="1:24">
      <c r="A22" s="29"/>
      <c r="B22" s="35" t="s">
        <v>60</v>
      </c>
      <c r="C22" s="38"/>
      <c r="D22" s="37"/>
      <c r="E22" s="38"/>
      <c r="F22" s="35" t="s">
        <v>61</v>
      </c>
      <c r="G22" s="33">
        <f>SUM(G23:G40)</f>
        <v>1264.973</v>
      </c>
      <c r="H22" s="33">
        <f>SUM(H23:H40)</f>
        <v>1264.973</v>
      </c>
      <c r="I22" s="33">
        <f>SUM(I23:I40)</f>
        <v>0</v>
      </c>
      <c r="J22" s="33">
        <f>SUM(J23:J40)</f>
        <v>0</v>
      </c>
      <c r="K22" s="33">
        <f>SUM(K23:K40)</f>
        <v>0</v>
      </c>
      <c r="L22" s="33"/>
      <c r="M22" s="33">
        <v>1264.973</v>
      </c>
      <c r="N22" s="33">
        <v>0</v>
      </c>
      <c r="O22" s="33">
        <v>0</v>
      </c>
      <c r="P22" s="33">
        <v>0</v>
      </c>
      <c r="Q22" s="33"/>
      <c r="R22" s="33"/>
      <c r="S22" s="33" t="s">
        <v>38</v>
      </c>
      <c r="T22" s="63"/>
      <c r="U22" s="64"/>
      <c r="V22" s="31"/>
      <c r="W22" s="58" t="s">
        <v>32</v>
      </c>
      <c r="X22" s="59"/>
    </row>
    <row r="23" s="1" customFormat="1" ht="36" customHeight="1" spans="1:23">
      <c r="A23" s="31">
        <v>2.1</v>
      </c>
      <c r="B23" s="35" t="s">
        <v>62</v>
      </c>
      <c r="C23" s="38" t="s">
        <v>34</v>
      </c>
      <c r="D23" s="37" t="s">
        <v>35</v>
      </c>
      <c r="E23" s="38" t="s">
        <v>36</v>
      </c>
      <c r="F23" s="30" t="s">
        <v>63</v>
      </c>
      <c r="G23" s="33">
        <f t="shared" si="0"/>
        <v>1.68</v>
      </c>
      <c r="H23" s="33">
        <v>1.68</v>
      </c>
      <c r="I23" s="33">
        <v>0</v>
      </c>
      <c r="J23" s="33">
        <v>0</v>
      </c>
      <c r="K23" s="33">
        <v>0</v>
      </c>
      <c r="L23" s="33"/>
      <c r="M23" s="33">
        <v>1.68</v>
      </c>
      <c r="N23" s="33">
        <v>0</v>
      </c>
      <c r="O23" s="33">
        <v>0</v>
      </c>
      <c r="P23" s="33">
        <v>0</v>
      </c>
      <c r="Q23" s="33"/>
      <c r="R23" s="33"/>
      <c r="S23" s="33" t="s">
        <v>38</v>
      </c>
      <c r="T23" s="65" t="s">
        <v>64</v>
      </c>
      <c r="U23" s="61" t="s">
        <v>36</v>
      </c>
      <c r="V23" s="31"/>
      <c r="W23" s="56"/>
    </row>
    <row r="24" s="1" customFormat="1" ht="36" customHeight="1" spans="1:23">
      <c r="A24" s="41">
        <v>2.2</v>
      </c>
      <c r="B24" s="30" t="s">
        <v>65</v>
      </c>
      <c r="C24" s="39" t="s">
        <v>34</v>
      </c>
      <c r="D24" s="37" t="s">
        <v>35</v>
      </c>
      <c r="E24" s="39" t="s">
        <v>36</v>
      </c>
      <c r="F24" s="35" t="s">
        <v>66</v>
      </c>
      <c r="G24" s="33">
        <f t="shared" si="0"/>
        <v>73.5</v>
      </c>
      <c r="H24" s="33">
        <v>73.5</v>
      </c>
      <c r="I24" s="33">
        <v>0</v>
      </c>
      <c r="J24" s="33">
        <v>0</v>
      </c>
      <c r="K24" s="33">
        <v>0</v>
      </c>
      <c r="L24" s="33"/>
      <c r="M24" s="33">
        <v>73.5</v>
      </c>
      <c r="N24" s="33">
        <v>0</v>
      </c>
      <c r="O24" s="33">
        <v>0</v>
      </c>
      <c r="P24" s="33">
        <v>0</v>
      </c>
      <c r="Q24" s="33"/>
      <c r="R24" s="33"/>
      <c r="S24" s="33" t="s">
        <v>38</v>
      </c>
      <c r="T24" s="65" t="s">
        <v>64</v>
      </c>
      <c r="U24" s="61" t="s">
        <v>36</v>
      </c>
      <c r="V24" s="31"/>
      <c r="W24" s="56"/>
    </row>
    <row r="25" s="1" customFormat="1" ht="36" customHeight="1" spans="1:23">
      <c r="A25" s="31">
        <v>2.3</v>
      </c>
      <c r="B25" s="30" t="s">
        <v>67</v>
      </c>
      <c r="C25" s="38" t="s">
        <v>34</v>
      </c>
      <c r="D25" s="37" t="s">
        <v>35</v>
      </c>
      <c r="E25" s="38" t="s">
        <v>36</v>
      </c>
      <c r="F25" s="35" t="s">
        <v>68</v>
      </c>
      <c r="G25" s="33">
        <f t="shared" si="0"/>
        <v>14.75</v>
      </c>
      <c r="H25" s="33">
        <v>14.75</v>
      </c>
      <c r="I25" s="33">
        <v>0</v>
      </c>
      <c r="J25" s="33">
        <v>0</v>
      </c>
      <c r="K25" s="33">
        <v>0</v>
      </c>
      <c r="L25" s="33"/>
      <c r="M25" s="33">
        <v>14.75</v>
      </c>
      <c r="N25" s="33">
        <v>0</v>
      </c>
      <c r="O25" s="33">
        <v>0</v>
      </c>
      <c r="P25" s="33">
        <v>0</v>
      </c>
      <c r="Q25" s="33"/>
      <c r="R25" s="33"/>
      <c r="S25" s="33" t="s">
        <v>38</v>
      </c>
      <c r="T25" s="65" t="s">
        <v>64</v>
      </c>
      <c r="U25" s="61" t="s">
        <v>36</v>
      </c>
      <c r="V25" s="31"/>
      <c r="W25" s="56"/>
    </row>
    <row r="26" s="1" customFormat="1" ht="36" customHeight="1" spans="1:23">
      <c r="A26" s="31">
        <v>2.4</v>
      </c>
      <c r="B26" s="30" t="s">
        <v>69</v>
      </c>
      <c r="C26" s="38" t="s">
        <v>34</v>
      </c>
      <c r="D26" s="37" t="s">
        <v>35</v>
      </c>
      <c r="E26" s="38" t="s">
        <v>36</v>
      </c>
      <c r="F26" s="30" t="s">
        <v>70</v>
      </c>
      <c r="G26" s="33">
        <f t="shared" si="0"/>
        <v>5.95</v>
      </c>
      <c r="H26" s="33">
        <v>5.95</v>
      </c>
      <c r="I26" s="33">
        <v>0</v>
      </c>
      <c r="J26" s="33">
        <v>0</v>
      </c>
      <c r="K26" s="33">
        <v>0</v>
      </c>
      <c r="L26" s="33"/>
      <c r="M26" s="33">
        <v>5.95</v>
      </c>
      <c r="N26" s="33">
        <v>0</v>
      </c>
      <c r="O26" s="33">
        <v>0</v>
      </c>
      <c r="P26" s="33">
        <v>0</v>
      </c>
      <c r="Q26" s="33"/>
      <c r="R26" s="33"/>
      <c r="S26" s="33" t="s">
        <v>38</v>
      </c>
      <c r="T26" s="65" t="s">
        <v>64</v>
      </c>
      <c r="U26" s="61" t="s">
        <v>36</v>
      </c>
      <c r="V26" s="31"/>
      <c r="W26" s="56"/>
    </row>
    <row r="27" s="1" customFormat="1" ht="36" customHeight="1" spans="1:23">
      <c r="A27" s="31">
        <v>2.5</v>
      </c>
      <c r="B27" s="30" t="s">
        <v>71</v>
      </c>
      <c r="C27" s="38" t="s">
        <v>34</v>
      </c>
      <c r="D27" s="37" t="s">
        <v>35</v>
      </c>
      <c r="E27" s="38" t="s">
        <v>36</v>
      </c>
      <c r="F27" s="30" t="s">
        <v>72</v>
      </c>
      <c r="G27" s="33">
        <f t="shared" si="0"/>
        <v>3</v>
      </c>
      <c r="H27" s="33">
        <v>3</v>
      </c>
      <c r="I27" s="33">
        <v>0</v>
      </c>
      <c r="J27" s="33">
        <v>0</v>
      </c>
      <c r="K27" s="33">
        <v>0</v>
      </c>
      <c r="L27" s="33"/>
      <c r="M27" s="33">
        <v>3</v>
      </c>
      <c r="N27" s="33">
        <v>0</v>
      </c>
      <c r="O27" s="33">
        <v>0</v>
      </c>
      <c r="P27" s="33">
        <v>0</v>
      </c>
      <c r="Q27" s="33"/>
      <c r="R27" s="33"/>
      <c r="S27" s="33" t="s">
        <v>38</v>
      </c>
      <c r="T27" s="65" t="s">
        <v>64</v>
      </c>
      <c r="U27" s="61" t="s">
        <v>36</v>
      </c>
      <c r="V27" s="31"/>
      <c r="W27" s="56"/>
    </row>
    <row r="28" s="1" customFormat="1" ht="36" customHeight="1" spans="1:23">
      <c r="A28" s="31">
        <v>2.6</v>
      </c>
      <c r="B28" s="30" t="s">
        <v>73</v>
      </c>
      <c r="C28" s="38" t="s">
        <v>34</v>
      </c>
      <c r="D28" s="37" t="s">
        <v>35</v>
      </c>
      <c r="E28" s="38" t="s">
        <v>36</v>
      </c>
      <c r="F28" s="30" t="s">
        <v>74</v>
      </c>
      <c r="G28" s="33">
        <f t="shared" si="0"/>
        <v>1</v>
      </c>
      <c r="H28" s="33">
        <v>1</v>
      </c>
      <c r="I28" s="33">
        <v>0</v>
      </c>
      <c r="J28" s="33">
        <v>0</v>
      </c>
      <c r="K28" s="33">
        <v>0</v>
      </c>
      <c r="L28" s="33"/>
      <c r="M28" s="33">
        <v>1</v>
      </c>
      <c r="N28" s="33">
        <v>0</v>
      </c>
      <c r="O28" s="33">
        <v>0</v>
      </c>
      <c r="P28" s="33">
        <v>0</v>
      </c>
      <c r="Q28" s="33"/>
      <c r="R28" s="33"/>
      <c r="S28" s="33" t="s">
        <v>38</v>
      </c>
      <c r="T28" s="65" t="s">
        <v>64</v>
      </c>
      <c r="U28" s="61" t="s">
        <v>36</v>
      </c>
      <c r="V28" s="31"/>
      <c r="W28" s="56"/>
    </row>
    <row r="29" s="1" customFormat="1" ht="36" customHeight="1" spans="1:23">
      <c r="A29" s="42">
        <v>2.7</v>
      </c>
      <c r="B29" s="35" t="s">
        <v>75</v>
      </c>
      <c r="C29" s="36" t="s">
        <v>34</v>
      </c>
      <c r="D29" s="37" t="s">
        <v>35</v>
      </c>
      <c r="E29" s="36" t="s">
        <v>36</v>
      </c>
      <c r="F29" s="30" t="s">
        <v>76</v>
      </c>
      <c r="G29" s="33">
        <f t="shared" si="0"/>
        <v>21</v>
      </c>
      <c r="H29" s="33">
        <v>21</v>
      </c>
      <c r="I29" s="33">
        <v>0</v>
      </c>
      <c r="J29" s="33">
        <v>0</v>
      </c>
      <c r="K29" s="33">
        <v>0</v>
      </c>
      <c r="L29" s="33"/>
      <c r="M29" s="33">
        <v>21</v>
      </c>
      <c r="N29" s="33">
        <v>0</v>
      </c>
      <c r="O29" s="33">
        <v>0</v>
      </c>
      <c r="P29" s="33">
        <v>0</v>
      </c>
      <c r="Q29" s="33"/>
      <c r="R29" s="33"/>
      <c r="S29" s="33" t="s">
        <v>38</v>
      </c>
      <c r="T29" s="65" t="s">
        <v>64</v>
      </c>
      <c r="U29" s="61" t="s">
        <v>36</v>
      </c>
      <c r="V29" s="31"/>
      <c r="W29" s="56"/>
    </row>
    <row r="30" s="1" customFormat="1" ht="36" customHeight="1" spans="1:23">
      <c r="A30" s="34">
        <v>2.8</v>
      </c>
      <c r="B30" s="35" t="s">
        <v>77</v>
      </c>
      <c r="C30" s="36" t="s">
        <v>34</v>
      </c>
      <c r="D30" s="37" t="s">
        <v>35</v>
      </c>
      <c r="E30" s="36" t="s">
        <v>36</v>
      </c>
      <c r="F30" s="30" t="s">
        <v>78</v>
      </c>
      <c r="G30" s="33">
        <f t="shared" si="0"/>
        <v>27.389</v>
      </c>
      <c r="H30" s="33">
        <v>27.389</v>
      </c>
      <c r="I30" s="33">
        <v>0</v>
      </c>
      <c r="J30" s="33">
        <v>0</v>
      </c>
      <c r="K30" s="33">
        <v>0</v>
      </c>
      <c r="L30" s="33"/>
      <c r="M30" s="33">
        <v>27.389</v>
      </c>
      <c r="N30" s="33">
        <v>0</v>
      </c>
      <c r="O30" s="33">
        <v>0</v>
      </c>
      <c r="P30" s="33">
        <v>0</v>
      </c>
      <c r="Q30" s="33"/>
      <c r="R30" s="33"/>
      <c r="S30" s="33" t="s">
        <v>38</v>
      </c>
      <c r="T30" s="65" t="s">
        <v>64</v>
      </c>
      <c r="U30" s="61" t="s">
        <v>36</v>
      </c>
      <c r="V30" s="31"/>
      <c r="W30" s="56"/>
    </row>
    <row r="31" s="1" customFormat="1" ht="36" customHeight="1" spans="1:23">
      <c r="A31" s="31">
        <v>2.9</v>
      </c>
      <c r="B31" s="30" t="s">
        <v>79</v>
      </c>
      <c r="C31" s="38" t="s">
        <v>34</v>
      </c>
      <c r="D31" s="37" t="s">
        <v>35</v>
      </c>
      <c r="E31" s="38" t="s">
        <v>36</v>
      </c>
      <c r="F31" s="30" t="s">
        <v>80</v>
      </c>
      <c r="G31" s="33">
        <f t="shared" si="0"/>
        <v>2.2</v>
      </c>
      <c r="H31" s="33">
        <v>2.2</v>
      </c>
      <c r="I31" s="33">
        <v>0</v>
      </c>
      <c r="J31" s="33">
        <v>0</v>
      </c>
      <c r="K31" s="33">
        <v>0</v>
      </c>
      <c r="L31" s="49"/>
      <c r="M31" s="49">
        <v>2.2</v>
      </c>
      <c r="N31" s="33">
        <v>0</v>
      </c>
      <c r="O31" s="33">
        <v>0</v>
      </c>
      <c r="P31" s="33">
        <v>0</v>
      </c>
      <c r="Q31" s="33"/>
      <c r="R31" s="33"/>
      <c r="S31" s="33" t="s">
        <v>38</v>
      </c>
      <c r="T31" s="65" t="s">
        <v>64</v>
      </c>
      <c r="U31" s="61" t="s">
        <v>36</v>
      </c>
      <c r="V31" s="31"/>
      <c r="W31" s="56"/>
    </row>
    <row r="32" s="1" customFormat="1" ht="36" customHeight="1" spans="1:23">
      <c r="A32" s="31">
        <v>2.1</v>
      </c>
      <c r="B32" s="30" t="s">
        <v>81</v>
      </c>
      <c r="C32" s="38" t="s">
        <v>34</v>
      </c>
      <c r="D32" s="37" t="s">
        <v>35</v>
      </c>
      <c r="E32" s="38" t="s">
        <v>36</v>
      </c>
      <c r="F32" s="30" t="s">
        <v>82</v>
      </c>
      <c r="G32" s="33">
        <f t="shared" si="0"/>
        <v>33.87</v>
      </c>
      <c r="H32" s="33">
        <v>33.87</v>
      </c>
      <c r="I32" s="33">
        <v>0</v>
      </c>
      <c r="J32" s="33">
        <v>0</v>
      </c>
      <c r="K32" s="33">
        <v>0</v>
      </c>
      <c r="L32" s="49"/>
      <c r="M32" s="49">
        <v>33.87</v>
      </c>
      <c r="N32" s="33">
        <v>0</v>
      </c>
      <c r="O32" s="33">
        <v>0</v>
      </c>
      <c r="P32" s="33">
        <v>0</v>
      </c>
      <c r="Q32" s="33"/>
      <c r="R32" s="33"/>
      <c r="S32" s="33" t="s">
        <v>38</v>
      </c>
      <c r="T32" s="65" t="s">
        <v>64</v>
      </c>
      <c r="U32" s="61" t="s">
        <v>36</v>
      </c>
      <c r="V32" s="31"/>
      <c r="W32" s="56"/>
    </row>
    <row r="33" s="1" customFormat="1" ht="36" customHeight="1" spans="1:23">
      <c r="A33" s="31">
        <v>2.11</v>
      </c>
      <c r="B33" s="30" t="s">
        <v>83</v>
      </c>
      <c r="C33" s="38" t="s">
        <v>34</v>
      </c>
      <c r="D33" s="37" t="s">
        <v>35</v>
      </c>
      <c r="E33" s="38" t="s">
        <v>36</v>
      </c>
      <c r="F33" s="30" t="s">
        <v>84</v>
      </c>
      <c r="G33" s="33">
        <f t="shared" si="0"/>
        <v>554</v>
      </c>
      <c r="H33" s="33">
        <v>554</v>
      </c>
      <c r="I33" s="33">
        <v>0</v>
      </c>
      <c r="J33" s="33">
        <v>0</v>
      </c>
      <c r="K33" s="33">
        <v>0</v>
      </c>
      <c r="L33" s="49"/>
      <c r="M33" s="49">
        <v>554</v>
      </c>
      <c r="N33" s="33">
        <v>0</v>
      </c>
      <c r="O33" s="33">
        <v>0</v>
      </c>
      <c r="P33" s="33">
        <v>0</v>
      </c>
      <c r="Q33" s="33"/>
      <c r="R33" s="33"/>
      <c r="S33" s="33" t="s">
        <v>38</v>
      </c>
      <c r="T33" s="65" t="s">
        <v>64</v>
      </c>
      <c r="U33" s="61" t="s">
        <v>36</v>
      </c>
      <c r="V33" s="31"/>
      <c r="W33" s="56"/>
    </row>
    <row r="34" s="1" customFormat="1" ht="36" customHeight="1" spans="1:23">
      <c r="A34" s="31">
        <v>2.12</v>
      </c>
      <c r="B34" s="30" t="s">
        <v>85</v>
      </c>
      <c r="C34" s="38" t="s">
        <v>34</v>
      </c>
      <c r="D34" s="37" t="s">
        <v>35</v>
      </c>
      <c r="E34" s="38" t="s">
        <v>36</v>
      </c>
      <c r="F34" s="30" t="s">
        <v>86</v>
      </c>
      <c r="G34" s="33">
        <f t="shared" si="0"/>
        <v>100.45</v>
      </c>
      <c r="H34" s="33">
        <v>100.45</v>
      </c>
      <c r="I34" s="33">
        <v>0</v>
      </c>
      <c r="J34" s="33">
        <v>0</v>
      </c>
      <c r="K34" s="33">
        <v>0</v>
      </c>
      <c r="L34" s="49"/>
      <c r="M34" s="49">
        <v>100.45</v>
      </c>
      <c r="N34" s="33">
        <v>0</v>
      </c>
      <c r="O34" s="33">
        <v>0</v>
      </c>
      <c r="P34" s="33">
        <v>0</v>
      </c>
      <c r="Q34" s="33"/>
      <c r="R34" s="33"/>
      <c r="S34" s="33" t="s">
        <v>38</v>
      </c>
      <c r="T34" s="65" t="s">
        <v>64</v>
      </c>
      <c r="U34" s="61" t="s">
        <v>36</v>
      </c>
      <c r="V34" s="31"/>
      <c r="W34" s="56"/>
    </row>
    <row r="35" s="1" customFormat="1" ht="36" customHeight="1" spans="1:23">
      <c r="A35" s="31">
        <v>2.13</v>
      </c>
      <c r="B35" s="30" t="s">
        <v>87</v>
      </c>
      <c r="C35" s="38" t="s">
        <v>34</v>
      </c>
      <c r="D35" s="37" t="s">
        <v>35</v>
      </c>
      <c r="E35" s="38" t="s">
        <v>36</v>
      </c>
      <c r="F35" s="30" t="s">
        <v>88</v>
      </c>
      <c r="G35" s="33">
        <f t="shared" si="0"/>
        <v>46.53</v>
      </c>
      <c r="H35" s="33">
        <v>46.53</v>
      </c>
      <c r="I35" s="33">
        <v>0</v>
      </c>
      <c r="J35" s="33">
        <v>0</v>
      </c>
      <c r="K35" s="33">
        <v>0</v>
      </c>
      <c r="L35" s="49"/>
      <c r="M35" s="49">
        <v>46.53</v>
      </c>
      <c r="N35" s="33">
        <v>0</v>
      </c>
      <c r="O35" s="33">
        <v>0</v>
      </c>
      <c r="P35" s="33">
        <v>0</v>
      </c>
      <c r="Q35" s="33"/>
      <c r="R35" s="33"/>
      <c r="S35" s="33" t="s">
        <v>38</v>
      </c>
      <c r="T35" s="65" t="s">
        <v>64</v>
      </c>
      <c r="U35" s="61" t="s">
        <v>36</v>
      </c>
      <c r="V35" s="31"/>
      <c r="W35" s="56"/>
    </row>
    <row r="36" s="1" customFormat="1" ht="36" customHeight="1" spans="1:23">
      <c r="A36" s="31">
        <v>2.14</v>
      </c>
      <c r="B36" s="30" t="s">
        <v>89</v>
      </c>
      <c r="C36" s="38" t="s">
        <v>34</v>
      </c>
      <c r="D36" s="37" t="s">
        <v>35</v>
      </c>
      <c r="E36" s="38" t="s">
        <v>36</v>
      </c>
      <c r="F36" s="30" t="s">
        <v>90</v>
      </c>
      <c r="G36" s="33">
        <f t="shared" si="0"/>
        <v>18</v>
      </c>
      <c r="H36" s="33">
        <v>18</v>
      </c>
      <c r="I36" s="33">
        <v>0</v>
      </c>
      <c r="J36" s="33">
        <v>0</v>
      </c>
      <c r="K36" s="33">
        <v>0</v>
      </c>
      <c r="L36" s="49"/>
      <c r="M36" s="49">
        <v>18</v>
      </c>
      <c r="N36" s="33">
        <v>0</v>
      </c>
      <c r="O36" s="33">
        <v>0</v>
      </c>
      <c r="P36" s="33">
        <v>0</v>
      </c>
      <c r="Q36" s="33"/>
      <c r="R36" s="33"/>
      <c r="S36" s="33" t="s">
        <v>38</v>
      </c>
      <c r="T36" s="65" t="s">
        <v>64</v>
      </c>
      <c r="U36" s="61" t="s">
        <v>36</v>
      </c>
      <c r="V36" s="31"/>
      <c r="W36" s="56"/>
    </row>
    <row r="37" s="1" customFormat="1" ht="36" customHeight="1" spans="1:23">
      <c r="A37" s="31">
        <v>2.15</v>
      </c>
      <c r="B37" s="30" t="s">
        <v>91</v>
      </c>
      <c r="C37" s="38" t="s">
        <v>34</v>
      </c>
      <c r="D37" s="37" t="s">
        <v>35</v>
      </c>
      <c r="E37" s="38" t="s">
        <v>36</v>
      </c>
      <c r="F37" s="35" t="s">
        <v>92</v>
      </c>
      <c r="G37" s="33">
        <f t="shared" si="0"/>
        <v>33.8</v>
      </c>
      <c r="H37" s="33">
        <v>33.8</v>
      </c>
      <c r="I37" s="33">
        <v>0</v>
      </c>
      <c r="J37" s="33">
        <v>0</v>
      </c>
      <c r="K37" s="33">
        <v>0</v>
      </c>
      <c r="L37" s="49"/>
      <c r="M37" s="49">
        <v>33.8</v>
      </c>
      <c r="N37" s="33">
        <v>0</v>
      </c>
      <c r="O37" s="33">
        <v>0</v>
      </c>
      <c r="P37" s="33">
        <v>0</v>
      </c>
      <c r="Q37" s="33"/>
      <c r="R37" s="33"/>
      <c r="S37" s="33" t="s">
        <v>38</v>
      </c>
      <c r="T37" s="65" t="s">
        <v>64</v>
      </c>
      <c r="U37" s="61" t="s">
        <v>36</v>
      </c>
      <c r="V37" s="31"/>
      <c r="W37" s="56"/>
    </row>
    <row r="38" s="1" customFormat="1" ht="36" customHeight="1" spans="1:23">
      <c r="A38" s="43">
        <v>2.16</v>
      </c>
      <c r="B38" s="30" t="s">
        <v>93</v>
      </c>
      <c r="C38" s="38" t="s">
        <v>34</v>
      </c>
      <c r="D38" s="37" t="s">
        <v>35</v>
      </c>
      <c r="E38" s="38" t="s">
        <v>36</v>
      </c>
      <c r="F38" s="30" t="s">
        <v>94</v>
      </c>
      <c r="G38" s="33">
        <f t="shared" si="0"/>
        <v>108</v>
      </c>
      <c r="H38" s="33">
        <v>108</v>
      </c>
      <c r="I38" s="33">
        <v>0</v>
      </c>
      <c r="J38" s="33">
        <v>0</v>
      </c>
      <c r="K38" s="33">
        <v>0</v>
      </c>
      <c r="L38" s="49"/>
      <c r="M38" s="49">
        <v>108</v>
      </c>
      <c r="N38" s="33">
        <v>0</v>
      </c>
      <c r="O38" s="33">
        <v>0</v>
      </c>
      <c r="P38" s="33">
        <v>0</v>
      </c>
      <c r="Q38" s="33"/>
      <c r="R38" s="33"/>
      <c r="S38" s="33" t="s">
        <v>38</v>
      </c>
      <c r="T38" s="65" t="s">
        <v>64</v>
      </c>
      <c r="U38" s="61" t="s">
        <v>36</v>
      </c>
      <c r="V38" s="31"/>
      <c r="W38" s="56"/>
    </row>
    <row r="39" s="1" customFormat="1" ht="36" customHeight="1" spans="1:23">
      <c r="A39" s="43">
        <v>2.17</v>
      </c>
      <c r="B39" s="30" t="s">
        <v>95</v>
      </c>
      <c r="C39" s="38" t="s">
        <v>34</v>
      </c>
      <c r="D39" s="37" t="s">
        <v>35</v>
      </c>
      <c r="E39" s="38" t="s">
        <v>36</v>
      </c>
      <c r="F39" s="30" t="s">
        <v>96</v>
      </c>
      <c r="G39" s="33">
        <f t="shared" si="0"/>
        <v>200.254</v>
      </c>
      <c r="H39" s="33">
        <v>200.254</v>
      </c>
      <c r="I39" s="33">
        <v>0</v>
      </c>
      <c r="J39" s="33">
        <v>0</v>
      </c>
      <c r="K39" s="33">
        <v>0</v>
      </c>
      <c r="L39" s="49"/>
      <c r="M39" s="49">
        <v>200.254</v>
      </c>
      <c r="N39" s="33">
        <v>0</v>
      </c>
      <c r="O39" s="33">
        <v>0</v>
      </c>
      <c r="P39" s="33">
        <v>0</v>
      </c>
      <c r="Q39" s="33"/>
      <c r="R39" s="33"/>
      <c r="S39" s="33" t="s">
        <v>38</v>
      </c>
      <c r="T39" s="65" t="s">
        <v>64</v>
      </c>
      <c r="U39" s="61" t="s">
        <v>36</v>
      </c>
      <c r="V39" s="31"/>
      <c r="W39" s="56"/>
    </row>
    <row r="40" s="1" customFormat="1" ht="36" customHeight="1" spans="1:23">
      <c r="A40" s="33">
        <v>2.18</v>
      </c>
      <c r="B40" s="30" t="s">
        <v>97</v>
      </c>
      <c r="C40" s="38" t="s">
        <v>34</v>
      </c>
      <c r="D40" s="37" t="s">
        <v>35</v>
      </c>
      <c r="E40" s="38" t="s">
        <v>36</v>
      </c>
      <c r="F40" s="30" t="s">
        <v>98</v>
      </c>
      <c r="G40" s="33">
        <f t="shared" si="0"/>
        <v>19.6</v>
      </c>
      <c r="H40" s="33">
        <v>19.6</v>
      </c>
      <c r="I40" s="33">
        <v>0</v>
      </c>
      <c r="J40" s="33">
        <v>0</v>
      </c>
      <c r="K40" s="33">
        <v>0</v>
      </c>
      <c r="L40" s="49"/>
      <c r="M40" s="49">
        <v>19.6</v>
      </c>
      <c r="N40" s="33">
        <v>0</v>
      </c>
      <c r="O40" s="33">
        <v>0</v>
      </c>
      <c r="P40" s="33">
        <v>0</v>
      </c>
      <c r="Q40" s="33"/>
      <c r="R40" s="33"/>
      <c r="S40" s="33" t="s">
        <v>38</v>
      </c>
      <c r="T40" s="65" t="s">
        <v>64</v>
      </c>
      <c r="U40" s="61" t="s">
        <v>36</v>
      </c>
      <c r="V40" s="31"/>
      <c r="W40" s="56"/>
    </row>
    <row r="41" s="1" customFormat="1" ht="36" customHeight="1" spans="1:23">
      <c r="A41" s="39" t="s">
        <v>99</v>
      </c>
      <c r="B41" s="30" t="s">
        <v>100</v>
      </c>
      <c r="C41" s="38"/>
      <c r="D41" s="37"/>
      <c r="E41" s="38"/>
      <c r="F41" s="30" t="s">
        <v>101</v>
      </c>
      <c r="G41" s="33">
        <f t="shared" si="0"/>
        <v>226.756</v>
      </c>
      <c r="H41" s="33">
        <f>SUM(H42:H43)</f>
        <v>226.756</v>
      </c>
      <c r="I41" s="33">
        <f>SUM(I42:I43)</f>
        <v>0</v>
      </c>
      <c r="J41" s="33">
        <f>SUM(J42:J43)</f>
        <v>0</v>
      </c>
      <c r="K41" s="33">
        <f>SUM(K42:K43)</f>
        <v>0</v>
      </c>
      <c r="L41" s="49"/>
      <c r="M41" s="49">
        <v>226.756</v>
      </c>
      <c r="N41" s="33">
        <v>0</v>
      </c>
      <c r="O41" s="33">
        <v>0</v>
      </c>
      <c r="P41" s="33">
        <v>0</v>
      </c>
      <c r="Q41" s="33"/>
      <c r="R41" s="33"/>
      <c r="S41" s="33" t="s">
        <v>38</v>
      </c>
      <c r="T41" s="64"/>
      <c r="U41" s="64"/>
      <c r="V41" s="31"/>
      <c r="W41" s="58" t="s">
        <v>32</v>
      </c>
    </row>
    <row r="42" s="1" customFormat="1" ht="36" customHeight="1" spans="1:23">
      <c r="A42" s="34">
        <v>3.1</v>
      </c>
      <c r="B42" s="35" t="s">
        <v>102</v>
      </c>
      <c r="C42" s="36" t="s">
        <v>34</v>
      </c>
      <c r="D42" s="37" t="s">
        <v>35</v>
      </c>
      <c r="E42" s="36" t="s">
        <v>36</v>
      </c>
      <c r="F42" s="30" t="s">
        <v>103</v>
      </c>
      <c r="G42" s="33">
        <f t="shared" si="0"/>
        <v>35.846</v>
      </c>
      <c r="H42" s="33">
        <v>35.846</v>
      </c>
      <c r="I42" s="33">
        <v>0</v>
      </c>
      <c r="J42" s="33">
        <v>0</v>
      </c>
      <c r="K42" s="33">
        <v>0</v>
      </c>
      <c r="L42" s="33"/>
      <c r="M42" s="33">
        <v>35.846</v>
      </c>
      <c r="N42" s="33">
        <v>0</v>
      </c>
      <c r="O42" s="33">
        <v>0</v>
      </c>
      <c r="P42" s="33">
        <v>0</v>
      </c>
      <c r="Q42" s="33"/>
      <c r="R42" s="33"/>
      <c r="S42" s="33" t="s">
        <v>38</v>
      </c>
      <c r="T42" s="66" t="s">
        <v>39</v>
      </c>
      <c r="U42" s="61" t="s">
        <v>36</v>
      </c>
      <c r="V42" s="31"/>
      <c r="W42" s="56"/>
    </row>
    <row r="43" s="1" customFormat="1" ht="36" customHeight="1" spans="1:23">
      <c r="A43" s="31">
        <v>3.2</v>
      </c>
      <c r="B43" s="30" t="s">
        <v>104</v>
      </c>
      <c r="C43" s="38" t="s">
        <v>34</v>
      </c>
      <c r="D43" s="37" t="s">
        <v>35</v>
      </c>
      <c r="E43" s="38" t="s">
        <v>36</v>
      </c>
      <c r="F43" s="35" t="s">
        <v>105</v>
      </c>
      <c r="G43" s="33">
        <f t="shared" si="0"/>
        <v>190.91</v>
      </c>
      <c r="H43" s="40">
        <v>190.91</v>
      </c>
      <c r="I43" s="40">
        <v>0</v>
      </c>
      <c r="J43" s="40">
        <v>0</v>
      </c>
      <c r="K43" s="40">
        <v>0</v>
      </c>
      <c r="L43" s="49"/>
      <c r="M43" s="49">
        <v>190.91</v>
      </c>
      <c r="N43" s="40">
        <v>0</v>
      </c>
      <c r="O43" s="40">
        <v>0</v>
      </c>
      <c r="P43" s="40">
        <v>0</v>
      </c>
      <c r="Q43" s="40"/>
      <c r="R43" s="40"/>
      <c r="S43" s="33" t="s">
        <v>38</v>
      </c>
      <c r="T43" s="66" t="s">
        <v>39</v>
      </c>
      <c r="U43" s="61" t="s">
        <v>36</v>
      </c>
      <c r="V43" s="31"/>
      <c r="W43" s="56"/>
    </row>
    <row r="44" s="1" customFormat="1" ht="36" customHeight="1" spans="1:23">
      <c r="A44" s="39" t="s">
        <v>106</v>
      </c>
      <c r="B44" s="35" t="s">
        <v>107</v>
      </c>
      <c r="C44" s="38"/>
      <c r="D44" s="37"/>
      <c r="E44" s="38"/>
      <c r="F44" s="35" t="s">
        <v>108</v>
      </c>
      <c r="G44" s="33">
        <f t="shared" si="0"/>
        <v>5655.388</v>
      </c>
      <c r="H44" s="33">
        <f>SUM(H45:H52)</f>
        <v>5655.388</v>
      </c>
      <c r="I44" s="33">
        <f>SUM(I45:I52)</f>
        <v>0</v>
      </c>
      <c r="J44" s="33">
        <f>SUM(J45:J52)</f>
        <v>0</v>
      </c>
      <c r="K44" s="33">
        <f>SUM(K45:K52)</f>
        <v>0</v>
      </c>
      <c r="L44" s="49"/>
      <c r="M44" s="49">
        <v>5655.388</v>
      </c>
      <c r="N44" s="33">
        <v>0</v>
      </c>
      <c r="O44" s="33">
        <v>0</v>
      </c>
      <c r="P44" s="33">
        <v>0</v>
      </c>
      <c r="Q44" s="33"/>
      <c r="R44" s="33"/>
      <c r="S44" s="33" t="s">
        <v>38</v>
      </c>
      <c r="T44" s="63"/>
      <c r="U44" s="64"/>
      <c r="V44" s="31"/>
      <c r="W44" s="56"/>
    </row>
    <row r="45" s="1" customFormat="1" ht="175" customHeight="1" spans="1:23">
      <c r="A45" s="31">
        <v>1</v>
      </c>
      <c r="B45" s="30" t="s">
        <v>109</v>
      </c>
      <c r="C45" s="38" t="s">
        <v>34</v>
      </c>
      <c r="D45" s="37" t="s">
        <v>35</v>
      </c>
      <c r="E45" s="38" t="s">
        <v>36</v>
      </c>
      <c r="F45" s="35" t="s">
        <v>110</v>
      </c>
      <c r="G45" s="33">
        <f t="shared" ref="G44:G75" si="1">H45+I45+J45+K45</f>
        <v>2436.6</v>
      </c>
      <c r="H45" s="33">
        <v>2436.6</v>
      </c>
      <c r="I45" s="33"/>
      <c r="J45" s="33"/>
      <c r="K45" s="33"/>
      <c r="L45" s="49"/>
      <c r="M45" s="49">
        <v>2436.6</v>
      </c>
      <c r="N45" s="33"/>
      <c r="O45" s="33"/>
      <c r="P45" s="33"/>
      <c r="Q45" s="33"/>
      <c r="R45" s="33"/>
      <c r="S45" s="33" t="s">
        <v>38</v>
      </c>
      <c r="T45" s="61" t="s">
        <v>39</v>
      </c>
      <c r="U45" s="61" t="s">
        <v>36</v>
      </c>
      <c r="V45" s="31"/>
      <c r="W45" s="58" t="s">
        <v>32</v>
      </c>
    </row>
    <row r="46" s="1" customFormat="1" ht="175" customHeight="1" spans="1:23">
      <c r="A46" s="31">
        <v>2</v>
      </c>
      <c r="B46" s="30" t="s">
        <v>111</v>
      </c>
      <c r="C46" s="38" t="s">
        <v>34</v>
      </c>
      <c r="D46" s="37" t="s">
        <v>35</v>
      </c>
      <c r="E46" s="38" t="s">
        <v>36</v>
      </c>
      <c r="F46" s="35" t="s">
        <v>112</v>
      </c>
      <c r="G46" s="33">
        <f t="shared" si="1"/>
        <v>1831.288</v>
      </c>
      <c r="H46" s="33">
        <v>1831.288</v>
      </c>
      <c r="I46" s="33"/>
      <c r="J46" s="33"/>
      <c r="K46" s="33"/>
      <c r="L46" s="49"/>
      <c r="M46" s="49">
        <v>1831.288</v>
      </c>
      <c r="N46" s="33"/>
      <c r="O46" s="33"/>
      <c r="P46" s="33"/>
      <c r="Q46" s="33"/>
      <c r="R46" s="33"/>
      <c r="S46" s="33" t="s">
        <v>38</v>
      </c>
      <c r="T46" s="61" t="s">
        <v>64</v>
      </c>
      <c r="U46" s="61" t="s">
        <v>36</v>
      </c>
      <c r="V46" s="31"/>
      <c r="W46" s="58" t="s">
        <v>32</v>
      </c>
    </row>
    <row r="47" s="1" customFormat="1" ht="128" customHeight="1" spans="1:23">
      <c r="A47" s="31">
        <v>3</v>
      </c>
      <c r="B47" s="30" t="s">
        <v>113</v>
      </c>
      <c r="C47" s="38" t="s">
        <v>34</v>
      </c>
      <c r="D47" s="37" t="s">
        <v>35</v>
      </c>
      <c r="E47" s="38" t="s">
        <v>36</v>
      </c>
      <c r="F47" s="35" t="s">
        <v>114</v>
      </c>
      <c r="G47" s="33">
        <f t="shared" si="1"/>
        <v>684</v>
      </c>
      <c r="H47" s="33">
        <v>684</v>
      </c>
      <c r="I47" s="33"/>
      <c r="J47" s="33"/>
      <c r="K47" s="33"/>
      <c r="L47" s="49"/>
      <c r="M47" s="49">
        <v>684</v>
      </c>
      <c r="N47" s="33"/>
      <c r="O47" s="33"/>
      <c r="P47" s="33"/>
      <c r="Q47" s="33"/>
      <c r="R47" s="33"/>
      <c r="S47" s="33" t="s">
        <v>38</v>
      </c>
      <c r="T47" s="61" t="s">
        <v>39</v>
      </c>
      <c r="U47" s="61" t="s">
        <v>36</v>
      </c>
      <c r="V47" s="31"/>
      <c r="W47" s="58" t="s">
        <v>32</v>
      </c>
    </row>
    <row r="48" s="1" customFormat="1" ht="94" customHeight="1" spans="1:23">
      <c r="A48" s="31">
        <v>4</v>
      </c>
      <c r="B48" s="30" t="s">
        <v>115</v>
      </c>
      <c r="C48" s="38" t="s">
        <v>34</v>
      </c>
      <c r="D48" s="37" t="s">
        <v>35</v>
      </c>
      <c r="E48" s="38" t="s">
        <v>36</v>
      </c>
      <c r="F48" s="35" t="s">
        <v>116</v>
      </c>
      <c r="G48" s="33">
        <f t="shared" si="1"/>
        <v>139.5</v>
      </c>
      <c r="H48" s="40">
        <v>139.5</v>
      </c>
      <c r="I48" s="40"/>
      <c r="J48" s="40"/>
      <c r="K48" s="40"/>
      <c r="L48" s="49"/>
      <c r="M48" s="49">
        <v>139.5</v>
      </c>
      <c r="N48" s="40"/>
      <c r="O48" s="40"/>
      <c r="P48" s="40"/>
      <c r="Q48" s="40"/>
      <c r="R48" s="40"/>
      <c r="S48" s="33" t="s">
        <v>38</v>
      </c>
      <c r="T48" s="61" t="s">
        <v>39</v>
      </c>
      <c r="U48" s="67" t="s">
        <v>36</v>
      </c>
      <c r="V48" s="31"/>
      <c r="W48" s="58" t="s">
        <v>32</v>
      </c>
    </row>
    <row r="49" s="1" customFormat="1" ht="94" customHeight="1" spans="1:23">
      <c r="A49" s="31">
        <v>5</v>
      </c>
      <c r="B49" s="30" t="s">
        <v>117</v>
      </c>
      <c r="C49" s="38" t="s">
        <v>34</v>
      </c>
      <c r="D49" s="37" t="s">
        <v>35</v>
      </c>
      <c r="E49" s="38" t="s">
        <v>118</v>
      </c>
      <c r="F49" s="35" t="s">
        <v>119</v>
      </c>
      <c r="G49" s="33">
        <f t="shared" si="1"/>
        <v>105</v>
      </c>
      <c r="H49" s="40">
        <v>105</v>
      </c>
      <c r="I49" s="40"/>
      <c r="J49" s="40"/>
      <c r="K49" s="40"/>
      <c r="L49" s="49"/>
      <c r="M49" s="49">
        <v>105</v>
      </c>
      <c r="N49" s="40"/>
      <c r="O49" s="40"/>
      <c r="P49" s="40"/>
      <c r="Q49" s="40"/>
      <c r="R49" s="40"/>
      <c r="S49" s="33" t="s">
        <v>38</v>
      </c>
      <c r="T49" s="61" t="s">
        <v>39</v>
      </c>
      <c r="U49" s="61" t="s">
        <v>118</v>
      </c>
      <c r="V49" s="31"/>
      <c r="W49" s="58" t="s">
        <v>32</v>
      </c>
    </row>
    <row r="50" s="1" customFormat="1" ht="94" customHeight="1" spans="1:23">
      <c r="A50" s="43">
        <v>6</v>
      </c>
      <c r="B50" s="30" t="s">
        <v>120</v>
      </c>
      <c r="C50" s="38" t="s">
        <v>34</v>
      </c>
      <c r="D50" s="37" t="s">
        <v>35</v>
      </c>
      <c r="E50" s="38" t="s">
        <v>36</v>
      </c>
      <c r="F50" s="35" t="s">
        <v>121</v>
      </c>
      <c r="G50" s="33">
        <f t="shared" si="1"/>
        <v>48</v>
      </c>
      <c r="H50" s="40">
        <v>48</v>
      </c>
      <c r="I50" s="40"/>
      <c r="J50" s="40"/>
      <c r="K50" s="40"/>
      <c r="L50" s="49"/>
      <c r="M50" s="49">
        <v>48</v>
      </c>
      <c r="N50" s="40"/>
      <c r="O50" s="40"/>
      <c r="P50" s="40"/>
      <c r="Q50" s="40"/>
      <c r="R50" s="40"/>
      <c r="S50" s="33" t="s">
        <v>38</v>
      </c>
      <c r="T50" s="61" t="s">
        <v>39</v>
      </c>
      <c r="U50" s="67" t="s">
        <v>36</v>
      </c>
      <c r="V50" s="31"/>
      <c r="W50" s="58" t="s">
        <v>32</v>
      </c>
    </row>
    <row r="51" s="1" customFormat="1" ht="94" customHeight="1" spans="1:23">
      <c r="A51" s="43">
        <v>7</v>
      </c>
      <c r="B51" s="30" t="s">
        <v>122</v>
      </c>
      <c r="C51" s="38" t="s">
        <v>34</v>
      </c>
      <c r="D51" s="37" t="s">
        <v>35</v>
      </c>
      <c r="E51" s="38" t="s">
        <v>36</v>
      </c>
      <c r="F51" s="35" t="s">
        <v>123</v>
      </c>
      <c r="G51" s="33">
        <f t="shared" si="1"/>
        <v>171</v>
      </c>
      <c r="H51" s="40">
        <v>171</v>
      </c>
      <c r="I51" s="40"/>
      <c r="J51" s="40"/>
      <c r="K51" s="40"/>
      <c r="L51" s="49"/>
      <c r="M51" s="49">
        <v>171</v>
      </c>
      <c r="N51" s="40"/>
      <c r="O51" s="40"/>
      <c r="P51" s="40"/>
      <c r="Q51" s="40"/>
      <c r="R51" s="40"/>
      <c r="S51" s="33" t="s">
        <v>38</v>
      </c>
      <c r="T51" s="61" t="s">
        <v>39</v>
      </c>
      <c r="U51" s="67" t="s">
        <v>36</v>
      </c>
      <c r="V51" s="31"/>
      <c r="W51" s="58" t="s">
        <v>32</v>
      </c>
    </row>
    <row r="52" s="1" customFormat="1" ht="73" customHeight="1" spans="1:23">
      <c r="A52" s="33">
        <v>8</v>
      </c>
      <c r="B52" s="30" t="s">
        <v>124</v>
      </c>
      <c r="C52" s="38" t="s">
        <v>34</v>
      </c>
      <c r="D52" s="37" t="s">
        <v>35</v>
      </c>
      <c r="E52" s="38" t="s">
        <v>118</v>
      </c>
      <c r="F52" s="35" t="s">
        <v>125</v>
      </c>
      <c r="G52" s="33">
        <f t="shared" si="1"/>
        <v>240</v>
      </c>
      <c r="H52" s="40">
        <v>240</v>
      </c>
      <c r="I52" s="40"/>
      <c r="J52" s="40"/>
      <c r="K52" s="40"/>
      <c r="L52" s="49"/>
      <c r="M52" s="49">
        <v>240</v>
      </c>
      <c r="N52" s="40"/>
      <c r="O52" s="40"/>
      <c r="P52" s="40"/>
      <c r="Q52" s="40"/>
      <c r="R52" s="40"/>
      <c r="S52" s="33" t="s">
        <v>38</v>
      </c>
      <c r="T52" s="61" t="s">
        <v>39</v>
      </c>
      <c r="U52" s="67" t="s">
        <v>126</v>
      </c>
      <c r="V52" s="31"/>
      <c r="W52" s="58" t="s">
        <v>32</v>
      </c>
    </row>
    <row r="53" s="1" customFormat="1" ht="43" customHeight="1" spans="1:23">
      <c r="A53" s="39" t="s">
        <v>127</v>
      </c>
      <c r="B53" s="30" t="s">
        <v>128</v>
      </c>
      <c r="C53" s="38"/>
      <c r="D53" s="37"/>
      <c r="E53" s="38"/>
      <c r="F53" s="35" t="s">
        <v>129</v>
      </c>
      <c r="G53" s="33">
        <f t="shared" si="1"/>
        <v>700</v>
      </c>
      <c r="H53" s="40">
        <f>SUM(H54:H59)</f>
        <v>700</v>
      </c>
      <c r="I53" s="40">
        <f>SUM(I54:I59)</f>
        <v>0</v>
      </c>
      <c r="J53" s="40">
        <f>SUM(J54:J59)</f>
        <v>0</v>
      </c>
      <c r="K53" s="40">
        <f>SUM(K54:K59)</f>
        <v>0</v>
      </c>
      <c r="L53" s="49"/>
      <c r="M53" s="49">
        <v>700</v>
      </c>
      <c r="N53" s="40">
        <v>0</v>
      </c>
      <c r="O53" s="40">
        <v>0</v>
      </c>
      <c r="P53" s="40">
        <v>0</v>
      </c>
      <c r="Q53" s="40"/>
      <c r="R53" s="40"/>
      <c r="S53" s="33" t="s">
        <v>38</v>
      </c>
      <c r="T53" s="63"/>
      <c r="U53" s="64"/>
      <c r="V53" s="31"/>
      <c r="W53" s="58" t="s">
        <v>32</v>
      </c>
    </row>
    <row r="54" s="1" customFormat="1" ht="88" customHeight="1" spans="1:23">
      <c r="A54" s="41">
        <v>1</v>
      </c>
      <c r="B54" s="30" t="s">
        <v>130</v>
      </c>
      <c r="C54" s="39" t="s">
        <v>34</v>
      </c>
      <c r="D54" s="37" t="s">
        <v>35</v>
      </c>
      <c r="E54" s="39" t="s">
        <v>131</v>
      </c>
      <c r="F54" s="35" t="s">
        <v>132</v>
      </c>
      <c r="G54" s="33">
        <f t="shared" si="1"/>
        <v>210</v>
      </c>
      <c r="H54" s="33">
        <v>210</v>
      </c>
      <c r="I54" s="33"/>
      <c r="J54" s="33"/>
      <c r="K54" s="33"/>
      <c r="L54" s="33"/>
      <c r="M54" s="33">
        <v>210</v>
      </c>
      <c r="N54" s="33"/>
      <c r="O54" s="33"/>
      <c r="P54" s="33"/>
      <c r="Q54" s="33"/>
      <c r="R54" s="33"/>
      <c r="S54" s="33" t="s">
        <v>38</v>
      </c>
      <c r="T54" s="61" t="s">
        <v>133</v>
      </c>
      <c r="U54" s="61" t="s">
        <v>134</v>
      </c>
      <c r="V54" s="31"/>
      <c r="W54" s="56"/>
    </row>
    <row r="55" s="1" customFormat="1" ht="80" customHeight="1" spans="1:23">
      <c r="A55" s="31">
        <v>2</v>
      </c>
      <c r="B55" s="30" t="s">
        <v>135</v>
      </c>
      <c r="C55" s="38" t="s">
        <v>34</v>
      </c>
      <c r="D55" s="37" t="s">
        <v>35</v>
      </c>
      <c r="E55" s="38" t="s">
        <v>136</v>
      </c>
      <c r="F55" s="30" t="s">
        <v>137</v>
      </c>
      <c r="G55" s="33">
        <f t="shared" si="1"/>
        <v>140</v>
      </c>
      <c r="H55" s="33">
        <v>140</v>
      </c>
      <c r="I55" s="33"/>
      <c r="J55" s="33"/>
      <c r="K55" s="33"/>
      <c r="L55" s="49"/>
      <c r="M55" s="49">
        <v>140</v>
      </c>
      <c r="N55" s="33"/>
      <c r="O55" s="33"/>
      <c r="P55" s="33"/>
      <c r="Q55" s="33"/>
      <c r="R55" s="33"/>
      <c r="S55" s="33" t="s">
        <v>38</v>
      </c>
      <c r="T55" s="61" t="s">
        <v>133</v>
      </c>
      <c r="U55" s="61" t="s">
        <v>138</v>
      </c>
      <c r="V55" s="31"/>
      <c r="W55" s="56"/>
    </row>
    <row r="56" s="1" customFormat="1" ht="80" customHeight="1" spans="1:23">
      <c r="A56" s="31">
        <v>3</v>
      </c>
      <c r="B56" s="30" t="s">
        <v>139</v>
      </c>
      <c r="C56" s="38" t="s">
        <v>34</v>
      </c>
      <c r="D56" s="37" t="s">
        <v>35</v>
      </c>
      <c r="E56" s="38" t="s">
        <v>140</v>
      </c>
      <c r="F56" s="30" t="s">
        <v>141</v>
      </c>
      <c r="G56" s="33">
        <f t="shared" si="1"/>
        <v>70</v>
      </c>
      <c r="H56" s="33">
        <v>70</v>
      </c>
      <c r="I56" s="33"/>
      <c r="J56" s="33"/>
      <c r="K56" s="33"/>
      <c r="L56" s="49"/>
      <c r="M56" s="49">
        <v>70</v>
      </c>
      <c r="N56" s="33"/>
      <c r="O56" s="33"/>
      <c r="P56" s="33"/>
      <c r="Q56" s="33"/>
      <c r="R56" s="33"/>
      <c r="S56" s="33" t="s">
        <v>38</v>
      </c>
      <c r="T56" s="61" t="s">
        <v>133</v>
      </c>
      <c r="U56" s="61" t="s">
        <v>142</v>
      </c>
      <c r="V56" s="31"/>
      <c r="W56" s="56"/>
    </row>
    <row r="57" s="1" customFormat="1" ht="80" customHeight="1" spans="1:23">
      <c r="A57" s="31">
        <v>4</v>
      </c>
      <c r="B57" s="30" t="s">
        <v>143</v>
      </c>
      <c r="C57" s="38" t="s">
        <v>34</v>
      </c>
      <c r="D57" s="37" t="s">
        <v>35</v>
      </c>
      <c r="E57" s="38" t="s">
        <v>144</v>
      </c>
      <c r="F57" s="30" t="s">
        <v>145</v>
      </c>
      <c r="G57" s="33">
        <f t="shared" si="1"/>
        <v>70</v>
      </c>
      <c r="H57" s="33">
        <v>70</v>
      </c>
      <c r="I57" s="33"/>
      <c r="J57" s="33"/>
      <c r="K57" s="33"/>
      <c r="L57" s="49"/>
      <c r="M57" s="49">
        <v>70</v>
      </c>
      <c r="N57" s="33"/>
      <c r="O57" s="33"/>
      <c r="P57" s="33"/>
      <c r="Q57" s="33"/>
      <c r="R57" s="33"/>
      <c r="S57" s="33" t="s">
        <v>38</v>
      </c>
      <c r="T57" s="61" t="s">
        <v>133</v>
      </c>
      <c r="U57" s="61" t="s">
        <v>146</v>
      </c>
      <c r="V57" s="31"/>
      <c r="W57" s="56"/>
    </row>
    <row r="58" s="1" customFormat="1" ht="80" customHeight="1" spans="1:23">
      <c r="A58" s="31">
        <v>5</v>
      </c>
      <c r="B58" s="30" t="s">
        <v>147</v>
      </c>
      <c r="C58" s="38" t="s">
        <v>148</v>
      </c>
      <c r="D58" s="37" t="s">
        <v>35</v>
      </c>
      <c r="E58" s="38" t="s">
        <v>149</v>
      </c>
      <c r="F58" s="30" t="s">
        <v>150</v>
      </c>
      <c r="G58" s="33">
        <f t="shared" si="1"/>
        <v>140</v>
      </c>
      <c r="H58" s="33">
        <v>140</v>
      </c>
      <c r="I58" s="33"/>
      <c r="J58" s="33"/>
      <c r="K58" s="33"/>
      <c r="L58" s="49"/>
      <c r="M58" s="49">
        <v>140</v>
      </c>
      <c r="N58" s="33"/>
      <c r="O58" s="33"/>
      <c r="P58" s="33"/>
      <c r="Q58" s="33"/>
      <c r="R58" s="33"/>
      <c r="S58" s="33" t="s">
        <v>38</v>
      </c>
      <c r="T58" s="61" t="s">
        <v>133</v>
      </c>
      <c r="U58" s="61" t="s">
        <v>151</v>
      </c>
      <c r="V58" s="31"/>
      <c r="W58" s="56"/>
    </row>
    <row r="59" s="1" customFormat="1" ht="80" customHeight="1" spans="1:23">
      <c r="A59" s="31">
        <v>6</v>
      </c>
      <c r="B59" s="30" t="s">
        <v>152</v>
      </c>
      <c r="C59" s="38" t="s">
        <v>34</v>
      </c>
      <c r="D59" s="37" t="s">
        <v>35</v>
      </c>
      <c r="E59" s="38" t="s">
        <v>153</v>
      </c>
      <c r="F59" s="30" t="s">
        <v>154</v>
      </c>
      <c r="G59" s="33">
        <f t="shared" si="1"/>
        <v>70</v>
      </c>
      <c r="H59" s="33">
        <v>70</v>
      </c>
      <c r="I59" s="33"/>
      <c r="J59" s="33"/>
      <c r="K59" s="33"/>
      <c r="L59" s="49"/>
      <c r="M59" s="49">
        <v>70</v>
      </c>
      <c r="N59" s="33"/>
      <c r="O59" s="33"/>
      <c r="P59" s="33"/>
      <c r="Q59" s="33"/>
      <c r="R59" s="33"/>
      <c r="S59" s="33" t="s">
        <v>38</v>
      </c>
      <c r="T59" s="61" t="s">
        <v>133</v>
      </c>
      <c r="U59" s="61" t="s">
        <v>155</v>
      </c>
      <c r="V59" s="31"/>
      <c r="W59" s="56"/>
    </row>
    <row r="60" s="1" customFormat="1" ht="36" customHeight="1" spans="1:23">
      <c r="A60" s="39" t="s">
        <v>156</v>
      </c>
      <c r="B60" s="30" t="s">
        <v>157</v>
      </c>
      <c r="C60" s="38"/>
      <c r="D60" s="37"/>
      <c r="E60" s="38"/>
      <c r="F60" s="30" t="s">
        <v>158</v>
      </c>
      <c r="G60" s="33">
        <f t="shared" si="1"/>
        <v>150</v>
      </c>
      <c r="H60" s="33">
        <f>H61</f>
        <v>150</v>
      </c>
      <c r="I60" s="33">
        <f>I61</f>
        <v>0</v>
      </c>
      <c r="J60" s="33">
        <f>J61</f>
        <v>0</v>
      </c>
      <c r="K60" s="33">
        <f>K61</f>
        <v>0</v>
      </c>
      <c r="L60" s="49"/>
      <c r="M60" s="49">
        <v>150</v>
      </c>
      <c r="N60" s="33">
        <v>0</v>
      </c>
      <c r="O60" s="33">
        <v>0</v>
      </c>
      <c r="P60" s="33">
        <v>0</v>
      </c>
      <c r="Q60" s="33"/>
      <c r="R60" s="33"/>
      <c r="S60" s="33" t="s">
        <v>38</v>
      </c>
      <c r="T60" s="64"/>
      <c r="U60" s="64"/>
      <c r="V60" s="31"/>
      <c r="W60" s="56"/>
    </row>
    <row r="61" s="1" customFormat="1" ht="51" customHeight="1" spans="1:23">
      <c r="A61" s="31">
        <v>1</v>
      </c>
      <c r="B61" s="30" t="s">
        <v>159</v>
      </c>
      <c r="C61" s="38" t="s">
        <v>34</v>
      </c>
      <c r="D61" s="37" t="s">
        <v>35</v>
      </c>
      <c r="E61" s="38" t="s">
        <v>160</v>
      </c>
      <c r="F61" s="30" t="s">
        <v>161</v>
      </c>
      <c r="G61" s="33">
        <f t="shared" si="1"/>
        <v>150</v>
      </c>
      <c r="H61" s="33">
        <v>150</v>
      </c>
      <c r="I61" s="33"/>
      <c r="J61" s="33"/>
      <c r="K61" s="33"/>
      <c r="L61" s="49"/>
      <c r="M61" s="49">
        <v>150</v>
      </c>
      <c r="N61" s="33"/>
      <c r="O61" s="33"/>
      <c r="P61" s="33"/>
      <c r="Q61" s="33"/>
      <c r="R61" s="33"/>
      <c r="S61" s="33" t="s">
        <v>38</v>
      </c>
      <c r="T61" s="61" t="s">
        <v>64</v>
      </c>
      <c r="U61" s="61" t="s">
        <v>64</v>
      </c>
      <c r="V61" s="31"/>
      <c r="W61" s="58" t="s">
        <v>32</v>
      </c>
    </row>
    <row r="62" s="1" customFormat="1" ht="48" customHeight="1" spans="1:23">
      <c r="A62" s="44" t="s">
        <v>162</v>
      </c>
      <c r="B62" s="30" t="s">
        <v>163</v>
      </c>
      <c r="C62" s="38"/>
      <c r="D62" s="37"/>
      <c r="E62" s="38"/>
      <c r="F62" s="30" t="s">
        <v>164</v>
      </c>
      <c r="G62" s="33">
        <f t="shared" si="1"/>
        <v>7009.43</v>
      </c>
      <c r="H62" s="33">
        <f>SUM(H63:H71)</f>
        <v>2948.43</v>
      </c>
      <c r="I62" s="33">
        <f>SUM(I63:I71)</f>
        <v>4061</v>
      </c>
      <c r="J62" s="33">
        <f>SUM(J63:J71)</f>
        <v>0</v>
      </c>
      <c r="K62" s="33">
        <f>SUM(K63:K71)</f>
        <v>0</v>
      </c>
      <c r="L62" s="49"/>
      <c r="M62" s="49">
        <v>2948.43</v>
      </c>
      <c r="N62" s="33">
        <v>4061</v>
      </c>
      <c r="O62" s="33">
        <v>0</v>
      </c>
      <c r="P62" s="33">
        <v>0</v>
      </c>
      <c r="Q62" s="33"/>
      <c r="R62" s="33"/>
      <c r="S62" s="33" t="s">
        <v>38</v>
      </c>
      <c r="T62" s="63"/>
      <c r="U62" s="64"/>
      <c r="V62" s="31"/>
      <c r="W62" s="58" t="s">
        <v>32</v>
      </c>
    </row>
    <row r="63" s="1" customFormat="1" ht="47" customHeight="1" spans="1:23">
      <c r="A63" s="45">
        <v>1</v>
      </c>
      <c r="B63" s="30" t="s">
        <v>165</v>
      </c>
      <c r="C63" s="38" t="s">
        <v>34</v>
      </c>
      <c r="D63" s="37" t="s">
        <v>166</v>
      </c>
      <c r="E63" s="38" t="s">
        <v>167</v>
      </c>
      <c r="F63" s="30" t="s">
        <v>168</v>
      </c>
      <c r="G63" s="33">
        <f t="shared" si="1"/>
        <v>947.43</v>
      </c>
      <c r="H63" s="33"/>
      <c r="I63" s="33">
        <v>947.43</v>
      </c>
      <c r="J63" s="33"/>
      <c r="K63" s="33"/>
      <c r="L63" s="49"/>
      <c r="M63" s="49"/>
      <c r="N63" s="33">
        <v>947.43</v>
      </c>
      <c r="O63" s="33"/>
      <c r="P63" s="33"/>
      <c r="Q63" s="33"/>
      <c r="R63" s="33"/>
      <c r="S63" s="33" t="s">
        <v>38</v>
      </c>
      <c r="T63" s="68" t="s">
        <v>169</v>
      </c>
      <c r="U63" s="69" t="s">
        <v>170</v>
      </c>
      <c r="V63" s="31"/>
      <c r="W63" s="56"/>
    </row>
    <row r="64" s="1" customFormat="1" ht="47" customHeight="1" spans="1:23">
      <c r="A64" s="45">
        <v>2</v>
      </c>
      <c r="B64" s="30" t="s">
        <v>171</v>
      </c>
      <c r="C64" s="38" t="s">
        <v>34</v>
      </c>
      <c r="D64" s="37" t="s">
        <v>166</v>
      </c>
      <c r="E64" s="38" t="s">
        <v>172</v>
      </c>
      <c r="F64" s="30" t="s">
        <v>173</v>
      </c>
      <c r="G64" s="33">
        <f t="shared" si="1"/>
        <v>663.46</v>
      </c>
      <c r="H64" s="33">
        <v>663.46</v>
      </c>
      <c r="I64" s="33"/>
      <c r="J64" s="33"/>
      <c r="K64" s="33"/>
      <c r="L64" s="49"/>
      <c r="M64" s="49">
        <v>663.46</v>
      </c>
      <c r="N64" s="33"/>
      <c r="O64" s="33"/>
      <c r="P64" s="33"/>
      <c r="Q64" s="33"/>
      <c r="R64" s="33"/>
      <c r="S64" s="33" t="s">
        <v>38</v>
      </c>
      <c r="T64" s="68" t="s">
        <v>169</v>
      </c>
      <c r="U64" s="69" t="s">
        <v>170</v>
      </c>
      <c r="V64" s="31"/>
      <c r="W64" s="56"/>
    </row>
    <row r="65" s="1" customFormat="1" ht="47" customHeight="1" spans="1:23">
      <c r="A65" s="45">
        <v>3</v>
      </c>
      <c r="B65" s="30" t="s">
        <v>174</v>
      </c>
      <c r="C65" s="38" t="s">
        <v>34</v>
      </c>
      <c r="D65" s="37" t="s">
        <v>166</v>
      </c>
      <c r="E65" s="38" t="s">
        <v>167</v>
      </c>
      <c r="F65" s="30" t="s">
        <v>175</v>
      </c>
      <c r="G65" s="33">
        <f t="shared" si="1"/>
        <v>640.2</v>
      </c>
      <c r="H65" s="33">
        <v>640.2</v>
      </c>
      <c r="I65" s="33"/>
      <c r="J65" s="33"/>
      <c r="K65" s="33"/>
      <c r="L65" s="49"/>
      <c r="M65" s="49">
        <v>640.2</v>
      </c>
      <c r="N65" s="33"/>
      <c r="O65" s="33"/>
      <c r="P65" s="33"/>
      <c r="Q65" s="33"/>
      <c r="R65" s="33"/>
      <c r="S65" s="33" t="s">
        <v>38</v>
      </c>
      <c r="T65" s="68" t="s">
        <v>169</v>
      </c>
      <c r="U65" s="69" t="s">
        <v>170</v>
      </c>
      <c r="V65" s="31"/>
      <c r="W65" s="56"/>
    </row>
    <row r="66" s="1" customFormat="1" ht="47" customHeight="1" spans="1:23">
      <c r="A66" s="45">
        <v>4</v>
      </c>
      <c r="B66" s="30" t="s">
        <v>176</v>
      </c>
      <c r="C66" s="38" t="s">
        <v>177</v>
      </c>
      <c r="D66" s="37" t="s">
        <v>166</v>
      </c>
      <c r="E66" s="38" t="s">
        <v>178</v>
      </c>
      <c r="F66" s="30" t="s">
        <v>179</v>
      </c>
      <c r="G66" s="33">
        <f t="shared" si="1"/>
        <v>953.3</v>
      </c>
      <c r="H66" s="33">
        <v>953.3</v>
      </c>
      <c r="I66" s="33"/>
      <c r="J66" s="33"/>
      <c r="K66" s="33"/>
      <c r="L66" s="49"/>
      <c r="M66" s="49">
        <v>953.3</v>
      </c>
      <c r="N66" s="33"/>
      <c r="O66" s="33"/>
      <c r="P66" s="33"/>
      <c r="Q66" s="33"/>
      <c r="R66" s="33"/>
      <c r="S66" s="33" t="s">
        <v>38</v>
      </c>
      <c r="T66" s="68" t="s">
        <v>169</v>
      </c>
      <c r="U66" s="69" t="s">
        <v>170</v>
      </c>
      <c r="V66" s="31"/>
      <c r="W66" s="56"/>
    </row>
    <row r="67" s="1" customFormat="1" ht="47" customHeight="1" spans="1:23">
      <c r="A67" s="45">
        <v>5</v>
      </c>
      <c r="B67" s="30" t="s">
        <v>180</v>
      </c>
      <c r="C67" s="39" t="s">
        <v>177</v>
      </c>
      <c r="D67" s="37" t="s">
        <v>166</v>
      </c>
      <c r="E67" s="39" t="s">
        <v>178</v>
      </c>
      <c r="F67" s="35" t="s">
        <v>181</v>
      </c>
      <c r="G67" s="33">
        <f t="shared" si="1"/>
        <v>872.64</v>
      </c>
      <c r="H67" s="33">
        <v>301.2</v>
      </c>
      <c r="I67" s="33">
        <v>571.44</v>
      </c>
      <c r="J67" s="33"/>
      <c r="K67" s="33"/>
      <c r="L67" s="33"/>
      <c r="M67" s="33">
        <v>301.2</v>
      </c>
      <c r="N67" s="33">
        <v>571.44</v>
      </c>
      <c r="O67" s="33"/>
      <c r="P67" s="33"/>
      <c r="Q67" s="33"/>
      <c r="R67" s="33"/>
      <c r="S67" s="33" t="s">
        <v>38</v>
      </c>
      <c r="T67" s="68" t="s">
        <v>169</v>
      </c>
      <c r="U67" s="69" t="s">
        <v>170</v>
      </c>
      <c r="V67" s="31"/>
      <c r="W67" s="56"/>
    </row>
    <row r="68" s="1" customFormat="1" ht="47" customHeight="1" spans="1:23">
      <c r="A68" s="45">
        <v>6</v>
      </c>
      <c r="B68" s="30" t="s">
        <v>182</v>
      </c>
      <c r="C68" s="39" t="s">
        <v>34</v>
      </c>
      <c r="D68" s="37" t="s">
        <v>166</v>
      </c>
      <c r="E68" s="39" t="s">
        <v>167</v>
      </c>
      <c r="F68" s="35" t="s">
        <v>183</v>
      </c>
      <c r="G68" s="33">
        <f t="shared" si="1"/>
        <v>501.2</v>
      </c>
      <c r="H68" s="33"/>
      <c r="I68" s="33">
        <v>501.2</v>
      </c>
      <c r="J68" s="33"/>
      <c r="K68" s="33"/>
      <c r="L68" s="33"/>
      <c r="M68" s="33"/>
      <c r="N68" s="33">
        <v>501.2</v>
      </c>
      <c r="O68" s="33"/>
      <c r="P68" s="33"/>
      <c r="Q68" s="33"/>
      <c r="R68" s="33"/>
      <c r="S68" s="33" t="s">
        <v>38</v>
      </c>
      <c r="T68" s="68" t="s">
        <v>169</v>
      </c>
      <c r="U68" s="69" t="s">
        <v>170</v>
      </c>
      <c r="V68" s="31"/>
      <c r="W68" s="56"/>
    </row>
    <row r="69" s="1" customFormat="1" ht="47" customHeight="1" spans="1:23">
      <c r="A69" s="45">
        <v>7</v>
      </c>
      <c r="B69" s="30" t="s">
        <v>184</v>
      </c>
      <c r="C69" s="38" t="s">
        <v>34</v>
      </c>
      <c r="D69" s="37" t="s">
        <v>166</v>
      </c>
      <c r="E69" s="38" t="s">
        <v>185</v>
      </c>
      <c r="F69" s="30" t="s">
        <v>186</v>
      </c>
      <c r="G69" s="33">
        <f t="shared" si="1"/>
        <v>941.8</v>
      </c>
      <c r="H69" s="33"/>
      <c r="I69" s="33">
        <v>941.8</v>
      </c>
      <c r="J69" s="33"/>
      <c r="K69" s="33"/>
      <c r="L69" s="33"/>
      <c r="M69" s="33"/>
      <c r="N69" s="33">
        <v>941.8</v>
      </c>
      <c r="O69" s="33"/>
      <c r="P69" s="33"/>
      <c r="Q69" s="33"/>
      <c r="R69" s="33"/>
      <c r="S69" s="33" t="s">
        <v>38</v>
      </c>
      <c r="T69" s="68" t="s">
        <v>169</v>
      </c>
      <c r="U69" s="69" t="s">
        <v>170</v>
      </c>
      <c r="V69" s="31"/>
      <c r="W69" s="56"/>
    </row>
    <row r="70" s="1" customFormat="1" ht="47" customHeight="1" spans="1:23">
      <c r="A70" s="45">
        <v>8</v>
      </c>
      <c r="B70" s="30" t="s">
        <v>187</v>
      </c>
      <c r="C70" s="38" t="s">
        <v>177</v>
      </c>
      <c r="D70" s="37" t="s">
        <v>166</v>
      </c>
      <c r="E70" s="38" t="s">
        <v>188</v>
      </c>
      <c r="F70" s="30" t="s">
        <v>189</v>
      </c>
      <c r="G70" s="33">
        <f t="shared" si="1"/>
        <v>701.76</v>
      </c>
      <c r="H70" s="33">
        <v>390.27</v>
      </c>
      <c r="I70" s="33">
        <v>311.49</v>
      </c>
      <c r="J70" s="33"/>
      <c r="K70" s="33"/>
      <c r="L70" s="33"/>
      <c r="M70" s="33">
        <v>390.27</v>
      </c>
      <c r="N70" s="33">
        <v>311.49</v>
      </c>
      <c r="O70" s="33"/>
      <c r="P70" s="33"/>
      <c r="Q70" s="33"/>
      <c r="R70" s="33"/>
      <c r="S70" s="33" t="s">
        <v>38</v>
      </c>
      <c r="T70" s="68" t="s">
        <v>169</v>
      </c>
      <c r="U70" s="69" t="s">
        <v>170</v>
      </c>
      <c r="V70" s="31"/>
      <c r="W70" s="56"/>
    </row>
    <row r="71" s="1" customFormat="1" ht="47" customHeight="1" spans="1:23">
      <c r="A71" s="45">
        <v>9</v>
      </c>
      <c r="B71" s="30" t="s">
        <v>190</v>
      </c>
      <c r="C71" s="39" t="s">
        <v>34</v>
      </c>
      <c r="D71" s="37" t="s">
        <v>166</v>
      </c>
      <c r="E71" s="39" t="s">
        <v>191</v>
      </c>
      <c r="F71" s="35" t="s">
        <v>192</v>
      </c>
      <c r="G71" s="33">
        <f t="shared" si="1"/>
        <v>787.64</v>
      </c>
      <c r="H71" s="33"/>
      <c r="I71" s="33">
        <v>787.64</v>
      </c>
      <c r="J71" s="33"/>
      <c r="K71" s="33"/>
      <c r="L71" s="33"/>
      <c r="M71" s="33"/>
      <c r="N71" s="33">
        <v>787.64</v>
      </c>
      <c r="O71" s="33"/>
      <c r="P71" s="33"/>
      <c r="Q71" s="33"/>
      <c r="R71" s="33"/>
      <c r="S71" s="33" t="s">
        <v>38</v>
      </c>
      <c r="T71" s="68" t="s">
        <v>169</v>
      </c>
      <c r="U71" s="69" t="s">
        <v>170</v>
      </c>
      <c r="V71" s="31"/>
      <c r="W71" s="56"/>
    </row>
    <row r="72" s="1" customFormat="1" ht="47" customHeight="1" spans="1:23">
      <c r="A72" s="39" t="s">
        <v>193</v>
      </c>
      <c r="B72" s="30" t="s">
        <v>194</v>
      </c>
      <c r="C72" s="38"/>
      <c r="D72" s="37"/>
      <c r="E72" s="38"/>
      <c r="F72" s="30" t="s">
        <v>195</v>
      </c>
      <c r="G72" s="33">
        <f t="shared" si="1"/>
        <v>548.77</v>
      </c>
      <c r="H72" s="40">
        <f>H73+H74</f>
        <v>548.77</v>
      </c>
      <c r="I72" s="40">
        <f>I73+I74</f>
        <v>0</v>
      </c>
      <c r="J72" s="40">
        <f>J73+J74</f>
        <v>0</v>
      </c>
      <c r="K72" s="40">
        <f>K73+K74</f>
        <v>0</v>
      </c>
      <c r="L72" s="33"/>
      <c r="M72" s="33">
        <v>548.77</v>
      </c>
      <c r="N72" s="40">
        <v>0</v>
      </c>
      <c r="O72" s="40">
        <v>0</v>
      </c>
      <c r="P72" s="40">
        <v>0</v>
      </c>
      <c r="Q72" s="40"/>
      <c r="R72" s="40"/>
      <c r="S72" s="33" t="s">
        <v>38</v>
      </c>
      <c r="T72" s="111"/>
      <c r="U72" s="112"/>
      <c r="V72" s="31"/>
      <c r="W72" s="58" t="s">
        <v>32</v>
      </c>
    </row>
    <row r="73" s="1" customFormat="1" ht="47" customHeight="1" spans="1:23">
      <c r="A73" s="31">
        <v>1</v>
      </c>
      <c r="B73" s="30" t="s">
        <v>196</v>
      </c>
      <c r="C73" s="38" t="s">
        <v>34</v>
      </c>
      <c r="D73" s="37" t="s">
        <v>166</v>
      </c>
      <c r="E73" s="38" t="s">
        <v>197</v>
      </c>
      <c r="F73" s="70">
        <v>11.51</v>
      </c>
      <c r="G73" s="33">
        <f t="shared" si="1"/>
        <v>219.62</v>
      </c>
      <c r="H73" s="40">
        <v>219.62</v>
      </c>
      <c r="I73" s="40"/>
      <c r="J73" s="40"/>
      <c r="K73" s="40"/>
      <c r="L73" s="33"/>
      <c r="M73" s="33">
        <v>219.62</v>
      </c>
      <c r="N73" s="40"/>
      <c r="O73" s="40"/>
      <c r="P73" s="40"/>
      <c r="Q73" s="40"/>
      <c r="R73" s="40"/>
      <c r="S73" s="33" t="s">
        <v>38</v>
      </c>
      <c r="T73" s="68" t="s">
        <v>169</v>
      </c>
      <c r="U73" s="69" t="s">
        <v>170</v>
      </c>
      <c r="V73" s="31"/>
      <c r="W73" s="56"/>
    </row>
    <row r="74" s="1" customFormat="1" ht="47" customHeight="1" spans="1:23">
      <c r="A74" s="71">
        <v>2</v>
      </c>
      <c r="B74" s="30" t="s">
        <v>198</v>
      </c>
      <c r="C74" s="38" t="s">
        <v>34</v>
      </c>
      <c r="D74" s="37" t="s">
        <v>166</v>
      </c>
      <c r="E74" s="38" t="s">
        <v>199</v>
      </c>
      <c r="F74" s="70">
        <v>13.7</v>
      </c>
      <c r="G74" s="33">
        <f t="shared" si="1"/>
        <v>329.15</v>
      </c>
      <c r="H74" s="48">
        <v>329.15</v>
      </c>
      <c r="I74" s="48"/>
      <c r="J74" s="48"/>
      <c r="K74" s="48"/>
      <c r="L74" s="33"/>
      <c r="M74" s="33">
        <v>329.15</v>
      </c>
      <c r="N74" s="48"/>
      <c r="O74" s="48"/>
      <c r="P74" s="48"/>
      <c r="Q74" s="48"/>
      <c r="R74" s="48"/>
      <c r="S74" s="33" t="s">
        <v>38</v>
      </c>
      <c r="T74" s="68" t="s">
        <v>169</v>
      </c>
      <c r="U74" s="69" t="s">
        <v>170</v>
      </c>
      <c r="V74" s="31"/>
      <c r="W74" s="56"/>
    </row>
    <row r="75" s="1" customFormat="1" ht="36" customHeight="1" spans="1:23">
      <c r="A75" s="72" t="s">
        <v>200</v>
      </c>
      <c r="B75" s="30" t="s">
        <v>201</v>
      </c>
      <c r="C75" s="31"/>
      <c r="D75" s="37"/>
      <c r="E75" s="31"/>
      <c r="F75" s="73" t="s">
        <v>202</v>
      </c>
      <c r="G75" s="33">
        <f t="shared" si="1"/>
        <v>3260</v>
      </c>
      <c r="H75" s="48">
        <f>H76+H77</f>
        <v>3260</v>
      </c>
      <c r="I75" s="48">
        <f>I76+I77</f>
        <v>0</v>
      </c>
      <c r="J75" s="48">
        <f>J76+J77</f>
        <v>0</v>
      </c>
      <c r="K75" s="48">
        <f>K76+K77</f>
        <v>0</v>
      </c>
      <c r="L75" s="33"/>
      <c r="M75" s="33">
        <v>3260</v>
      </c>
      <c r="N75" s="48">
        <v>0</v>
      </c>
      <c r="O75" s="48">
        <v>0</v>
      </c>
      <c r="P75" s="48">
        <v>0</v>
      </c>
      <c r="Q75" s="48"/>
      <c r="R75" s="48"/>
      <c r="S75" s="33" t="s">
        <v>38</v>
      </c>
      <c r="T75" s="113"/>
      <c r="U75" s="64"/>
      <c r="V75" s="31"/>
      <c r="W75" s="58" t="s">
        <v>32</v>
      </c>
    </row>
    <row r="76" s="1" customFormat="1" ht="46" customHeight="1" spans="1:23">
      <c r="A76" s="31">
        <v>1</v>
      </c>
      <c r="B76" s="30" t="s">
        <v>203</v>
      </c>
      <c r="C76" s="38" t="s">
        <v>148</v>
      </c>
      <c r="D76" s="37" t="s">
        <v>35</v>
      </c>
      <c r="E76" s="38" t="s">
        <v>204</v>
      </c>
      <c r="F76" s="30" t="s">
        <v>205</v>
      </c>
      <c r="G76" s="33">
        <f t="shared" ref="G76:G107" si="2">H76+I76+J76+K76</f>
        <v>3230</v>
      </c>
      <c r="H76" s="33">
        <v>3230</v>
      </c>
      <c r="I76" s="33"/>
      <c r="J76" s="33"/>
      <c r="K76" s="33"/>
      <c r="L76" s="33"/>
      <c r="M76" s="33">
        <v>3230</v>
      </c>
      <c r="N76" s="33"/>
      <c r="O76" s="33"/>
      <c r="P76" s="33"/>
      <c r="Q76" s="33"/>
      <c r="R76" s="33"/>
      <c r="S76" s="33" t="s">
        <v>38</v>
      </c>
      <c r="T76" s="61" t="s">
        <v>206</v>
      </c>
      <c r="U76" s="61" t="s">
        <v>207</v>
      </c>
      <c r="V76" s="31"/>
      <c r="W76" s="56"/>
    </row>
    <row r="77" s="1" customFormat="1" ht="46" customHeight="1" spans="1:23">
      <c r="A77" s="31">
        <v>2</v>
      </c>
      <c r="B77" s="30" t="s">
        <v>208</v>
      </c>
      <c r="C77" s="38" t="s">
        <v>34</v>
      </c>
      <c r="D77" s="37" t="s">
        <v>35</v>
      </c>
      <c r="E77" s="38" t="s">
        <v>204</v>
      </c>
      <c r="F77" s="30" t="s">
        <v>209</v>
      </c>
      <c r="G77" s="33">
        <f t="shared" si="2"/>
        <v>30</v>
      </c>
      <c r="H77" s="33">
        <v>30</v>
      </c>
      <c r="I77" s="33">
        <v>0</v>
      </c>
      <c r="J77" s="33"/>
      <c r="K77" s="33"/>
      <c r="L77" s="33"/>
      <c r="M77" s="33">
        <v>30</v>
      </c>
      <c r="N77" s="33">
        <v>0</v>
      </c>
      <c r="O77" s="33"/>
      <c r="P77" s="33"/>
      <c r="Q77" s="33"/>
      <c r="R77" s="33"/>
      <c r="S77" s="33" t="s">
        <v>38</v>
      </c>
      <c r="T77" s="61" t="s">
        <v>206</v>
      </c>
      <c r="U77" s="61" t="s">
        <v>207</v>
      </c>
      <c r="V77" s="31"/>
      <c r="W77" s="56"/>
    </row>
    <row r="78" s="1" customFormat="1" ht="36" customHeight="1" spans="1:23">
      <c r="A78" s="39" t="s">
        <v>210</v>
      </c>
      <c r="B78" s="30" t="s">
        <v>211</v>
      </c>
      <c r="C78" s="38"/>
      <c r="D78" s="37"/>
      <c r="E78" s="38"/>
      <c r="F78" s="30" t="s">
        <v>212</v>
      </c>
      <c r="G78" s="33">
        <f>G79+G81+G97</f>
        <v>3246.5</v>
      </c>
      <c r="H78" s="33">
        <f>H79+H81+H97</f>
        <v>1336.5</v>
      </c>
      <c r="I78" s="33">
        <f>I79+I81+I97</f>
        <v>1910</v>
      </c>
      <c r="J78" s="33">
        <f>J79+J81+J97</f>
        <v>0</v>
      </c>
      <c r="K78" s="33">
        <f>K79+K81+K97</f>
        <v>0</v>
      </c>
      <c r="L78" s="33"/>
      <c r="M78" s="33">
        <v>1336.5</v>
      </c>
      <c r="N78" s="33">
        <v>1910</v>
      </c>
      <c r="O78" s="33">
        <v>0</v>
      </c>
      <c r="P78" s="33">
        <v>0</v>
      </c>
      <c r="Q78" s="33"/>
      <c r="R78" s="33"/>
      <c r="S78" s="33" t="s">
        <v>38</v>
      </c>
      <c r="T78" s="63"/>
      <c r="U78" s="64"/>
      <c r="V78" s="31"/>
      <c r="W78" s="56"/>
    </row>
    <row r="79" s="1" customFormat="1" ht="36" customHeight="1" spans="1:23">
      <c r="A79" s="39" t="s">
        <v>27</v>
      </c>
      <c r="B79" s="30" t="s">
        <v>213</v>
      </c>
      <c r="C79" s="38"/>
      <c r="D79" s="37"/>
      <c r="E79" s="38"/>
      <c r="F79" s="30" t="s">
        <v>214</v>
      </c>
      <c r="G79" s="33">
        <f t="shared" si="2"/>
        <v>2059.4</v>
      </c>
      <c r="H79" s="33">
        <f>H80</f>
        <v>149.4</v>
      </c>
      <c r="I79" s="33">
        <f>I80</f>
        <v>1910</v>
      </c>
      <c r="J79" s="33">
        <f>J80</f>
        <v>0</v>
      </c>
      <c r="K79" s="33">
        <f>K80</f>
        <v>0</v>
      </c>
      <c r="L79" s="49"/>
      <c r="M79" s="49">
        <v>149.4</v>
      </c>
      <c r="N79" s="33">
        <v>1910</v>
      </c>
      <c r="O79" s="33">
        <v>0</v>
      </c>
      <c r="P79" s="33">
        <v>0</v>
      </c>
      <c r="Q79" s="33"/>
      <c r="R79" s="33"/>
      <c r="S79" s="33" t="s">
        <v>38</v>
      </c>
      <c r="T79" s="63"/>
      <c r="U79" s="64"/>
      <c r="V79" s="31"/>
      <c r="W79" s="56"/>
    </row>
    <row r="80" s="1" customFormat="1" ht="36" customHeight="1" spans="1:23">
      <c r="A80" s="74">
        <v>1</v>
      </c>
      <c r="B80" s="30" t="s">
        <v>213</v>
      </c>
      <c r="C80" s="39" t="s">
        <v>148</v>
      </c>
      <c r="D80" s="37" t="s">
        <v>35</v>
      </c>
      <c r="E80" s="31" t="s">
        <v>215</v>
      </c>
      <c r="F80" s="35" t="s">
        <v>216</v>
      </c>
      <c r="G80" s="33">
        <f t="shared" si="2"/>
        <v>2059.4</v>
      </c>
      <c r="H80" s="33">
        <v>149.4</v>
      </c>
      <c r="I80" s="33">
        <v>1910</v>
      </c>
      <c r="J80" s="33"/>
      <c r="K80" s="33"/>
      <c r="L80" s="33"/>
      <c r="M80" s="33">
        <v>149.4</v>
      </c>
      <c r="N80" s="33">
        <v>1910</v>
      </c>
      <c r="O80" s="33"/>
      <c r="P80" s="33"/>
      <c r="Q80" s="33"/>
      <c r="R80" s="33"/>
      <c r="S80" s="33" t="s">
        <v>38</v>
      </c>
      <c r="T80" s="61" t="s">
        <v>217</v>
      </c>
      <c r="U80" s="61" t="s">
        <v>218</v>
      </c>
      <c r="V80" s="31"/>
      <c r="W80" s="58" t="s">
        <v>219</v>
      </c>
    </row>
    <row r="81" s="1" customFormat="1" ht="36" customHeight="1" spans="1:23">
      <c r="A81" s="39" t="s">
        <v>106</v>
      </c>
      <c r="B81" s="30" t="s">
        <v>220</v>
      </c>
      <c r="C81" s="38"/>
      <c r="D81" s="37"/>
      <c r="E81" s="38"/>
      <c r="F81" s="35" t="s">
        <v>221</v>
      </c>
      <c r="G81" s="33">
        <f t="shared" si="2"/>
        <v>561</v>
      </c>
      <c r="H81" s="33">
        <f>SUM(H82:H96)</f>
        <v>561</v>
      </c>
      <c r="I81" s="33">
        <f>SUM(I82:I96)</f>
        <v>0</v>
      </c>
      <c r="J81" s="33">
        <f>SUM(J82:J96)</f>
        <v>0</v>
      </c>
      <c r="K81" s="33">
        <f>SUM(K82:K96)</f>
        <v>0</v>
      </c>
      <c r="L81" s="49"/>
      <c r="M81" s="49">
        <v>561</v>
      </c>
      <c r="N81" s="33">
        <v>0</v>
      </c>
      <c r="O81" s="33">
        <v>0</v>
      </c>
      <c r="P81" s="33">
        <v>0</v>
      </c>
      <c r="Q81" s="33"/>
      <c r="R81" s="33"/>
      <c r="S81" s="33" t="s">
        <v>38</v>
      </c>
      <c r="T81" s="63"/>
      <c r="U81" s="64"/>
      <c r="V81" s="31"/>
      <c r="W81" s="58" t="s">
        <v>219</v>
      </c>
    </row>
    <row r="82" s="1" customFormat="1" ht="36" customHeight="1" spans="1:23">
      <c r="A82" s="41">
        <v>1</v>
      </c>
      <c r="B82" s="30" t="s">
        <v>222</v>
      </c>
      <c r="C82" s="38" t="s">
        <v>34</v>
      </c>
      <c r="D82" s="37" t="s">
        <v>35</v>
      </c>
      <c r="E82" s="38" t="s">
        <v>223</v>
      </c>
      <c r="F82" s="35" t="s">
        <v>224</v>
      </c>
      <c r="G82" s="33">
        <f t="shared" si="2"/>
        <v>43.89</v>
      </c>
      <c r="H82" s="33">
        <v>43.89</v>
      </c>
      <c r="I82" s="33"/>
      <c r="J82" s="33"/>
      <c r="K82" s="33"/>
      <c r="L82" s="49"/>
      <c r="M82" s="49">
        <v>43.89</v>
      </c>
      <c r="N82" s="33"/>
      <c r="O82" s="33"/>
      <c r="P82" s="33"/>
      <c r="Q82" s="33"/>
      <c r="R82" s="33"/>
      <c r="S82" s="33" t="s">
        <v>38</v>
      </c>
      <c r="T82" s="61" t="s">
        <v>217</v>
      </c>
      <c r="U82" s="61" t="s">
        <v>218</v>
      </c>
      <c r="V82" s="31"/>
      <c r="W82" s="56"/>
    </row>
    <row r="83" s="1" customFormat="1" ht="36" customHeight="1" spans="1:23">
      <c r="A83" s="41">
        <v>2</v>
      </c>
      <c r="B83" s="30" t="s">
        <v>222</v>
      </c>
      <c r="C83" s="38" t="s">
        <v>34</v>
      </c>
      <c r="D83" s="37" t="s">
        <v>35</v>
      </c>
      <c r="E83" s="38" t="s">
        <v>118</v>
      </c>
      <c r="F83" s="35" t="s">
        <v>224</v>
      </c>
      <c r="G83" s="33">
        <f t="shared" si="2"/>
        <v>43.89</v>
      </c>
      <c r="H83" s="33">
        <v>43.89</v>
      </c>
      <c r="I83" s="33"/>
      <c r="J83" s="33"/>
      <c r="K83" s="33"/>
      <c r="L83" s="49"/>
      <c r="M83" s="49">
        <v>43.89</v>
      </c>
      <c r="N83" s="33"/>
      <c r="O83" s="33"/>
      <c r="P83" s="33"/>
      <c r="Q83" s="33"/>
      <c r="R83" s="33"/>
      <c r="S83" s="33" t="s">
        <v>38</v>
      </c>
      <c r="T83" s="61" t="s">
        <v>217</v>
      </c>
      <c r="U83" s="61" t="s">
        <v>218</v>
      </c>
      <c r="V83" s="31"/>
      <c r="W83" s="56"/>
    </row>
    <row r="84" s="1" customFormat="1" ht="36" customHeight="1" spans="1:23">
      <c r="A84" s="38">
        <v>3</v>
      </c>
      <c r="B84" s="30" t="s">
        <v>222</v>
      </c>
      <c r="C84" s="39" t="s">
        <v>34</v>
      </c>
      <c r="D84" s="37" t="s">
        <v>35</v>
      </c>
      <c r="E84" s="39" t="s">
        <v>146</v>
      </c>
      <c r="F84" s="35" t="s">
        <v>224</v>
      </c>
      <c r="G84" s="33">
        <f t="shared" si="2"/>
        <v>43.89</v>
      </c>
      <c r="H84" s="33">
        <v>43.89</v>
      </c>
      <c r="I84" s="33"/>
      <c r="J84" s="33"/>
      <c r="K84" s="33"/>
      <c r="L84" s="33"/>
      <c r="M84" s="33">
        <v>43.89</v>
      </c>
      <c r="N84" s="33"/>
      <c r="O84" s="33"/>
      <c r="P84" s="33"/>
      <c r="Q84" s="33"/>
      <c r="R84" s="33"/>
      <c r="S84" s="33" t="s">
        <v>38</v>
      </c>
      <c r="T84" s="61" t="s">
        <v>217</v>
      </c>
      <c r="U84" s="61" t="s">
        <v>218</v>
      </c>
      <c r="V84" s="38"/>
      <c r="W84" s="56"/>
    </row>
    <row r="85" s="1" customFormat="1" ht="36" customHeight="1" spans="1:23">
      <c r="A85" s="31">
        <v>4</v>
      </c>
      <c r="B85" s="30" t="s">
        <v>222</v>
      </c>
      <c r="C85" s="38" t="s">
        <v>34</v>
      </c>
      <c r="D85" s="37" t="s">
        <v>35</v>
      </c>
      <c r="E85" s="38" t="s">
        <v>142</v>
      </c>
      <c r="F85" s="35" t="s">
        <v>224</v>
      </c>
      <c r="G85" s="33">
        <f t="shared" si="2"/>
        <v>43.89</v>
      </c>
      <c r="H85" s="33">
        <v>43.89</v>
      </c>
      <c r="I85" s="33"/>
      <c r="J85" s="33"/>
      <c r="K85" s="33"/>
      <c r="L85" s="49"/>
      <c r="M85" s="49">
        <v>43.89</v>
      </c>
      <c r="N85" s="33"/>
      <c r="O85" s="33"/>
      <c r="P85" s="33"/>
      <c r="Q85" s="33"/>
      <c r="R85" s="33"/>
      <c r="S85" s="33" t="s">
        <v>38</v>
      </c>
      <c r="T85" s="61" t="s">
        <v>217</v>
      </c>
      <c r="U85" s="61" t="s">
        <v>218</v>
      </c>
      <c r="V85" s="31"/>
      <c r="W85" s="56"/>
    </row>
    <row r="86" s="1" customFormat="1" ht="36" customHeight="1" spans="1:23">
      <c r="A86" s="31">
        <v>5</v>
      </c>
      <c r="B86" s="30" t="s">
        <v>222</v>
      </c>
      <c r="C86" s="38" t="s">
        <v>34</v>
      </c>
      <c r="D86" s="37" t="s">
        <v>35</v>
      </c>
      <c r="E86" s="38" t="s">
        <v>160</v>
      </c>
      <c r="F86" s="35" t="s">
        <v>225</v>
      </c>
      <c r="G86" s="33">
        <f t="shared" si="2"/>
        <v>36.63</v>
      </c>
      <c r="H86" s="33">
        <v>36.63</v>
      </c>
      <c r="I86" s="33"/>
      <c r="J86" s="33"/>
      <c r="K86" s="33"/>
      <c r="L86" s="49"/>
      <c r="M86" s="49">
        <v>36.63</v>
      </c>
      <c r="N86" s="33"/>
      <c r="O86" s="33"/>
      <c r="P86" s="33"/>
      <c r="Q86" s="33"/>
      <c r="R86" s="33"/>
      <c r="S86" s="33" t="s">
        <v>38</v>
      </c>
      <c r="T86" s="61" t="s">
        <v>217</v>
      </c>
      <c r="U86" s="61" t="s">
        <v>218</v>
      </c>
      <c r="V86" s="31"/>
      <c r="W86" s="56"/>
    </row>
    <row r="87" s="1" customFormat="1" ht="36" customHeight="1" spans="1:23">
      <c r="A87" s="31">
        <v>6</v>
      </c>
      <c r="B87" s="75" t="s">
        <v>222</v>
      </c>
      <c r="C87" s="76" t="s">
        <v>34</v>
      </c>
      <c r="D87" s="77" t="s">
        <v>35</v>
      </c>
      <c r="E87" s="38" t="s">
        <v>226</v>
      </c>
      <c r="F87" s="75" t="s">
        <v>225</v>
      </c>
      <c r="G87" s="33">
        <f t="shared" si="2"/>
        <v>36.63</v>
      </c>
      <c r="H87" s="40">
        <v>36.63</v>
      </c>
      <c r="I87" s="33"/>
      <c r="J87" s="109"/>
      <c r="K87" s="110"/>
      <c r="L87" s="49"/>
      <c r="M87" s="49">
        <v>36.63</v>
      </c>
      <c r="N87" s="40"/>
      <c r="O87" s="40"/>
      <c r="P87" s="40"/>
      <c r="Q87" s="110"/>
      <c r="R87" s="110"/>
      <c r="S87" s="33" t="s">
        <v>38</v>
      </c>
      <c r="T87" s="61" t="s">
        <v>217</v>
      </c>
      <c r="U87" s="61" t="s">
        <v>218</v>
      </c>
      <c r="V87" s="56"/>
      <c r="W87" s="56"/>
    </row>
    <row r="88" s="1" customFormat="1" ht="36" customHeight="1" spans="1:23">
      <c r="A88" s="31">
        <v>7</v>
      </c>
      <c r="B88" s="75" t="s">
        <v>222</v>
      </c>
      <c r="C88" s="76" t="s">
        <v>34</v>
      </c>
      <c r="D88" s="77" t="s">
        <v>35</v>
      </c>
      <c r="E88" s="76" t="s">
        <v>227</v>
      </c>
      <c r="F88" s="75" t="s">
        <v>225</v>
      </c>
      <c r="G88" s="33">
        <f t="shared" si="2"/>
        <v>36.63</v>
      </c>
      <c r="H88" s="40">
        <v>36.63</v>
      </c>
      <c r="I88" s="33"/>
      <c r="J88" s="109"/>
      <c r="K88" s="110"/>
      <c r="L88" s="49"/>
      <c r="M88" s="49">
        <v>36.63</v>
      </c>
      <c r="N88" s="40"/>
      <c r="O88" s="40"/>
      <c r="P88" s="40"/>
      <c r="Q88" s="110"/>
      <c r="R88" s="110"/>
      <c r="S88" s="33" t="s">
        <v>38</v>
      </c>
      <c r="T88" s="61" t="s">
        <v>217</v>
      </c>
      <c r="U88" s="61" t="s">
        <v>218</v>
      </c>
      <c r="V88" s="56"/>
      <c r="W88" s="56"/>
    </row>
    <row r="89" s="1" customFormat="1" ht="36" customHeight="1" spans="1:23">
      <c r="A89" s="31">
        <v>8</v>
      </c>
      <c r="B89" s="75" t="s">
        <v>222</v>
      </c>
      <c r="C89" s="76" t="s">
        <v>34</v>
      </c>
      <c r="D89" s="77" t="s">
        <v>35</v>
      </c>
      <c r="E89" s="38" t="s">
        <v>228</v>
      </c>
      <c r="F89" s="75" t="s">
        <v>225</v>
      </c>
      <c r="G89" s="33">
        <f t="shared" si="2"/>
        <v>36.63</v>
      </c>
      <c r="H89" s="40">
        <v>36.63</v>
      </c>
      <c r="I89" s="33"/>
      <c r="J89" s="109"/>
      <c r="K89" s="110"/>
      <c r="L89" s="49"/>
      <c r="M89" s="49">
        <v>36.63</v>
      </c>
      <c r="N89" s="40"/>
      <c r="O89" s="40"/>
      <c r="P89" s="40"/>
      <c r="Q89" s="110"/>
      <c r="R89" s="110"/>
      <c r="S89" s="33" t="s">
        <v>38</v>
      </c>
      <c r="T89" s="61" t="s">
        <v>217</v>
      </c>
      <c r="U89" s="61" t="s">
        <v>218</v>
      </c>
      <c r="V89" s="56"/>
      <c r="W89" s="56"/>
    </row>
    <row r="90" s="1" customFormat="1" ht="36" customHeight="1" spans="1:23">
      <c r="A90" s="31">
        <v>9</v>
      </c>
      <c r="B90" s="30" t="s">
        <v>222</v>
      </c>
      <c r="C90" s="38" t="s">
        <v>34</v>
      </c>
      <c r="D90" s="37" t="s">
        <v>35</v>
      </c>
      <c r="E90" s="38" t="s">
        <v>138</v>
      </c>
      <c r="F90" s="35" t="s">
        <v>225</v>
      </c>
      <c r="G90" s="33">
        <f t="shared" si="2"/>
        <v>36.63</v>
      </c>
      <c r="H90" s="33">
        <v>36.63</v>
      </c>
      <c r="I90" s="33"/>
      <c r="J90" s="33"/>
      <c r="K90" s="33"/>
      <c r="L90" s="49"/>
      <c r="M90" s="49">
        <v>36.63</v>
      </c>
      <c r="N90" s="33"/>
      <c r="O90" s="33"/>
      <c r="P90" s="33"/>
      <c r="Q90" s="33"/>
      <c r="R90" s="33"/>
      <c r="S90" s="33" t="s">
        <v>38</v>
      </c>
      <c r="T90" s="61" t="s">
        <v>217</v>
      </c>
      <c r="U90" s="61" t="s">
        <v>218</v>
      </c>
      <c r="V90" s="31"/>
      <c r="W90" s="56"/>
    </row>
    <row r="91" s="1" customFormat="1" ht="36" customHeight="1" spans="1:23">
      <c r="A91" s="31">
        <v>10</v>
      </c>
      <c r="B91" s="30" t="s">
        <v>222</v>
      </c>
      <c r="C91" s="38" t="s">
        <v>34</v>
      </c>
      <c r="D91" s="37" t="s">
        <v>35</v>
      </c>
      <c r="E91" s="38" t="s">
        <v>229</v>
      </c>
      <c r="F91" s="35" t="s">
        <v>225</v>
      </c>
      <c r="G91" s="33">
        <f t="shared" si="2"/>
        <v>36.63</v>
      </c>
      <c r="H91" s="33">
        <v>36.63</v>
      </c>
      <c r="I91" s="33"/>
      <c r="J91" s="33"/>
      <c r="K91" s="33"/>
      <c r="L91" s="49"/>
      <c r="M91" s="49">
        <v>36.63</v>
      </c>
      <c r="N91" s="33"/>
      <c r="O91" s="33"/>
      <c r="P91" s="33"/>
      <c r="Q91" s="33"/>
      <c r="R91" s="33"/>
      <c r="S91" s="33" t="s">
        <v>38</v>
      </c>
      <c r="T91" s="61" t="s">
        <v>217</v>
      </c>
      <c r="U91" s="61" t="s">
        <v>218</v>
      </c>
      <c r="V91" s="31"/>
      <c r="W91" s="56"/>
    </row>
    <row r="92" s="1" customFormat="1" ht="36" customHeight="1" spans="1:23">
      <c r="A92" s="31">
        <v>11</v>
      </c>
      <c r="B92" s="30" t="s">
        <v>222</v>
      </c>
      <c r="C92" s="38" t="s">
        <v>34</v>
      </c>
      <c r="D92" s="37" t="s">
        <v>35</v>
      </c>
      <c r="E92" s="38" t="s">
        <v>230</v>
      </c>
      <c r="F92" s="35" t="s">
        <v>231</v>
      </c>
      <c r="G92" s="33">
        <f t="shared" si="2"/>
        <v>29.7</v>
      </c>
      <c r="H92" s="33">
        <v>29.7</v>
      </c>
      <c r="I92" s="33"/>
      <c r="J92" s="33"/>
      <c r="K92" s="33"/>
      <c r="L92" s="49"/>
      <c r="M92" s="49">
        <v>29.7</v>
      </c>
      <c r="N92" s="33"/>
      <c r="O92" s="33"/>
      <c r="P92" s="33"/>
      <c r="Q92" s="33"/>
      <c r="R92" s="33"/>
      <c r="S92" s="33" t="s">
        <v>38</v>
      </c>
      <c r="T92" s="61" t="s">
        <v>217</v>
      </c>
      <c r="U92" s="61" t="s">
        <v>218</v>
      </c>
      <c r="V92" s="31"/>
      <c r="W92" s="56"/>
    </row>
    <row r="93" s="3" customFormat="1" ht="36" customHeight="1" spans="1:23">
      <c r="A93" s="31">
        <v>12</v>
      </c>
      <c r="B93" s="30" t="s">
        <v>222</v>
      </c>
      <c r="C93" s="38" t="s">
        <v>34</v>
      </c>
      <c r="D93" s="37" t="s">
        <v>35</v>
      </c>
      <c r="E93" s="38" t="s">
        <v>232</v>
      </c>
      <c r="F93" s="35" t="s">
        <v>233</v>
      </c>
      <c r="G93" s="33">
        <f t="shared" si="2"/>
        <v>41.25</v>
      </c>
      <c r="H93" s="33">
        <v>41.25</v>
      </c>
      <c r="I93" s="33"/>
      <c r="J93" s="33"/>
      <c r="K93" s="33"/>
      <c r="L93" s="49"/>
      <c r="M93" s="49">
        <v>41.25</v>
      </c>
      <c r="N93" s="33"/>
      <c r="O93" s="33"/>
      <c r="P93" s="33"/>
      <c r="Q93" s="33"/>
      <c r="R93" s="33"/>
      <c r="S93" s="33" t="s">
        <v>38</v>
      </c>
      <c r="T93" s="61" t="s">
        <v>217</v>
      </c>
      <c r="U93" s="61" t="s">
        <v>218</v>
      </c>
      <c r="V93" s="31"/>
      <c r="W93" s="114"/>
    </row>
    <row r="94" s="3" customFormat="1" ht="36" customHeight="1" spans="1:23">
      <c r="A94" s="31">
        <v>13</v>
      </c>
      <c r="B94" s="30" t="s">
        <v>222</v>
      </c>
      <c r="C94" s="38" t="s">
        <v>34</v>
      </c>
      <c r="D94" s="31" t="s">
        <v>35</v>
      </c>
      <c r="E94" s="38" t="s">
        <v>151</v>
      </c>
      <c r="F94" s="35" t="s">
        <v>234</v>
      </c>
      <c r="G94" s="33">
        <f t="shared" si="2"/>
        <v>26.4</v>
      </c>
      <c r="H94" s="33">
        <v>26.4</v>
      </c>
      <c r="I94" s="33"/>
      <c r="J94" s="33"/>
      <c r="K94" s="33"/>
      <c r="L94" s="49"/>
      <c r="M94" s="49">
        <v>26.4</v>
      </c>
      <c r="N94" s="33"/>
      <c r="O94" s="33"/>
      <c r="P94" s="33"/>
      <c r="Q94" s="33"/>
      <c r="R94" s="33"/>
      <c r="S94" s="33" t="s">
        <v>38</v>
      </c>
      <c r="T94" s="61" t="s">
        <v>217</v>
      </c>
      <c r="U94" s="61" t="s">
        <v>218</v>
      </c>
      <c r="V94" s="31"/>
      <c r="W94" s="114"/>
    </row>
    <row r="95" s="3" customFormat="1" ht="36" customHeight="1" spans="1:23">
      <c r="A95" s="31">
        <v>14</v>
      </c>
      <c r="B95" s="30" t="s">
        <v>222</v>
      </c>
      <c r="C95" s="38" t="s">
        <v>34</v>
      </c>
      <c r="D95" s="31" t="s">
        <v>35</v>
      </c>
      <c r="E95" s="38" t="s">
        <v>155</v>
      </c>
      <c r="F95" s="35" t="s">
        <v>235</v>
      </c>
      <c r="G95" s="33">
        <f t="shared" si="2"/>
        <v>31.68</v>
      </c>
      <c r="H95" s="33">
        <v>31.68</v>
      </c>
      <c r="I95" s="33"/>
      <c r="J95" s="33"/>
      <c r="K95" s="33"/>
      <c r="L95" s="49"/>
      <c r="M95" s="49">
        <v>31.68</v>
      </c>
      <c r="N95" s="33"/>
      <c r="O95" s="33"/>
      <c r="P95" s="33"/>
      <c r="Q95" s="33"/>
      <c r="R95" s="33"/>
      <c r="S95" s="33" t="s">
        <v>38</v>
      </c>
      <c r="T95" s="61" t="s">
        <v>217</v>
      </c>
      <c r="U95" s="61" t="s">
        <v>218</v>
      </c>
      <c r="V95" s="31"/>
      <c r="W95" s="114"/>
    </row>
    <row r="96" s="3" customFormat="1" ht="36" customHeight="1" spans="1:23">
      <c r="A96" s="31">
        <v>15</v>
      </c>
      <c r="B96" s="30" t="s">
        <v>222</v>
      </c>
      <c r="C96" s="38" t="s">
        <v>34</v>
      </c>
      <c r="D96" s="31" t="s">
        <v>35</v>
      </c>
      <c r="E96" s="38" t="s">
        <v>236</v>
      </c>
      <c r="F96" s="35" t="s">
        <v>225</v>
      </c>
      <c r="G96" s="33">
        <f t="shared" si="2"/>
        <v>36.63</v>
      </c>
      <c r="H96" s="33">
        <v>36.63</v>
      </c>
      <c r="I96" s="33"/>
      <c r="J96" s="33"/>
      <c r="K96" s="33"/>
      <c r="L96" s="49"/>
      <c r="M96" s="49">
        <v>36.63</v>
      </c>
      <c r="N96" s="33"/>
      <c r="O96" s="33"/>
      <c r="P96" s="33"/>
      <c r="Q96" s="33"/>
      <c r="R96" s="33"/>
      <c r="S96" s="33" t="s">
        <v>38</v>
      </c>
      <c r="T96" s="61" t="s">
        <v>217</v>
      </c>
      <c r="U96" s="61" t="s">
        <v>218</v>
      </c>
      <c r="V96" s="31"/>
      <c r="W96" s="114"/>
    </row>
    <row r="97" s="1" customFormat="1" ht="66" customHeight="1" spans="1:23">
      <c r="A97" s="39" t="s">
        <v>127</v>
      </c>
      <c r="B97" s="30" t="s">
        <v>237</v>
      </c>
      <c r="C97" s="38"/>
      <c r="D97" s="31"/>
      <c r="E97" s="38"/>
      <c r="F97" s="35" t="s">
        <v>238</v>
      </c>
      <c r="G97" s="33">
        <f t="shared" si="2"/>
        <v>626.1</v>
      </c>
      <c r="H97" s="33">
        <f>SUM(H98:H112)</f>
        <v>626.1</v>
      </c>
      <c r="I97" s="33">
        <f>SUM(I98:I112)</f>
        <v>0</v>
      </c>
      <c r="J97" s="33">
        <f>SUM(J98:J112)</f>
        <v>0</v>
      </c>
      <c r="K97" s="33">
        <f>SUM(K98:K112)</f>
        <v>0</v>
      </c>
      <c r="L97" s="49"/>
      <c r="M97" s="49">
        <v>626.1</v>
      </c>
      <c r="N97" s="33">
        <v>0</v>
      </c>
      <c r="O97" s="33">
        <v>0</v>
      </c>
      <c r="P97" s="33">
        <v>0</v>
      </c>
      <c r="Q97" s="33"/>
      <c r="R97" s="33"/>
      <c r="S97" s="33" t="s">
        <v>38</v>
      </c>
      <c r="T97" s="64"/>
      <c r="U97" s="64"/>
      <c r="V97" s="31"/>
      <c r="W97" s="58" t="s">
        <v>219</v>
      </c>
    </row>
    <row r="98" s="1" customFormat="1" ht="81" customHeight="1" spans="1:23">
      <c r="A98" s="31">
        <v>1</v>
      </c>
      <c r="B98" s="30" t="s">
        <v>239</v>
      </c>
      <c r="C98" s="38" t="s">
        <v>34</v>
      </c>
      <c r="D98" s="37" t="s">
        <v>35</v>
      </c>
      <c r="E98" s="38" t="s">
        <v>146</v>
      </c>
      <c r="F98" s="35" t="s">
        <v>240</v>
      </c>
      <c r="G98" s="33">
        <f t="shared" si="2"/>
        <v>36.6</v>
      </c>
      <c r="H98" s="33">
        <v>36.6</v>
      </c>
      <c r="I98" s="33"/>
      <c r="J98" s="33"/>
      <c r="K98" s="33"/>
      <c r="L98" s="49"/>
      <c r="M98" s="49">
        <v>36.6</v>
      </c>
      <c r="N98" s="33"/>
      <c r="O98" s="33"/>
      <c r="P98" s="33"/>
      <c r="Q98" s="33"/>
      <c r="R98" s="33"/>
      <c r="S98" s="33" t="s">
        <v>38</v>
      </c>
      <c r="T98" s="61" t="s">
        <v>241</v>
      </c>
      <c r="U98" s="67" t="s">
        <v>146</v>
      </c>
      <c r="V98" s="31"/>
      <c r="W98" s="56"/>
    </row>
    <row r="99" s="1" customFormat="1" ht="46" customHeight="1" spans="1:23">
      <c r="A99" s="21">
        <v>2</v>
      </c>
      <c r="B99" s="28" t="s">
        <v>239</v>
      </c>
      <c r="C99" s="78" t="s">
        <v>34</v>
      </c>
      <c r="D99" s="79" t="s">
        <v>35</v>
      </c>
      <c r="E99" s="78" t="s">
        <v>118</v>
      </c>
      <c r="F99" s="80" t="s">
        <v>242</v>
      </c>
      <c r="G99" s="33">
        <f t="shared" si="2"/>
        <v>85.5</v>
      </c>
      <c r="H99" s="23">
        <v>85.5</v>
      </c>
      <c r="I99" s="23"/>
      <c r="J99" s="23"/>
      <c r="K99" s="23"/>
      <c r="L99" s="23"/>
      <c r="M99" s="23">
        <v>85.5</v>
      </c>
      <c r="N99" s="23"/>
      <c r="O99" s="23"/>
      <c r="P99" s="23"/>
      <c r="Q99" s="23"/>
      <c r="R99" s="23"/>
      <c r="S99" s="33" t="s">
        <v>38</v>
      </c>
      <c r="T99" s="61" t="s">
        <v>241</v>
      </c>
      <c r="U99" s="67" t="s">
        <v>118</v>
      </c>
      <c r="V99" s="38"/>
      <c r="W99" s="56"/>
    </row>
    <row r="100" s="1" customFormat="1" ht="48" customHeight="1" spans="1:23">
      <c r="A100" s="31">
        <v>3</v>
      </c>
      <c r="B100" s="30" t="s">
        <v>239</v>
      </c>
      <c r="C100" s="38" t="s">
        <v>148</v>
      </c>
      <c r="D100" s="37" t="s">
        <v>35</v>
      </c>
      <c r="E100" s="38" t="s">
        <v>230</v>
      </c>
      <c r="F100" s="35" t="s">
        <v>243</v>
      </c>
      <c r="G100" s="33">
        <f t="shared" si="2"/>
        <v>21.9</v>
      </c>
      <c r="H100" s="33">
        <v>21.9</v>
      </c>
      <c r="I100" s="33"/>
      <c r="J100" s="33"/>
      <c r="K100" s="33"/>
      <c r="L100" s="49"/>
      <c r="M100" s="49">
        <v>21.9</v>
      </c>
      <c r="N100" s="33"/>
      <c r="O100" s="33"/>
      <c r="P100" s="33"/>
      <c r="Q100" s="33"/>
      <c r="R100" s="33"/>
      <c r="S100" s="33" t="s">
        <v>38</v>
      </c>
      <c r="T100" s="61" t="s">
        <v>241</v>
      </c>
      <c r="U100" s="67" t="s">
        <v>230</v>
      </c>
      <c r="V100" s="38"/>
      <c r="W100" s="56"/>
    </row>
    <row r="101" s="1" customFormat="1" ht="46" customHeight="1" spans="1:23">
      <c r="A101" s="15">
        <v>4</v>
      </c>
      <c r="B101" s="28" t="s">
        <v>239</v>
      </c>
      <c r="C101" s="78" t="s">
        <v>34</v>
      </c>
      <c r="D101" s="81" t="s">
        <v>35</v>
      </c>
      <c r="E101" s="78" t="s">
        <v>232</v>
      </c>
      <c r="F101" s="80" t="s">
        <v>244</v>
      </c>
      <c r="G101" s="33">
        <f t="shared" si="2"/>
        <v>52.5</v>
      </c>
      <c r="H101" s="23">
        <v>52.5</v>
      </c>
      <c r="I101" s="23"/>
      <c r="J101" s="23"/>
      <c r="K101" s="23"/>
      <c r="L101" s="23"/>
      <c r="M101" s="23">
        <v>52.5</v>
      </c>
      <c r="N101" s="23"/>
      <c r="O101" s="23"/>
      <c r="P101" s="23"/>
      <c r="Q101" s="23"/>
      <c r="R101" s="23"/>
      <c r="S101" s="33" t="s">
        <v>38</v>
      </c>
      <c r="T101" s="115" t="s">
        <v>241</v>
      </c>
      <c r="U101" s="67" t="s">
        <v>232</v>
      </c>
      <c r="V101" s="38"/>
      <c r="W101" s="56"/>
    </row>
    <row r="102" s="1" customFormat="1" ht="39" customHeight="1" spans="1:23">
      <c r="A102" s="31">
        <v>5</v>
      </c>
      <c r="B102" s="30" t="s">
        <v>239</v>
      </c>
      <c r="C102" s="38" t="s">
        <v>34</v>
      </c>
      <c r="D102" s="37" t="s">
        <v>35</v>
      </c>
      <c r="E102" s="38" t="s">
        <v>229</v>
      </c>
      <c r="F102" s="35" t="s">
        <v>245</v>
      </c>
      <c r="G102" s="33">
        <f t="shared" si="2"/>
        <v>27</v>
      </c>
      <c r="H102" s="33">
        <v>27</v>
      </c>
      <c r="I102" s="33"/>
      <c r="J102" s="33"/>
      <c r="K102" s="33"/>
      <c r="L102" s="49"/>
      <c r="M102" s="49">
        <v>27</v>
      </c>
      <c r="N102" s="33"/>
      <c r="O102" s="33"/>
      <c r="P102" s="33"/>
      <c r="Q102" s="33"/>
      <c r="R102" s="33"/>
      <c r="S102" s="33" t="s">
        <v>38</v>
      </c>
      <c r="T102" s="115" t="s">
        <v>241</v>
      </c>
      <c r="U102" s="67" t="s">
        <v>229</v>
      </c>
      <c r="V102" s="31"/>
      <c r="W102" s="56"/>
    </row>
    <row r="103" s="1" customFormat="1" ht="55" customHeight="1" spans="1:23">
      <c r="A103" s="31">
        <v>6</v>
      </c>
      <c r="B103" s="30" t="s">
        <v>239</v>
      </c>
      <c r="C103" s="38" t="s">
        <v>148</v>
      </c>
      <c r="D103" s="37" t="s">
        <v>35</v>
      </c>
      <c r="E103" s="38" t="s">
        <v>142</v>
      </c>
      <c r="F103" s="35" t="s">
        <v>246</v>
      </c>
      <c r="G103" s="33">
        <f t="shared" si="2"/>
        <v>75.9</v>
      </c>
      <c r="H103" s="33">
        <v>75.9</v>
      </c>
      <c r="I103" s="33"/>
      <c r="J103" s="33"/>
      <c r="K103" s="33"/>
      <c r="L103" s="49"/>
      <c r="M103" s="49">
        <v>75.9</v>
      </c>
      <c r="N103" s="33"/>
      <c r="O103" s="33"/>
      <c r="P103" s="33"/>
      <c r="Q103" s="33"/>
      <c r="R103" s="33"/>
      <c r="S103" s="33" t="s">
        <v>38</v>
      </c>
      <c r="T103" s="115" t="s">
        <v>241</v>
      </c>
      <c r="U103" s="67" t="s">
        <v>142</v>
      </c>
      <c r="V103" s="31"/>
      <c r="W103" s="56"/>
    </row>
    <row r="104" s="4" customFormat="1" ht="46" customHeight="1" spans="1:23">
      <c r="A104" s="15">
        <v>7</v>
      </c>
      <c r="B104" s="28" t="s">
        <v>239</v>
      </c>
      <c r="C104" s="78" t="s">
        <v>34</v>
      </c>
      <c r="D104" s="81" t="s">
        <v>35</v>
      </c>
      <c r="E104" s="78" t="s">
        <v>228</v>
      </c>
      <c r="F104" s="80" t="s">
        <v>247</v>
      </c>
      <c r="G104" s="33">
        <f t="shared" si="2"/>
        <v>32.1</v>
      </c>
      <c r="H104" s="23">
        <v>32.1</v>
      </c>
      <c r="I104" s="23"/>
      <c r="J104" s="23"/>
      <c r="K104" s="23"/>
      <c r="L104" s="23"/>
      <c r="M104" s="23">
        <v>32.1</v>
      </c>
      <c r="N104" s="23"/>
      <c r="O104" s="23"/>
      <c r="P104" s="23"/>
      <c r="Q104" s="23"/>
      <c r="R104" s="23"/>
      <c r="S104" s="33" t="s">
        <v>38</v>
      </c>
      <c r="T104" s="115" t="s">
        <v>241</v>
      </c>
      <c r="U104" s="67" t="s">
        <v>228</v>
      </c>
      <c r="V104" s="38"/>
      <c r="W104" s="116"/>
    </row>
    <row r="105" s="1" customFormat="1" ht="61" customHeight="1" spans="1:23">
      <c r="A105" s="31">
        <v>8</v>
      </c>
      <c r="B105" s="30" t="s">
        <v>239</v>
      </c>
      <c r="C105" s="38" t="s">
        <v>34</v>
      </c>
      <c r="D105" s="37" t="s">
        <v>35</v>
      </c>
      <c r="E105" s="38" t="s">
        <v>138</v>
      </c>
      <c r="F105" s="35" t="s">
        <v>248</v>
      </c>
      <c r="G105" s="33">
        <f t="shared" si="2"/>
        <v>22.8</v>
      </c>
      <c r="H105" s="33">
        <v>22.8</v>
      </c>
      <c r="I105" s="33"/>
      <c r="J105" s="33"/>
      <c r="K105" s="33"/>
      <c r="L105" s="49"/>
      <c r="M105" s="49">
        <v>22.8</v>
      </c>
      <c r="N105" s="33"/>
      <c r="O105" s="33"/>
      <c r="P105" s="33"/>
      <c r="Q105" s="33"/>
      <c r="R105" s="33"/>
      <c r="S105" s="33" t="s">
        <v>38</v>
      </c>
      <c r="T105" s="61" t="s">
        <v>241</v>
      </c>
      <c r="U105" s="67" t="s">
        <v>138</v>
      </c>
      <c r="V105" s="31"/>
      <c r="W105" s="56"/>
    </row>
    <row r="106" s="1" customFormat="1" ht="61" customHeight="1" spans="1:23">
      <c r="A106" s="31">
        <v>9</v>
      </c>
      <c r="B106" s="30" t="s">
        <v>239</v>
      </c>
      <c r="C106" s="38" t="s">
        <v>249</v>
      </c>
      <c r="D106" s="31" t="s">
        <v>35</v>
      </c>
      <c r="E106" s="38" t="s">
        <v>134</v>
      </c>
      <c r="F106" s="35" t="s">
        <v>250</v>
      </c>
      <c r="G106" s="33">
        <f t="shared" si="2"/>
        <v>81.6</v>
      </c>
      <c r="H106" s="33">
        <v>81.6</v>
      </c>
      <c r="I106" s="33"/>
      <c r="J106" s="33"/>
      <c r="K106" s="33"/>
      <c r="L106" s="49"/>
      <c r="M106" s="33">
        <v>81.6</v>
      </c>
      <c r="N106" s="49"/>
      <c r="O106" s="33"/>
      <c r="P106" s="33"/>
      <c r="Q106" s="33"/>
      <c r="R106" s="33"/>
      <c r="S106" s="33" t="s">
        <v>38</v>
      </c>
      <c r="T106" s="61" t="s">
        <v>241</v>
      </c>
      <c r="U106" s="67" t="s">
        <v>134</v>
      </c>
      <c r="V106" s="31"/>
      <c r="W106" s="56"/>
    </row>
    <row r="107" s="1" customFormat="1" ht="49" customHeight="1" spans="1:23">
      <c r="A107" s="12">
        <v>10</v>
      </c>
      <c r="B107" s="28" t="s">
        <v>239</v>
      </c>
      <c r="C107" s="82" t="s">
        <v>34</v>
      </c>
      <c r="D107" s="79" t="s">
        <v>35</v>
      </c>
      <c r="E107" s="78" t="s">
        <v>155</v>
      </c>
      <c r="F107" s="83" t="s">
        <v>251</v>
      </c>
      <c r="G107" s="33">
        <f t="shared" si="2"/>
        <v>28.2</v>
      </c>
      <c r="H107" s="84">
        <v>28.2</v>
      </c>
      <c r="I107" s="84"/>
      <c r="J107" s="84"/>
      <c r="K107" s="84"/>
      <c r="L107" s="84"/>
      <c r="M107" s="84">
        <v>28.2</v>
      </c>
      <c r="N107" s="84"/>
      <c r="O107" s="84"/>
      <c r="P107" s="84"/>
      <c r="Q107" s="84"/>
      <c r="R107" s="84"/>
      <c r="S107" s="33" t="s">
        <v>38</v>
      </c>
      <c r="T107" s="61" t="s">
        <v>241</v>
      </c>
      <c r="U107" s="67" t="s">
        <v>155</v>
      </c>
      <c r="V107" s="38"/>
      <c r="W107" s="56"/>
    </row>
    <row r="108" s="1" customFormat="1" ht="37" customHeight="1" spans="1:23">
      <c r="A108" s="31">
        <v>11</v>
      </c>
      <c r="B108" s="85" t="s">
        <v>239</v>
      </c>
      <c r="C108" s="86" t="s">
        <v>34</v>
      </c>
      <c r="D108" s="87" t="s">
        <v>35</v>
      </c>
      <c r="E108" s="88" t="s">
        <v>151</v>
      </c>
      <c r="F108" s="89" t="s">
        <v>252</v>
      </c>
      <c r="G108" s="33">
        <f t="shared" ref="G108:G139" si="3">H108+I108+J108+K108</f>
        <v>13.5</v>
      </c>
      <c r="H108" s="40">
        <v>13.5</v>
      </c>
      <c r="I108" s="40"/>
      <c r="J108" s="40"/>
      <c r="K108" s="40"/>
      <c r="L108" s="40"/>
      <c r="M108" s="40">
        <v>13.5</v>
      </c>
      <c r="N108" s="40"/>
      <c r="O108" s="40"/>
      <c r="P108" s="40"/>
      <c r="Q108" s="40"/>
      <c r="R108" s="40"/>
      <c r="S108" s="33" t="s">
        <v>38</v>
      </c>
      <c r="T108" s="61" t="s">
        <v>241</v>
      </c>
      <c r="U108" s="67" t="s">
        <v>151</v>
      </c>
      <c r="V108" s="31"/>
      <c r="W108" s="56"/>
    </row>
    <row r="109" s="1" customFormat="1" ht="37" customHeight="1" spans="1:23">
      <c r="A109" s="31">
        <v>12</v>
      </c>
      <c r="B109" s="90" t="s">
        <v>239</v>
      </c>
      <c r="C109" s="86" t="s">
        <v>34</v>
      </c>
      <c r="D109" s="87" t="s">
        <v>35</v>
      </c>
      <c r="E109" s="88" t="s">
        <v>226</v>
      </c>
      <c r="F109" s="91" t="s">
        <v>253</v>
      </c>
      <c r="G109" s="33">
        <f t="shared" si="3"/>
        <v>43.8</v>
      </c>
      <c r="H109" s="40">
        <v>43.8</v>
      </c>
      <c r="I109" s="40"/>
      <c r="J109" s="40"/>
      <c r="K109" s="40"/>
      <c r="L109" s="40"/>
      <c r="M109" s="40">
        <v>43.8</v>
      </c>
      <c r="N109" s="40"/>
      <c r="O109" s="40"/>
      <c r="P109" s="40"/>
      <c r="Q109" s="40"/>
      <c r="R109" s="40"/>
      <c r="S109" s="33" t="s">
        <v>38</v>
      </c>
      <c r="T109" s="61" t="s">
        <v>241</v>
      </c>
      <c r="U109" s="67" t="s">
        <v>226</v>
      </c>
      <c r="V109" s="76"/>
      <c r="W109" s="56"/>
    </row>
    <row r="110" s="1" customFormat="1" ht="37" customHeight="1" spans="1:23">
      <c r="A110" s="31">
        <v>13</v>
      </c>
      <c r="B110" s="90" t="s">
        <v>239</v>
      </c>
      <c r="C110" s="86" t="s">
        <v>34</v>
      </c>
      <c r="D110" s="87" t="s">
        <v>35</v>
      </c>
      <c r="E110" s="88" t="s">
        <v>160</v>
      </c>
      <c r="F110" s="92" t="s">
        <v>254</v>
      </c>
      <c r="G110" s="33">
        <f t="shared" si="3"/>
        <v>24</v>
      </c>
      <c r="H110" s="40">
        <v>24</v>
      </c>
      <c r="I110" s="40"/>
      <c r="J110" s="40"/>
      <c r="K110" s="40"/>
      <c r="L110" s="40"/>
      <c r="M110" s="40">
        <v>24</v>
      </c>
      <c r="N110" s="40"/>
      <c r="O110" s="40"/>
      <c r="P110" s="40"/>
      <c r="Q110" s="40"/>
      <c r="R110" s="40"/>
      <c r="S110" s="33" t="s">
        <v>38</v>
      </c>
      <c r="T110" s="61" t="s">
        <v>241</v>
      </c>
      <c r="U110" s="67" t="s">
        <v>160</v>
      </c>
      <c r="V110" s="31"/>
      <c r="W110" s="56"/>
    </row>
    <row r="111" s="1" customFormat="1" ht="37" customHeight="1" spans="1:23">
      <c r="A111" s="31">
        <v>14</v>
      </c>
      <c r="B111" s="90" t="s">
        <v>239</v>
      </c>
      <c r="C111" s="86" t="s">
        <v>34</v>
      </c>
      <c r="D111" s="87" t="s">
        <v>35</v>
      </c>
      <c r="E111" s="88" t="s">
        <v>236</v>
      </c>
      <c r="F111" s="89" t="s">
        <v>255</v>
      </c>
      <c r="G111" s="33">
        <f t="shared" si="3"/>
        <v>24.3</v>
      </c>
      <c r="H111" s="40">
        <v>24.3</v>
      </c>
      <c r="I111" s="40"/>
      <c r="J111" s="40"/>
      <c r="K111" s="40"/>
      <c r="L111" s="40"/>
      <c r="M111" s="40">
        <v>24.3</v>
      </c>
      <c r="N111" s="40"/>
      <c r="O111" s="40"/>
      <c r="P111" s="40"/>
      <c r="Q111" s="40"/>
      <c r="R111" s="40"/>
      <c r="S111" s="33" t="s">
        <v>38</v>
      </c>
      <c r="T111" s="61" t="s">
        <v>241</v>
      </c>
      <c r="U111" s="67" t="s">
        <v>236</v>
      </c>
      <c r="V111" s="31"/>
      <c r="W111" s="56"/>
    </row>
    <row r="112" s="1" customFormat="1" ht="37" customHeight="1" spans="1:23">
      <c r="A112" s="31">
        <v>15</v>
      </c>
      <c r="B112" s="90" t="s">
        <v>239</v>
      </c>
      <c r="C112" s="86" t="s">
        <v>34</v>
      </c>
      <c r="D112" s="87" t="s">
        <v>35</v>
      </c>
      <c r="E112" s="93" t="s">
        <v>227</v>
      </c>
      <c r="F112" s="94" t="s">
        <v>256</v>
      </c>
      <c r="G112" s="33">
        <f t="shared" si="3"/>
        <v>56.4</v>
      </c>
      <c r="H112" s="40">
        <v>56.4</v>
      </c>
      <c r="I112" s="40"/>
      <c r="J112" s="40"/>
      <c r="K112" s="40"/>
      <c r="L112" s="40"/>
      <c r="M112" s="40">
        <v>56.4</v>
      </c>
      <c r="N112" s="40"/>
      <c r="O112" s="40"/>
      <c r="P112" s="40"/>
      <c r="Q112" s="40"/>
      <c r="R112" s="40"/>
      <c r="S112" s="33" t="s">
        <v>38</v>
      </c>
      <c r="T112" s="115" t="s">
        <v>241</v>
      </c>
      <c r="U112" s="67" t="s">
        <v>227</v>
      </c>
      <c r="V112" s="31"/>
      <c r="W112" s="56"/>
    </row>
    <row r="113" s="1" customFormat="1" ht="37" customHeight="1" spans="1:23">
      <c r="A113" s="39" t="s">
        <v>257</v>
      </c>
      <c r="B113" s="90" t="s">
        <v>258</v>
      </c>
      <c r="C113" s="86"/>
      <c r="D113" s="87"/>
      <c r="E113" s="93"/>
      <c r="F113" s="95" t="s">
        <v>259</v>
      </c>
      <c r="G113" s="33">
        <f>G114+G116</f>
        <v>610</v>
      </c>
      <c r="H113" s="33">
        <f>H114+H116</f>
        <v>592</v>
      </c>
      <c r="I113" s="33">
        <f>I114+I116</f>
        <v>18</v>
      </c>
      <c r="J113" s="33">
        <f>J114+J116</f>
        <v>0</v>
      </c>
      <c r="K113" s="33">
        <f>K114+K116</f>
        <v>0</v>
      </c>
      <c r="L113" s="40"/>
      <c r="M113" s="40">
        <v>592</v>
      </c>
      <c r="N113" s="40">
        <v>18</v>
      </c>
      <c r="O113" s="40">
        <v>0</v>
      </c>
      <c r="P113" s="40">
        <v>0</v>
      </c>
      <c r="Q113" s="40"/>
      <c r="R113" s="40"/>
      <c r="S113" s="33" t="s">
        <v>38</v>
      </c>
      <c r="T113" s="64"/>
      <c r="U113" s="64"/>
      <c r="V113" s="31"/>
      <c r="W113" s="56"/>
    </row>
    <row r="114" s="1" customFormat="1" ht="37" customHeight="1" spans="1:23">
      <c r="A114" s="39" t="s">
        <v>27</v>
      </c>
      <c r="B114" s="90" t="s">
        <v>260</v>
      </c>
      <c r="C114" s="86"/>
      <c r="D114" s="87"/>
      <c r="E114" s="93"/>
      <c r="F114" s="95" t="s">
        <v>261</v>
      </c>
      <c r="G114" s="33">
        <f t="shared" si="3"/>
        <v>45</v>
      </c>
      <c r="H114" s="40">
        <f>H115</f>
        <v>45</v>
      </c>
      <c r="I114" s="40">
        <f>I115</f>
        <v>0</v>
      </c>
      <c r="J114" s="40">
        <f>J115</f>
        <v>0</v>
      </c>
      <c r="K114" s="40">
        <f>K115</f>
        <v>0</v>
      </c>
      <c r="L114" s="40"/>
      <c r="M114" s="40">
        <v>45</v>
      </c>
      <c r="N114" s="40">
        <v>0</v>
      </c>
      <c r="O114" s="40">
        <v>0</v>
      </c>
      <c r="P114" s="40">
        <v>0</v>
      </c>
      <c r="Q114" s="40"/>
      <c r="R114" s="40"/>
      <c r="S114" s="33" t="s">
        <v>38</v>
      </c>
      <c r="T114" s="63"/>
      <c r="U114" s="64"/>
      <c r="V114" s="31"/>
      <c r="W114" s="56"/>
    </row>
    <row r="115" s="1" customFormat="1" ht="37" customHeight="1" spans="1:23">
      <c r="A115" s="31">
        <v>1</v>
      </c>
      <c r="B115" s="90" t="s">
        <v>262</v>
      </c>
      <c r="C115" s="96" t="s">
        <v>34</v>
      </c>
      <c r="D115" s="87" t="s">
        <v>263</v>
      </c>
      <c r="E115" s="86" t="s">
        <v>264</v>
      </c>
      <c r="F115" s="97" t="s">
        <v>265</v>
      </c>
      <c r="G115" s="33">
        <f t="shared" si="3"/>
        <v>45</v>
      </c>
      <c r="H115" s="40">
        <v>45</v>
      </c>
      <c r="I115" s="40"/>
      <c r="J115" s="40"/>
      <c r="K115" s="40"/>
      <c r="L115" s="40"/>
      <c r="M115" s="40">
        <v>45</v>
      </c>
      <c r="N115" s="40"/>
      <c r="O115" s="40"/>
      <c r="P115" s="40"/>
      <c r="Q115" s="40"/>
      <c r="R115" s="40"/>
      <c r="S115" s="33" t="s">
        <v>38</v>
      </c>
      <c r="T115" s="67" t="s">
        <v>266</v>
      </c>
      <c r="U115" s="67" t="s">
        <v>155</v>
      </c>
      <c r="V115" s="31"/>
      <c r="W115" s="58" t="s">
        <v>267</v>
      </c>
    </row>
    <row r="116" s="1" customFormat="1" ht="37" customHeight="1" spans="1:23">
      <c r="A116" s="39" t="s">
        <v>106</v>
      </c>
      <c r="B116" s="90" t="s">
        <v>268</v>
      </c>
      <c r="C116" s="96"/>
      <c r="D116" s="87"/>
      <c r="E116" s="86"/>
      <c r="F116" s="98" t="s">
        <v>269</v>
      </c>
      <c r="G116" s="33">
        <f t="shared" si="3"/>
        <v>565</v>
      </c>
      <c r="H116" s="40">
        <f>H117</f>
        <v>547</v>
      </c>
      <c r="I116" s="40">
        <f>I117</f>
        <v>18</v>
      </c>
      <c r="J116" s="40">
        <f>J117</f>
        <v>0</v>
      </c>
      <c r="K116" s="40">
        <f>K117</f>
        <v>0</v>
      </c>
      <c r="L116" s="40"/>
      <c r="M116" s="40">
        <v>547</v>
      </c>
      <c r="N116" s="40">
        <v>18</v>
      </c>
      <c r="O116" s="40">
        <v>0</v>
      </c>
      <c r="P116" s="40">
        <v>0</v>
      </c>
      <c r="Q116" s="40"/>
      <c r="R116" s="40"/>
      <c r="S116" s="33" t="s">
        <v>38</v>
      </c>
      <c r="T116" s="67"/>
      <c r="U116" s="67"/>
      <c r="V116" s="31"/>
      <c r="W116" s="56"/>
    </row>
    <row r="117" s="1" customFormat="1" ht="37" customHeight="1" spans="1:23">
      <c r="A117" s="31">
        <v>1</v>
      </c>
      <c r="B117" s="90" t="s">
        <v>270</v>
      </c>
      <c r="C117" s="96" t="s">
        <v>34</v>
      </c>
      <c r="D117" s="87" t="s">
        <v>271</v>
      </c>
      <c r="E117" s="99" t="s">
        <v>272</v>
      </c>
      <c r="F117" s="95" t="s">
        <v>269</v>
      </c>
      <c r="G117" s="33">
        <f t="shared" si="3"/>
        <v>565</v>
      </c>
      <c r="H117" s="40">
        <v>547</v>
      </c>
      <c r="I117" s="40">
        <v>18</v>
      </c>
      <c r="J117" s="40"/>
      <c r="K117" s="40"/>
      <c r="L117" s="40"/>
      <c r="M117" s="40">
        <v>547</v>
      </c>
      <c r="N117" s="40">
        <v>18</v>
      </c>
      <c r="O117" s="40"/>
      <c r="P117" s="40"/>
      <c r="Q117" s="40"/>
      <c r="R117" s="40"/>
      <c r="S117" s="33" t="s">
        <v>38</v>
      </c>
      <c r="T117" s="67" t="s">
        <v>266</v>
      </c>
      <c r="U117" s="61" t="s">
        <v>266</v>
      </c>
      <c r="V117" s="31"/>
      <c r="W117" s="58" t="s">
        <v>273</v>
      </c>
    </row>
    <row r="118" s="1" customFormat="1" ht="37" customHeight="1" spans="1:23">
      <c r="A118" s="39" t="s">
        <v>274</v>
      </c>
      <c r="B118" s="90" t="s">
        <v>275</v>
      </c>
      <c r="C118" s="96"/>
      <c r="D118" s="87"/>
      <c r="E118" s="99"/>
      <c r="F118" s="100" t="s">
        <v>276</v>
      </c>
      <c r="G118" s="33">
        <f t="shared" si="3"/>
        <v>781</v>
      </c>
      <c r="H118" s="40">
        <f>H119+H120</f>
        <v>681</v>
      </c>
      <c r="I118" s="40">
        <f>I119+I120</f>
        <v>100</v>
      </c>
      <c r="J118" s="40">
        <f>J119+J120</f>
        <v>0</v>
      </c>
      <c r="K118" s="40">
        <f>K119+K120</f>
        <v>0</v>
      </c>
      <c r="L118" s="40"/>
      <c r="M118" s="40">
        <v>681</v>
      </c>
      <c r="N118" s="40">
        <v>100</v>
      </c>
      <c r="O118" s="40">
        <v>0</v>
      </c>
      <c r="P118" s="40">
        <v>0</v>
      </c>
      <c r="Q118" s="40"/>
      <c r="R118" s="40"/>
      <c r="S118" s="33" t="s">
        <v>38</v>
      </c>
      <c r="T118" s="117"/>
      <c r="U118" s="118"/>
      <c r="V118" s="31"/>
      <c r="W118" s="56"/>
    </row>
    <row r="119" s="1" customFormat="1" ht="37" customHeight="1" spans="1:23">
      <c r="A119" s="31">
        <v>1</v>
      </c>
      <c r="B119" s="90" t="s">
        <v>277</v>
      </c>
      <c r="C119" s="96" t="s">
        <v>34</v>
      </c>
      <c r="D119" s="87" t="s">
        <v>278</v>
      </c>
      <c r="E119" s="101" t="s">
        <v>138</v>
      </c>
      <c r="F119" s="95" t="s">
        <v>279</v>
      </c>
      <c r="G119" s="33">
        <f t="shared" si="3"/>
        <v>400</v>
      </c>
      <c r="H119" s="40">
        <v>400</v>
      </c>
      <c r="I119" s="40"/>
      <c r="J119" s="40"/>
      <c r="K119" s="40"/>
      <c r="L119" s="40"/>
      <c r="M119" s="40">
        <v>400</v>
      </c>
      <c r="N119" s="40"/>
      <c r="O119" s="40"/>
      <c r="P119" s="40"/>
      <c r="Q119" s="40"/>
      <c r="R119" s="40"/>
      <c r="S119" s="33" t="s">
        <v>38</v>
      </c>
      <c r="T119" s="67" t="s">
        <v>266</v>
      </c>
      <c r="U119" s="61" t="s">
        <v>138</v>
      </c>
      <c r="V119" s="31"/>
      <c r="W119" s="58" t="s">
        <v>267</v>
      </c>
    </row>
    <row r="120" s="1" customFormat="1" ht="37" customHeight="1" spans="1:23">
      <c r="A120" s="31">
        <v>2</v>
      </c>
      <c r="B120" s="102" t="s">
        <v>280</v>
      </c>
      <c r="C120" s="96" t="s">
        <v>34</v>
      </c>
      <c r="D120" s="87" t="s">
        <v>278</v>
      </c>
      <c r="E120" s="101" t="s">
        <v>229</v>
      </c>
      <c r="F120" s="95" t="s">
        <v>281</v>
      </c>
      <c r="G120" s="33">
        <f t="shared" si="3"/>
        <v>381</v>
      </c>
      <c r="H120" s="40">
        <v>281</v>
      </c>
      <c r="I120" s="40">
        <v>100</v>
      </c>
      <c r="J120" s="40"/>
      <c r="K120" s="40"/>
      <c r="L120" s="40"/>
      <c r="M120" s="40">
        <v>281</v>
      </c>
      <c r="N120" s="40">
        <v>100</v>
      </c>
      <c r="O120" s="40"/>
      <c r="P120" s="40"/>
      <c r="Q120" s="40"/>
      <c r="R120" s="40"/>
      <c r="S120" s="33" t="s">
        <v>38</v>
      </c>
      <c r="T120" s="67" t="s">
        <v>266</v>
      </c>
      <c r="U120" s="61" t="s">
        <v>229</v>
      </c>
      <c r="V120" s="31"/>
      <c r="W120" s="58" t="s">
        <v>267</v>
      </c>
    </row>
    <row r="121" s="1" customFormat="1" ht="37" customHeight="1" spans="1:23">
      <c r="A121" s="39" t="s">
        <v>282</v>
      </c>
      <c r="B121" s="90" t="s">
        <v>283</v>
      </c>
      <c r="C121" s="96"/>
      <c r="D121" s="87"/>
      <c r="E121" s="93"/>
      <c r="F121" s="95" t="s">
        <v>284</v>
      </c>
      <c r="G121" s="33">
        <f>G122</f>
        <v>4435.541366</v>
      </c>
      <c r="H121" s="33">
        <f>H122</f>
        <v>4435.541366</v>
      </c>
      <c r="I121" s="33">
        <f>I122</f>
        <v>0</v>
      </c>
      <c r="J121" s="33">
        <f>J122</f>
        <v>0</v>
      </c>
      <c r="K121" s="33">
        <f>K122</f>
        <v>0</v>
      </c>
      <c r="L121" s="40"/>
      <c r="M121" s="40">
        <v>4435.541366</v>
      </c>
      <c r="N121" s="40">
        <v>0</v>
      </c>
      <c r="O121" s="40">
        <v>0</v>
      </c>
      <c r="P121" s="40">
        <v>0</v>
      </c>
      <c r="Q121" s="40"/>
      <c r="R121" s="40"/>
      <c r="S121" s="33" t="s">
        <v>38</v>
      </c>
      <c r="T121" s="119"/>
      <c r="U121" s="118"/>
      <c r="V121" s="31"/>
      <c r="W121" s="56"/>
    </row>
    <row r="122" s="1" customFormat="1" ht="37" customHeight="1" spans="1:23">
      <c r="A122" s="31">
        <v>1</v>
      </c>
      <c r="B122" s="90" t="s">
        <v>285</v>
      </c>
      <c r="C122" s="96" t="s">
        <v>34</v>
      </c>
      <c r="D122" s="87" t="s">
        <v>278</v>
      </c>
      <c r="E122" s="93" t="s">
        <v>272</v>
      </c>
      <c r="F122" s="103" t="s">
        <v>286</v>
      </c>
      <c r="G122" s="33">
        <f t="shared" si="3"/>
        <v>4435.541366</v>
      </c>
      <c r="H122" s="40">
        <v>4435.541366</v>
      </c>
      <c r="I122" s="40"/>
      <c r="J122" s="40"/>
      <c r="K122" s="40"/>
      <c r="L122" s="40"/>
      <c r="M122" s="40">
        <v>4435.541366</v>
      </c>
      <c r="N122" s="40"/>
      <c r="O122" s="40"/>
      <c r="P122" s="40"/>
      <c r="Q122" s="40"/>
      <c r="R122" s="40"/>
      <c r="S122" s="33" t="s">
        <v>38</v>
      </c>
      <c r="T122" s="65" t="s">
        <v>39</v>
      </c>
      <c r="U122" s="65" t="s">
        <v>36</v>
      </c>
      <c r="V122" s="31"/>
      <c r="W122" s="58"/>
    </row>
    <row r="123" s="1" customFormat="1" ht="37" customHeight="1" spans="1:23">
      <c r="A123" s="31">
        <v>1</v>
      </c>
      <c r="B123" s="90" t="s">
        <v>287</v>
      </c>
      <c r="C123" s="96" t="s">
        <v>34</v>
      </c>
      <c r="D123" s="87" t="s">
        <v>278</v>
      </c>
      <c r="E123" s="93" t="s">
        <v>288</v>
      </c>
      <c r="F123" s="95" t="s">
        <v>289</v>
      </c>
      <c r="G123" s="33">
        <f t="shared" si="3"/>
        <v>150</v>
      </c>
      <c r="H123" s="40">
        <v>150</v>
      </c>
      <c r="I123" s="40"/>
      <c r="J123" s="40"/>
      <c r="K123" s="40"/>
      <c r="L123" s="40"/>
      <c r="M123" s="40">
        <v>150</v>
      </c>
      <c r="N123" s="40"/>
      <c r="O123" s="40"/>
      <c r="P123" s="40"/>
      <c r="Q123" s="40"/>
      <c r="R123" s="40"/>
      <c r="S123" s="33" t="s">
        <v>38</v>
      </c>
      <c r="T123" s="65"/>
      <c r="U123" s="65"/>
      <c r="V123" s="31"/>
      <c r="W123" s="58" t="s">
        <v>267</v>
      </c>
    </row>
    <row r="124" s="1" customFormat="1" ht="37" customHeight="1" spans="1:23">
      <c r="A124" s="31">
        <v>2</v>
      </c>
      <c r="B124" s="90" t="s">
        <v>290</v>
      </c>
      <c r="C124" s="96" t="s">
        <v>34</v>
      </c>
      <c r="D124" s="87" t="s">
        <v>278</v>
      </c>
      <c r="E124" s="86" t="s">
        <v>291</v>
      </c>
      <c r="F124" s="104" t="s">
        <v>292</v>
      </c>
      <c r="G124" s="33">
        <f t="shared" si="3"/>
        <v>150</v>
      </c>
      <c r="H124" s="40">
        <v>150</v>
      </c>
      <c r="I124" s="40"/>
      <c r="J124" s="40"/>
      <c r="K124" s="40"/>
      <c r="L124" s="40"/>
      <c r="M124" s="40">
        <v>150</v>
      </c>
      <c r="N124" s="40"/>
      <c r="O124" s="40"/>
      <c r="P124" s="40"/>
      <c r="Q124" s="40"/>
      <c r="R124" s="40"/>
      <c r="S124" s="33" t="s">
        <v>38</v>
      </c>
      <c r="T124" s="65"/>
      <c r="U124" s="65"/>
      <c r="V124" s="31"/>
      <c r="W124" s="58" t="s">
        <v>267</v>
      </c>
    </row>
    <row r="125" s="1" customFormat="1" ht="37" customHeight="1" spans="1:23">
      <c r="A125" s="31">
        <v>3</v>
      </c>
      <c r="B125" s="90" t="s">
        <v>293</v>
      </c>
      <c r="C125" s="96" t="s">
        <v>34</v>
      </c>
      <c r="D125" s="87" t="s">
        <v>278</v>
      </c>
      <c r="E125" s="93" t="s">
        <v>294</v>
      </c>
      <c r="F125" s="105" t="s">
        <v>295</v>
      </c>
      <c r="G125" s="33">
        <f t="shared" si="3"/>
        <v>150</v>
      </c>
      <c r="H125" s="40">
        <v>150</v>
      </c>
      <c r="I125" s="40"/>
      <c r="J125" s="40"/>
      <c r="K125" s="40"/>
      <c r="L125" s="40"/>
      <c r="M125" s="40">
        <v>150</v>
      </c>
      <c r="N125" s="40"/>
      <c r="O125" s="40"/>
      <c r="P125" s="40"/>
      <c r="Q125" s="40"/>
      <c r="R125" s="40"/>
      <c r="S125" s="33" t="s">
        <v>38</v>
      </c>
      <c r="T125" s="65"/>
      <c r="U125" s="65"/>
      <c r="V125" s="31"/>
      <c r="W125" s="58" t="s">
        <v>267</v>
      </c>
    </row>
    <row r="126" s="1" customFormat="1" ht="37" customHeight="1" spans="1:23">
      <c r="A126" s="31">
        <v>4</v>
      </c>
      <c r="B126" s="106" t="s">
        <v>296</v>
      </c>
      <c r="C126" s="96" t="s">
        <v>34</v>
      </c>
      <c r="D126" s="87" t="s">
        <v>278</v>
      </c>
      <c r="E126" s="86" t="s">
        <v>297</v>
      </c>
      <c r="F126" s="107" t="s">
        <v>298</v>
      </c>
      <c r="G126" s="33">
        <f t="shared" si="3"/>
        <v>150</v>
      </c>
      <c r="H126" s="40">
        <v>150</v>
      </c>
      <c r="I126" s="40"/>
      <c r="J126" s="40"/>
      <c r="K126" s="40"/>
      <c r="L126" s="40"/>
      <c r="M126" s="40">
        <v>150</v>
      </c>
      <c r="N126" s="40"/>
      <c r="O126" s="40"/>
      <c r="P126" s="40"/>
      <c r="Q126" s="40"/>
      <c r="R126" s="40"/>
      <c r="S126" s="33" t="s">
        <v>38</v>
      </c>
      <c r="T126" s="65"/>
      <c r="U126" s="65"/>
      <c r="V126" s="31"/>
      <c r="W126" s="58" t="s">
        <v>267</v>
      </c>
    </row>
    <row r="127" s="1" customFormat="1" ht="37" customHeight="1" spans="1:23">
      <c r="A127" s="31">
        <v>5</v>
      </c>
      <c r="B127" s="108" t="s">
        <v>299</v>
      </c>
      <c r="C127" s="96" t="s">
        <v>34</v>
      </c>
      <c r="D127" s="87" t="s">
        <v>278</v>
      </c>
      <c r="E127" s="86" t="s">
        <v>300</v>
      </c>
      <c r="F127" s="104" t="s">
        <v>301</v>
      </c>
      <c r="G127" s="33">
        <f t="shared" si="3"/>
        <v>150</v>
      </c>
      <c r="H127" s="40">
        <v>150</v>
      </c>
      <c r="I127" s="40"/>
      <c r="J127" s="40"/>
      <c r="K127" s="40"/>
      <c r="L127" s="40"/>
      <c r="M127" s="40">
        <v>150</v>
      </c>
      <c r="N127" s="40"/>
      <c r="O127" s="40"/>
      <c r="P127" s="40"/>
      <c r="Q127" s="40"/>
      <c r="R127" s="40"/>
      <c r="S127" s="33" t="s">
        <v>38</v>
      </c>
      <c r="T127" s="65"/>
      <c r="U127" s="65"/>
      <c r="V127" s="31"/>
      <c r="W127" s="58" t="s">
        <v>267</v>
      </c>
    </row>
    <row r="128" s="1" customFormat="1" ht="37" customHeight="1" spans="1:23">
      <c r="A128" s="31">
        <v>6</v>
      </c>
      <c r="B128" s="90" t="s">
        <v>302</v>
      </c>
      <c r="C128" s="96" t="s">
        <v>34</v>
      </c>
      <c r="D128" s="87" t="s">
        <v>278</v>
      </c>
      <c r="E128" s="93" t="s">
        <v>303</v>
      </c>
      <c r="F128" s="104" t="s">
        <v>304</v>
      </c>
      <c r="G128" s="33">
        <f t="shared" si="3"/>
        <v>150</v>
      </c>
      <c r="H128" s="40">
        <v>150</v>
      </c>
      <c r="I128" s="40"/>
      <c r="J128" s="40"/>
      <c r="K128" s="40"/>
      <c r="L128" s="40"/>
      <c r="M128" s="40">
        <v>150</v>
      </c>
      <c r="N128" s="40"/>
      <c r="O128" s="40"/>
      <c r="P128" s="40"/>
      <c r="Q128" s="40"/>
      <c r="R128" s="40"/>
      <c r="S128" s="33" t="s">
        <v>38</v>
      </c>
      <c r="T128" s="65"/>
      <c r="U128" s="65"/>
      <c r="V128" s="31"/>
      <c r="W128" s="58" t="s">
        <v>267</v>
      </c>
    </row>
    <row r="129" s="1" customFormat="1" ht="37" customHeight="1" spans="1:23">
      <c r="A129" s="31">
        <v>7</v>
      </c>
      <c r="B129" s="90" t="s">
        <v>305</v>
      </c>
      <c r="C129" s="96" t="s">
        <v>34</v>
      </c>
      <c r="D129" s="87" t="s">
        <v>278</v>
      </c>
      <c r="E129" s="86" t="s">
        <v>306</v>
      </c>
      <c r="F129" s="120" t="s">
        <v>307</v>
      </c>
      <c r="G129" s="33">
        <f t="shared" si="3"/>
        <v>150</v>
      </c>
      <c r="H129" s="40">
        <v>150</v>
      </c>
      <c r="I129" s="40"/>
      <c r="J129" s="40"/>
      <c r="K129" s="40"/>
      <c r="L129" s="40"/>
      <c r="M129" s="40">
        <v>150</v>
      </c>
      <c r="N129" s="40"/>
      <c r="O129" s="40"/>
      <c r="P129" s="40"/>
      <c r="Q129" s="40"/>
      <c r="R129" s="40"/>
      <c r="S129" s="33" t="s">
        <v>38</v>
      </c>
      <c r="T129" s="65"/>
      <c r="U129" s="65"/>
      <c r="V129" s="31"/>
      <c r="W129" s="58" t="s">
        <v>267</v>
      </c>
    </row>
    <row r="130" s="1" customFormat="1" ht="37" customHeight="1" spans="1:23">
      <c r="A130" s="31">
        <v>8</v>
      </c>
      <c r="B130" s="90" t="s">
        <v>308</v>
      </c>
      <c r="C130" s="96" t="s">
        <v>34</v>
      </c>
      <c r="D130" s="87" t="s">
        <v>278</v>
      </c>
      <c r="E130" s="86" t="s">
        <v>309</v>
      </c>
      <c r="F130" s="120" t="s">
        <v>310</v>
      </c>
      <c r="G130" s="33">
        <f t="shared" si="3"/>
        <v>150</v>
      </c>
      <c r="H130" s="40">
        <v>150</v>
      </c>
      <c r="I130" s="40"/>
      <c r="J130" s="40"/>
      <c r="K130" s="40"/>
      <c r="L130" s="40"/>
      <c r="M130" s="40">
        <v>150</v>
      </c>
      <c r="N130" s="40"/>
      <c r="O130" s="40"/>
      <c r="P130" s="40"/>
      <c r="Q130" s="40"/>
      <c r="R130" s="40"/>
      <c r="S130" s="33" t="s">
        <v>38</v>
      </c>
      <c r="T130" s="65"/>
      <c r="U130" s="65"/>
      <c r="V130" s="31"/>
      <c r="W130" s="58" t="s">
        <v>267</v>
      </c>
    </row>
    <row r="131" s="1" customFormat="1" ht="37" customHeight="1" spans="1:23">
      <c r="A131" s="31">
        <v>9</v>
      </c>
      <c r="B131" s="85" t="s">
        <v>311</v>
      </c>
      <c r="C131" s="96" t="s">
        <v>34</v>
      </c>
      <c r="D131" s="87" t="s">
        <v>278</v>
      </c>
      <c r="E131" s="86" t="s">
        <v>312</v>
      </c>
      <c r="F131" s="104" t="s">
        <v>313</v>
      </c>
      <c r="G131" s="33">
        <f t="shared" si="3"/>
        <v>150</v>
      </c>
      <c r="H131" s="40">
        <v>150</v>
      </c>
      <c r="I131" s="40"/>
      <c r="J131" s="40"/>
      <c r="K131" s="40"/>
      <c r="L131" s="40"/>
      <c r="M131" s="40">
        <v>150</v>
      </c>
      <c r="N131" s="40"/>
      <c r="O131" s="40"/>
      <c r="P131" s="40"/>
      <c r="Q131" s="40"/>
      <c r="R131" s="40"/>
      <c r="S131" s="33" t="s">
        <v>38</v>
      </c>
      <c r="T131" s="65"/>
      <c r="U131" s="65"/>
      <c r="V131" s="31"/>
      <c r="W131" s="58" t="s">
        <v>267</v>
      </c>
    </row>
    <row r="132" s="1" customFormat="1" ht="37" customHeight="1" spans="1:23">
      <c r="A132" s="31">
        <v>10</v>
      </c>
      <c r="B132" s="85" t="s">
        <v>314</v>
      </c>
      <c r="C132" s="96" t="s">
        <v>34</v>
      </c>
      <c r="D132" s="87" t="s">
        <v>278</v>
      </c>
      <c r="E132" s="86" t="s">
        <v>315</v>
      </c>
      <c r="F132" s="121" t="s">
        <v>316</v>
      </c>
      <c r="G132" s="33">
        <f t="shared" si="3"/>
        <v>150</v>
      </c>
      <c r="H132" s="40">
        <v>150</v>
      </c>
      <c r="I132" s="40"/>
      <c r="J132" s="40"/>
      <c r="K132" s="40"/>
      <c r="L132" s="40"/>
      <c r="M132" s="40">
        <v>150</v>
      </c>
      <c r="N132" s="40"/>
      <c r="O132" s="40"/>
      <c r="P132" s="40"/>
      <c r="Q132" s="40"/>
      <c r="R132" s="40"/>
      <c r="S132" s="33" t="s">
        <v>38</v>
      </c>
      <c r="T132" s="65"/>
      <c r="U132" s="65"/>
      <c r="V132" s="31"/>
      <c r="W132" s="58" t="s">
        <v>267</v>
      </c>
    </row>
    <row r="133" s="1" customFormat="1" ht="37" customHeight="1" spans="1:23">
      <c r="A133" s="31">
        <v>11</v>
      </c>
      <c r="B133" s="85" t="s">
        <v>317</v>
      </c>
      <c r="C133" s="96" t="s">
        <v>34</v>
      </c>
      <c r="D133" s="87" t="s">
        <v>278</v>
      </c>
      <c r="E133" s="86" t="s">
        <v>318</v>
      </c>
      <c r="F133" s="104" t="s">
        <v>319</v>
      </c>
      <c r="G133" s="33">
        <f t="shared" si="3"/>
        <v>150</v>
      </c>
      <c r="H133" s="40">
        <v>150</v>
      </c>
      <c r="I133" s="40"/>
      <c r="J133" s="40"/>
      <c r="K133" s="40"/>
      <c r="L133" s="40"/>
      <c r="M133" s="40">
        <v>150</v>
      </c>
      <c r="N133" s="40"/>
      <c r="O133" s="40"/>
      <c r="P133" s="40"/>
      <c r="Q133" s="40"/>
      <c r="R133" s="40"/>
      <c r="S133" s="33" t="s">
        <v>38</v>
      </c>
      <c r="T133" s="65"/>
      <c r="U133" s="65"/>
      <c r="V133" s="31"/>
      <c r="W133" s="58" t="s">
        <v>267</v>
      </c>
    </row>
    <row r="134" s="1" customFormat="1" ht="37" customHeight="1" spans="1:23">
      <c r="A134" s="31">
        <v>12</v>
      </c>
      <c r="B134" s="85" t="s">
        <v>320</v>
      </c>
      <c r="C134" s="96" t="s">
        <v>34</v>
      </c>
      <c r="D134" s="87" t="s">
        <v>278</v>
      </c>
      <c r="E134" s="86" t="s">
        <v>321</v>
      </c>
      <c r="F134" s="104" t="s">
        <v>322</v>
      </c>
      <c r="G134" s="33">
        <f t="shared" si="3"/>
        <v>150</v>
      </c>
      <c r="H134" s="40">
        <v>150</v>
      </c>
      <c r="I134" s="40"/>
      <c r="J134" s="40"/>
      <c r="K134" s="40"/>
      <c r="L134" s="40"/>
      <c r="M134" s="40">
        <v>150</v>
      </c>
      <c r="N134" s="40"/>
      <c r="O134" s="40"/>
      <c r="P134" s="40"/>
      <c r="Q134" s="40"/>
      <c r="R134" s="40"/>
      <c r="S134" s="33" t="s">
        <v>38</v>
      </c>
      <c r="T134" s="65"/>
      <c r="U134" s="65"/>
      <c r="V134" s="31"/>
      <c r="W134" s="58" t="s">
        <v>267</v>
      </c>
    </row>
    <row r="135" s="1" customFormat="1" ht="37" customHeight="1" spans="1:23">
      <c r="A135" s="31">
        <v>13</v>
      </c>
      <c r="B135" s="90" t="s">
        <v>323</v>
      </c>
      <c r="C135" s="86" t="s">
        <v>34</v>
      </c>
      <c r="D135" s="87" t="s">
        <v>278</v>
      </c>
      <c r="E135" s="86" t="s">
        <v>324</v>
      </c>
      <c r="F135" s="122" t="s">
        <v>325</v>
      </c>
      <c r="G135" s="33">
        <f t="shared" si="3"/>
        <v>150</v>
      </c>
      <c r="H135" s="40">
        <v>150</v>
      </c>
      <c r="I135" s="40"/>
      <c r="J135" s="40"/>
      <c r="K135" s="40"/>
      <c r="L135" s="40"/>
      <c r="M135" s="40">
        <v>150</v>
      </c>
      <c r="N135" s="40"/>
      <c r="O135" s="40"/>
      <c r="P135" s="40"/>
      <c r="Q135" s="40"/>
      <c r="R135" s="40"/>
      <c r="S135" s="33" t="s">
        <v>38</v>
      </c>
      <c r="T135" s="65"/>
      <c r="U135" s="65"/>
      <c r="V135" s="31"/>
      <c r="W135" s="58" t="s">
        <v>267</v>
      </c>
    </row>
    <row r="136" s="1" customFormat="1" ht="37" customHeight="1" spans="1:23">
      <c r="A136" s="31">
        <v>14</v>
      </c>
      <c r="B136" s="90" t="s">
        <v>326</v>
      </c>
      <c r="C136" s="86" t="s">
        <v>34</v>
      </c>
      <c r="D136" s="87" t="s">
        <v>278</v>
      </c>
      <c r="E136" s="86" t="s">
        <v>327</v>
      </c>
      <c r="F136" s="123" t="s">
        <v>328</v>
      </c>
      <c r="G136" s="33">
        <f t="shared" si="3"/>
        <v>150</v>
      </c>
      <c r="H136" s="40">
        <v>150</v>
      </c>
      <c r="I136" s="40"/>
      <c r="J136" s="40"/>
      <c r="K136" s="40"/>
      <c r="L136" s="40"/>
      <c r="M136" s="40">
        <v>150</v>
      </c>
      <c r="N136" s="40"/>
      <c r="O136" s="40"/>
      <c r="P136" s="40"/>
      <c r="Q136" s="40"/>
      <c r="R136" s="40"/>
      <c r="S136" s="33" t="s">
        <v>38</v>
      </c>
      <c r="T136" s="65"/>
      <c r="U136" s="65"/>
      <c r="V136" s="31"/>
      <c r="W136" s="58" t="s">
        <v>267</v>
      </c>
    </row>
    <row r="137" s="1" customFormat="1" ht="37" customHeight="1" spans="1:23">
      <c r="A137" s="31">
        <v>15</v>
      </c>
      <c r="B137" s="90" t="s">
        <v>329</v>
      </c>
      <c r="C137" s="86" t="s">
        <v>34</v>
      </c>
      <c r="D137" s="87" t="s">
        <v>278</v>
      </c>
      <c r="E137" s="86" t="s">
        <v>330</v>
      </c>
      <c r="F137" s="124" t="s">
        <v>331</v>
      </c>
      <c r="G137" s="33">
        <f t="shared" si="3"/>
        <v>150</v>
      </c>
      <c r="H137" s="40">
        <v>150</v>
      </c>
      <c r="I137" s="40"/>
      <c r="J137" s="40"/>
      <c r="K137" s="40"/>
      <c r="L137" s="40"/>
      <c r="M137" s="40">
        <v>150</v>
      </c>
      <c r="N137" s="40"/>
      <c r="O137" s="40"/>
      <c r="P137" s="40"/>
      <c r="Q137" s="40"/>
      <c r="R137" s="40"/>
      <c r="S137" s="33" t="s">
        <v>38</v>
      </c>
      <c r="T137" s="65"/>
      <c r="U137" s="65"/>
      <c r="V137" s="31"/>
      <c r="W137" s="58" t="s">
        <v>267</v>
      </c>
    </row>
    <row r="138" s="1" customFormat="1" ht="37" customHeight="1" spans="1:23">
      <c r="A138" s="31">
        <v>16</v>
      </c>
      <c r="B138" s="90" t="s">
        <v>332</v>
      </c>
      <c r="C138" s="86" t="s">
        <v>34</v>
      </c>
      <c r="D138" s="87" t="s">
        <v>278</v>
      </c>
      <c r="E138" s="86" t="s">
        <v>333</v>
      </c>
      <c r="F138" s="125" t="s">
        <v>334</v>
      </c>
      <c r="G138" s="33">
        <f t="shared" si="3"/>
        <v>150</v>
      </c>
      <c r="H138" s="40">
        <v>150</v>
      </c>
      <c r="I138" s="40"/>
      <c r="J138" s="40"/>
      <c r="K138" s="40"/>
      <c r="L138" s="40"/>
      <c r="M138" s="40">
        <v>150</v>
      </c>
      <c r="N138" s="40"/>
      <c r="O138" s="40"/>
      <c r="P138" s="40"/>
      <c r="Q138" s="40"/>
      <c r="R138" s="40"/>
      <c r="S138" s="33" t="s">
        <v>38</v>
      </c>
      <c r="T138" s="65"/>
      <c r="U138" s="65"/>
      <c r="V138" s="31"/>
      <c r="W138" s="58" t="s">
        <v>267</v>
      </c>
    </row>
    <row r="139" s="3" customFormat="1" ht="37" customHeight="1" spans="1:23">
      <c r="A139" s="31">
        <v>17</v>
      </c>
      <c r="B139" s="30" t="s">
        <v>335</v>
      </c>
      <c r="C139" s="76" t="s">
        <v>34</v>
      </c>
      <c r="D139" s="77" t="s">
        <v>278</v>
      </c>
      <c r="E139" s="38" t="s">
        <v>336</v>
      </c>
      <c r="F139" s="126" t="s">
        <v>337</v>
      </c>
      <c r="G139" s="33">
        <f t="shared" si="3"/>
        <v>150</v>
      </c>
      <c r="H139" s="33">
        <v>150</v>
      </c>
      <c r="I139" s="40"/>
      <c r="J139" s="109"/>
      <c r="K139" s="109"/>
      <c r="L139" s="40"/>
      <c r="M139" s="40">
        <v>150</v>
      </c>
      <c r="N139" s="40"/>
      <c r="O139" s="109"/>
      <c r="P139" s="109"/>
      <c r="Q139" s="109"/>
      <c r="R139" s="109"/>
      <c r="S139" s="33" t="s">
        <v>38</v>
      </c>
      <c r="T139" s="65"/>
      <c r="U139" s="65"/>
      <c r="V139" s="114"/>
      <c r="W139" s="58" t="s">
        <v>267</v>
      </c>
    </row>
    <row r="140" s="1" customFormat="1" ht="37" customHeight="1" spans="1:23">
      <c r="A140" s="31">
        <v>18</v>
      </c>
      <c r="B140" s="30" t="s">
        <v>338</v>
      </c>
      <c r="C140" s="76" t="s">
        <v>34</v>
      </c>
      <c r="D140" s="77" t="s">
        <v>278</v>
      </c>
      <c r="E140" s="38" t="s">
        <v>339</v>
      </c>
      <c r="F140" s="126" t="s">
        <v>340</v>
      </c>
      <c r="G140" s="33">
        <f t="shared" ref="G140:G156" si="4">H140+I140+J140+K140</f>
        <v>150</v>
      </c>
      <c r="H140" s="33">
        <v>150</v>
      </c>
      <c r="I140" s="40"/>
      <c r="J140" s="110"/>
      <c r="K140" s="110"/>
      <c r="L140" s="40"/>
      <c r="M140" s="40">
        <v>150</v>
      </c>
      <c r="N140" s="40"/>
      <c r="O140" s="110"/>
      <c r="P140" s="110"/>
      <c r="Q140" s="110"/>
      <c r="R140" s="110"/>
      <c r="S140" s="33" t="s">
        <v>38</v>
      </c>
      <c r="T140" s="65"/>
      <c r="U140" s="65"/>
      <c r="V140" s="56"/>
      <c r="W140" s="58" t="s">
        <v>267</v>
      </c>
    </row>
    <row r="141" s="1" customFormat="1" ht="37" customHeight="1" spans="1:23">
      <c r="A141" s="31">
        <v>19</v>
      </c>
      <c r="B141" s="30" t="s">
        <v>341</v>
      </c>
      <c r="C141" s="76" t="s">
        <v>34</v>
      </c>
      <c r="D141" s="77" t="s">
        <v>278</v>
      </c>
      <c r="E141" s="38" t="s">
        <v>342</v>
      </c>
      <c r="F141" s="126" t="s">
        <v>343</v>
      </c>
      <c r="G141" s="33">
        <f t="shared" si="4"/>
        <v>150</v>
      </c>
      <c r="H141" s="33">
        <v>150</v>
      </c>
      <c r="I141" s="40"/>
      <c r="J141" s="110"/>
      <c r="K141" s="110"/>
      <c r="L141" s="40"/>
      <c r="M141" s="40">
        <v>150</v>
      </c>
      <c r="N141" s="40"/>
      <c r="O141" s="110"/>
      <c r="P141" s="110"/>
      <c r="Q141" s="110"/>
      <c r="R141" s="110"/>
      <c r="S141" s="33" t="s">
        <v>38</v>
      </c>
      <c r="T141" s="65"/>
      <c r="U141" s="65"/>
      <c r="V141" s="56"/>
      <c r="W141" s="58" t="s">
        <v>267</v>
      </c>
    </row>
    <row r="142" s="4" customFormat="1" ht="35" customHeight="1" spans="1:23">
      <c r="A142" s="86">
        <v>20</v>
      </c>
      <c r="B142" s="90" t="s">
        <v>344</v>
      </c>
      <c r="C142" s="127" t="s">
        <v>34</v>
      </c>
      <c r="D142" s="87" t="s">
        <v>278</v>
      </c>
      <c r="E142" s="127" t="s">
        <v>345</v>
      </c>
      <c r="F142" s="128" t="s">
        <v>346</v>
      </c>
      <c r="G142" s="33">
        <f t="shared" si="4"/>
        <v>150</v>
      </c>
      <c r="H142" s="84">
        <v>150</v>
      </c>
      <c r="I142" s="84"/>
      <c r="J142" s="84"/>
      <c r="K142" s="84"/>
      <c r="L142" s="148"/>
      <c r="M142" s="23">
        <v>150</v>
      </c>
      <c r="N142" s="148"/>
      <c r="O142" s="84"/>
      <c r="P142" s="84"/>
      <c r="Q142" s="84"/>
      <c r="R142" s="84"/>
      <c r="S142" s="33" t="s">
        <v>38</v>
      </c>
      <c r="T142" s="65"/>
      <c r="U142" s="65"/>
      <c r="V142" s="38"/>
      <c r="W142" s="58" t="s">
        <v>267</v>
      </c>
    </row>
    <row r="143" s="5" customFormat="1" ht="45" customHeight="1" spans="1:23">
      <c r="A143" s="129">
        <v>21</v>
      </c>
      <c r="B143" s="130" t="s">
        <v>347</v>
      </c>
      <c r="C143" s="38" t="s">
        <v>34</v>
      </c>
      <c r="D143" s="37" t="s">
        <v>278</v>
      </c>
      <c r="E143" s="38" t="s">
        <v>348</v>
      </c>
      <c r="F143" s="30" t="s">
        <v>349</v>
      </c>
      <c r="G143" s="33">
        <f t="shared" si="4"/>
        <v>150</v>
      </c>
      <c r="H143" s="33">
        <v>150</v>
      </c>
      <c r="I143" s="33"/>
      <c r="J143" s="33"/>
      <c r="K143" s="33"/>
      <c r="L143" s="49"/>
      <c r="M143" s="33">
        <v>150</v>
      </c>
      <c r="N143" s="49"/>
      <c r="O143" s="33"/>
      <c r="P143" s="33"/>
      <c r="Q143" s="33"/>
      <c r="R143" s="33"/>
      <c r="S143" s="33" t="s">
        <v>38</v>
      </c>
      <c r="T143" s="65"/>
      <c r="U143" s="65"/>
      <c r="V143" s="21"/>
      <c r="W143" s="58" t="s">
        <v>267</v>
      </c>
    </row>
    <row r="144" s="1" customFormat="1" ht="42" customHeight="1" spans="1:23">
      <c r="A144" s="76">
        <v>22</v>
      </c>
      <c r="B144" s="35" t="s">
        <v>350</v>
      </c>
      <c r="C144" s="36" t="s">
        <v>34</v>
      </c>
      <c r="D144" s="37" t="s">
        <v>278</v>
      </c>
      <c r="E144" s="36" t="s">
        <v>351</v>
      </c>
      <c r="F144" s="30" t="s">
        <v>352</v>
      </c>
      <c r="G144" s="33">
        <f t="shared" si="4"/>
        <v>150</v>
      </c>
      <c r="H144" s="23">
        <v>150</v>
      </c>
      <c r="I144" s="23"/>
      <c r="J144" s="23"/>
      <c r="K144" s="23"/>
      <c r="L144" s="23"/>
      <c r="M144" s="23">
        <v>150</v>
      </c>
      <c r="N144" s="23"/>
      <c r="O144" s="23"/>
      <c r="P144" s="23"/>
      <c r="Q144" s="23"/>
      <c r="R144" s="23"/>
      <c r="S144" s="33" t="s">
        <v>38</v>
      </c>
      <c r="T144" s="65"/>
      <c r="U144" s="65"/>
      <c r="V144" s="38"/>
      <c r="W144" s="58" t="s">
        <v>267</v>
      </c>
    </row>
    <row r="145" s="1" customFormat="1" ht="40" customHeight="1" spans="1:23">
      <c r="A145" s="31">
        <v>23</v>
      </c>
      <c r="B145" s="30" t="s">
        <v>353</v>
      </c>
      <c r="C145" s="38" t="s">
        <v>34</v>
      </c>
      <c r="D145" s="37" t="s">
        <v>278</v>
      </c>
      <c r="E145" s="38" t="s">
        <v>354</v>
      </c>
      <c r="F145" s="30" t="s">
        <v>355</v>
      </c>
      <c r="G145" s="33">
        <f t="shared" si="4"/>
        <v>150</v>
      </c>
      <c r="H145" s="33">
        <v>150</v>
      </c>
      <c r="I145" s="33"/>
      <c r="J145" s="33"/>
      <c r="K145" s="33"/>
      <c r="L145" s="33"/>
      <c r="M145" s="33">
        <v>150</v>
      </c>
      <c r="N145" s="33"/>
      <c r="O145" s="33"/>
      <c r="P145" s="33"/>
      <c r="Q145" s="33"/>
      <c r="R145" s="33"/>
      <c r="S145" s="33" t="s">
        <v>38</v>
      </c>
      <c r="T145" s="65"/>
      <c r="U145" s="65"/>
      <c r="V145" s="31"/>
      <c r="W145" s="58" t="s">
        <v>267</v>
      </c>
    </row>
    <row r="146" s="1" customFormat="1" ht="36" customHeight="1" spans="1:23">
      <c r="A146" s="76">
        <v>24</v>
      </c>
      <c r="B146" s="75" t="s">
        <v>356</v>
      </c>
      <c r="C146" s="131" t="s">
        <v>34</v>
      </c>
      <c r="D146" s="77" t="s">
        <v>278</v>
      </c>
      <c r="E146" s="39" t="s">
        <v>357</v>
      </c>
      <c r="F146" s="75" t="s">
        <v>358</v>
      </c>
      <c r="G146" s="33">
        <f t="shared" si="4"/>
        <v>150</v>
      </c>
      <c r="H146" s="84">
        <v>150</v>
      </c>
      <c r="I146" s="84"/>
      <c r="J146" s="84"/>
      <c r="K146" s="84"/>
      <c r="L146" s="84"/>
      <c r="M146" s="84">
        <v>150</v>
      </c>
      <c r="N146" s="84"/>
      <c r="O146" s="84"/>
      <c r="P146" s="84"/>
      <c r="Q146" s="84"/>
      <c r="R146" s="84"/>
      <c r="S146" s="33" t="s">
        <v>38</v>
      </c>
      <c r="T146" s="65"/>
      <c r="U146" s="65"/>
      <c r="V146" s="31"/>
      <c r="W146" s="58" t="s">
        <v>267</v>
      </c>
    </row>
    <row r="147" s="1" customFormat="1" ht="36" customHeight="1" spans="1:23">
      <c r="A147" s="76">
        <v>25</v>
      </c>
      <c r="B147" s="35" t="s">
        <v>359</v>
      </c>
      <c r="C147" s="36" t="s">
        <v>34</v>
      </c>
      <c r="D147" s="37" t="s">
        <v>278</v>
      </c>
      <c r="E147" s="36" t="s">
        <v>360</v>
      </c>
      <c r="F147" s="30" t="s">
        <v>361</v>
      </c>
      <c r="G147" s="33">
        <f t="shared" si="4"/>
        <v>150</v>
      </c>
      <c r="H147" s="23">
        <v>150</v>
      </c>
      <c r="I147" s="23"/>
      <c r="J147" s="23"/>
      <c r="K147" s="23"/>
      <c r="L147" s="23"/>
      <c r="M147" s="23">
        <v>150</v>
      </c>
      <c r="N147" s="23"/>
      <c r="O147" s="23"/>
      <c r="P147" s="23"/>
      <c r="Q147" s="23"/>
      <c r="R147" s="23"/>
      <c r="S147" s="33" t="s">
        <v>38</v>
      </c>
      <c r="T147" s="65"/>
      <c r="U147" s="65"/>
      <c r="V147" s="31"/>
      <c r="W147" s="58" t="s">
        <v>267</v>
      </c>
    </row>
    <row r="148" s="1" customFormat="1" ht="36" customHeight="1" spans="1:23">
      <c r="A148" s="77">
        <v>26</v>
      </c>
      <c r="B148" s="35" t="s">
        <v>362</v>
      </c>
      <c r="C148" s="36" t="s">
        <v>34</v>
      </c>
      <c r="D148" s="37" t="s">
        <v>278</v>
      </c>
      <c r="E148" s="36" t="s">
        <v>363</v>
      </c>
      <c r="F148" s="30" t="s">
        <v>364</v>
      </c>
      <c r="G148" s="33">
        <f t="shared" si="4"/>
        <v>150</v>
      </c>
      <c r="H148" s="23">
        <v>150</v>
      </c>
      <c r="I148" s="23"/>
      <c r="J148" s="23"/>
      <c r="K148" s="23"/>
      <c r="L148" s="23"/>
      <c r="M148" s="23">
        <v>150</v>
      </c>
      <c r="N148" s="23"/>
      <c r="O148" s="23"/>
      <c r="P148" s="23"/>
      <c r="Q148" s="23"/>
      <c r="R148" s="23"/>
      <c r="S148" s="33" t="s">
        <v>38</v>
      </c>
      <c r="T148" s="65"/>
      <c r="U148" s="65"/>
      <c r="V148" s="31"/>
      <c r="W148" s="58" t="s">
        <v>267</v>
      </c>
    </row>
    <row r="149" s="1" customFormat="1" ht="55" customHeight="1" spans="1:23">
      <c r="A149" s="77">
        <v>27</v>
      </c>
      <c r="B149" s="35" t="s">
        <v>365</v>
      </c>
      <c r="C149" s="76" t="s">
        <v>34</v>
      </c>
      <c r="D149" s="37" t="s">
        <v>278</v>
      </c>
      <c r="E149" s="38" t="s">
        <v>366</v>
      </c>
      <c r="F149" s="30" t="s">
        <v>367</v>
      </c>
      <c r="G149" s="33">
        <f t="shared" si="4"/>
        <v>150</v>
      </c>
      <c r="H149" s="33">
        <v>150</v>
      </c>
      <c r="I149" s="33"/>
      <c r="J149" s="33"/>
      <c r="K149" s="33"/>
      <c r="L149" s="33"/>
      <c r="M149" s="33">
        <v>150</v>
      </c>
      <c r="N149" s="33"/>
      <c r="O149" s="33"/>
      <c r="P149" s="33"/>
      <c r="Q149" s="33"/>
      <c r="R149" s="33"/>
      <c r="S149" s="33" t="s">
        <v>38</v>
      </c>
      <c r="T149" s="65"/>
      <c r="U149" s="65"/>
      <c r="V149" s="31"/>
      <c r="W149" s="58" t="s">
        <v>267</v>
      </c>
    </row>
    <row r="150" s="1" customFormat="1" ht="48" customHeight="1" spans="1:23">
      <c r="A150" s="76">
        <v>28</v>
      </c>
      <c r="B150" s="35" t="s">
        <v>368</v>
      </c>
      <c r="C150" s="39" t="s">
        <v>34</v>
      </c>
      <c r="D150" s="37" t="s">
        <v>278</v>
      </c>
      <c r="E150" s="39" t="s">
        <v>369</v>
      </c>
      <c r="F150" s="35" t="s">
        <v>370</v>
      </c>
      <c r="G150" s="33">
        <f t="shared" si="4"/>
        <v>150</v>
      </c>
      <c r="H150" s="23">
        <v>150</v>
      </c>
      <c r="I150" s="23"/>
      <c r="J150" s="23"/>
      <c r="K150" s="23"/>
      <c r="L150" s="23"/>
      <c r="M150" s="23">
        <v>150</v>
      </c>
      <c r="N150" s="23"/>
      <c r="O150" s="23"/>
      <c r="P150" s="23"/>
      <c r="Q150" s="23"/>
      <c r="R150" s="23"/>
      <c r="S150" s="33" t="s">
        <v>38</v>
      </c>
      <c r="T150" s="65"/>
      <c r="U150" s="65"/>
      <c r="V150" s="31"/>
      <c r="W150" s="58" t="s">
        <v>267</v>
      </c>
    </row>
    <row r="151" s="1" customFormat="1" ht="48" customHeight="1" spans="1:23">
      <c r="A151" s="38">
        <v>29</v>
      </c>
      <c r="B151" s="30" t="s">
        <v>371</v>
      </c>
      <c r="C151" s="39" t="s">
        <v>34</v>
      </c>
      <c r="D151" s="37" t="s">
        <v>278</v>
      </c>
      <c r="E151" s="39" t="s">
        <v>372</v>
      </c>
      <c r="F151" s="35" t="s">
        <v>373</v>
      </c>
      <c r="G151" s="33">
        <f t="shared" si="4"/>
        <v>150</v>
      </c>
      <c r="H151" s="23">
        <v>150</v>
      </c>
      <c r="I151" s="23"/>
      <c r="J151" s="23"/>
      <c r="K151" s="23"/>
      <c r="L151" s="23"/>
      <c r="M151" s="23">
        <v>150</v>
      </c>
      <c r="N151" s="23"/>
      <c r="O151" s="23"/>
      <c r="P151" s="23"/>
      <c r="Q151" s="23"/>
      <c r="R151" s="23"/>
      <c r="S151" s="33" t="s">
        <v>38</v>
      </c>
      <c r="T151" s="65"/>
      <c r="U151" s="65"/>
      <c r="V151" s="31"/>
      <c r="W151" s="58" t="s">
        <v>267</v>
      </c>
    </row>
    <row r="152" s="1" customFormat="1" ht="48" customHeight="1" spans="1:23">
      <c r="A152" s="76">
        <v>30</v>
      </c>
      <c r="B152" s="35" t="s">
        <v>374</v>
      </c>
      <c r="C152" s="36" t="s">
        <v>34</v>
      </c>
      <c r="D152" s="37" t="s">
        <v>278</v>
      </c>
      <c r="E152" s="36" t="s">
        <v>375</v>
      </c>
      <c r="F152" s="30" t="s">
        <v>376</v>
      </c>
      <c r="G152" s="33">
        <f t="shared" si="4"/>
        <v>150</v>
      </c>
      <c r="H152" s="23">
        <v>150</v>
      </c>
      <c r="I152" s="23"/>
      <c r="J152" s="23"/>
      <c r="K152" s="23"/>
      <c r="L152" s="23"/>
      <c r="M152" s="23">
        <v>150</v>
      </c>
      <c r="N152" s="23"/>
      <c r="O152" s="23"/>
      <c r="P152" s="23"/>
      <c r="Q152" s="23"/>
      <c r="R152" s="23"/>
      <c r="S152" s="33" t="s">
        <v>38</v>
      </c>
      <c r="T152" s="65"/>
      <c r="U152" s="65"/>
      <c r="V152" s="38"/>
      <c r="W152" s="58" t="s">
        <v>267</v>
      </c>
    </row>
    <row r="153" s="1" customFormat="1" ht="34" customHeight="1" spans="1:23">
      <c r="A153" s="39" t="s">
        <v>377</v>
      </c>
      <c r="B153" s="35" t="s">
        <v>378</v>
      </c>
      <c r="C153" s="132"/>
      <c r="D153" s="133"/>
      <c r="E153" s="132"/>
      <c r="F153" s="35" t="s">
        <v>379</v>
      </c>
      <c r="G153" s="33">
        <f>G154</f>
        <v>2000</v>
      </c>
      <c r="H153" s="33">
        <f>H154</f>
        <v>2000</v>
      </c>
      <c r="I153" s="33">
        <f>I154</f>
        <v>0</v>
      </c>
      <c r="J153" s="33">
        <f>J154</f>
        <v>0</v>
      </c>
      <c r="K153" s="33">
        <f>K154</f>
        <v>0</v>
      </c>
      <c r="L153" s="33"/>
      <c r="M153" s="33">
        <v>2000</v>
      </c>
      <c r="N153" s="33">
        <v>0</v>
      </c>
      <c r="O153" s="33">
        <v>0</v>
      </c>
      <c r="P153" s="33">
        <v>0</v>
      </c>
      <c r="Q153" s="33"/>
      <c r="R153" s="33"/>
      <c r="S153" s="33" t="s">
        <v>38</v>
      </c>
      <c r="T153" s="119"/>
      <c r="U153" s="118"/>
      <c r="V153" s="31"/>
      <c r="W153" s="56"/>
    </row>
    <row r="154" s="1" customFormat="1" ht="63" customHeight="1" spans="1:23">
      <c r="A154" s="31">
        <v>1</v>
      </c>
      <c r="B154" s="35" t="s">
        <v>380</v>
      </c>
      <c r="C154" s="132" t="s">
        <v>148</v>
      </c>
      <c r="D154" s="133" t="s">
        <v>381</v>
      </c>
      <c r="E154" s="132" t="s">
        <v>382</v>
      </c>
      <c r="F154" s="30" t="s">
        <v>383</v>
      </c>
      <c r="G154" s="33">
        <f t="shared" si="4"/>
        <v>2000</v>
      </c>
      <c r="H154" s="33">
        <v>2000</v>
      </c>
      <c r="I154" s="33"/>
      <c r="J154" s="33"/>
      <c r="K154" s="33"/>
      <c r="L154" s="33"/>
      <c r="M154" s="33">
        <v>2000</v>
      </c>
      <c r="N154" s="33"/>
      <c r="O154" s="33"/>
      <c r="P154" s="33"/>
      <c r="Q154" s="33"/>
      <c r="R154" s="33"/>
      <c r="S154" s="33" t="s">
        <v>38</v>
      </c>
      <c r="T154" s="61" t="s">
        <v>384</v>
      </c>
      <c r="U154" s="61" t="s">
        <v>385</v>
      </c>
      <c r="V154" s="31"/>
      <c r="W154" s="58" t="s">
        <v>267</v>
      </c>
    </row>
    <row r="155" s="1" customFormat="1" ht="52" customHeight="1" spans="1:23">
      <c r="A155" s="39" t="s">
        <v>386</v>
      </c>
      <c r="B155" s="35" t="s">
        <v>387</v>
      </c>
      <c r="C155" s="38"/>
      <c r="D155" s="133"/>
      <c r="E155" s="38"/>
      <c r="F155" s="30" t="s">
        <v>388</v>
      </c>
      <c r="G155" s="33">
        <f>G156</f>
        <v>94.83</v>
      </c>
      <c r="H155" s="33">
        <f>H156</f>
        <v>94.83</v>
      </c>
      <c r="I155" s="33">
        <f>I156</f>
        <v>0</v>
      </c>
      <c r="J155" s="33">
        <f>J156</f>
        <v>0</v>
      </c>
      <c r="K155" s="33">
        <f>K156</f>
        <v>0</v>
      </c>
      <c r="L155" s="33"/>
      <c r="M155" s="33">
        <v>94.83</v>
      </c>
      <c r="N155" s="33">
        <v>0</v>
      </c>
      <c r="O155" s="33">
        <v>0</v>
      </c>
      <c r="P155" s="33">
        <v>0</v>
      </c>
      <c r="Q155" s="33"/>
      <c r="R155" s="33"/>
      <c r="S155" s="33" t="s">
        <v>38</v>
      </c>
      <c r="T155" s="119"/>
      <c r="U155" s="118"/>
      <c r="V155" s="31"/>
      <c r="W155" s="56"/>
    </row>
    <row r="156" s="1" customFormat="1" ht="67" customHeight="1" spans="1:23">
      <c r="A156" s="31">
        <v>1</v>
      </c>
      <c r="B156" s="134" t="s">
        <v>389</v>
      </c>
      <c r="C156" s="135" t="s">
        <v>34</v>
      </c>
      <c r="D156" s="133" t="s">
        <v>35</v>
      </c>
      <c r="E156" s="135" t="s">
        <v>232</v>
      </c>
      <c r="F156" s="134" t="s">
        <v>390</v>
      </c>
      <c r="G156" s="33">
        <f t="shared" si="4"/>
        <v>94.83</v>
      </c>
      <c r="H156" s="40">
        <v>94.83</v>
      </c>
      <c r="I156" s="40"/>
      <c r="J156" s="40"/>
      <c r="K156" s="40"/>
      <c r="L156" s="40"/>
      <c r="M156" s="40">
        <v>94.83</v>
      </c>
      <c r="N156" s="40"/>
      <c r="O156" s="40"/>
      <c r="P156" s="40"/>
      <c r="Q156" s="40"/>
      <c r="R156" s="40"/>
      <c r="S156" s="33" t="s">
        <v>38</v>
      </c>
      <c r="T156" s="65" t="s">
        <v>391</v>
      </c>
      <c r="U156" s="61" t="s">
        <v>392</v>
      </c>
      <c r="V156" s="31"/>
      <c r="W156" s="58" t="s">
        <v>267</v>
      </c>
    </row>
    <row r="157" s="1" customFormat="1" ht="43" customHeight="1" spans="1:23">
      <c r="A157" s="136" t="s">
        <v>393</v>
      </c>
      <c r="B157" s="137"/>
      <c r="C157" s="138"/>
      <c r="D157" s="138"/>
      <c r="E157" s="77"/>
      <c r="F157" s="139"/>
      <c r="G157" s="140">
        <f>G158+G159</f>
        <v>155</v>
      </c>
      <c r="H157" s="140">
        <f>H158+H159</f>
        <v>155</v>
      </c>
      <c r="I157" s="140">
        <f>I158+I159</f>
        <v>0</v>
      </c>
      <c r="J157" s="140">
        <f>J158+J159</f>
        <v>0</v>
      </c>
      <c r="K157" s="140">
        <f>K158+K159</f>
        <v>0</v>
      </c>
      <c r="L157" s="23"/>
      <c r="M157" s="23">
        <v>155</v>
      </c>
      <c r="N157" s="23">
        <v>0</v>
      </c>
      <c r="O157" s="23">
        <v>0</v>
      </c>
      <c r="P157" s="23">
        <v>0</v>
      </c>
      <c r="Q157" s="23"/>
      <c r="R157" s="23"/>
      <c r="S157" s="33" t="s">
        <v>38</v>
      </c>
      <c r="T157" s="149"/>
      <c r="U157" s="64"/>
      <c r="V157" s="31"/>
      <c r="W157" s="56"/>
    </row>
    <row r="158" s="1" customFormat="1" ht="61" customHeight="1" spans="1:23">
      <c r="A158" s="31">
        <v>1</v>
      </c>
      <c r="B158" s="30" t="s">
        <v>394</v>
      </c>
      <c r="C158" s="38" t="s">
        <v>34</v>
      </c>
      <c r="D158" s="31" t="s">
        <v>395</v>
      </c>
      <c r="E158" s="38" t="s">
        <v>36</v>
      </c>
      <c r="F158" s="35" t="s">
        <v>396</v>
      </c>
      <c r="G158" s="133">
        <v>80</v>
      </c>
      <c r="H158" s="133">
        <v>80</v>
      </c>
      <c r="I158" s="33"/>
      <c r="J158" s="33"/>
      <c r="K158" s="33"/>
      <c r="L158" s="33"/>
      <c r="M158" s="33">
        <v>80</v>
      </c>
      <c r="N158" s="33"/>
      <c r="O158" s="33"/>
      <c r="P158" s="33"/>
      <c r="Q158" s="33"/>
      <c r="R158" s="33"/>
      <c r="S158" s="33" t="s">
        <v>38</v>
      </c>
      <c r="T158" s="61" t="s">
        <v>39</v>
      </c>
      <c r="U158" s="61" t="s">
        <v>36</v>
      </c>
      <c r="V158" s="31"/>
      <c r="W158" s="58" t="s">
        <v>32</v>
      </c>
    </row>
    <row r="159" s="1" customFormat="1" ht="63" customHeight="1" spans="1:23">
      <c r="A159" s="77">
        <v>2</v>
      </c>
      <c r="B159" s="126" t="s">
        <v>397</v>
      </c>
      <c r="C159" s="76" t="s">
        <v>34</v>
      </c>
      <c r="D159" s="31" t="s">
        <v>395</v>
      </c>
      <c r="E159" s="38" t="s">
        <v>398</v>
      </c>
      <c r="F159" s="126" t="s">
        <v>399</v>
      </c>
      <c r="G159" s="77">
        <v>75</v>
      </c>
      <c r="H159" s="77">
        <v>75</v>
      </c>
      <c r="I159" s="84"/>
      <c r="J159" s="84"/>
      <c r="K159" s="84"/>
      <c r="L159" s="84"/>
      <c r="M159" s="84">
        <v>75</v>
      </c>
      <c r="N159" s="84"/>
      <c r="O159" s="84"/>
      <c r="P159" s="84"/>
      <c r="Q159" s="84"/>
      <c r="R159" s="84"/>
      <c r="S159" s="33" t="s">
        <v>38</v>
      </c>
      <c r="T159" s="61" t="s">
        <v>384</v>
      </c>
      <c r="U159" s="61" t="s">
        <v>398</v>
      </c>
      <c r="V159" s="31"/>
      <c r="W159" s="58" t="s">
        <v>267</v>
      </c>
    </row>
    <row r="160" s="1" customFormat="1" ht="37" customHeight="1" spans="1:23">
      <c r="A160" s="136" t="s">
        <v>400</v>
      </c>
      <c r="B160" s="141"/>
      <c r="C160" s="77"/>
      <c r="D160" s="31"/>
      <c r="E160" s="31"/>
      <c r="F160" s="142"/>
      <c r="G160" s="79">
        <f>G161+G205+G208+G225+G227</f>
        <v>7245.136494</v>
      </c>
      <c r="H160" s="79">
        <f>H161+H205+H208+H225+H227</f>
        <v>5215.12</v>
      </c>
      <c r="I160" s="79">
        <f>I161+I205+I208+I225+I227</f>
        <v>2031.156494</v>
      </c>
      <c r="J160" s="79">
        <f>J161+J205+J208+J225+J227</f>
        <v>0</v>
      </c>
      <c r="K160" s="79">
        <f>K161+K205+K208+K225+K227</f>
        <v>0</v>
      </c>
      <c r="L160" s="84"/>
      <c r="M160" s="84">
        <v>5215.12</v>
      </c>
      <c r="N160" s="84">
        <v>2031.156494</v>
      </c>
      <c r="O160" s="84">
        <v>0</v>
      </c>
      <c r="P160" s="84">
        <v>0</v>
      </c>
      <c r="Q160" s="84"/>
      <c r="R160" s="84"/>
      <c r="S160" s="33" t="s">
        <v>38</v>
      </c>
      <c r="T160" s="64"/>
      <c r="U160" s="64"/>
      <c r="V160" s="31"/>
      <c r="W160" s="56"/>
    </row>
    <row r="161" s="1" customFormat="1" ht="37" customHeight="1" spans="1:23">
      <c r="A161" s="12" t="s">
        <v>24</v>
      </c>
      <c r="B161" s="143" t="s">
        <v>25</v>
      </c>
      <c r="C161" s="116"/>
      <c r="D161" s="116"/>
      <c r="E161" s="116"/>
      <c r="F161" s="144" t="s">
        <v>401</v>
      </c>
      <c r="G161" s="22">
        <f>G162+G168+G179+G181+G191+G193+G199</f>
        <v>4384.696494</v>
      </c>
      <c r="H161" s="22">
        <f>H162+H168+H179+H181+H191+H193+H199</f>
        <v>3594.61</v>
      </c>
      <c r="I161" s="22">
        <f>I162+I168+I179+I181+I191+I193+I199+I177</f>
        <v>791.226494</v>
      </c>
      <c r="J161" s="22">
        <f>J162+J168+J179+J181+J191+J193+J199</f>
        <v>0</v>
      </c>
      <c r="K161" s="22">
        <f>K162+K168+K179+K181+K191+K193+K199</f>
        <v>0</v>
      </c>
      <c r="L161" s="40"/>
      <c r="M161" s="40">
        <v>3594.61</v>
      </c>
      <c r="N161" s="40">
        <v>791.226494</v>
      </c>
      <c r="O161" s="40">
        <v>0</v>
      </c>
      <c r="P161" s="40">
        <v>0</v>
      </c>
      <c r="Q161" s="40"/>
      <c r="R161" s="40"/>
      <c r="S161" s="33" t="s">
        <v>38</v>
      </c>
      <c r="T161" s="118"/>
      <c r="U161" s="118"/>
      <c r="V161" s="31"/>
      <c r="W161" s="56"/>
    </row>
    <row r="162" s="1" customFormat="1" ht="37" customHeight="1" spans="1:23">
      <c r="A162" s="12" t="s">
        <v>27</v>
      </c>
      <c r="B162" s="28" t="s">
        <v>30</v>
      </c>
      <c r="C162" s="21"/>
      <c r="D162" s="21"/>
      <c r="E162" s="21"/>
      <c r="F162" s="145" t="s">
        <v>402</v>
      </c>
      <c r="G162" s="146">
        <f t="shared" ref="G162:K162" si="5">G163+G164+G165+G166+G167</f>
        <v>17.69</v>
      </c>
      <c r="H162" s="146">
        <f t="shared" si="5"/>
        <v>0</v>
      </c>
      <c r="I162" s="146">
        <f t="shared" si="5"/>
        <v>17.69</v>
      </c>
      <c r="J162" s="146">
        <f t="shared" si="5"/>
        <v>0</v>
      </c>
      <c r="K162" s="146">
        <f t="shared" si="5"/>
        <v>0</v>
      </c>
      <c r="L162" s="40"/>
      <c r="M162" s="40">
        <v>0</v>
      </c>
      <c r="N162" s="40">
        <v>17.69</v>
      </c>
      <c r="O162" s="40">
        <v>0</v>
      </c>
      <c r="P162" s="40">
        <v>0</v>
      </c>
      <c r="Q162" s="40"/>
      <c r="R162" s="40"/>
      <c r="S162" s="33" t="s">
        <v>38</v>
      </c>
      <c r="T162" s="118"/>
      <c r="U162" s="118"/>
      <c r="V162" s="31"/>
      <c r="W162" s="58" t="s">
        <v>32</v>
      </c>
    </row>
    <row r="163" s="1" customFormat="1" ht="37" customHeight="1" spans="1:23">
      <c r="A163" s="21">
        <v>1.1</v>
      </c>
      <c r="B163" s="28" t="s">
        <v>403</v>
      </c>
      <c r="C163" s="78" t="s">
        <v>34</v>
      </c>
      <c r="D163" s="21" t="s">
        <v>35</v>
      </c>
      <c r="E163" s="78" t="s">
        <v>36</v>
      </c>
      <c r="F163" s="80" t="s">
        <v>404</v>
      </c>
      <c r="G163" s="146">
        <f>H163+I163+J163+K163</f>
        <v>3.52</v>
      </c>
      <c r="H163" s="146">
        <v>0</v>
      </c>
      <c r="I163" s="146">
        <v>3.52</v>
      </c>
      <c r="J163" s="146">
        <v>0</v>
      </c>
      <c r="K163" s="146">
        <v>0</v>
      </c>
      <c r="L163" s="40"/>
      <c r="M163" s="40">
        <v>0</v>
      </c>
      <c r="N163" s="40">
        <v>3.52</v>
      </c>
      <c r="O163" s="40">
        <v>0</v>
      </c>
      <c r="P163" s="40">
        <v>0</v>
      </c>
      <c r="Q163" s="40"/>
      <c r="R163" s="40"/>
      <c r="S163" s="33" t="s">
        <v>38</v>
      </c>
      <c r="T163" s="150" t="s">
        <v>39</v>
      </c>
      <c r="U163" s="150" t="s">
        <v>36</v>
      </c>
      <c r="V163" s="31"/>
      <c r="W163" s="56"/>
    </row>
    <row r="164" s="1" customFormat="1" ht="37" customHeight="1" spans="1:23">
      <c r="A164" s="21">
        <v>1.2</v>
      </c>
      <c r="B164" s="28" t="s">
        <v>405</v>
      </c>
      <c r="C164" s="78" t="s">
        <v>34</v>
      </c>
      <c r="D164" s="21" t="s">
        <v>35</v>
      </c>
      <c r="E164" s="78" t="s">
        <v>36</v>
      </c>
      <c r="F164" s="28" t="s">
        <v>406</v>
      </c>
      <c r="G164" s="146">
        <f>H164+I164+J164+K164</f>
        <v>8.85</v>
      </c>
      <c r="H164" s="146">
        <v>0</v>
      </c>
      <c r="I164" s="146">
        <v>8.85</v>
      </c>
      <c r="J164" s="146">
        <v>0</v>
      </c>
      <c r="K164" s="146">
        <v>0</v>
      </c>
      <c r="L164" s="40"/>
      <c r="M164" s="40">
        <v>0</v>
      </c>
      <c r="N164" s="40">
        <v>8.85</v>
      </c>
      <c r="O164" s="40">
        <v>0</v>
      </c>
      <c r="P164" s="40">
        <v>0</v>
      </c>
      <c r="Q164" s="40"/>
      <c r="R164" s="40"/>
      <c r="S164" s="33" t="s">
        <v>38</v>
      </c>
      <c r="T164" s="150" t="s">
        <v>39</v>
      </c>
      <c r="U164" s="150" t="s">
        <v>36</v>
      </c>
      <c r="V164" s="31"/>
      <c r="W164" s="56"/>
    </row>
    <row r="165" s="1" customFormat="1" ht="37" customHeight="1" spans="1:23">
      <c r="A165" s="21">
        <v>1.3</v>
      </c>
      <c r="B165" s="28" t="s">
        <v>407</v>
      </c>
      <c r="C165" s="78" t="s">
        <v>34</v>
      </c>
      <c r="D165" s="21" t="s">
        <v>35</v>
      </c>
      <c r="E165" s="78" t="s">
        <v>36</v>
      </c>
      <c r="F165" s="28" t="s">
        <v>408</v>
      </c>
      <c r="G165" s="146">
        <f>H165+I165+J165+K165</f>
        <v>0.48</v>
      </c>
      <c r="H165" s="146">
        <v>0</v>
      </c>
      <c r="I165" s="146">
        <v>0.48</v>
      </c>
      <c r="J165" s="146">
        <v>0</v>
      </c>
      <c r="K165" s="146">
        <v>0</v>
      </c>
      <c r="L165" s="40"/>
      <c r="M165" s="40">
        <v>0</v>
      </c>
      <c r="N165" s="40">
        <v>0.48</v>
      </c>
      <c r="O165" s="40">
        <v>0</v>
      </c>
      <c r="P165" s="40">
        <v>0</v>
      </c>
      <c r="Q165" s="40"/>
      <c r="R165" s="40"/>
      <c r="S165" s="33" t="s">
        <v>38</v>
      </c>
      <c r="T165" s="150" t="s">
        <v>39</v>
      </c>
      <c r="U165" s="150" t="s">
        <v>36</v>
      </c>
      <c r="V165" s="31"/>
      <c r="W165" s="56"/>
    </row>
    <row r="166" s="1" customFormat="1" ht="37" customHeight="1" spans="1:23">
      <c r="A166" s="21">
        <v>1.4</v>
      </c>
      <c r="B166" s="28" t="s">
        <v>409</v>
      </c>
      <c r="C166" s="78" t="s">
        <v>34</v>
      </c>
      <c r="D166" s="21" t="s">
        <v>35</v>
      </c>
      <c r="E166" s="78" t="s">
        <v>36</v>
      </c>
      <c r="F166" s="28" t="s">
        <v>410</v>
      </c>
      <c r="G166" s="146">
        <f>H166+I166+J166+K166</f>
        <v>4.76</v>
      </c>
      <c r="H166" s="146">
        <v>0</v>
      </c>
      <c r="I166" s="146">
        <v>4.76</v>
      </c>
      <c r="J166" s="146">
        <v>0</v>
      </c>
      <c r="K166" s="146">
        <v>0</v>
      </c>
      <c r="L166" s="40"/>
      <c r="M166" s="40">
        <v>0</v>
      </c>
      <c r="N166" s="40">
        <v>4.76</v>
      </c>
      <c r="O166" s="40">
        <v>0</v>
      </c>
      <c r="P166" s="40">
        <v>0</v>
      </c>
      <c r="Q166" s="40"/>
      <c r="R166" s="40"/>
      <c r="S166" s="33" t="s">
        <v>38</v>
      </c>
      <c r="T166" s="150" t="s">
        <v>39</v>
      </c>
      <c r="U166" s="150" t="s">
        <v>36</v>
      </c>
      <c r="V166" s="31"/>
      <c r="W166" s="56"/>
    </row>
    <row r="167" s="1" customFormat="1" ht="37" customHeight="1" spans="1:23">
      <c r="A167" s="21">
        <v>1.5</v>
      </c>
      <c r="B167" s="28" t="s">
        <v>411</v>
      </c>
      <c r="C167" s="78" t="s">
        <v>34</v>
      </c>
      <c r="D167" s="21" t="s">
        <v>35</v>
      </c>
      <c r="E167" s="78" t="s">
        <v>36</v>
      </c>
      <c r="F167" s="145" t="s">
        <v>412</v>
      </c>
      <c r="G167" s="146">
        <f>H167+I167+J167+K167</f>
        <v>0.08</v>
      </c>
      <c r="H167" s="146">
        <v>0</v>
      </c>
      <c r="I167" s="146">
        <v>0.08</v>
      </c>
      <c r="J167" s="146">
        <v>0</v>
      </c>
      <c r="K167" s="146">
        <v>0</v>
      </c>
      <c r="L167" s="40"/>
      <c r="M167" s="40">
        <v>0</v>
      </c>
      <c r="N167" s="40">
        <v>0.08</v>
      </c>
      <c r="O167" s="40">
        <v>0</v>
      </c>
      <c r="P167" s="40">
        <v>0</v>
      </c>
      <c r="Q167" s="40"/>
      <c r="R167" s="40"/>
      <c r="S167" s="33" t="s">
        <v>38</v>
      </c>
      <c r="T167" s="150" t="s">
        <v>39</v>
      </c>
      <c r="U167" s="150" t="s">
        <v>36</v>
      </c>
      <c r="V167" s="31"/>
      <c r="W167" s="56"/>
    </row>
    <row r="168" s="1" customFormat="1" ht="37" customHeight="1" spans="1:23">
      <c r="A168" s="15" t="s">
        <v>106</v>
      </c>
      <c r="B168" s="28" t="s">
        <v>60</v>
      </c>
      <c r="C168" s="21"/>
      <c r="D168" s="21"/>
      <c r="E168" s="21"/>
      <c r="F168" s="145" t="s">
        <v>413</v>
      </c>
      <c r="G168" s="146">
        <f>G169+G170+G171+G172+G173+G174+G175+G176</f>
        <v>40.264</v>
      </c>
      <c r="H168" s="146">
        <f t="shared" ref="G168:K168" si="6">H169+H170+H171+H172+H173+H174+H175+H176</f>
        <v>0</v>
      </c>
      <c r="I168" s="146">
        <f t="shared" si="6"/>
        <v>40.264</v>
      </c>
      <c r="J168" s="146">
        <f t="shared" si="6"/>
        <v>0</v>
      </c>
      <c r="K168" s="146">
        <f t="shared" si="6"/>
        <v>0</v>
      </c>
      <c r="L168" s="40"/>
      <c r="M168" s="40">
        <v>0</v>
      </c>
      <c r="N168" s="40">
        <v>40.264</v>
      </c>
      <c r="O168" s="40">
        <v>0</v>
      </c>
      <c r="P168" s="40">
        <v>0</v>
      </c>
      <c r="Q168" s="40"/>
      <c r="R168" s="40"/>
      <c r="S168" s="33" t="s">
        <v>38</v>
      </c>
      <c r="T168" s="149"/>
      <c r="U168" s="118"/>
      <c r="V168" s="31"/>
      <c r="W168" s="58" t="s">
        <v>32</v>
      </c>
    </row>
    <row r="169" s="1" customFormat="1" ht="37" customHeight="1" spans="1:23">
      <c r="A169" s="21">
        <v>2.1</v>
      </c>
      <c r="B169" s="28" t="s">
        <v>414</v>
      </c>
      <c r="C169" s="78" t="s">
        <v>34</v>
      </c>
      <c r="D169" s="21" t="s">
        <v>35</v>
      </c>
      <c r="E169" s="78" t="s">
        <v>36</v>
      </c>
      <c r="F169" s="28" t="s">
        <v>415</v>
      </c>
      <c r="G169" s="146">
        <f>H169+I169+J169+K169</f>
        <v>0.18</v>
      </c>
      <c r="H169" s="146">
        <v>0</v>
      </c>
      <c r="I169" s="146">
        <v>0.18</v>
      </c>
      <c r="J169" s="146">
        <v>0</v>
      </c>
      <c r="K169" s="146">
        <v>0</v>
      </c>
      <c r="L169" s="40"/>
      <c r="M169" s="40">
        <v>0</v>
      </c>
      <c r="N169" s="40">
        <v>0.18</v>
      </c>
      <c r="O169" s="40">
        <v>0</v>
      </c>
      <c r="P169" s="40">
        <v>0</v>
      </c>
      <c r="Q169" s="40"/>
      <c r="R169" s="40"/>
      <c r="S169" s="33" t="s">
        <v>38</v>
      </c>
      <c r="T169" s="150" t="s">
        <v>64</v>
      </c>
      <c r="U169" s="150" t="s">
        <v>36</v>
      </c>
      <c r="V169" s="31"/>
      <c r="W169" s="56"/>
    </row>
    <row r="170" s="1" customFormat="1" ht="40" customHeight="1" spans="1:23">
      <c r="A170" s="21">
        <v>2.2</v>
      </c>
      <c r="B170" s="28" t="s">
        <v>416</v>
      </c>
      <c r="C170" s="78" t="s">
        <v>34</v>
      </c>
      <c r="D170" s="21" t="s">
        <v>35</v>
      </c>
      <c r="E170" s="78" t="s">
        <v>36</v>
      </c>
      <c r="F170" s="28" t="s">
        <v>417</v>
      </c>
      <c r="G170" s="146">
        <f t="shared" ref="G170:G176" si="7">H170+I170+J170+K170</f>
        <v>19</v>
      </c>
      <c r="H170" s="146">
        <v>0</v>
      </c>
      <c r="I170" s="146">
        <v>19</v>
      </c>
      <c r="J170" s="146">
        <v>0</v>
      </c>
      <c r="K170" s="146">
        <v>0</v>
      </c>
      <c r="L170" s="84"/>
      <c r="M170" s="84">
        <v>0</v>
      </c>
      <c r="N170" s="84">
        <v>19</v>
      </c>
      <c r="O170" s="84">
        <v>0</v>
      </c>
      <c r="P170" s="84">
        <v>0</v>
      </c>
      <c r="Q170" s="84"/>
      <c r="R170" s="84"/>
      <c r="S170" s="33" t="s">
        <v>38</v>
      </c>
      <c r="T170" s="150" t="s">
        <v>64</v>
      </c>
      <c r="U170" s="150" t="s">
        <v>36</v>
      </c>
      <c r="V170" s="31"/>
      <c r="W170" s="56"/>
    </row>
    <row r="171" s="1" customFormat="1" ht="53" customHeight="1" spans="1:23">
      <c r="A171" s="21">
        <v>2.3</v>
      </c>
      <c r="B171" s="28" t="s">
        <v>418</v>
      </c>
      <c r="C171" s="78" t="s">
        <v>34</v>
      </c>
      <c r="D171" s="21" t="s">
        <v>35</v>
      </c>
      <c r="E171" s="78" t="s">
        <v>36</v>
      </c>
      <c r="F171" s="28" t="s">
        <v>419</v>
      </c>
      <c r="G171" s="146">
        <f t="shared" si="7"/>
        <v>5.5</v>
      </c>
      <c r="H171" s="146">
        <v>0</v>
      </c>
      <c r="I171" s="146">
        <v>5.5</v>
      </c>
      <c r="J171" s="146">
        <v>0</v>
      </c>
      <c r="K171" s="146">
        <v>0</v>
      </c>
      <c r="L171" s="40"/>
      <c r="M171" s="40">
        <v>0</v>
      </c>
      <c r="N171" s="40">
        <v>5.5</v>
      </c>
      <c r="O171" s="40">
        <v>0</v>
      </c>
      <c r="P171" s="40">
        <v>0</v>
      </c>
      <c r="Q171" s="40"/>
      <c r="R171" s="40"/>
      <c r="S171" s="33" t="s">
        <v>38</v>
      </c>
      <c r="T171" s="150" t="s">
        <v>64</v>
      </c>
      <c r="U171" s="150" t="s">
        <v>36</v>
      </c>
      <c r="V171" s="31"/>
      <c r="W171" s="56"/>
    </row>
    <row r="172" s="1" customFormat="1" ht="53" customHeight="1" spans="1:23">
      <c r="A172" s="21">
        <v>2.4</v>
      </c>
      <c r="B172" s="28" t="s">
        <v>420</v>
      </c>
      <c r="C172" s="78" t="s">
        <v>34</v>
      </c>
      <c r="D172" s="21" t="s">
        <v>35</v>
      </c>
      <c r="E172" s="78" t="s">
        <v>36</v>
      </c>
      <c r="F172" s="28" t="s">
        <v>421</v>
      </c>
      <c r="G172" s="146">
        <f t="shared" si="7"/>
        <v>0.8</v>
      </c>
      <c r="H172" s="146">
        <v>0</v>
      </c>
      <c r="I172" s="146">
        <v>0.8</v>
      </c>
      <c r="J172" s="146">
        <v>0</v>
      </c>
      <c r="K172" s="146">
        <v>0</v>
      </c>
      <c r="L172" s="33"/>
      <c r="M172" s="33">
        <v>0</v>
      </c>
      <c r="N172" s="33">
        <v>0.8</v>
      </c>
      <c r="O172" s="33">
        <v>0</v>
      </c>
      <c r="P172" s="33">
        <v>0</v>
      </c>
      <c r="Q172" s="33"/>
      <c r="R172" s="33"/>
      <c r="S172" s="33" t="s">
        <v>38</v>
      </c>
      <c r="T172" s="150" t="s">
        <v>64</v>
      </c>
      <c r="U172" s="150" t="s">
        <v>36</v>
      </c>
      <c r="V172" s="31"/>
      <c r="W172" s="56"/>
    </row>
    <row r="173" s="1" customFormat="1" ht="48" customHeight="1" spans="1:23">
      <c r="A173" s="21">
        <v>2.5</v>
      </c>
      <c r="B173" s="28" t="s">
        <v>422</v>
      </c>
      <c r="C173" s="78" t="s">
        <v>34</v>
      </c>
      <c r="D173" s="21" t="s">
        <v>35</v>
      </c>
      <c r="E173" s="78" t="s">
        <v>36</v>
      </c>
      <c r="F173" s="28" t="s">
        <v>423</v>
      </c>
      <c r="G173" s="146">
        <f t="shared" si="7"/>
        <v>1.4</v>
      </c>
      <c r="H173" s="146">
        <v>0</v>
      </c>
      <c r="I173" s="146">
        <v>1.4</v>
      </c>
      <c r="J173" s="146">
        <v>0</v>
      </c>
      <c r="K173" s="146">
        <v>0</v>
      </c>
      <c r="L173" s="23"/>
      <c r="M173" s="23">
        <v>0</v>
      </c>
      <c r="N173" s="23">
        <v>1.4</v>
      </c>
      <c r="O173" s="23">
        <v>0</v>
      </c>
      <c r="P173" s="23">
        <v>0</v>
      </c>
      <c r="Q173" s="23"/>
      <c r="R173" s="23"/>
      <c r="S173" s="33" t="s">
        <v>38</v>
      </c>
      <c r="T173" s="150" t="s">
        <v>64</v>
      </c>
      <c r="U173" s="150" t="s">
        <v>36</v>
      </c>
      <c r="V173" s="31"/>
      <c r="W173" s="56"/>
    </row>
    <row r="174" s="1" customFormat="1" ht="42" customHeight="1" spans="1:23">
      <c r="A174" s="21">
        <v>2.6</v>
      </c>
      <c r="B174" s="28" t="s">
        <v>424</v>
      </c>
      <c r="C174" s="78" t="s">
        <v>34</v>
      </c>
      <c r="D174" s="21" t="s">
        <v>35</v>
      </c>
      <c r="E174" s="78" t="s">
        <v>36</v>
      </c>
      <c r="F174" s="28" t="s">
        <v>425</v>
      </c>
      <c r="G174" s="146">
        <f t="shared" si="7"/>
        <v>6</v>
      </c>
      <c r="H174" s="146">
        <v>0</v>
      </c>
      <c r="I174" s="146">
        <v>6</v>
      </c>
      <c r="J174" s="146">
        <v>0</v>
      </c>
      <c r="K174" s="146">
        <v>0</v>
      </c>
      <c r="L174" s="33"/>
      <c r="M174" s="49">
        <v>0</v>
      </c>
      <c r="N174" s="49">
        <v>6</v>
      </c>
      <c r="O174" s="33">
        <v>0</v>
      </c>
      <c r="P174" s="33">
        <v>0</v>
      </c>
      <c r="Q174" s="33"/>
      <c r="R174" s="33"/>
      <c r="S174" s="33" t="s">
        <v>38</v>
      </c>
      <c r="T174" s="150" t="s">
        <v>64</v>
      </c>
      <c r="U174" s="150" t="s">
        <v>36</v>
      </c>
      <c r="V174" s="31"/>
      <c r="W174" s="56"/>
    </row>
    <row r="175" s="1" customFormat="1" ht="50" customHeight="1" spans="1:23">
      <c r="A175" s="21">
        <v>2.7</v>
      </c>
      <c r="B175" s="28" t="s">
        <v>426</v>
      </c>
      <c r="C175" s="78" t="s">
        <v>34</v>
      </c>
      <c r="D175" s="21" t="s">
        <v>35</v>
      </c>
      <c r="E175" s="78" t="s">
        <v>36</v>
      </c>
      <c r="F175" s="28" t="s">
        <v>427</v>
      </c>
      <c r="G175" s="146">
        <f t="shared" si="7"/>
        <v>7.184</v>
      </c>
      <c r="H175" s="146">
        <v>0</v>
      </c>
      <c r="I175" s="146">
        <v>7.184</v>
      </c>
      <c r="J175" s="146">
        <v>0</v>
      </c>
      <c r="K175" s="146">
        <v>0</v>
      </c>
      <c r="L175" s="33"/>
      <c r="M175" s="33">
        <v>0</v>
      </c>
      <c r="N175" s="33">
        <v>7.184</v>
      </c>
      <c r="O175" s="33">
        <v>0</v>
      </c>
      <c r="P175" s="33">
        <v>0</v>
      </c>
      <c r="Q175" s="33"/>
      <c r="R175" s="33"/>
      <c r="S175" s="33" t="s">
        <v>38</v>
      </c>
      <c r="T175" s="150" t="s">
        <v>64</v>
      </c>
      <c r="U175" s="150" t="s">
        <v>36</v>
      </c>
      <c r="V175" s="31"/>
      <c r="W175" s="56"/>
    </row>
    <row r="176" s="1" customFormat="1" ht="43" customHeight="1" spans="1:23">
      <c r="A176" s="21">
        <v>2.8</v>
      </c>
      <c r="B176" s="28" t="s">
        <v>428</v>
      </c>
      <c r="C176" s="78" t="s">
        <v>34</v>
      </c>
      <c r="D176" s="21" t="s">
        <v>35</v>
      </c>
      <c r="E176" s="78" t="s">
        <v>36</v>
      </c>
      <c r="F176" s="28" t="s">
        <v>429</v>
      </c>
      <c r="G176" s="146">
        <f t="shared" si="7"/>
        <v>0.2</v>
      </c>
      <c r="H176" s="146">
        <v>0</v>
      </c>
      <c r="I176" s="146">
        <v>0.2</v>
      </c>
      <c r="J176" s="146">
        <v>0</v>
      </c>
      <c r="K176" s="146">
        <v>0</v>
      </c>
      <c r="L176" s="84"/>
      <c r="M176" s="84">
        <v>0</v>
      </c>
      <c r="N176" s="84">
        <v>0.2</v>
      </c>
      <c r="O176" s="84">
        <v>0</v>
      </c>
      <c r="P176" s="84">
        <v>0</v>
      </c>
      <c r="Q176" s="84"/>
      <c r="R176" s="84"/>
      <c r="S176" s="33" t="s">
        <v>38</v>
      </c>
      <c r="T176" s="150" t="s">
        <v>64</v>
      </c>
      <c r="U176" s="150" t="s">
        <v>36</v>
      </c>
      <c r="V176" s="31"/>
      <c r="W176" s="56"/>
    </row>
    <row r="177" s="1" customFormat="1" ht="52" customHeight="1" spans="1:23">
      <c r="A177" s="15" t="s">
        <v>127</v>
      </c>
      <c r="B177" s="28" t="s">
        <v>100</v>
      </c>
      <c r="C177" s="21"/>
      <c r="D177" s="21"/>
      <c r="E177" s="21"/>
      <c r="F177" s="145" t="s">
        <v>430</v>
      </c>
      <c r="G177" s="146">
        <f t="shared" ref="G177:K177" si="8">G178</f>
        <v>1.14</v>
      </c>
      <c r="H177" s="146">
        <f t="shared" si="8"/>
        <v>0</v>
      </c>
      <c r="I177" s="146">
        <f t="shared" si="8"/>
        <v>1.14</v>
      </c>
      <c r="J177" s="146">
        <f t="shared" si="8"/>
        <v>0</v>
      </c>
      <c r="K177" s="146">
        <f t="shared" si="8"/>
        <v>0</v>
      </c>
      <c r="L177" s="40"/>
      <c r="M177" s="49">
        <v>0</v>
      </c>
      <c r="N177" s="40">
        <v>1.14</v>
      </c>
      <c r="O177" s="40">
        <v>0</v>
      </c>
      <c r="P177" s="40">
        <v>0</v>
      </c>
      <c r="Q177" s="40"/>
      <c r="R177" s="40"/>
      <c r="S177" s="33" t="s">
        <v>38</v>
      </c>
      <c r="T177" s="149"/>
      <c r="U177" s="118"/>
      <c r="V177" s="31"/>
      <c r="W177" s="58" t="s">
        <v>32</v>
      </c>
    </row>
    <row r="178" s="1" customFormat="1" ht="72" customHeight="1" spans="1:23">
      <c r="A178" s="21">
        <v>3.1</v>
      </c>
      <c r="B178" s="28" t="s">
        <v>431</v>
      </c>
      <c r="C178" s="78" t="s">
        <v>34</v>
      </c>
      <c r="D178" s="21" t="s">
        <v>35</v>
      </c>
      <c r="E178" s="78" t="s">
        <v>36</v>
      </c>
      <c r="F178" s="28" t="s">
        <v>432</v>
      </c>
      <c r="G178" s="146">
        <v>1.14</v>
      </c>
      <c r="H178" s="146">
        <v>0</v>
      </c>
      <c r="I178" s="146">
        <v>1.14</v>
      </c>
      <c r="J178" s="146">
        <v>0</v>
      </c>
      <c r="K178" s="146">
        <v>0</v>
      </c>
      <c r="L178" s="40"/>
      <c r="M178" s="49">
        <v>0</v>
      </c>
      <c r="N178" s="40">
        <v>1.14</v>
      </c>
      <c r="O178" s="40">
        <v>0</v>
      </c>
      <c r="P178" s="40">
        <v>0</v>
      </c>
      <c r="Q178" s="40"/>
      <c r="R178" s="40"/>
      <c r="S178" s="33" t="s">
        <v>38</v>
      </c>
      <c r="T178" s="150" t="s">
        <v>39</v>
      </c>
      <c r="U178" s="150" t="s">
        <v>36</v>
      </c>
      <c r="V178" s="31"/>
      <c r="W178" s="56"/>
    </row>
    <row r="179" s="1" customFormat="1" ht="39" customHeight="1" spans="1:23">
      <c r="A179" s="12" t="s">
        <v>156</v>
      </c>
      <c r="B179" s="28" t="s">
        <v>433</v>
      </c>
      <c r="C179" s="21"/>
      <c r="D179" s="20"/>
      <c r="E179" s="21"/>
      <c r="F179" s="145" t="s">
        <v>434</v>
      </c>
      <c r="G179" s="146">
        <f t="shared" ref="G179:K179" si="9">G180</f>
        <v>377.76</v>
      </c>
      <c r="H179" s="146">
        <f t="shared" si="9"/>
        <v>237.33</v>
      </c>
      <c r="I179" s="146">
        <f t="shared" si="9"/>
        <v>140.43</v>
      </c>
      <c r="J179" s="146">
        <f t="shared" si="9"/>
        <v>0</v>
      </c>
      <c r="K179" s="146">
        <f t="shared" si="9"/>
        <v>0</v>
      </c>
      <c r="L179" s="84"/>
      <c r="M179" s="84">
        <v>237.33</v>
      </c>
      <c r="N179" s="84">
        <v>140.43</v>
      </c>
      <c r="O179" s="84">
        <v>0</v>
      </c>
      <c r="P179" s="84">
        <v>0</v>
      </c>
      <c r="Q179" s="84"/>
      <c r="R179" s="84"/>
      <c r="S179" s="33" t="s">
        <v>38</v>
      </c>
      <c r="T179" s="118"/>
      <c r="U179" s="118"/>
      <c r="V179" s="31"/>
      <c r="W179" s="58" t="s">
        <v>32</v>
      </c>
    </row>
    <row r="180" s="1" customFormat="1" ht="72" customHeight="1" spans="1:23">
      <c r="A180" s="31">
        <v>1</v>
      </c>
      <c r="B180" s="30" t="s">
        <v>435</v>
      </c>
      <c r="C180" s="38" t="s">
        <v>34</v>
      </c>
      <c r="D180" s="31" t="s">
        <v>436</v>
      </c>
      <c r="E180" s="38" t="s">
        <v>229</v>
      </c>
      <c r="F180" s="35" t="s">
        <v>437</v>
      </c>
      <c r="G180" s="147">
        <f>H180+I180+J180+K180</f>
        <v>377.76</v>
      </c>
      <c r="H180" s="147">
        <v>237.33</v>
      </c>
      <c r="I180" s="147">
        <v>140.43</v>
      </c>
      <c r="J180" s="147"/>
      <c r="K180" s="147"/>
      <c r="L180" s="40"/>
      <c r="M180" s="40">
        <v>237.33</v>
      </c>
      <c r="N180" s="40">
        <v>140.43</v>
      </c>
      <c r="O180" s="40"/>
      <c r="P180" s="40"/>
      <c r="Q180" s="40"/>
      <c r="R180" s="40"/>
      <c r="S180" s="33" t="s">
        <v>38</v>
      </c>
      <c r="T180" s="61" t="s">
        <v>39</v>
      </c>
      <c r="U180" s="61" t="s">
        <v>438</v>
      </c>
      <c r="V180" s="31"/>
      <c r="W180" s="56"/>
    </row>
    <row r="181" s="4" customFormat="1" ht="33" customHeight="1" spans="1:23">
      <c r="A181" s="12" t="s">
        <v>162</v>
      </c>
      <c r="B181" s="28" t="s">
        <v>439</v>
      </c>
      <c r="C181" s="21"/>
      <c r="D181" s="20"/>
      <c r="E181" s="21"/>
      <c r="F181" s="145" t="s">
        <v>440</v>
      </c>
      <c r="G181" s="146">
        <f t="shared" ref="G181:K181" si="10">SUM(G182:G190)</f>
        <v>2473.48</v>
      </c>
      <c r="H181" s="146">
        <f t="shared" si="10"/>
        <v>2473.48</v>
      </c>
      <c r="I181" s="146">
        <f t="shared" si="10"/>
        <v>0</v>
      </c>
      <c r="J181" s="146">
        <f t="shared" si="10"/>
        <v>0</v>
      </c>
      <c r="K181" s="146">
        <f t="shared" si="10"/>
        <v>0</v>
      </c>
      <c r="L181" s="84"/>
      <c r="M181" s="84">
        <v>2473.48</v>
      </c>
      <c r="N181" s="84">
        <v>0</v>
      </c>
      <c r="O181" s="84">
        <v>0</v>
      </c>
      <c r="P181" s="84">
        <v>0</v>
      </c>
      <c r="Q181" s="84"/>
      <c r="R181" s="84"/>
      <c r="S181" s="33" t="s">
        <v>38</v>
      </c>
      <c r="T181" s="118"/>
      <c r="U181" s="118"/>
      <c r="V181" s="21"/>
      <c r="W181" s="116"/>
    </row>
    <row r="182" s="1" customFormat="1" ht="37" customHeight="1" spans="1:23">
      <c r="A182" s="31">
        <v>1</v>
      </c>
      <c r="B182" s="30" t="s">
        <v>441</v>
      </c>
      <c r="C182" s="38" t="s">
        <v>34</v>
      </c>
      <c r="D182" s="31" t="s">
        <v>436</v>
      </c>
      <c r="E182" s="38" t="s">
        <v>36</v>
      </c>
      <c r="F182" s="35" t="s">
        <v>442</v>
      </c>
      <c r="G182" s="147">
        <f>H182+I182+J182+K182</f>
        <v>1897.64</v>
      </c>
      <c r="H182" s="147">
        <v>1897.64</v>
      </c>
      <c r="I182" s="147"/>
      <c r="J182" s="147"/>
      <c r="K182" s="147"/>
      <c r="L182" s="23"/>
      <c r="M182" s="23">
        <v>1897.64</v>
      </c>
      <c r="N182" s="23"/>
      <c r="O182" s="23"/>
      <c r="P182" s="23"/>
      <c r="Q182" s="23"/>
      <c r="R182" s="23"/>
      <c r="S182" s="33" t="s">
        <v>38</v>
      </c>
      <c r="T182" s="61" t="s">
        <v>64</v>
      </c>
      <c r="U182" s="61" t="s">
        <v>36</v>
      </c>
      <c r="V182" s="31"/>
      <c r="W182" s="58" t="s">
        <v>32</v>
      </c>
    </row>
    <row r="183" s="4" customFormat="1" ht="37" customHeight="1" spans="1:23">
      <c r="A183" s="31">
        <v>2</v>
      </c>
      <c r="B183" s="30" t="s">
        <v>443</v>
      </c>
      <c r="C183" s="38" t="s">
        <v>34</v>
      </c>
      <c r="D183" s="31" t="s">
        <v>436</v>
      </c>
      <c r="E183" s="38" t="s">
        <v>118</v>
      </c>
      <c r="F183" s="35" t="s">
        <v>444</v>
      </c>
      <c r="G183" s="147">
        <f t="shared" ref="G183:G190" si="11">H183+I183+J183+K183</f>
        <v>20</v>
      </c>
      <c r="H183" s="147">
        <v>20</v>
      </c>
      <c r="I183" s="147"/>
      <c r="J183" s="147"/>
      <c r="K183" s="147"/>
      <c r="L183" s="23"/>
      <c r="M183" s="23">
        <v>20</v>
      </c>
      <c r="N183" s="23"/>
      <c r="O183" s="23"/>
      <c r="P183" s="23"/>
      <c r="Q183" s="23"/>
      <c r="R183" s="23"/>
      <c r="S183" s="33" t="s">
        <v>38</v>
      </c>
      <c r="T183" s="61" t="s">
        <v>64</v>
      </c>
      <c r="U183" s="61" t="s">
        <v>118</v>
      </c>
      <c r="V183" s="38"/>
      <c r="W183" s="58" t="s">
        <v>32</v>
      </c>
    </row>
    <row r="184" s="1" customFormat="1" ht="37" customHeight="1" spans="1:23">
      <c r="A184" s="31">
        <v>3</v>
      </c>
      <c r="B184" s="30" t="s">
        <v>394</v>
      </c>
      <c r="C184" s="38" t="s">
        <v>34</v>
      </c>
      <c r="D184" s="31" t="s">
        <v>436</v>
      </c>
      <c r="E184" s="38" t="s">
        <v>36</v>
      </c>
      <c r="F184" s="35" t="s">
        <v>445</v>
      </c>
      <c r="G184" s="147">
        <f t="shared" si="11"/>
        <v>152.64</v>
      </c>
      <c r="H184" s="147">
        <v>152.64</v>
      </c>
      <c r="I184" s="147"/>
      <c r="J184" s="147"/>
      <c r="K184" s="147"/>
      <c r="L184" s="33"/>
      <c r="M184" s="33">
        <v>152.64</v>
      </c>
      <c r="N184" s="33"/>
      <c r="O184" s="33"/>
      <c r="P184" s="33"/>
      <c r="Q184" s="33"/>
      <c r="R184" s="33"/>
      <c r="S184" s="33" t="s">
        <v>38</v>
      </c>
      <c r="T184" s="61" t="s">
        <v>39</v>
      </c>
      <c r="U184" s="61" t="s">
        <v>36</v>
      </c>
      <c r="V184" s="31"/>
      <c r="W184" s="58" t="s">
        <v>32</v>
      </c>
    </row>
    <row r="185" s="1" customFormat="1" ht="37" customHeight="1" spans="1:23">
      <c r="A185" s="31">
        <v>5</v>
      </c>
      <c r="B185" s="30" t="s">
        <v>446</v>
      </c>
      <c r="C185" s="38" t="s">
        <v>34</v>
      </c>
      <c r="D185" s="31" t="s">
        <v>436</v>
      </c>
      <c r="E185" s="38" t="s">
        <v>447</v>
      </c>
      <c r="F185" s="35" t="s">
        <v>448</v>
      </c>
      <c r="G185" s="147">
        <f t="shared" si="11"/>
        <v>309.6</v>
      </c>
      <c r="H185" s="147">
        <v>309.6</v>
      </c>
      <c r="I185" s="147"/>
      <c r="J185" s="147"/>
      <c r="K185" s="147"/>
      <c r="L185" s="33"/>
      <c r="M185" s="33">
        <v>309.6</v>
      </c>
      <c r="N185" s="33"/>
      <c r="O185" s="33"/>
      <c r="P185" s="33"/>
      <c r="Q185" s="33"/>
      <c r="R185" s="33"/>
      <c r="S185" s="33" t="s">
        <v>38</v>
      </c>
      <c r="T185" s="61" t="s">
        <v>39</v>
      </c>
      <c r="U185" s="61" t="s">
        <v>447</v>
      </c>
      <c r="V185" s="31"/>
      <c r="W185" s="58" t="s">
        <v>32</v>
      </c>
    </row>
    <row r="186" s="1" customFormat="1" ht="37" customHeight="1" spans="1:23">
      <c r="A186" s="31">
        <v>6</v>
      </c>
      <c r="B186" s="30" t="s">
        <v>449</v>
      </c>
      <c r="C186" s="38" t="s">
        <v>34</v>
      </c>
      <c r="D186" s="31" t="s">
        <v>436</v>
      </c>
      <c r="E186" s="38" t="s">
        <v>36</v>
      </c>
      <c r="F186" s="35" t="s">
        <v>450</v>
      </c>
      <c r="G186" s="147">
        <f t="shared" si="11"/>
        <v>8.4</v>
      </c>
      <c r="H186" s="147">
        <v>8.4</v>
      </c>
      <c r="I186" s="147"/>
      <c r="J186" s="147"/>
      <c r="K186" s="147"/>
      <c r="L186" s="49"/>
      <c r="M186" s="49">
        <v>8.4</v>
      </c>
      <c r="N186" s="49"/>
      <c r="O186" s="33"/>
      <c r="P186" s="33"/>
      <c r="Q186" s="33"/>
      <c r="R186" s="33"/>
      <c r="S186" s="33" t="s">
        <v>38</v>
      </c>
      <c r="T186" s="61" t="s">
        <v>39</v>
      </c>
      <c r="U186" s="61" t="s">
        <v>36</v>
      </c>
      <c r="V186" s="31"/>
      <c r="W186" s="58" t="s">
        <v>32</v>
      </c>
    </row>
    <row r="187" s="1" customFormat="1" ht="37" customHeight="1" spans="1:23">
      <c r="A187" s="31">
        <v>7</v>
      </c>
      <c r="B187" s="30" t="s">
        <v>451</v>
      </c>
      <c r="C187" s="38" t="s">
        <v>34</v>
      </c>
      <c r="D187" s="31" t="s">
        <v>436</v>
      </c>
      <c r="E187" s="38" t="s">
        <v>36</v>
      </c>
      <c r="F187" s="35" t="s">
        <v>452</v>
      </c>
      <c r="G187" s="147">
        <f t="shared" si="11"/>
        <v>21</v>
      </c>
      <c r="H187" s="147">
        <v>21</v>
      </c>
      <c r="I187" s="147"/>
      <c r="J187" s="147"/>
      <c r="K187" s="147"/>
      <c r="L187" s="49"/>
      <c r="M187" s="49">
        <v>21</v>
      </c>
      <c r="N187" s="49"/>
      <c r="O187" s="40"/>
      <c r="P187" s="40"/>
      <c r="Q187" s="40"/>
      <c r="R187" s="40"/>
      <c r="S187" s="33" t="s">
        <v>38</v>
      </c>
      <c r="T187" s="61" t="s">
        <v>39</v>
      </c>
      <c r="U187" s="61" t="s">
        <v>36</v>
      </c>
      <c r="V187" s="31"/>
      <c r="W187" s="58" t="s">
        <v>32</v>
      </c>
    </row>
    <row r="188" s="1" customFormat="1" ht="37" customHeight="1" spans="1:23">
      <c r="A188" s="31">
        <v>8</v>
      </c>
      <c r="B188" s="30" t="s">
        <v>453</v>
      </c>
      <c r="C188" s="38" t="s">
        <v>34</v>
      </c>
      <c r="D188" s="31" t="s">
        <v>436</v>
      </c>
      <c r="E188" s="38" t="s">
        <v>454</v>
      </c>
      <c r="F188" s="35" t="s">
        <v>455</v>
      </c>
      <c r="G188" s="147">
        <f t="shared" si="11"/>
        <v>43.5</v>
      </c>
      <c r="H188" s="147">
        <v>43.5</v>
      </c>
      <c r="I188" s="147"/>
      <c r="J188" s="147"/>
      <c r="K188" s="147"/>
      <c r="L188" s="49"/>
      <c r="M188" s="49">
        <v>43.5</v>
      </c>
      <c r="N188" s="49"/>
      <c r="O188" s="40"/>
      <c r="P188" s="40"/>
      <c r="Q188" s="40"/>
      <c r="R188" s="40"/>
      <c r="S188" s="33" t="s">
        <v>38</v>
      </c>
      <c r="T188" s="61" t="s">
        <v>39</v>
      </c>
      <c r="U188" s="61" t="s">
        <v>454</v>
      </c>
      <c r="V188" s="31"/>
      <c r="W188" s="58" t="s">
        <v>32</v>
      </c>
    </row>
    <row r="189" s="1" customFormat="1" ht="37" customHeight="1" spans="1:23">
      <c r="A189" s="31">
        <v>9</v>
      </c>
      <c r="B189" s="30" t="s">
        <v>456</v>
      </c>
      <c r="C189" s="38" t="s">
        <v>34</v>
      </c>
      <c r="D189" s="31" t="s">
        <v>35</v>
      </c>
      <c r="E189" s="38" t="s">
        <v>227</v>
      </c>
      <c r="F189" s="35" t="s">
        <v>457</v>
      </c>
      <c r="G189" s="147">
        <f t="shared" si="11"/>
        <v>7.2</v>
      </c>
      <c r="H189" s="147">
        <v>7.2</v>
      </c>
      <c r="I189" s="147"/>
      <c r="J189" s="147"/>
      <c r="K189" s="147"/>
      <c r="L189" s="33"/>
      <c r="M189" s="33">
        <v>7.2</v>
      </c>
      <c r="N189" s="33"/>
      <c r="O189" s="33"/>
      <c r="P189" s="33"/>
      <c r="Q189" s="33"/>
      <c r="R189" s="33"/>
      <c r="S189" s="33" t="s">
        <v>38</v>
      </c>
      <c r="T189" s="61" t="s">
        <v>39</v>
      </c>
      <c r="U189" s="61" t="s">
        <v>227</v>
      </c>
      <c r="V189" s="31"/>
      <c r="W189" s="58" t="s">
        <v>32</v>
      </c>
    </row>
    <row r="190" s="1" customFormat="1" ht="37" customHeight="1" spans="1:23">
      <c r="A190" s="31">
        <v>10</v>
      </c>
      <c r="B190" s="30" t="s">
        <v>458</v>
      </c>
      <c r="C190" s="38" t="s">
        <v>34</v>
      </c>
      <c r="D190" s="31" t="s">
        <v>35</v>
      </c>
      <c r="E190" s="38" t="s">
        <v>226</v>
      </c>
      <c r="F190" s="35" t="s">
        <v>459</v>
      </c>
      <c r="G190" s="147">
        <f t="shared" si="11"/>
        <v>13.5</v>
      </c>
      <c r="H190" s="147">
        <v>13.5</v>
      </c>
      <c r="I190" s="147"/>
      <c r="J190" s="147"/>
      <c r="K190" s="147"/>
      <c r="L190" s="49"/>
      <c r="M190" s="49">
        <v>13.5</v>
      </c>
      <c r="N190" s="49"/>
      <c r="O190" s="33"/>
      <c r="P190" s="33"/>
      <c r="Q190" s="33"/>
      <c r="R190" s="33"/>
      <c r="S190" s="33" t="s">
        <v>38</v>
      </c>
      <c r="T190" s="61" t="s">
        <v>39</v>
      </c>
      <c r="U190" s="61" t="s">
        <v>226</v>
      </c>
      <c r="V190" s="31"/>
      <c r="W190" s="58" t="s">
        <v>32</v>
      </c>
    </row>
    <row r="191" s="1" customFormat="1" ht="37" customHeight="1" spans="1:23">
      <c r="A191" s="12" t="s">
        <v>193</v>
      </c>
      <c r="B191" s="28" t="s">
        <v>460</v>
      </c>
      <c r="C191" s="21"/>
      <c r="D191" s="20"/>
      <c r="E191" s="21"/>
      <c r="F191" s="145" t="s">
        <v>461</v>
      </c>
      <c r="G191" s="146">
        <f t="shared" ref="G191:K191" si="12">G192</f>
        <v>85.6</v>
      </c>
      <c r="H191" s="146">
        <f t="shared" si="12"/>
        <v>85.6</v>
      </c>
      <c r="I191" s="146">
        <f t="shared" si="12"/>
        <v>0</v>
      </c>
      <c r="J191" s="146">
        <f t="shared" si="12"/>
        <v>0</v>
      </c>
      <c r="K191" s="146">
        <f t="shared" si="12"/>
        <v>0</v>
      </c>
      <c r="L191" s="49"/>
      <c r="M191" s="49">
        <v>85.6</v>
      </c>
      <c r="N191" s="49">
        <v>0</v>
      </c>
      <c r="O191" s="40">
        <v>0</v>
      </c>
      <c r="P191" s="40">
        <v>0</v>
      </c>
      <c r="Q191" s="40"/>
      <c r="R191" s="40"/>
      <c r="S191" s="33" t="s">
        <v>38</v>
      </c>
      <c r="T191" s="118"/>
      <c r="U191" s="118"/>
      <c r="V191" s="31"/>
      <c r="W191" s="56"/>
    </row>
    <row r="192" s="1" customFormat="1" ht="37" customHeight="1" spans="1:23">
      <c r="A192" s="31">
        <v>1</v>
      </c>
      <c r="B192" s="30" t="s">
        <v>462</v>
      </c>
      <c r="C192" s="38" t="s">
        <v>34</v>
      </c>
      <c r="D192" s="31" t="s">
        <v>436</v>
      </c>
      <c r="E192" s="38" t="s">
        <v>463</v>
      </c>
      <c r="F192" s="35" t="s">
        <v>464</v>
      </c>
      <c r="G192" s="147">
        <v>85.6</v>
      </c>
      <c r="H192" s="147">
        <v>85.6</v>
      </c>
      <c r="I192" s="147"/>
      <c r="J192" s="147"/>
      <c r="K192" s="147"/>
      <c r="L192" s="49"/>
      <c r="M192" s="49">
        <v>85.6</v>
      </c>
      <c r="N192" s="49"/>
      <c r="O192" s="40"/>
      <c r="P192" s="40"/>
      <c r="Q192" s="40"/>
      <c r="R192" s="40"/>
      <c r="S192" s="33" t="s">
        <v>38</v>
      </c>
      <c r="T192" s="61" t="s">
        <v>39</v>
      </c>
      <c r="U192" s="61" t="s">
        <v>465</v>
      </c>
      <c r="V192" s="31"/>
      <c r="W192" s="58" t="s">
        <v>32</v>
      </c>
    </row>
    <row r="193" s="1" customFormat="1" ht="37" customHeight="1" spans="1:23">
      <c r="A193" s="12" t="s">
        <v>200</v>
      </c>
      <c r="B193" s="28" t="s">
        <v>466</v>
      </c>
      <c r="C193" s="21"/>
      <c r="D193" s="20"/>
      <c r="E193" s="21"/>
      <c r="F193" s="145" t="s">
        <v>467</v>
      </c>
      <c r="G193" s="146">
        <f t="shared" ref="G193:K193" si="13">SUM(G194:G198)</f>
        <v>570.2</v>
      </c>
      <c r="H193" s="146">
        <f t="shared" si="13"/>
        <v>570.2</v>
      </c>
      <c r="I193" s="146">
        <f t="shared" si="13"/>
        <v>0</v>
      </c>
      <c r="J193" s="146">
        <f t="shared" si="13"/>
        <v>0</v>
      </c>
      <c r="K193" s="146">
        <f t="shared" si="13"/>
        <v>0</v>
      </c>
      <c r="L193" s="49"/>
      <c r="M193" s="49">
        <v>570.2</v>
      </c>
      <c r="N193" s="49">
        <v>0</v>
      </c>
      <c r="O193" s="33">
        <v>0</v>
      </c>
      <c r="P193" s="33">
        <v>0</v>
      </c>
      <c r="Q193" s="33"/>
      <c r="R193" s="33"/>
      <c r="S193" s="33" t="s">
        <v>38</v>
      </c>
      <c r="T193" s="118"/>
      <c r="U193" s="118"/>
      <c r="V193" s="31"/>
      <c r="W193" s="58" t="s">
        <v>32</v>
      </c>
    </row>
    <row r="194" s="1" customFormat="1" ht="37" customHeight="1" spans="1:23">
      <c r="A194" s="31">
        <v>1</v>
      </c>
      <c r="B194" s="30" t="s">
        <v>468</v>
      </c>
      <c r="C194" s="38" t="s">
        <v>34</v>
      </c>
      <c r="D194" s="31" t="s">
        <v>436</v>
      </c>
      <c r="E194" s="38" t="s">
        <v>134</v>
      </c>
      <c r="F194" s="35" t="s">
        <v>469</v>
      </c>
      <c r="G194" s="147">
        <f>H194+I194+J194+K194</f>
        <v>200</v>
      </c>
      <c r="H194" s="147">
        <v>200</v>
      </c>
      <c r="I194" s="147"/>
      <c r="J194" s="147"/>
      <c r="K194" s="147"/>
      <c r="L194" s="33"/>
      <c r="M194" s="33">
        <v>200</v>
      </c>
      <c r="N194" s="33"/>
      <c r="O194" s="33"/>
      <c r="P194" s="33"/>
      <c r="Q194" s="33"/>
      <c r="R194" s="33"/>
      <c r="S194" s="33" t="s">
        <v>38</v>
      </c>
      <c r="T194" s="61" t="s">
        <v>39</v>
      </c>
      <c r="U194" s="61" t="s">
        <v>134</v>
      </c>
      <c r="V194" s="31"/>
      <c r="W194" s="56"/>
    </row>
    <row r="195" s="1" customFormat="1" ht="37" customHeight="1" spans="1:23">
      <c r="A195" s="31">
        <v>2</v>
      </c>
      <c r="B195" s="151" t="s">
        <v>470</v>
      </c>
      <c r="C195" s="38" t="s">
        <v>34</v>
      </c>
      <c r="D195" s="31" t="s">
        <v>436</v>
      </c>
      <c r="E195" s="38" t="s">
        <v>160</v>
      </c>
      <c r="F195" s="151" t="s">
        <v>471</v>
      </c>
      <c r="G195" s="147">
        <f>H195+I195+J195+K195</f>
        <v>50</v>
      </c>
      <c r="H195" s="32">
        <v>50</v>
      </c>
      <c r="I195" s="32"/>
      <c r="J195" s="32"/>
      <c r="K195" s="32"/>
      <c r="L195" s="33"/>
      <c r="M195" s="33">
        <v>50</v>
      </c>
      <c r="N195" s="33"/>
      <c r="O195" s="33"/>
      <c r="P195" s="33"/>
      <c r="Q195" s="33"/>
      <c r="R195" s="33"/>
      <c r="S195" s="33" t="s">
        <v>38</v>
      </c>
      <c r="T195" s="61" t="s">
        <v>39</v>
      </c>
      <c r="U195" s="61" t="s">
        <v>160</v>
      </c>
      <c r="V195" s="31"/>
      <c r="W195" s="56"/>
    </row>
    <row r="196" s="1" customFormat="1" ht="37" customHeight="1" spans="1:23">
      <c r="A196" s="31">
        <v>3</v>
      </c>
      <c r="B196" s="30" t="s">
        <v>472</v>
      </c>
      <c r="C196" s="38" t="s">
        <v>34</v>
      </c>
      <c r="D196" s="31" t="s">
        <v>436</v>
      </c>
      <c r="E196" s="38" t="s">
        <v>226</v>
      </c>
      <c r="F196" s="35" t="s">
        <v>473</v>
      </c>
      <c r="G196" s="147">
        <f>H196+I196+J196+K196</f>
        <v>140</v>
      </c>
      <c r="H196" s="147">
        <v>140</v>
      </c>
      <c r="I196" s="147"/>
      <c r="J196" s="147"/>
      <c r="K196" s="147"/>
      <c r="L196" s="49"/>
      <c r="M196" s="49">
        <v>140</v>
      </c>
      <c r="N196" s="49"/>
      <c r="O196" s="40"/>
      <c r="P196" s="40"/>
      <c r="Q196" s="40"/>
      <c r="R196" s="40"/>
      <c r="S196" s="33" t="s">
        <v>38</v>
      </c>
      <c r="T196" s="61" t="s">
        <v>39</v>
      </c>
      <c r="U196" s="61" t="s">
        <v>226</v>
      </c>
      <c r="V196" s="31"/>
      <c r="W196" s="56"/>
    </row>
    <row r="197" s="1" customFormat="1" ht="37" customHeight="1" spans="1:23">
      <c r="A197" s="31">
        <v>4</v>
      </c>
      <c r="B197" s="30" t="s">
        <v>474</v>
      </c>
      <c r="C197" s="38" t="s">
        <v>34</v>
      </c>
      <c r="D197" s="31" t="s">
        <v>436</v>
      </c>
      <c r="E197" s="38" t="s">
        <v>138</v>
      </c>
      <c r="F197" s="35" t="s">
        <v>475</v>
      </c>
      <c r="G197" s="147">
        <f>H197+I197+J197+K197</f>
        <v>36</v>
      </c>
      <c r="H197" s="147">
        <v>36</v>
      </c>
      <c r="I197" s="147"/>
      <c r="J197" s="147"/>
      <c r="K197" s="147"/>
      <c r="L197" s="49"/>
      <c r="M197" s="49">
        <v>36</v>
      </c>
      <c r="N197" s="49"/>
      <c r="O197" s="33"/>
      <c r="P197" s="33"/>
      <c r="Q197" s="33"/>
      <c r="R197" s="33"/>
      <c r="S197" s="33" t="s">
        <v>38</v>
      </c>
      <c r="T197" s="61" t="s">
        <v>39</v>
      </c>
      <c r="U197" s="61" t="s">
        <v>138</v>
      </c>
      <c r="V197" s="31"/>
      <c r="W197" s="56"/>
    </row>
    <row r="198" s="1" customFormat="1" ht="37" customHeight="1" spans="1:23">
      <c r="A198" s="31">
        <v>5</v>
      </c>
      <c r="B198" s="35" t="s">
        <v>476</v>
      </c>
      <c r="C198" s="132" t="s">
        <v>34</v>
      </c>
      <c r="D198" s="133" t="s">
        <v>395</v>
      </c>
      <c r="E198" s="132" t="s">
        <v>477</v>
      </c>
      <c r="F198" s="35" t="s">
        <v>478</v>
      </c>
      <c r="G198" s="147">
        <f>H198+I198+J198+K198</f>
        <v>144.2</v>
      </c>
      <c r="H198" s="147">
        <v>144.2</v>
      </c>
      <c r="I198" s="147"/>
      <c r="J198" s="147"/>
      <c r="K198" s="147"/>
      <c r="L198" s="49"/>
      <c r="M198" s="49">
        <v>144.2</v>
      </c>
      <c r="N198" s="49"/>
      <c r="O198" s="33"/>
      <c r="P198" s="33"/>
      <c r="Q198" s="33"/>
      <c r="R198" s="33"/>
      <c r="S198" s="33" t="s">
        <v>38</v>
      </c>
      <c r="T198" s="61" t="s">
        <v>64</v>
      </c>
      <c r="U198" s="61" t="s">
        <v>232</v>
      </c>
      <c r="V198" s="31"/>
      <c r="W198" s="56"/>
    </row>
    <row r="199" s="1" customFormat="1" ht="37" customHeight="1" spans="1:23">
      <c r="A199" s="12" t="s">
        <v>479</v>
      </c>
      <c r="B199" s="28" t="s">
        <v>480</v>
      </c>
      <c r="C199" s="21"/>
      <c r="D199" s="20"/>
      <c r="E199" s="21"/>
      <c r="F199" s="145" t="s">
        <v>481</v>
      </c>
      <c r="G199" s="146">
        <f t="shared" ref="G199:K199" si="14">G200+G201+G203+G202+G204</f>
        <v>819.702494</v>
      </c>
      <c r="H199" s="146">
        <f t="shared" si="14"/>
        <v>228</v>
      </c>
      <c r="I199" s="146">
        <f t="shared" si="14"/>
        <v>591.702494</v>
      </c>
      <c r="J199" s="146">
        <f t="shared" si="14"/>
        <v>0</v>
      </c>
      <c r="K199" s="146">
        <f t="shared" si="14"/>
        <v>0</v>
      </c>
      <c r="L199" s="49"/>
      <c r="M199" s="49">
        <v>228</v>
      </c>
      <c r="N199" s="49">
        <v>591.702494</v>
      </c>
      <c r="O199" s="33">
        <v>0</v>
      </c>
      <c r="P199" s="33">
        <v>0</v>
      </c>
      <c r="Q199" s="33"/>
      <c r="R199" s="33"/>
      <c r="S199" s="33" t="s">
        <v>38</v>
      </c>
      <c r="T199" s="118"/>
      <c r="U199" s="118"/>
      <c r="V199" s="31"/>
      <c r="W199" s="58" t="s">
        <v>32</v>
      </c>
    </row>
    <row r="200" s="1" customFormat="1" ht="37" customHeight="1" spans="1:23">
      <c r="A200" s="31">
        <v>1</v>
      </c>
      <c r="B200" s="30" t="s">
        <v>482</v>
      </c>
      <c r="C200" s="38" t="s">
        <v>34</v>
      </c>
      <c r="D200" s="31" t="s">
        <v>436</v>
      </c>
      <c r="E200" s="38" t="s">
        <v>118</v>
      </c>
      <c r="F200" s="35" t="s">
        <v>483</v>
      </c>
      <c r="G200" s="33">
        <f>H200+I200+J200+K200</f>
        <v>89.752494</v>
      </c>
      <c r="H200" s="147"/>
      <c r="I200" s="147">
        <v>89.752494</v>
      </c>
      <c r="J200" s="147"/>
      <c r="K200" s="147"/>
      <c r="L200" s="49"/>
      <c r="M200" s="49"/>
      <c r="N200" s="49">
        <v>89.752494</v>
      </c>
      <c r="O200" s="33"/>
      <c r="P200" s="33"/>
      <c r="Q200" s="33"/>
      <c r="R200" s="33"/>
      <c r="S200" s="33" t="s">
        <v>38</v>
      </c>
      <c r="T200" s="61" t="s">
        <v>39</v>
      </c>
      <c r="U200" s="61" t="s">
        <v>118</v>
      </c>
      <c r="V200" s="31"/>
      <c r="W200" s="56"/>
    </row>
    <row r="201" s="1" customFormat="1" ht="37" customHeight="1" spans="1:23">
      <c r="A201" s="31">
        <v>2</v>
      </c>
      <c r="B201" s="30" t="s">
        <v>484</v>
      </c>
      <c r="C201" s="38" t="s">
        <v>34</v>
      </c>
      <c r="D201" s="31" t="s">
        <v>436</v>
      </c>
      <c r="E201" s="38" t="s">
        <v>134</v>
      </c>
      <c r="F201" s="35" t="s">
        <v>485</v>
      </c>
      <c r="G201" s="33">
        <f>H201+I201+J201+K201</f>
        <v>77.58</v>
      </c>
      <c r="H201" s="147"/>
      <c r="I201" s="147">
        <v>77.58</v>
      </c>
      <c r="J201" s="147"/>
      <c r="K201" s="147"/>
      <c r="L201" s="49"/>
      <c r="M201" s="49"/>
      <c r="N201" s="49">
        <v>77.58</v>
      </c>
      <c r="O201" s="33"/>
      <c r="P201" s="33"/>
      <c r="Q201" s="33"/>
      <c r="R201" s="33"/>
      <c r="S201" s="33" t="s">
        <v>38</v>
      </c>
      <c r="T201" s="61" t="s">
        <v>64</v>
      </c>
      <c r="U201" s="61" t="s">
        <v>134</v>
      </c>
      <c r="V201" s="31"/>
      <c r="W201" s="56"/>
    </row>
    <row r="202" s="1" customFormat="1" ht="37" customHeight="1" spans="1:23">
      <c r="A202" s="31">
        <v>3</v>
      </c>
      <c r="B202" s="30" t="s">
        <v>486</v>
      </c>
      <c r="C202" s="38" t="s">
        <v>34</v>
      </c>
      <c r="D202" s="31" t="s">
        <v>436</v>
      </c>
      <c r="E202" s="38" t="s">
        <v>118</v>
      </c>
      <c r="F202" s="35" t="s">
        <v>487</v>
      </c>
      <c r="G202" s="33">
        <f>H202+I202+J202+K202</f>
        <v>341.66</v>
      </c>
      <c r="H202" s="147"/>
      <c r="I202" s="147">
        <v>341.66</v>
      </c>
      <c r="J202" s="147"/>
      <c r="K202" s="147"/>
      <c r="L202" s="49"/>
      <c r="M202" s="49"/>
      <c r="N202" s="49">
        <v>341.66</v>
      </c>
      <c r="O202" s="40"/>
      <c r="P202" s="40"/>
      <c r="Q202" s="40"/>
      <c r="R202" s="40"/>
      <c r="S202" s="33" t="s">
        <v>38</v>
      </c>
      <c r="T202" s="61" t="s">
        <v>488</v>
      </c>
      <c r="U202" s="61" t="s">
        <v>118</v>
      </c>
      <c r="V202" s="31"/>
      <c r="W202" s="56"/>
    </row>
    <row r="203" s="1" customFormat="1" ht="37" customHeight="1" spans="1:23">
      <c r="A203" s="31">
        <v>4</v>
      </c>
      <c r="B203" s="151" t="s">
        <v>489</v>
      </c>
      <c r="C203" s="76" t="s">
        <v>34</v>
      </c>
      <c r="D203" s="152" t="s">
        <v>436</v>
      </c>
      <c r="E203" s="38" t="s">
        <v>490</v>
      </c>
      <c r="F203" s="151" t="s">
        <v>491</v>
      </c>
      <c r="G203" s="33">
        <f>H203+I203+J203+K203</f>
        <v>58.95</v>
      </c>
      <c r="H203" s="147"/>
      <c r="I203" s="147">
        <v>58.95</v>
      </c>
      <c r="J203" s="147"/>
      <c r="K203" s="147"/>
      <c r="L203" s="49"/>
      <c r="M203" s="49"/>
      <c r="N203" s="49">
        <v>58.95</v>
      </c>
      <c r="O203" s="40"/>
      <c r="P203" s="40"/>
      <c r="Q203" s="40"/>
      <c r="R203" s="40"/>
      <c r="S203" s="33" t="s">
        <v>38</v>
      </c>
      <c r="T203" s="180" t="s">
        <v>266</v>
      </c>
      <c r="U203" s="61" t="s">
        <v>232</v>
      </c>
      <c r="V203" s="31"/>
      <c r="W203" s="56"/>
    </row>
    <row r="204" s="1" customFormat="1" ht="37" customHeight="1" spans="1:23">
      <c r="A204" s="31">
        <v>5</v>
      </c>
      <c r="B204" s="30" t="s">
        <v>492</v>
      </c>
      <c r="C204" s="38" t="s">
        <v>34</v>
      </c>
      <c r="D204" s="133" t="s">
        <v>35</v>
      </c>
      <c r="E204" s="38" t="s">
        <v>36</v>
      </c>
      <c r="F204" s="30" t="s">
        <v>493</v>
      </c>
      <c r="G204" s="33">
        <f>H204+I204+J204+K204</f>
        <v>251.76</v>
      </c>
      <c r="H204" s="33">
        <v>228</v>
      </c>
      <c r="I204" s="33">
        <v>23.76</v>
      </c>
      <c r="J204" s="33"/>
      <c r="K204" s="33"/>
      <c r="L204" s="49"/>
      <c r="M204" s="49">
        <v>228</v>
      </c>
      <c r="N204" s="49">
        <v>23.76</v>
      </c>
      <c r="O204" s="40"/>
      <c r="P204" s="40"/>
      <c r="Q204" s="40"/>
      <c r="R204" s="40"/>
      <c r="S204" s="33" t="s">
        <v>38</v>
      </c>
      <c r="T204" s="61" t="s">
        <v>39</v>
      </c>
      <c r="U204" s="61" t="s">
        <v>39</v>
      </c>
      <c r="V204" s="31"/>
      <c r="W204" s="56"/>
    </row>
    <row r="205" s="1" customFormat="1" ht="37" customHeight="1" spans="1:23">
      <c r="A205" s="12" t="s">
        <v>210</v>
      </c>
      <c r="B205" s="153" t="s">
        <v>211</v>
      </c>
      <c r="C205" s="154"/>
      <c r="D205" s="155"/>
      <c r="E205" s="155"/>
      <c r="F205" s="156" t="s">
        <v>494</v>
      </c>
      <c r="G205" s="146">
        <f t="shared" ref="G205:K205" si="15">G206+G207</f>
        <v>507.9</v>
      </c>
      <c r="H205" s="146">
        <f t="shared" si="15"/>
        <v>0</v>
      </c>
      <c r="I205" s="146">
        <f t="shared" si="15"/>
        <v>507.9</v>
      </c>
      <c r="J205" s="146">
        <f t="shared" si="15"/>
        <v>0</v>
      </c>
      <c r="K205" s="146">
        <f t="shared" si="15"/>
        <v>0</v>
      </c>
      <c r="L205" s="49"/>
      <c r="M205" s="49">
        <v>0</v>
      </c>
      <c r="N205" s="49">
        <v>507.9</v>
      </c>
      <c r="O205" s="40">
        <v>0</v>
      </c>
      <c r="P205" s="40">
        <v>0</v>
      </c>
      <c r="Q205" s="40"/>
      <c r="R205" s="40"/>
      <c r="S205" s="33" t="s">
        <v>38</v>
      </c>
      <c r="T205" s="181"/>
      <c r="U205" s="181"/>
      <c r="V205" s="31"/>
      <c r="W205" s="56"/>
    </row>
    <row r="206" s="1" customFormat="1" ht="37" customHeight="1" spans="1:23">
      <c r="A206" s="77">
        <v>1</v>
      </c>
      <c r="B206" s="157" t="s">
        <v>495</v>
      </c>
      <c r="C206" s="158" t="s">
        <v>34</v>
      </c>
      <c r="D206" s="152" t="s">
        <v>436</v>
      </c>
      <c r="E206" s="31" t="s">
        <v>496</v>
      </c>
      <c r="F206" s="159" t="s">
        <v>497</v>
      </c>
      <c r="G206" s="147">
        <v>487.5</v>
      </c>
      <c r="H206" s="147"/>
      <c r="I206" s="147">
        <v>487.5</v>
      </c>
      <c r="J206" s="147"/>
      <c r="K206" s="147"/>
      <c r="L206" s="33"/>
      <c r="M206" s="33"/>
      <c r="N206" s="33">
        <v>487.5</v>
      </c>
      <c r="O206" s="33"/>
      <c r="P206" s="33"/>
      <c r="Q206" s="33"/>
      <c r="R206" s="33"/>
      <c r="S206" s="33" t="s">
        <v>38</v>
      </c>
      <c r="T206" s="61" t="s">
        <v>217</v>
      </c>
      <c r="U206" s="61" t="s">
        <v>498</v>
      </c>
      <c r="V206" s="31"/>
      <c r="W206" s="58" t="s">
        <v>219</v>
      </c>
    </row>
    <row r="207" s="1" customFormat="1" ht="37" customHeight="1" spans="1:23">
      <c r="A207" s="77">
        <v>2</v>
      </c>
      <c r="B207" s="160" t="s">
        <v>499</v>
      </c>
      <c r="C207" s="158" t="s">
        <v>34</v>
      </c>
      <c r="D207" s="152" t="s">
        <v>436</v>
      </c>
      <c r="E207" s="31" t="s">
        <v>500</v>
      </c>
      <c r="F207" s="159" t="s">
        <v>501</v>
      </c>
      <c r="G207" s="147">
        <v>20.4</v>
      </c>
      <c r="H207" s="147"/>
      <c r="I207" s="147">
        <v>20.4</v>
      </c>
      <c r="J207" s="147"/>
      <c r="K207" s="147"/>
      <c r="L207" s="49"/>
      <c r="M207" s="49"/>
      <c r="N207" s="49">
        <v>20.4</v>
      </c>
      <c r="O207" s="40"/>
      <c r="P207" s="40"/>
      <c r="Q207" s="40"/>
      <c r="R207" s="40"/>
      <c r="S207" s="33" t="s">
        <v>38</v>
      </c>
      <c r="T207" s="61" t="s">
        <v>241</v>
      </c>
      <c r="U207" s="115" t="s">
        <v>36</v>
      </c>
      <c r="V207" s="31"/>
      <c r="W207" s="58" t="s">
        <v>219</v>
      </c>
    </row>
    <row r="208" s="1" customFormat="1" ht="37" customHeight="1" spans="1:23">
      <c r="A208" s="12" t="s">
        <v>257</v>
      </c>
      <c r="B208" s="153" t="s">
        <v>502</v>
      </c>
      <c r="C208" s="154"/>
      <c r="D208" s="155"/>
      <c r="E208" s="155"/>
      <c r="F208" s="156" t="s">
        <v>503</v>
      </c>
      <c r="G208" s="146">
        <f t="shared" ref="G208:K208" si="16">G209+G217</f>
        <v>1491.54</v>
      </c>
      <c r="H208" s="146">
        <f t="shared" si="16"/>
        <v>1491.54</v>
      </c>
      <c r="I208" s="146">
        <f t="shared" si="16"/>
        <v>0</v>
      </c>
      <c r="J208" s="146">
        <f t="shared" si="16"/>
        <v>0</v>
      </c>
      <c r="K208" s="146">
        <f t="shared" si="16"/>
        <v>0</v>
      </c>
      <c r="L208" s="49"/>
      <c r="M208" s="49">
        <v>1491.54</v>
      </c>
      <c r="N208" s="49">
        <v>0</v>
      </c>
      <c r="O208" s="33">
        <v>0</v>
      </c>
      <c r="P208" s="33">
        <v>0</v>
      </c>
      <c r="Q208" s="33"/>
      <c r="R208" s="33"/>
      <c r="S208" s="33" t="s">
        <v>38</v>
      </c>
      <c r="T208" s="181"/>
      <c r="U208" s="181"/>
      <c r="V208" s="31"/>
      <c r="W208" s="56"/>
    </row>
    <row r="209" s="1" customFormat="1" ht="37" customHeight="1" spans="1:23">
      <c r="A209" s="79" t="s">
        <v>504</v>
      </c>
      <c r="B209" s="161" t="s">
        <v>505</v>
      </c>
      <c r="C209" s="154"/>
      <c r="D209" s="21"/>
      <c r="E209" s="21"/>
      <c r="F209" s="161" t="s">
        <v>506</v>
      </c>
      <c r="G209" s="146">
        <f>SUM(G210:G216)</f>
        <v>1276.9</v>
      </c>
      <c r="H209" s="146">
        <f t="shared" ref="G209:K209" si="17">SUM(H210:H216)</f>
        <v>1276.9</v>
      </c>
      <c r="I209" s="146">
        <f t="shared" si="17"/>
        <v>0</v>
      </c>
      <c r="J209" s="146">
        <f t="shared" si="17"/>
        <v>0</v>
      </c>
      <c r="K209" s="146">
        <f t="shared" si="17"/>
        <v>0</v>
      </c>
      <c r="L209" s="49"/>
      <c r="M209" s="49">
        <v>1276.9</v>
      </c>
      <c r="N209" s="49">
        <v>0</v>
      </c>
      <c r="O209" s="33">
        <v>0</v>
      </c>
      <c r="P209" s="33">
        <v>0</v>
      </c>
      <c r="Q209" s="33"/>
      <c r="R209" s="33"/>
      <c r="S209" s="33" t="s">
        <v>38</v>
      </c>
      <c r="T209" s="181"/>
      <c r="U209" s="181"/>
      <c r="V209" s="31"/>
      <c r="W209" s="58" t="s">
        <v>267</v>
      </c>
    </row>
    <row r="210" s="1" customFormat="1" ht="37" customHeight="1" spans="1:23">
      <c r="A210" s="77">
        <v>1</v>
      </c>
      <c r="B210" s="30" t="s">
        <v>507</v>
      </c>
      <c r="C210" s="132" t="s">
        <v>34</v>
      </c>
      <c r="D210" s="31" t="s">
        <v>436</v>
      </c>
      <c r="E210" s="38" t="s">
        <v>508</v>
      </c>
      <c r="F210" s="151" t="s">
        <v>509</v>
      </c>
      <c r="G210" s="32">
        <f t="shared" ref="G210:G216" si="18">H210+I210+J210+K210</f>
        <v>235.89</v>
      </c>
      <c r="H210" s="32">
        <v>235.89</v>
      </c>
      <c r="I210" s="32"/>
      <c r="J210" s="32"/>
      <c r="K210" s="32"/>
      <c r="L210" s="49"/>
      <c r="M210" s="49">
        <v>235.89</v>
      </c>
      <c r="N210" s="49"/>
      <c r="O210" s="33"/>
      <c r="P210" s="33"/>
      <c r="Q210" s="33"/>
      <c r="R210" s="33"/>
      <c r="S210" s="33" t="s">
        <v>38</v>
      </c>
      <c r="T210" s="61" t="s">
        <v>266</v>
      </c>
      <c r="U210" s="61" t="s">
        <v>138</v>
      </c>
      <c r="V210" s="31"/>
      <c r="W210" s="56"/>
    </row>
    <row r="211" s="1" customFormat="1" ht="37" customHeight="1" spans="1:23">
      <c r="A211" s="77">
        <v>2</v>
      </c>
      <c r="B211" s="30" t="s">
        <v>510</v>
      </c>
      <c r="C211" s="132" t="s">
        <v>34</v>
      </c>
      <c r="D211" s="31" t="s">
        <v>436</v>
      </c>
      <c r="E211" s="132" t="s">
        <v>511</v>
      </c>
      <c r="F211" s="151" t="s">
        <v>512</v>
      </c>
      <c r="G211" s="32">
        <f t="shared" si="18"/>
        <v>87.83</v>
      </c>
      <c r="H211" s="32">
        <v>87.83</v>
      </c>
      <c r="I211" s="32"/>
      <c r="J211" s="32"/>
      <c r="K211" s="32"/>
      <c r="L211" s="49"/>
      <c r="M211" s="49">
        <v>87.83</v>
      </c>
      <c r="N211" s="49"/>
      <c r="O211" s="33"/>
      <c r="P211" s="33"/>
      <c r="Q211" s="33"/>
      <c r="R211" s="33"/>
      <c r="S211" s="33" t="s">
        <v>38</v>
      </c>
      <c r="T211" s="61" t="s">
        <v>266</v>
      </c>
      <c r="U211" s="61" t="s">
        <v>138</v>
      </c>
      <c r="V211" s="31"/>
      <c r="W211" s="56"/>
    </row>
    <row r="212" s="1" customFormat="1" ht="37" customHeight="1" spans="1:23">
      <c r="A212" s="77">
        <v>3</v>
      </c>
      <c r="B212" s="30" t="s">
        <v>513</v>
      </c>
      <c r="C212" s="132" t="s">
        <v>34</v>
      </c>
      <c r="D212" s="31" t="s">
        <v>436</v>
      </c>
      <c r="E212" s="38" t="s">
        <v>514</v>
      </c>
      <c r="F212" s="151" t="s">
        <v>515</v>
      </c>
      <c r="G212" s="32">
        <f t="shared" si="18"/>
        <v>365.37</v>
      </c>
      <c r="H212" s="32">
        <v>365.37</v>
      </c>
      <c r="I212" s="32"/>
      <c r="J212" s="32"/>
      <c r="K212" s="32"/>
      <c r="L212" s="49"/>
      <c r="M212" s="49">
        <v>365.37</v>
      </c>
      <c r="N212" s="49"/>
      <c r="O212" s="40"/>
      <c r="P212" s="40"/>
      <c r="Q212" s="40"/>
      <c r="R212" s="40"/>
      <c r="S212" s="33" t="s">
        <v>38</v>
      </c>
      <c r="T212" s="61" t="s">
        <v>266</v>
      </c>
      <c r="U212" s="61" t="s">
        <v>229</v>
      </c>
      <c r="V212" s="31"/>
      <c r="W212" s="56"/>
    </row>
    <row r="213" s="1" customFormat="1" ht="37" customHeight="1" spans="1:23">
      <c r="A213" s="77">
        <v>4</v>
      </c>
      <c r="B213" s="30" t="s">
        <v>516</v>
      </c>
      <c r="C213" s="132" t="s">
        <v>34</v>
      </c>
      <c r="D213" s="31" t="s">
        <v>436</v>
      </c>
      <c r="E213" s="38" t="s">
        <v>517</v>
      </c>
      <c r="F213" s="151" t="s">
        <v>518</v>
      </c>
      <c r="G213" s="32">
        <f t="shared" si="18"/>
        <v>41.34</v>
      </c>
      <c r="H213" s="32">
        <v>41.34</v>
      </c>
      <c r="I213" s="32"/>
      <c r="J213" s="32"/>
      <c r="K213" s="32"/>
      <c r="L213" s="49"/>
      <c r="M213" s="49">
        <v>41.34</v>
      </c>
      <c r="N213" s="49"/>
      <c r="O213" s="40"/>
      <c r="P213" s="40"/>
      <c r="Q213" s="40"/>
      <c r="R213" s="40"/>
      <c r="S213" s="33" t="s">
        <v>38</v>
      </c>
      <c r="T213" s="61" t="s">
        <v>266</v>
      </c>
      <c r="U213" s="61" t="s">
        <v>134</v>
      </c>
      <c r="V213" s="31"/>
      <c r="W213" s="56"/>
    </row>
    <row r="214" s="1" customFormat="1" ht="37" customHeight="1" spans="1:23">
      <c r="A214" s="77">
        <v>5</v>
      </c>
      <c r="B214" s="30" t="s">
        <v>519</v>
      </c>
      <c r="C214" s="132" t="s">
        <v>34</v>
      </c>
      <c r="D214" s="31" t="s">
        <v>436</v>
      </c>
      <c r="E214" s="38" t="s">
        <v>520</v>
      </c>
      <c r="F214" s="151" t="s">
        <v>521</v>
      </c>
      <c r="G214" s="32">
        <f t="shared" si="18"/>
        <v>292.7</v>
      </c>
      <c r="H214" s="32">
        <v>292.7</v>
      </c>
      <c r="I214" s="32"/>
      <c r="J214" s="32"/>
      <c r="K214" s="32"/>
      <c r="L214" s="49"/>
      <c r="M214" s="49">
        <v>292.7</v>
      </c>
      <c r="N214" s="49"/>
      <c r="O214" s="40"/>
      <c r="P214" s="40"/>
      <c r="Q214" s="40"/>
      <c r="R214" s="40"/>
      <c r="S214" s="33" t="s">
        <v>38</v>
      </c>
      <c r="T214" s="61" t="s">
        <v>266</v>
      </c>
      <c r="U214" s="61" t="s">
        <v>160</v>
      </c>
      <c r="V214" s="31"/>
      <c r="W214" s="56"/>
    </row>
    <row r="215" s="1" customFormat="1" ht="37" customHeight="1" spans="1:23">
      <c r="A215" s="77">
        <v>6</v>
      </c>
      <c r="B215" s="30" t="s">
        <v>522</v>
      </c>
      <c r="C215" s="132" t="s">
        <v>34</v>
      </c>
      <c r="D215" s="31" t="s">
        <v>436</v>
      </c>
      <c r="E215" s="38" t="s">
        <v>523</v>
      </c>
      <c r="F215" s="151" t="s">
        <v>524</v>
      </c>
      <c r="G215" s="32">
        <f t="shared" si="18"/>
        <v>176.56</v>
      </c>
      <c r="H215" s="32">
        <v>176.56</v>
      </c>
      <c r="I215" s="32"/>
      <c r="J215" s="32"/>
      <c r="K215" s="32"/>
      <c r="L215" s="49"/>
      <c r="M215" s="49">
        <v>176.56</v>
      </c>
      <c r="N215" s="49"/>
      <c r="O215" s="40"/>
      <c r="P215" s="40"/>
      <c r="Q215" s="40"/>
      <c r="R215" s="40"/>
      <c r="S215" s="33" t="s">
        <v>38</v>
      </c>
      <c r="T215" s="61" t="s">
        <v>266</v>
      </c>
      <c r="U215" s="182" t="s">
        <v>232</v>
      </c>
      <c r="V215" s="31"/>
      <c r="W215" s="56"/>
    </row>
    <row r="216" s="1" customFormat="1" ht="37" customHeight="1" spans="1:23">
      <c r="A216" s="77">
        <v>7</v>
      </c>
      <c r="B216" s="30" t="s">
        <v>525</v>
      </c>
      <c r="C216" s="132" t="s">
        <v>34</v>
      </c>
      <c r="D216" s="31" t="s">
        <v>436</v>
      </c>
      <c r="E216" s="38" t="s">
        <v>526</v>
      </c>
      <c r="F216" s="151" t="s">
        <v>527</v>
      </c>
      <c r="G216" s="32">
        <f t="shared" si="18"/>
        <v>77.21</v>
      </c>
      <c r="H216" s="32">
        <v>77.21</v>
      </c>
      <c r="I216" s="32"/>
      <c r="J216" s="32"/>
      <c r="K216" s="32"/>
      <c r="L216" s="49"/>
      <c r="M216" s="49">
        <v>77.21</v>
      </c>
      <c r="N216" s="49"/>
      <c r="O216" s="40"/>
      <c r="P216" s="40"/>
      <c r="Q216" s="40"/>
      <c r="R216" s="40"/>
      <c r="S216" s="33" t="s">
        <v>38</v>
      </c>
      <c r="T216" s="61" t="s">
        <v>266</v>
      </c>
      <c r="U216" s="182" t="s">
        <v>155</v>
      </c>
      <c r="V216" s="31"/>
      <c r="W216" s="56"/>
    </row>
    <row r="217" s="1" customFormat="1" ht="37" customHeight="1" spans="1:23">
      <c r="A217" s="12" t="s">
        <v>106</v>
      </c>
      <c r="B217" s="28" t="s">
        <v>528</v>
      </c>
      <c r="C217" s="154"/>
      <c r="D217" s="21"/>
      <c r="E217" s="21"/>
      <c r="F217" s="161" t="s">
        <v>529</v>
      </c>
      <c r="G217" s="22">
        <f t="shared" ref="G217:K217" si="19">SUM(G218:G224)</f>
        <v>214.64</v>
      </c>
      <c r="H217" s="22">
        <f t="shared" si="19"/>
        <v>214.64</v>
      </c>
      <c r="I217" s="22">
        <f t="shared" si="19"/>
        <v>0</v>
      </c>
      <c r="J217" s="22">
        <f t="shared" si="19"/>
        <v>0</v>
      </c>
      <c r="K217" s="22">
        <f t="shared" si="19"/>
        <v>0</v>
      </c>
      <c r="L217" s="49"/>
      <c r="M217" s="49">
        <v>214.64</v>
      </c>
      <c r="N217" s="49">
        <v>0</v>
      </c>
      <c r="O217" s="40">
        <v>0</v>
      </c>
      <c r="P217" s="40">
        <v>0</v>
      </c>
      <c r="Q217" s="40"/>
      <c r="R217" s="40"/>
      <c r="S217" s="33" t="s">
        <v>38</v>
      </c>
      <c r="T217" s="118"/>
      <c r="U217" s="183"/>
      <c r="V217" s="31"/>
      <c r="W217" s="58" t="s">
        <v>267</v>
      </c>
    </row>
    <row r="218" s="1" customFormat="1" ht="37" customHeight="1" spans="1:23">
      <c r="A218" s="77">
        <v>1</v>
      </c>
      <c r="B218" s="157" t="s">
        <v>530</v>
      </c>
      <c r="C218" s="158" t="s">
        <v>34</v>
      </c>
      <c r="D218" s="152" t="s">
        <v>436</v>
      </c>
      <c r="E218" s="162" t="s">
        <v>531</v>
      </c>
      <c r="F218" s="159" t="s">
        <v>532</v>
      </c>
      <c r="G218" s="147">
        <f t="shared" ref="G218:G224" si="20">H218+I218+J218+K218</f>
        <v>11.35</v>
      </c>
      <c r="H218" s="147">
        <v>11.35</v>
      </c>
      <c r="I218" s="147"/>
      <c r="J218" s="147"/>
      <c r="K218" s="147"/>
      <c r="L218" s="49"/>
      <c r="M218" s="49">
        <v>11.35</v>
      </c>
      <c r="N218" s="49"/>
      <c r="O218" s="40"/>
      <c r="P218" s="40"/>
      <c r="Q218" s="40"/>
      <c r="R218" s="40"/>
      <c r="S218" s="33" t="s">
        <v>38</v>
      </c>
      <c r="T218" s="65" t="s">
        <v>266</v>
      </c>
      <c r="U218" s="65" t="s">
        <v>160</v>
      </c>
      <c r="V218" s="31"/>
      <c r="W218" s="56"/>
    </row>
    <row r="219" s="1" customFormat="1" ht="37" customHeight="1" spans="1:23">
      <c r="A219" s="77">
        <v>2</v>
      </c>
      <c r="B219" s="157" t="s">
        <v>533</v>
      </c>
      <c r="C219" s="158" t="s">
        <v>34</v>
      </c>
      <c r="D219" s="152" t="s">
        <v>436</v>
      </c>
      <c r="E219" s="162" t="s">
        <v>534</v>
      </c>
      <c r="F219" s="159" t="s">
        <v>535</v>
      </c>
      <c r="G219" s="147">
        <f t="shared" si="20"/>
        <v>40.8</v>
      </c>
      <c r="H219" s="147">
        <v>40.8</v>
      </c>
      <c r="I219" s="147"/>
      <c r="J219" s="147"/>
      <c r="K219" s="147"/>
      <c r="L219" s="23"/>
      <c r="M219" s="23">
        <v>40.8</v>
      </c>
      <c r="N219" s="23"/>
      <c r="O219" s="23"/>
      <c r="P219" s="23"/>
      <c r="Q219" s="23"/>
      <c r="R219" s="23"/>
      <c r="S219" s="33" t="s">
        <v>38</v>
      </c>
      <c r="T219" s="65" t="s">
        <v>266</v>
      </c>
      <c r="U219" s="65" t="s">
        <v>160</v>
      </c>
      <c r="V219" s="38"/>
      <c r="W219" s="56"/>
    </row>
    <row r="220" s="1" customFormat="1" ht="38" customHeight="1" spans="1:23">
      <c r="A220" s="77">
        <v>3</v>
      </c>
      <c r="B220" s="30" t="s">
        <v>536</v>
      </c>
      <c r="C220" s="132" t="s">
        <v>34</v>
      </c>
      <c r="D220" s="152" t="s">
        <v>436</v>
      </c>
      <c r="E220" s="132" t="s">
        <v>537</v>
      </c>
      <c r="F220" s="163" t="s">
        <v>538</v>
      </c>
      <c r="G220" s="147">
        <f t="shared" si="20"/>
        <v>88.42</v>
      </c>
      <c r="H220" s="147">
        <v>88.42</v>
      </c>
      <c r="I220" s="147"/>
      <c r="J220" s="147"/>
      <c r="K220" s="147"/>
      <c r="L220" s="49"/>
      <c r="M220" s="49">
        <v>88.42</v>
      </c>
      <c r="N220" s="49"/>
      <c r="O220" s="33"/>
      <c r="P220" s="33"/>
      <c r="Q220" s="33"/>
      <c r="R220" s="33"/>
      <c r="S220" s="33" t="s">
        <v>38</v>
      </c>
      <c r="T220" s="61" t="s">
        <v>266</v>
      </c>
      <c r="U220" s="61" t="s">
        <v>118</v>
      </c>
      <c r="V220" s="31"/>
      <c r="W220" s="56"/>
    </row>
    <row r="221" s="1" customFormat="1" ht="38" customHeight="1" spans="1:23">
      <c r="A221" s="77">
        <v>4</v>
      </c>
      <c r="B221" s="30" t="s">
        <v>539</v>
      </c>
      <c r="C221" s="132" t="s">
        <v>34</v>
      </c>
      <c r="D221" s="152" t="s">
        <v>436</v>
      </c>
      <c r="E221" s="132" t="s">
        <v>540</v>
      </c>
      <c r="F221" s="163" t="s">
        <v>541</v>
      </c>
      <c r="G221" s="147">
        <f t="shared" si="20"/>
        <v>14.46</v>
      </c>
      <c r="H221" s="147">
        <v>14.46</v>
      </c>
      <c r="I221" s="147"/>
      <c r="J221" s="147"/>
      <c r="K221" s="147"/>
      <c r="L221" s="49"/>
      <c r="M221" s="49">
        <v>14.46</v>
      </c>
      <c r="N221" s="49"/>
      <c r="O221" s="33"/>
      <c r="P221" s="33"/>
      <c r="Q221" s="33"/>
      <c r="R221" s="33"/>
      <c r="S221" s="33" t="s">
        <v>38</v>
      </c>
      <c r="T221" s="65" t="s">
        <v>266</v>
      </c>
      <c r="U221" s="65" t="s">
        <v>146</v>
      </c>
      <c r="V221" s="31"/>
      <c r="W221" s="56"/>
    </row>
    <row r="222" s="1" customFormat="1" ht="38" customHeight="1" spans="1:23">
      <c r="A222" s="77">
        <v>5</v>
      </c>
      <c r="B222" s="30" t="s">
        <v>542</v>
      </c>
      <c r="C222" s="132" t="s">
        <v>34</v>
      </c>
      <c r="D222" s="152" t="s">
        <v>436</v>
      </c>
      <c r="E222" s="132" t="s">
        <v>543</v>
      </c>
      <c r="F222" s="163" t="s">
        <v>544</v>
      </c>
      <c r="G222" s="147">
        <f t="shared" si="20"/>
        <v>8.68</v>
      </c>
      <c r="H222" s="147">
        <v>8.68</v>
      </c>
      <c r="I222" s="147"/>
      <c r="J222" s="147"/>
      <c r="K222" s="147"/>
      <c r="L222" s="49"/>
      <c r="M222" s="49">
        <v>8.68</v>
      </c>
      <c r="N222" s="49"/>
      <c r="O222" s="33"/>
      <c r="P222" s="33"/>
      <c r="Q222" s="33"/>
      <c r="R222" s="33"/>
      <c r="S222" s="33" t="s">
        <v>38</v>
      </c>
      <c r="T222" s="65" t="s">
        <v>266</v>
      </c>
      <c r="U222" s="65" t="s">
        <v>155</v>
      </c>
      <c r="V222" s="31"/>
      <c r="W222" s="56"/>
    </row>
    <row r="223" s="1" customFormat="1" ht="35" customHeight="1" spans="1:23">
      <c r="A223" s="77">
        <v>6</v>
      </c>
      <c r="B223" s="30" t="s">
        <v>545</v>
      </c>
      <c r="C223" s="132" t="s">
        <v>34</v>
      </c>
      <c r="D223" s="152" t="s">
        <v>436</v>
      </c>
      <c r="E223" s="132" t="s">
        <v>546</v>
      </c>
      <c r="F223" s="163" t="s">
        <v>547</v>
      </c>
      <c r="G223" s="147">
        <f t="shared" si="20"/>
        <v>21.5</v>
      </c>
      <c r="H223" s="147">
        <v>21.5</v>
      </c>
      <c r="I223" s="147"/>
      <c r="J223" s="147"/>
      <c r="K223" s="147"/>
      <c r="L223" s="40"/>
      <c r="M223" s="40">
        <v>21.5</v>
      </c>
      <c r="N223" s="40"/>
      <c r="O223" s="40"/>
      <c r="P223" s="40"/>
      <c r="Q223" s="40"/>
      <c r="R223" s="40"/>
      <c r="S223" s="33" t="s">
        <v>38</v>
      </c>
      <c r="T223" s="65" t="s">
        <v>266</v>
      </c>
      <c r="U223" s="65" t="s">
        <v>227</v>
      </c>
      <c r="V223" s="31"/>
      <c r="W223" s="56"/>
    </row>
    <row r="224" s="1" customFormat="1" ht="43" customHeight="1" spans="1:23">
      <c r="A224" s="77">
        <v>7</v>
      </c>
      <c r="B224" s="30" t="s">
        <v>548</v>
      </c>
      <c r="C224" s="132" t="s">
        <v>34</v>
      </c>
      <c r="D224" s="152" t="s">
        <v>436</v>
      </c>
      <c r="E224" s="132" t="s">
        <v>549</v>
      </c>
      <c r="F224" s="163" t="s">
        <v>550</v>
      </c>
      <c r="G224" s="147">
        <f t="shared" si="20"/>
        <v>29.43</v>
      </c>
      <c r="H224" s="147">
        <v>29.43</v>
      </c>
      <c r="I224" s="147"/>
      <c r="J224" s="147"/>
      <c r="K224" s="147"/>
      <c r="L224" s="49"/>
      <c r="M224" s="49">
        <v>29.43</v>
      </c>
      <c r="N224" s="49"/>
      <c r="O224" s="33"/>
      <c r="P224" s="33"/>
      <c r="Q224" s="33"/>
      <c r="R224" s="33"/>
      <c r="S224" s="33" t="s">
        <v>38</v>
      </c>
      <c r="T224" s="65" t="s">
        <v>266</v>
      </c>
      <c r="U224" s="65" t="s">
        <v>230</v>
      </c>
      <c r="V224" s="31"/>
      <c r="W224" s="56"/>
    </row>
    <row r="225" s="1" customFormat="1" ht="43" customHeight="1" spans="1:23">
      <c r="A225" s="15" t="s">
        <v>274</v>
      </c>
      <c r="B225" s="28" t="s">
        <v>551</v>
      </c>
      <c r="C225" s="164"/>
      <c r="D225" s="164"/>
      <c r="E225" s="164"/>
      <c r="F225" s="143" t="s">
        <v>552</v>
      </c>
      <c r="G225" s="146">
        <f t="shared" ref="G225:K225" si="21">G226</f>
        <v>822</v>
      </c>
      <c r="H225" s="146">
        <f t="shared" si="21"/>
        <v>89.97</v>
      </c>
      <c r="I225" s="146">
        <f t="shared" si="21"/>
        <v>732.03</v>
      </c>
      <c r="J225" s="146">
        <f t="shared" si="21"/>
        <v>0</v>
      </c>
      <c r="K225" s="146">
        <f t="shared" si="21"/>
        <v>0</v>
      </c>
      <c r="L225" s="49"/>
      <c r="M225" s="49">
        <v>89.97</v>
      </c>
      <c r="N225" s="49">
        <v>732.03</v>
      </c>
      <c r="O225" s="40">
        <v>0</v>
      </c>
      <c r="P225" s="40">
        <v>0</v>
      </c>
      <c r="Q225" s="40"/>
      <c r="R225" s="40"/>
      <c r="S225" s="33" t="s">
        <v>38</v>
      </c>
      <c r="T225" s="118"/>
      <c r="U225" s="118"/>
      <c r="V225" s="31"/>
      <c r="W225" s="56"/>
    </row>
    <row r="226" s="1" customFormat="1" ht="43" customHeight="1" spans="1:23">
      <c r="A226" s="31">
        <v>1</v>
      </c>
      <c r="B226" s="30" t="s">
        <v>553</v>
      </c>
      <c r="C226" s="38" t="s">
        <v>148</v>
      </c>
      <c r="D226" s="31" t="s">
        <v>35</v>
      </c>
      <c r="E226" s="38" t="s">
        <v>554</v>
      </c>
      <c r="F226" s="30" t="s">
        <v>555</v>
      </c>
      <c r="G226" s="147">
        <f>H226+I226+J226+K226</f>
        <v>822</v>
      </c>
      <c r="H226" s="147">
        <v>89.97</v>
      </c>
      <c r="I226" s="147">
        <v>732.03</v>
      </c>
      <c r="J226" s="147"/>
      <c r="K226" s="147"/>
      <c r="L226" s="49"/>
      <c r="M226" s="49">
        <v>89.97</v>
      </c>
      <c r="N226" s="49">
        <v>732.03</v>
      </c>
      <c r="O226" s="40"/>
      <c r="P226" s="40"/>
      <c r="Q226" s="40"/>
      <c r="R226" s="40"/>
      <c r="S226" s="33" t="s">
        <v>38</v>
      </c>
      <c r="T226" s="61" t="s">
        <v>384</v>
      </c>
      <c r="U226" s="61" t="s">
        <v>556</v>
      </c>
      <c r="V226" s="31"/>
      <c r="W226" s="58" t="s">
        <v>267</v>
      </c>
    </row>
    <row r="227" s="1" customFormat="1" ht="33" customHeight="1" spans="1:23">
      <c r="A227" s="12" t="s">
        <v>282</v>
      </c>
      <c r="B227" s="28" t="s">
        <v>557</v>
      </c>
      <c r="C227" s="79"/>
      <c r="D227" s="21"/>
      <c r="E227" s="79"/>
      <c r="F227" s="165" t="s">
        <v>558</v>
      </c>
      <c r="G227" s="22">
        <f t="shared" ref="G227:K227" si="22">G228</f>
        <v>39</v>
      </c>
      <c r="H227" s="22">
        <f t="shared" si="22"/>
        <v>39</v>
      </c>
      <c r="I227" s="22">
        <f t="shared" si="22"/>
        <v>0</v>
      </c>
      <c r="J227" s="22">
        <f t="shared" si="22"/>
        <v>0</v>
      </c>
      <c r="K227" s="22">
        <f t="shared" si="22"/>
        <v>0</v>
      </c>
      <c r="L227" s="23"/>
      <c r="M227" s="23">
        <v>39</v>
      </c>
      <c r="N227" s="23">
        <v>0</v>
      </c>
      <c r="O227" s="23">
        <v>0</v>
      </c>
      <c r="P227" s="23">
        <v>0</v>
      </c>
      <c r="Q227" s="23"/>
      <c r="R227" s="23"/>
      <c r="S227" s="33" t="s">
        <v>38</v>
      </c>
      <c r="T227" s="184"/>
      <c r="U227" s="118"/>
      <c r="V227" s="38"/>
      <c r="W227" s="56"/>
    </row>
    <row r="228" s="1" customFormat="1" ht="33" customHeight="1" spans="1:23">
      <c r="A228" s="138">
        <v>1</v>
      </c>
      <c r="B228" s="85" t="s">
        <v>559</v>
      </c>
      <c r="C228" s="86" t="s">
        <v>34</v>
      </c>
      <c r="D228" s="31" t="s">
        <v>436</v>
      </c>
      <c r="E228" s="86" t="s">
        <v>560</v>
      </c>
      <c r="F228" s="85" t="s">
        <v>561</v>
      </c>
      <c r="G228" s="166">
        <f>H228+I228+J228+K228</f>
        <v>39</v>
      </c>
      <c r="H228" s="166">
        <v>39</v>
      </c>
      <c r="I228" s="166"/>
      <c r="J228" s="166"/>
      <c r="K228" s="166"/>
      <c r="L228" s="40"/>
      <c r="M228" s="40">
        <v>39</v>
      </c>
      <c r="N228" s="40"/>
      <c r="O228" s="40"/>
      <c r="P228" s="40"/>
      <c r="Q228" s="40"/>
      <c r="R228" s="40"/>
      <c r="S228" s="33" t="s">
        <v>38</v>
      </c>
      <c r="T228" s="68" t="s">
        <v>562</v>
      </c>
      <c r="U228" s="68" t="s">
        <v>562</v>
      </c>
      <c r="V228" s="31"/>
      <c r="W228" s="58" t="s">
        <v>273</v>
      </c>
    </row>
    <row r="229" s="1" customFormat="1" ht="43" customHeight="1" spans="1:23">
      <c r="A229" s="15" t="s">
        <v>563</v>
      </c>
      <c r="B229" s="21"/>
      <c r="C229" s="116"/>
      <c r="D229" s="116"/>
      <c r="E229" s="164"/>
      <c r="F229" s="167"/>
      <c r="G229" s="79">
        <f>G230+G233+G235+G237</f>
        <v>1166.84</v>
      </c>
      <c r="H229" s="79">
        <f>H230+H233+H235+H237</f>
        <v>0</v>
      </c>
      <c r="I229" s="79">
        <f>I230+I233+I235+I237</f>
        <v>0</v>
      </c>
      <c r="J229" s="79">
        <f>J230+J233+J235+J237</f>
        <v>1166.84</v>
      </c>
      <c r="K229" s="79">
        <f>K230+K233+K235+K237</f>
        <v>0</v>
      </c>
      <c r="L229" s="33"/>
      <c r="M229" s="33">
        <v>0</v>
      </c>
      <c r="N229" s="33">
        <v>0</v>
      </c>
      <c r="O229" s="33">
        <v>1166.84</v>
      </c>
      <c r="P229" s="33">
        <v>0</v>
      </c>
      <c r="Q229" s="33"/>
      <c r="R229" s="33"/>
      <c r="S229" s="33" t="s">
        <v>38</v>
      </c>
      <c r="T229" s="119"/>
      <c r="U229" s="118"/>
      <c r="V229" s="31"/>
      <c r="W229" s="56"/>
    </row>
    <row r="230" s="1" customFormat="1" ht="37" customHeight="1" spans="1:23">
      <c r="A230" s="12" t="s">
        <v>24</v>
      </c>
      <c r="B230" s="143" t="s">
        <v>25</v>
      </c>
      <c r="C230" s="116"/>
      <c r="D230" s="116"/>
      <c r="E230" s="116"/>
      <c r="F230" s="116"/>
      <c r="G230" s="79">
        <f t="shared" ref="G230:K230" si="23">G231+G232</f>
        <v>315.08</v>
      </c>
      <c r="H230" s="79">
        <f t="shared" si="23"/>
        <v>0</v>
      </c>
      <c r="I230" s="79">
        <f t="shared" si="23"/>
        <v>0</v>
      </c>
      <c r="J230" s="79">
        <f t="shared" si="23"/>
        <v>315.08</v>
      </c>
      <c r="K230" s="79">
        <f t="shared" si="23"/>
        <v>0</v>
      </c>
      <c r="L230" s="33"/>
      <c r="M230" s="33">
        <v>0</v>
      </c>
      <c r="N230" s="33">
        <v>0</v>
      </c>
      <c r="O230" s="33">
        <v>315.08</v>
      </c>
      <c r="P230" s="33">
        <v>0</v>
      </c>
      <c r="Q230" s="33"/>
      <c r="R230" s="33"/>
      <c r="S230" s="33" t="s">
        <v>38</v>
      </c>
      <c r="T230" s="119"/>
      <c r="U230" s="185"/>
      <c r="V230" s="31"/>
      <c r="W230" s="58" t="s">
        <v>32</v>
      </c>
    </row>
    <row r="231" s="1" customFormat="1" ht="37" customHeight="1" spans="1:23">
      <c r="A231" s="77">
        <v>1</v>
      </c>
      <c r="B231" s="30" t="s">
        <v>492</v>
      </c>
      <c r="C231" s="38" t="s">
        <v>34</v>
      </c>
      <c r="D231" s="133" t="s">
        <v>35</v>
      </c>
      <c r="E231" s="38" t="s">
        <v>36</v>
      </c>
      <c r="F231" s="30" t="s">
        <v>564</v>
      </c>
      <c r="G231" s="33">
        <f>H231+I231+J231+K231</f>
        <v>85.08</v>
      </c>
      <c r="H231" s="33"/>
      <c r="I231" s="33"/>
      <c r="J231" s="33">
        <v>85.08</v>
      </c>
      <c r="K231" s="33"/>
      <c r="L231" s="33"/>
      <c r="M231" s="33"/>
      <c r="N231" s="33"/>
      <c r="O231" s="33">
        <v>85.08</v>
      </c>
      <c r="P231" s="33"/>
      <c r="Q231" s="33"/>
      <c r="R231" s="33"/>
      <c r="S231" s="33" t="s">
        <v>38</v>
      </c>
      <c r="T231" s="61" t="s">
        <v>39</v>
      </c>
      <c r="U231" s="61" t="s">
        <v>39</v>
      </c>
      <c r="V231" s="31"/>
      <c r="W231" s="56"/>
    </row>
    <row r="232" s="1" customFormat="1" ht="37" customHeight="1" spans="1:23">
      <c r="A232" s="77">
        <v>2</v>
      </c>
      <c r="B232" s="30" t="s">
        <v>565</v>
      </c>
      <c r="C232" s="38" t="s">
        <v>34</v>
      </c>
      <c r="D232" s="31" t="s">
        <v>35</v>
      </c>
      <c r="E232" s="38" t="s">
        <v>226</v>
      </c>
      <c r="F232" s="30" t="s">
        <v>566</v>
      </c>
      <c r="G232" s="33">
        <f>H232+I232+J232+K232</f>
        <v>230</v>
      </c>
      <c r="H232" s="33"/>
      <c r="I232" s="33"/>
      <c r="J232" s="33">
        <v>230</v>
      </c>
      <c r="K232" s="33"/>
      <c r="L232" s="33"/>
      <c r="M232" s="33"/>
      <c r="N232" s="33"/>
      <c r="O232" s="33">
        <v>230</v>
      </c>
      <c r="P232" s="33"/>
      <c r="Q232" s="33"/>
      <c r="R232" s="33"/>
      <c r="S232" s="33" t="s">
        <v>38</v>
      </c>
      <c r="T232" s="61" t="s">
        <v>39</v>
      </c>
      <c r="U232" s="186" t="s">
        <v>226</v>
      </c>
      <c r="V232" s="31"/>
      <c r="W232" s="56"/>
    </row>
    <row r="233" s="1" customFormat="1" ht="37" customHeight="1" spans="1:23">
      <c r="A233" s="12" t="s">
        <v>210</v>
      </c>
      <c r="B233" s="28" t="s">
        <v>211</v>
      </c>
      <c r="C233" s="21"/>
      <c r="D233" s="21"/>
      <c r="E233" s="21"/>
      <c r="F233" s="20"/>
      <c r="G233" s="23">
        <f t="shared" ref="G233:K233" si="24">G234</f>
        <v>23.76</v>
      </c>
      <c r="H233" s="23">
        <f t="shared" si="24"/>
        <v>0</v>
      </c>
      <c r="I233" s="23">
        <f t="shared" si="24"/>
        <v>0</v>
      </c>
      <c r="J233" s="23">
        <f t="shared" si="24"/>
        <v>23.76</v>
      </c>
      <c r="K233" s="23">
        <f t="shared" si="24"/>
        <v>0</v>
      </c>
      <c r="L233" s="33"/>
      <c r="M233" s="33">
        <v>0</v>
      </c>
      <c r="N233" s="33">
        <v>0</v>
      </c>
      <c r="O233" s="33">
        <v>23.76</v>
      </c>
      <c r="P233" s="33">
        <v>0</v>
      </c>
      <c r="Q233" s="33"/>
      <c r="R233" s="33"/>
      <c r="S233" s="33" t="s">
        <v>38</v>
      </c>
      <c r="T233" s="118"/>
      <c r="U233" s="187"/>
      <c r="V233" s="31"/>
      <c r="W233" s="56"/>
    </row>
    <row r="234" s="1" customFormat="1" ht="32" customHeight="1" spans="1:23">
      <c r="A234" s="77">
        <v>3</v>
      </c>
      <c r="B234" s="30" t="s">
        <v>567</v>
      </c>
      <c r="C234" s="132" t="s">
        <v>148</v>
      </c>
      <c r="D234" s="31" t="s">
        <v>35</v>
      </c>
      <c r="E234" s="31" t="s">
        <v>496</v>
      </c>
      <c r="F234" s="30" t="s">
        <v>568</v>
      </c>
      <c r="G234" s="32">
        <f>H234+I234+J234+K234</f>
        <v>23.76</v>
      </c>
      <c r="H234" s="32"/>
      <c r="I234" s="32"/>
      <c r="J234" s="32">
        <v>23.76</v>
      </c>
      <c r="K234" s="32"/>
      <c r="L234" s="23"/>
      <c r="M234" s="23"/>
      <c r="N234" s="23"/>
      <c r="O234" s="23">
        <v>23.76</v>
      </c>
      <c r="P234" s="23"/>
      <c r="Q234" s="23"/>
      <c r="R234" s="23"/>
      <c r="S234" s="33" t="s">
        <v>38</v>
      </c>
      <c r="T234" s="61" t="s">
        <v>217</v>
      </c>
      <c r="U234" s="61" t="s">
        <v>569</v>
      </c>
      <c r="V234" s="38"/>
      <c r="W234" s="58" t="s">
        <v>219</v>
      </c>
    </row>
    <row r="235" s="1" customFormat="1" ht="57" customHeight="1" spans="1:23">
      <c r="A235" s="12" t="s">
        <v>257</v>
      </c>
      <c r="B235" s="20" t="s">
        <v>570</v>
      </c>
      <c r="C235" s="154"/>
      <c r="D235" s="21"/>
      <c r="E235" s="21"/>
      <c r="F235" s="20"/>
      <c r="G235" s="22">
        <f t="shared" ref="G235:K235" si="25">G236</f>
        <v>228</v>
      </c>
      <c r="H235" s="22">
        <f t="shared" si="25"/>
        <v>0</v>
      </c>
      <c r="I235" s="22">
        <f t="shared" si="25"/>
        <v>0</v>
      </c>
      <c r="J235" s="22">
        <f t="shared" si="25"/>
        <v>228</v>
      </c>
      <c r="K235" s="22">
        <f t="shared" si="25"/>
        <v>0</v>
      </c>
      <c r="L235" s="179"/>
      <c r="M235" s="179">
        <v>0</v>
      </c>
      <c r="N235" s="179">
        <v>0</v>
      </c>
      <c r="O235" s="179">
        <v>228</v>
      </c>
      <c r="P235" s="179">
        <v>0</v>
      </c>
      <c r="Q235" s="179"/>
      <c r="R235" s="179"/>
      <c r="S235" s="33" t="s">
        <v>38</v>
      </c>
      <c r="T235" s="118"/>
      <c r="U235" s="118"/>
      <c r="V235" s="31"/>
      <c r="W235" s="56"/>
    </row>
    <row r="236" s="1" customFormat="1" ht="73" customHeight="1" spans="1:23">
      <c r="A236" s="31">
        <v>4</v>
      </c>
      <c r="B236" s="126" t="s">
        <v>571</v>
      </c>
      <c r="C236" s="38" t="s">
        <v>34</v>
      </c>
      <c r="D236" s="31" t="s">
        <v>35</v>
      </c>
      <c r="E236" s="38" t="s">
        <v>36</v>
      </c>
      <c r="F236" s="126" t="s">
        <v>572</v>
      </c>
      <c r="G236" s="147">
        <f>H236+I236+J236+K236</f>
        <v>228</v>
      </c>
      <c r="H236" s="147"/>
      <c r="I236" s="147"/>
      <c r="J236" s="147">
        <v>228</v>
      </c>
      <c r="K236" s="147"/>
      <c r="L236" s="40"/>
      <c r="M236" s="40"/>
      <c r="N236" s="40"/>
      <c r="O236" s="40">
        <v>228</v>
      </c>
      <c r="P236" s="40"/>
      <c r="Q236" s="40"/>
      <c r="R236" s="40"/>
      <c r="S236" s="33" t="s">
        <v>38</v>
      </c>
      <c r="T236" s="61" t="s">
        <v>573</v>
      </c>
      <c r="U236" s="61" t="s">
        <v>36</v>
      </c>
      <c r="V236" s="31"/>
      <c r="W236" s="58" t="s">
        <v>267</v>
      </c>
    </row>
    <row r="237" s="1" customFormat="1" ht="57" customHeight="1" spans="1:23">
      <c r="A237" s="12" t="s">
        <v>274</v>
      </c>
      <c r="B237" s="143" t="s">
        <v>574</v>
      </c>
      <c r="C237" s="116"/>
      <c r="D237" s="116"/>
      <c r="E237" s="116"/>
      <c r="F237" s="116"/>
      <c r="G237" s="79">
        <f t="shared" ref="G237:K237" si="26">G238</f>
        <v>600</v>
      </c>
      <c r="H237" s="79">
        <f t="shared" si="26"/>
        <v>0</v>
      </c>
      <c r="I237" s="79">
        <f t="shared" si="26"/>
        <v>0</v>
      </c>
      <c r="J237" s="79">
        <f t="shared" si="26"/>
        <v>600</v>
      </c>
      <c r="K237" s="79">
        <f t="shared" si="26"/>
        <v>0</v>
      </c>
      <c r="L237" s="40"/>
      <c r="M237" s="40">
        <v>0</v>
      </c>
      <c r="N237" s="40">
        <v>0</v>
      </c>
      <c r="O237" s="40">
        <v>600</v>
      </c>
      <c r="P237" s="40">
        <v>0</v>
      </c>
      <c r="Q237" s="40"/>
      <c r="R237" s="40"/>
      <c r="S237" s="33" t="s">
        <v>38</v>
      </c>
      <c r="T237" s="118"/>
      <c r="U237" s="188"/>
      <c r="V237" s="31"/>
      <c r="W237" s="58" t="s">
        <v>267</v>
      </c>
    </row>
    <row r="238" s="1" customFormat="1" ht="57" customHeight="1" spans="1:23">
      <c r="A238" s="77">
        <v>5</v>
      </c>
      <c r="B238" s="30" t="s">
        <v>575</v>
      </c>
      <c r="C238" s="38" t="s">
        <v>34</v>
      </c>
      <c r="D238" s="31" t="s">
        <v>35</v>
      </c>
      <c r="E238" s="38" t="s">
        <v>576</v>
      </c>
      <c r="F238" s="30" t="s">
        <v>577</v>
      </c>
      <c r="G238" s="168">
        <v>600</v>
      </c>
      <c r="H238" s="168"/>
      <c r="I238" s="168"/>
      <c r="J238" s="168">
        <v>600</v>
      </c>
      <c r="K238" s="168"/>
      <c r="L238" s="33"/>
      <c r="M238" s="33"/>
      <c r="N238" s="33"/>
      <c r="O238" s="33">
        <v>600</v>
      </c>
      <c r="P238" s="33"/>
      <c r="Q238" s="33"/>
      <c r="R238" s="33"/>
      <c r="S238" s="33" t="s">
        <v>38</v>
      </c>
      <c r="T238" s="61" t="s">
        <v>384</v>
      </c>
      <c r="U238" s="61" t="s">
        <v>578</v>
      </c>
      <c r="V238" s="31"/>
      <c r="W238" s="56"/>
    </row>
    <row r="239" s="1" customFormat="1" ht="57" customHeight="1" spans="1:23">
      <c r="A239" s="136" t="s">
        <v>579</v>
      </c>
      <c r="B239" s="169"/>
      <c r="C239" s="56"/>
      <c r="D239" s="56"/>
      <c r="E239" s="142"/>
      <c r="F239" s="114"/>
      <c r="G239" s="79">
        <f>G240+G245+G249</f>
        <v>265.91</v>
      </c>
      <c r="H239" s="79">
        <f>H240+H245+H249</f>
        <v>0</v>
      </c>
      <c r="I239" s="79">
        <f>I240+I245+I249</f>
        <v>0</v>
      </c>
      <c r="J239" s="79">
        <f>J240+J245+J249</f>
        <v>265.91</v>
      </c>
      <c r="K239" s="79">
        <f>K240+K245+K249</f>
        <v>0</v>
      </c>
      <c r="L239" s="33"/>
      <c r="M239" s="33">
        <v>0</v>
      </c>
      <c r="N239" s="33">
        <v>0</v>
      </c>
      <c r="O239" s="33">
        <v>265.91</v>
      </c>
      <c r="P239" s="33">
        <v>0</v>
      </c>
      <c r="Q239" s="33"/>
      <c r="R239" s="33"/>
      <c r="S239" s="33" t="s">
        <v>38</v>
      </c>
      <c r="T239" s="63"/>
      <c r="U239" s="64"/>
      <c r="V239" s="31"/>
      <c r="W239" s="56"/>
    </row>
    <row r="240" s="1" customFormat="1" ht="57" customHeight="1" spans="1:23">
      <c r="A240" s="12" t="s">
        <v>24</v>
      </c>
      <c r="B240" s="143" t="s">
        <v>580</v>
      </c>
      <c r="C240" s="116"/>
      <c r="D240" s="116"/>
      <c r="E240" s="116"/>
      <c r="F240" s="116"/>
      <c r="G240" s="79">
        <f t="shared" ref="G240:K240" si="27">G241+G242+G243+G244</f>
        <v>43</v>
      </c>
      <c r="H240" s="79">
        <f t="shared" si="27"/>
        <v>0</v>
      </c>
      <c r="I240" s="79">
        <f t="shared" si="27"/>
        <v>0</v>
      </c>
      <c r="J240" s="79">
        <f t="shared" si="27"/>
        <v>43</v>
      </c>
      <c r="K240" s="79">
        <f t="shared" si="27"/>
        <v>0</v>
      </c>
      <c r="L240" s="33"/>
      <c r="M240" s="33">
        <v>0</v>
      </c>
      <c r="N240" s="33">
        <v>0</v>
      </c>
      <c r="O240" s="33">
        <v>43</v>
      </c>
      <c r="P240" s="33">
        <v>0</v>
      </c>
      <c r="Q240" s="33"/>
      <c r="R240" s="33"/>
      <c r="S240" s="33" t="s">
        <v>38</v>
      </c>
      <c r="T240" s="119"/>
      <c r="U240" s="185"/>
      <c r="V240" s="31"/>
      <c r="W240" s="58" t="s">
        <v>32</v>
      </c>
    </row>
    <row r="241" s="1" customFormat="1" ht="57" customHeight="1" spans="1:23">
      <c r="A241" s="77">
        <v>1</v>
      </c>
      <c r="B241" s="30" t="s">
        <v>581</v>
      </c>
      <c r="C241" s="38" t="s">
        <v>34</v>
      </c>
      <c r="D241" s="31" t="s">
        <v>395</v>
      </c>
      <c r="E241" s="38" t="s">
        <v>36</v>
      </c>
      <c r="F241" s="35" t="s">
        <v>582</v>
      </c>
      <c r="G241" s="33">
        <v>1</v>
      </c>
      <c r="H241" s="33"/>
      <c r="I241" s="33"/>
      <c r="J241" s="33">
        <v>1</v>
      </c>
      <c r="K241" s="33"/>
      <c r="L241" s="33"/>
      <c r="M241" s="33"/>
      <c r="N241" s="33"/>
      <c r="O241" s="33">
        <v>1</v>
      </c>
      <c r="P241" s="33"/>
      <c r="Q241" s="33"/>
      <c r="R241" s="33"/>
      <c r="S241" s="33" t="s">
        <v>38</v>
      </c>
      <c r="T241" s="61" t="s">
        <v>39</v>
      </c>
      <c r="U241" s="61" t="s">
        <v>583</v>
      </c>
      <c r="V241" s="31"/>
      <c r="W241" s="56"/>
    </row>
    <row r="242" s="1" customFormat="1" ht="57" customHeight="1" spans="1:23">
      <c r="A242" s="77">
        <v>2</v>
      </c>
      <c r="B242" s="30" t="s">
        <v>584</v>
      </c>
      <c r="C242" s="38" t="s">
        <v>34</v>
      </c>
      <c r="D242" s="31" t="s">
        <v>395</v>
      </c>
      <c r="E242" s="38" t="s">
        <v>36</v>
      </c>
      <c r="F242" s="35" t="s">
        <v>585</v>
      </c>
      <c r="G242" s="45">
        <v>18</v>
      </c>
      <c r="H242" s="45"/>
      <c r="I242" s="45"/>
      <c r="J242" s="45">
        <v>18</v>
      </c>
      <c r="K242" s="45"/>
      <c r="L242" s="33"/>
      <c r="M242" s="33"/>
      <c r="N242" s="33"/>
      <c r="O242" s="33">
        <v>18</v>
      </c>
      <c r="P242" s="33"/>
      <c r="Q242" s="33"/>
      <c r="R242" s="33"/>
      <c r="S242" s="33" t="s">
        <v>38</v>
      </c>
      <c r="T242" s="61" t="s">
        <v>39</v>
      </c>
      <c r="U242" s="61" t="s">
        <v>586</v>
      </c>
      <c r="V242" s="31"/>
      <c r="W242" s="56"/>
    </row>
    <row r="243" s="1" customFormat="1" ht="57" customHeight="1" spans="1:23">
      <c r="A243" s="77">
        <v>3</v>
      </c>
      <c r="B243" s="30" t="s">
        <v>587</v>
      </c>
      <c r="C243" s="38" t="s">
        <v>34</v>
      </c>
      <c r="D243" s="31" t="s">
        <v>395</v>
      </c>
      <c r="E243" s="38" t="s">
        <v>36</v>
      </c>
      <c r="F243" s="35" t="s">
        <v>588</v>
      </c>
      <c r="G243" s="33">
        <v>4</v>
      </c>
      <c r="H243" s="33"/>
      <c r="I243" s="33"/>
      <c r="J243" s="33">
        <v>4</v>
      </c>
      <c r="K243" s="33"/>
      <c r="L243" s="33"/>
      <c r="M243" s="33"/>
      <c r="N243" s="33"/>
      <c r="O243" s="33">
        <v>4</v>
      </c>
      <c r="P243" s="33"/>
      <c r="Q243" s="33"/>
      <c r="R243" s="33"/>
      <c r="S243" s="33" t="s">
        <v>38</v>
      </c>
      <c r="T243" s="61" t="s">
        <v>39</v>
      </c>
      <c r="U243" s="61" t="s">
        <v>586</v>
      </c>
      <c r="V243" s="31"/>
      <c r="W243" s="56"/>
    </row>
    <row r="244" s="1" customFormat="1" ht="57" customHeight="1" spans="1:23">
      <c r="A244" s="77">
        <v>4</v>
      </c>
      <c r="B244" s="30" t="s">
        <v>589</v>
      </c>
      <c r="C244" s="38" t="s">
        <v>34</v>
      </c>
      <c r="D244" s="31" t="s">
        <v>395</v>
      </c>
      <c r="E244" s="38" t="s">
        <v>36</v>
      </c>
      <c r="F244" s="35" t="s">
        <v>590</v>
      </c>
      <c r="G244" s="33">
        <v>20</v>
      </c>
      <c r="H244" s="33"/>
      <c r="I244" s="33"/>
      <c r="J244" s="33">
        <v>20</v>
      </c>
      <c r="K244" s="33"/>
      <c r="L244" s="33"/>
      <c r="M244" s="33"/>
      <c r="N244" s="33"/>
      <c r="O244" s="33">
        <v>20</v>
      </c>
      <c r="P244" s="33"/>
      <c r="Q244" s="33"/>
      <c r="R244" s="33"/>
      <c r="S244" s="33" t="s">
        <v>38</v>
      </c>
      <c r="T244" s="61" t="s">
        <v>39</v>
      </c>
      <c r="U244" s="61" t="s">
        <v>39</v>
      </c>
      <c r="V244" s="31"/>
      <c r="W244" s="56"/>
    </row>
    <row r="245" s="1" customFormat="1" ht="57" customHeight="1" spans="1:23">
      <c r="A245" s="12" t="s">
        <v>210</v>
      </c>
      <c r="B245" s="28" t="s">
        <v>260</v>
      </c>
      <c r="C245" s="21"/>
      <c r="D245" s="21"/>
      <c r="E245" s="21"/>
      <c r="F245" s="170"/>
      <c r="G245" s="23">
        <f t="shared" ref="G245:K245" si="28">G246+G247+G248</f>
        <v>135.91</v>
      </c>
      <c r="H245" s="23">
        <f t="shared" si="28"/>
        <v>0</v>
      </c>
      <c r="I245" s="23">
        <f t="shared" si="28"/>
        <v>0</v>
      </c>
      <c r="J245" s="23">
        <f t="shared" si="28"/>
        <v>135.91</v>
      </c>
      <c r="K245" s="23">
        <f t="shared" si="28"/>
        <v>0</v>
      </c>
      <c r="L245" s="33"/>
      <c r="M245" s="33">
        <v>0</v>
      </c>
      <c r="N245" s="33">
        <v>0</v>
      </c>
      <c r="O245" s="33">
        <v>135.91</v>
      </c>
      <c r="P245" s="33">
        <v>0</v>
      </c>
      <c r="Q245" s="33"/>
      <c r="R245" s="33"/>
      <c r="S245" s="33" t="s">
        <v>38</v>
      </c>
      <c r="T245" s="118"/>
      <c r="U245" s="118"/>
      <c r="V245" s="31"/>
      <c r="W245" s="58" t="s">
        <v>32</v>
      </c>
    </row>
    <row r="246" s="1" customFormat="1" ht="57" customHeight="1" spans="1:23">
      <c r="A246" s="77">
        <v>1</v>
      </c>
      <c r="B246" s="30" t="s">
        <v>591</v>
      </c>
      <c r="C246" s="38" t="s">
        <v>34</v>
      </c>
      <c r="D246" s="31" t="s">
        <v>395</v>
      </c>
      <c r="E246" s="38" t="s">
        <v>592</v>
      </c>
      <c r="F246" s="163" t="s">
        <v>593</v>
      </c>
      <c r="G246" s="171">
        <f>H246+I246+J246+K246</f>
        <v>59.57</v>
      </c>
      <c r="H246" s="171"/>
      <c r="I246" s="171"/>
      <c r="J246" s="171">
        <v>59.57</v>
      </c>
      <c r="K246" s="171"/>
      <c r="L246" s="33"/>
      <c r="M246" s="33"/>
      <c r="N246" s="33"/>
      <c r="O246" s="33">
        <v>59.57</v>
      </c>
      <c r="P246" s="33"/>
      <c r="Q246" s="33"/>
      <c r="R246" s="33"/>
      <c r="S246" s="33" t="s">
        <v>38</v>
      </c>
      <c r="T246" s="67" t="s">
        <v>266</v>
      </c>
      <c r="U246" s="67" t="s">
        <v>160</v>
      </c>
      <c r="V246" s="31"/>
      <c r="W246" s="58"/>
    </row>
    <row r="247" s="1" customFormat="1" ht="57" customHeight="1" spans="1:23">
      <c r="A247" s="77">
        <v>2</v>
      </c>
      <c r="B247" s="151" t="s">
        <v>594</v>
      </c>
      <c r="C247" s="38" t="s">
        <v>34</v>
      </c>
      <c r="D247" s="31" t="s">
        <v>395</v>
      </c>
      <c r="E247" s="38" t="s">
        <v>595</v>
      </c>
      <c r="F247" s="172" t="s">
        <v>596</v>
      </c>
      <c r="G247" s="171">
        <f>H247+I247+J247+K247</f>
        <v>33.45</v>
      </c>
      <c r="H247" s="173"/>
      <c r="I247" s="173"/>
      <c r="J247" s="173">
        <v>33.45</v>
      </c>
      <c r="K247" s="173"/>
      <c r="L247" s="40"/>
      <c r="M247" s="40"/>
      <c r="N247" s="40"/>
      <c r="O247" s="40">
        <v>33.45</v>
      </c>
      <c r="P247" s="40"/>
      <c r="Q247" s="40"/>
      <c r="R247" s="40"/>
      <c r="S247" s="33" t="s">
        <v>38</v>
      </c>
      <c r="T247" s="67" t="s">
        <v>266</v>
      </c>
      <c r="U247" s="67" t="s">
        <v>160</v>
      </c>
      <c r="V247" s="31"/>
      <c r="W247" s="56"/>
    </row>
    <row r="248" s="1" customFormat="1" ht="57" customHeight="1" spans="1:23">
      <c r="A248" s="174">
        <v>3</v>
      </c>
      <c r="B248" s="175" t="s">
        <v>597</v>
      </c>
      <c r="C248" s="176" t="s">
        <v>34</v>
      </c>
      <c r="D248" s="31" t="s">
        <v>395</v>
      </c>
      <c r="E248" s="176" t="s">
        <v>598</v>
      </c>
      <c r="F248" s="177" t="s">
        <v>599</v>
      </c>
      <c r="G248" s="171">
        <f>H248+I248+J248+K248</f>
        <v>42.89</v>
      </c>
      <c r="H248" s="178"/>
      <c r="I248" s="178"/>
      <c r="J248" s="178">
        <v>42.89</v>
      </c>
      <c r="K248" s="178"/>
      <c r="L248" s="40"/>
      <c r="M248" s="40"/>
      <c r="N248" s="40"/>
      <c r="O248" s="40">
        <v>42.89</v>
      </c>
      <c r="P248" s="40"/>
      <c r="Q248" s="40"/>
      <c r="R248" s="40"/>
      <c r="S248" s="33" t="s">
        <v>38</v>
      </c>
      <c r="T248" s="189" t="s">
        <v>266</v>
      </c>
      <c r="U248" s="189" t="s">
        <v>226</v>
      </c>
      <c r="V248" s="31"/>
      <c r="W248" s="56"/>
    </row>
    <row r="249" s="1" customFormat="1" ht="32" customHeight="1" spans="1:23">
      <c r="A249" s="12" t="s">
        <v>257</v>
      </c>
      <c r="B249" s="165" t="s">
        <v>600</v>
      </c>
      <c r="C249" s="79"/>
      <c r="D249" s="79"/>
      <c r="E249" s="79"/>
      <c r="F249" s="79"/>
      <c r="G249" s="79">
        <f t="shared" ref="G249:K249" si="29">G250+G251</f>
        <v>87</v>
      </c>
      <c r="H249" s="79">
        <f t="shared" si="29"/>
        <v>0</v>
      </c>
      <c r="I249" s="79">
        <f t="shared" si="29"/>
        <v>0</v>
      </c>
      <c r="J249" s="79">
        <f t="shared" si="29"/>
        <v>87</v>
      </c>
      <c r="K249" s="79">
        <f t="shared" si="29"/>
        <v>0</v>
      </c>
      <c r="L249" s="23"/>
      <c r="M249" s="23">
        <v>0</v>
      </c>
      <c r="N249" s="23">
        <v>0</v>
      </c>
      <c r="O249" s="23">
        <v>87</v>
      </c>
      <c r="P249" s="23">
        <v>0</v>
      </c>
      <c r="Q249" s="23"/>
      <c r="R249" s="23"/>
      <c r="S249" s="33" t="s">
        <v>38</v>
      </c>
      <c r="T249" s="119"/>
      <c r="U249" s="119"/>
      <c r="V249" s="38"/>
      <c r="W249" s="56"/>
    </row>
    <row r="250" s="1" customFormat="1" ht="50" customHeight="1" spans="1:23">
      <c r="A250" s="77">
        <v>1</v>
      </c>
      <c r="B250" s="126" t="s">
        <v>601</v>
      </c>
      <c r="C250" s="76" t="s">
        <v>34</v>
      </c>
      <c r="D250" s="31" t="s">
        <v>395</v>
      </c>
      <c r="E250" s="38" t="s">
        <v>602</v>
      </c>
      <c r="F250" s="126" t="s">
        <v>603</v>
      </c>
      <c r="G250" s="77">
        <v>39.96</v>
      </c>
      <c r="H250" s="77"/>
      <c r="I250" s="77"/>
      <c r="J250" s="77">
        <v>39.96</v>
      </c>
      <c r="K250" s="77"/>
      <c r="L250" s="33"/>
      <c r="M250" s="33"/>
      <c r="N250" s="33"/>
      <c r="O250" s="33">
        <v>39.96</v>
      </c>
      <c r="P250" s="33"/>
      <c r="Q250" s="33"/>
      <c r="R250" s="33"/>
      <c r="S250" s="33" t="s">
        <v>38</v>
      </c>
      <c r="T250" s="61" t="s">
        <v>604</v>
      </c>
      <c r="U250" s="61" t="s">
        <v>604</v>
      </c>
      <c r="V250" s="31"/>
      <c r="W250" s="58" t="s">
        <v>32</v>
      </c>
    </row>
    <row r="251" s="1" customFormat="1" ht="50" customHeight="1" spans="1:23">
      <c r="A251" s="77">
        <v>2</v>
      </c>
      <c r="B251" s="30" t="s">
        <v>605</v>
      </c>
      <c r="C251" s="38" t="s">
        <v>34</v>
      </c>
      <c r="D251" s="31" t="s">
        <v>395</v>
      </c>
      <c r="E251" s="38" t="s">
        <v>606</v>
      </c>
      <c r="F251" s="35" t="s">
        <v>607</v>
      </c>
      <c r="G251" s="168">
        <v>47.04</v>
      </c>
      <c r="H251" s="168"/>
      <c r="I251" s="168"/>
      <c r="J251" s="168">
        <v>47.04</v>
      </c>
      <c r="K251" s="168"/>
      <c r="L251" s="33"/>
      <c r="M251" s="33"/>
      <c r="N251" s="33"/>
      <c r="O251" s="33">
        <v>47.04</v>
      </c>
      <c r="P251" s="33"/>
      <c r="Q251" s="33"/>
      <c r="R251" s="33"/>
      <c r="S251" s="33" t="s">
        <v>38</v>
      </c>
      <c r="T251" s="61" t="s">
        <v>39</v>
      </c>
      <c r="U251" s="190" t="s">
        <v>126</v>
      </c>
      <c r="V251" s="31"/>
      <c r="W251" s="58" t="s">
        <v>32</v>
      </c>
    </row>
    <row r="252" s="1" customFormat="1" ht="38" customHeight="1" spans="1:23">
      <c r="A252" s="136" t="s">
        <v>608</v>
      </c>
      <c r="B252" s="27"/>
      <c r="C252" s="56"/>
      <c r="D252" s="56"/>
      <c r="E252" s="142"/>
      <c r="F252" s="114"/>
      <c r="G252" s="79">
        <f t="shared" ref="G252:K252" si="30">G253</f>
        <v>300</v>
      </c>
      <c r="H252" s="79">
        <f t="shared" si="30"/>
        <v>0</v>
      </c>
      <c r="I252" s="79">
        <f t="shared" si="30"/>
        <v>0</v>
      </c>
      <c r="J252" s="79">
        <f t="shared" si="30"/>
        <v>300</v>
      </c>
      <c r="K252" s="79">
        <f t="shared" si="30"/>
        <v>0</v>
      </c>
      <c r="L252" s="33"/>
      <c r="M252" s="33">
        <v>0</v>
      </c>
      <c r="N252" s="33">
        <v>0</v>
      </c>
      <c r="O252" s="33">
        <v>300</v>
      </c>
      <c r="P252" s="33">
        <v>0</v>
      </c>
      <c r="Q252" s="33"/>
      <c r="R252" s="33"/>
      <c r="S252" s="33" t="s">
        <v>38</v>
      </c>
      <c r="T252" s="63"/>
      <c r="U252" s="64"/>
      <c r="V252" s="31"/>
      <c r="W252" s="56"/>
    </row>
    <row r="253" s="1" customFormat="1" ht="38" customHeight="1" spans="1:23">
      <c r="A253" s="12" t="s">
        <v>24</v>
      </c>
      <c r="B253" s="143" t="s">
        <v>609</v>
      </c>
      <c r="C253" s="116"/>
      <c r="D253" s="116"/>
      <c r="E253" s="116"/>
      <c r="F253" s="116"/>
      <c r="G253" s="79">
        <f t="shared" ref="G253:K253" si="31">G254+G255+G256+G257+G258</f>
        <v>300</v>
      </c>
      <c r="H253" s="79">
        <f t="shared" si="31"/>
        <v>0</v>
      </c>
      <c r="I253" s="79">
        <f t="shared" si="31"/>
        <v>0</v>
      </c>
      <c r="J253" s="79">
        <f t="shared" si="31"/>
        <v>300</v>
      </c>
      <c r="K253" s="79">
        <f t="shared" si="31"/>
        <v>0</v>
      </c>
      <c r="L253" s="33"/>
      <c r="M253" s="33">
        <v>0</v>
      </c>
      <c r="N253" s="33">
        <v>0</v>
      </c>
      <c r="O253" s="33">
        <v>300</v>
      </c>
      <c r="P253" s="33">
        <v>0</v>
      </c>
      <c r="Q253" s="33"/>
      <c r="R253" s="33"/>
      <c r="S253" s="33" t="s">
        <v>38</v>
      </c>
      <c r="T253" s="119"/>
      <c r="U253" s="185"/>
      <c r="V253" s="31"/>
      <c r="W253" s="58" t="s">
        <v>32</v>
      </c>
    </row>
    <row r="254" s="1" customFormat="1" ht="33" customHeight="1" spans="1:23">
      <c r="A254" s="77">
        <v>1</v>
      </c>
      <c r="B254" s="159" t="s">
        <v>610</v>
      </c>
      <c r="C254" s="162" t="s">
        <v>34</v>
      </c>
      <c r="D254" s="152" t="s">
        <v>611</v>
      </c>
      <c r="E254" s="162" t="s">
        <v>612</v>
      </c>
      <c r="F254" s="159" t="s">
        <v>613</v>
      </c>
      <c r="G254" s="152">
        <v>50</v>
      </c>
      <c r="H254" s="152"/>
      <c r="I254" s="152"/>
      <c r="J254" s="152">
        <v>50</v>
      </c>
      <c r="K254" s="152"/>
      <c r="L254" s="23"/>
      <c r="M254" s="23"/>
      <c r="N254" s="23"/>
      <c r="O254" s="23">
        <v>50</v>
      </c>
      <c r="P254" s="23"/>
      <c r="Q254" s="23"/>
      <c r="R254" s="23"/>
      <c r="S254" s="33" t="s">
        <v>38</v>
      </c>
      <c r="T254" s="65" t="s">
        <v>614</v>
      </c>
      <c r="U254" s="65" t="s">
        <v>615</v>
      </c>
      <c r="V254" s="31"/>
      <c r="W254" s="56"/>
    </row>
    <row r="255" s="1" customFormat="1" ht="33" customHeight="1" spans="1:23">
      <c r="A255" s="77">
        <v>2</v>
      </c>
      <c r="B255" s="157" t="s">
        <v>616</v>
      </c>
      <c r="C255" s="132" t="s">
        <v>34</v>
      </c>
      <c r="D255" s="152" t="s">
        <v>611</v>
      </c>
      <c r="E255" s="162" t="s">
        <v>617</v>
      </c>
      <c r="F255" s="159" t="s">
        <v>618</v>
      </c>
      <c r="G255" s="133">
        <v>50</v>
      </c>
      <c r="H255" s="133"/>
      <c r="I255" s="133"/>
      <c r="J255" s="133">
        <v>50</v>
      </c>
      <c r="K255" s="133"/>
      <c r="L255" s="23"/>
      <c r="M255" s="23"/>
      <c r="N255" s="23"/>
      <c r="O255" s="23">
        <v>50</v>
      </c>
      <c r="P255" s="23"/>
      <c r="Q255" s="23"/>
      <c r="R255" s="23"/>
      <c r="S255" s="33" t="s">
        <v>38</v>
      </c>
      <c r="T255" s="65" t="s">
        <v>614</v>
      </c>
      <c r="U255" s="65" t="s">
        <v>619</v>
      </c>
      <c r="V255" s="31"/>
      <c r="W255" s="56"/>
    </row>
    <row r="256" s="1" customFormat="1" ht="35" customHeight="1" spans="1:23">
      <c r="A256" s="77">
        <v>3</v>
      </c>
      <c r="B256" s="157" t="s">
        <v>620</v>
      </c>
      <c r="C256" s="132" t="s">
        <v>148</v>
      </c>
      <c r="D256" s="152" t="s">
        <v>611</v>
      </c>
      <c r="E256" s="162" t="s">
        <v>621</v>
      </c>
      <c r="F256" s="159" t="s">
        <v>622</v>
      </c>
      <c r="G256" s="133">
        <v>50</v>
      </c>
      <c r="H256" s="133"/>
      <c r="I256" s="133"/>
      <c r="J256" s="133">
        <v>50</v>
      </c>
      <c r="K256" s="133"/>
      <c r="L256" s="33"/>
      <c r="M256" s="33"/>
      <c r="N256" s="33"/>
      <c r="O256" s="33">
        <v>50</v>
      </c>
      <c r="P256" s="33"/>
      <c r="Q256" s="33"/>
      <c r="R256" s="33"/>
      <c r="S256" s="33" t="s">
        <v>38</v>
      </c>
      <c r="T256" s="65" t="s">
        <v>614</v>
      </c>
      <c r="U256" s="65" t="s">
        <v>623</v>
      </c>
      <c r="V256" s="31"/>
      <c r="W256" s="56"/>
    </row>
    <row r="257" s="1" customFormat="1" ht="35" customHeight="1" spans="1:23">
      <c r="A257" s="77">
        <v>4</v>
      </c>
      <c r="B257" s="157" t="s">
        <v>624</v>
      </c>
      <c r="C257" s="132" t="s">
        <v>34</v>
      </c>
      <c r="D257" s="152" t="s">
        <v>611</v>
      </c>
      <c r="E257" s="162" t="s">
        <v>625</v>
      </c>
      <c r="F257" s="159" t="s">
        <v>626</v>
      </c>
      <c r="G257" s="133">
        <v>100</v>
      </c>
      <c r="H257" s="133"/>
      <c r="I257" s="133"/>
      <c r="J257" s="133">
        <v>100</v>
      </c>
      <c r="K257" s="133"/>
      <c r="L257" s="23"/>
      <c r="M257" s="23"/>
      <c r="N257" s="23"/>
      <c r="O257" s="23">
        <v>100</v>
      </c>
      <c r="P257" s="23"/>
      <c r="Q257" s="23"/>
      <c r="R257" s="23"/>
      <c r="S257" s="33" t="s">
        <v>38</v>
      </c>
      <c r="T257" s="65" t="s">
        <v>614</v>
      </c>
      <c r="U257" s="65" t="s">
        <v>627</v>
      </c>
      <c r="V257" s="31"/>
      <c r="W257" s="56"/>
    </row>
    <row r="258" s="1" customFormat="1" ht="35" customHeight="1" spans="1:23">
      <c r="A258" s="77">
        <v>5</v>
      </c>
      <c r="B258" s="157" t="s">
        <v>628</v>
      </c>
      <c r="C258" s="158" t="s">
        <v>34</v>
      </c>
      <c r="D258" s="152" t="s">
        <v>611</v>
      </c>
      <c r="E258" s="162" t="s">
        <v>629</v>
      </c>
      <c r="F258" s="159" t="s">
        <v>630</v>
      </c>
      <c r="G258" s="133">
        <v>50</v>
      </c>
      <c r="H258" s="133"/>
      <c r="I258" s="133"/>
      <c r="J258" s="133">
        <v>50</v>
      </c>
      <c r="K258" s="133"/>
      <c r="L258" s="23"/>
      <c r="M258" s="23"/>
      <c r="N258" s="23"/>
      <c r="O258" s="23">
        <v>50</v>
      </c>
      <c r="P258" s="23"/>
      <c r="Q258" s="23"/>
      <c r="R258" s="23"/>
      <c r="S258" s="33" t="s">
        <v>38</v>
      </c>
      <c r="T258" s="65" t="s">
        <v>614</v>
      </c>
      <c r="U258" s="65" t="s">
        <v>631</v>
      </c>
      <c r="V258" s="31"/>
      <c r="W258" s="56"/>
    </row>
    <row r="259" s="1" customFormat="1" ht="44" customHeight="1" spans="1:23">
      <c r="A259" s="136" t="s">
        <v>632</v>
      </c>
      <c r="B259" s="169"/>
      <c r="C259" s="56"/>
      <c r="D259" s="56"/>
      <c r="E259" s="142"/>
      <c r="F259" s="114"/>
      <c r="G259" s="79">
        <f>G260+G278+G282</f>
        <v>5120.13</v>
      </c>
      <c r="H259" s="79">
        <f>H260+H278+H282</f>
        <v>0</v>
      </c>
      <c r="I259" s="79">
        <f>I260+I278+I282</f>
        <v>0</v>
      </c>
      <c r="J259" s="79">
        <f>J260+J278+J282</f>
        <v>0</v>
      </c>
      <c r="K259" s="79">
        <f>K260+K278+K282</f>
        <v>5120.13</v>
      </c>
      <c r="L259" s="33"/>
      <c r="M259" s="33">
        <v>0</v>
      </c>
      <c r="N259" s="33">
        <v>0</v>
      </c>
      <c r="O259" s="33">
        <v>0</v>
      </c>
      <c r="P259" s="33">
        <v>5120.13</v>
      </c>
      <c r="Q259" s="33"/>
      <c r="R259" s="33"/>
      <c r="S259" s="33" t="s">
        <v>38</v>
      </c>
      <c r="T259" s="63"/>
      <c r="U259" s="64"/>
      <c r="V259" s="31"/>
      <c r="W259" s="56"/>
    </row>
    <row r="260" s="1" customFormat="1" ht="44" customHeight="1" spans="1:23">
      <c r="A260" s="191" t="s">
        <v>24</v>
      </c>
      <c r="B260" s="192" t="s">
        <v>25</v>
      </c>
      <c r="C260" s="193"/>
      <c r="D260" s="194"/>
      <c r="E260" s="195"/>
      <c r="F260" s="18" t="s">
        <v>633</v>
      </c>
      <c r="G260" s="196">
        <f t="shared" ref="G260:K260" si="32">G261+G266+G269+G271+G275+G276</f>
        <v>2640.96</v>
      </c>
      <c r="H260" s="196">
        <f t="shared" si="32"/>
        <v>0</v>
      </c>
      <c r="I260" s="196">
        <f t="shared" si="32"/>
        <v>0</v>
      </c>
      <c r="J260" s="196">
        <f t="shared" si="32"/>
        <v>0</v>
      </c>
      <c r="K260" s="196">
        <f t="shared" si="32"/>
        <v>2640.96</v>
      </c>
      <c r="L260" s="33"/>
      <c r="M260" s="33">
        <v>0</v>
      </c>
      <c r="N260" s="33">
        <v>0</v>
      </c>
      <c r="O260" s="33">
        <v>0</v>
      </c>
      <c r="P260" s="33">
        <v>2640.96</v>
      </c>
      <c r="Q260" s="33"/>
      <c r="R260" s="33"/>
      <c r="S260" s="33" t="s">
        <v>38</v>
      </c>
      <c r="T260" s="228"/>
      <c r="U260" s="228"/>
      <c r="V260" s="31"/>
      <c r="W260" s="56"/>
    </row>
    <row r="261" s="1" customFormat="1" ht="44" customHeight="1" spans="1:23">
      <c r="A261" s="191" t="s">
        <v>27</v>
      </c>
      <c r="B261" s="18" t="s">
        <v>466</v>
      </c>
      <c r="C261" s="193"/>
      <c r="D261" s="193"/>
      <c r="E261" s="193"/>
      <c r="F261" s="197" t="s">
        <v>634</v>
      </c>
      <c r="G261" s="196">
        <f t="shared" ref="G261:K261" si="33">SUM(G262:G265)</f>
        <v>500</v>
      </c>
      <c r="H261" s="196">
        <f t="shared" si="33"/>
        <v>0</v>
      </c>
      <c r="I261" s="196">
        <f t="shared" si="33"/>
        <v>0</v>
      </c>
      <c r="J261" s="196">
        <f t="shared" si="33"/>
        <v>0</v>
      </c>
      <c r="K261" s="196">
        <f t="shared" si="33"/>
        <v>500</v>
      </c>
      <c r="L261" s="33"/>
      <c r="M261" s="33">
        <v>0</v>
      </c>
      <c r="N261" s="33">
        <v>0</v>
      </c>
      <c r="O261" s="33">
        <v>0</v>
      </c>
      <c r="P261" s="33">
        <v>500</v>
      </c>
      <c r="Q261" s="33"/>
      <c r="R261" s="33"/>
      <c r="S261" s="33" t="s">
        <v>38</v>
      </c>
      <c r="T261" s="229"/>
      <c r="U261" s="229"/>
      <c r="V261" s="31"/>
      <c r="W261" s="58" t="s">
        <v>32</v>
      </c>
    </row>
    <row r="262" s="1" customFormat="1" ht="44" customHeight="1" spans="1:23">
      <c r="A262" s="31">
        <v>1</v>
      </c>
      <c r="B262" s="30" t="s">
        <v>635</v>
      </c>
      <c r="C262" s="38" t="s">
        <v>34</v>
      </c>
      <c r="D262" s="31" t="s">
        <v>636</v>
      </c>
      <c r="E262" s="38" t="s">
        <v>146</v>
      </c>
      <c r="F262" s="35" t="s">
        <v>637</v>
      </c>
      <c r="G262" s="147">
        <v>200</v>
      </c>
      <c r="H262" s="147"/>
      <c r="I262" s="147"/>
      <c r="J262" s="147"/>
      <c r="K262" s="147">
        <v>200</v>
      </c>
      <c r="L262" s="33"/>
      <c r="M262" s="33"/>
      <c r="N262" s="33"/>
      <c r="O262" s="33"/>
      <c r="P262" s="33">
        <v>200</v>
      </c>
      <c r="Q262" s="33"/>
      <c r="R262" s="33"/>
      <c r="S262" s="33" t="s">
        <v>38</v>
      </c>
      <c r="T262" s="61" t="s">
        <v>39</v>
      </c>
      <c r="U262" s="61" t="s">
        <v>146</v>
      </c>
      <c r="V262" s="31"/>
      <c r="W262" s="56"/>
    </row>
    <row r="263" s="1" customFormat="1" ht="44" customHeight="1" spans="1:23">
      <c r="A263" s="31">
        <v>2</v>
      </c>
      <c r="B263" s="30" t="s">
        <v>638</v>
      </c>
      <c r="C263" s="38" t="s">
        <v>34</v>
      </c>
      <c r="D263" s="31" t="s">
        <v>35</v>
      </c>
      <c r="E263" s="38" t="s">
        <v>146</v>
      </c>
      <c r="F263" s="35" t="s">
        <v>639</v>
      </c>
      <c r="G263" s="147">
        <v>100</v>
      </c>
      <c r="H263" s="147"/>
      <c r="I263" s="147"/>
      <c r="J263" s="147"/>
      <c r="K263" s="147">
        <v>100</v>
      </c>
      <c r="L263" s="33"/>
      <c r="M263" s="33"/>
      <c r="N263" s="33"/>
      <c r="O263" s="33"/>
      <c r="P263" s="33">
        <v>100</v>
      </c>
      <c r="Q263" s="33"/>
      <c r="R263" s="33"/>
      <c r="S263" s="33" t="s">
        <v>38</v>
      </c>
      <c r="T263" s="61" t="s">
        <v>39</v>
      </c>
      <c r="U263" s="61" t="s">
        <v>146</v>
      </c>
      <c r="V263" s="31"/>
      <c r="W263" s="56"/>
    </row>
    <row r="264" s="1" customFormat="1" ht="44" customHeight="1" spans="1:23">
      <c r="A264" s="31">
        <v>3</v>
      </c>
      <c r="B264" s="30" t="s">
        <v>640</v>
      </c>
      <c r="C264" s="38" t="s">
        <v>34</v>
      </c>
      <c r="D264" s="31" t="s">
        <v>35</v>
      </c>
      <c r="E264" s="38" t="s">
        <v>151</v>
      </c>
      <c r="F264" s="35" t="s">
        <v>641</v>
      </c>
      <c r="G264" s="147">
        <v>50</v>
      </c>
      <c r="H264" s="147"/>
      <c r="I264" s="147"/>
      <c r="J264" s="147"/>
      <c r="K264" s="147">
        <v>50</v>
      </c>
      <c r="L264" s="33"/>
      <c r="M264" s="33"/>
      <c r="N264" s="33"/>
      <c r="O264" s="33"/>
      <c r="P264" s="33">
        <v>50</v>
      </c>
      <c r="Q264" s="33"/>
      <c r="R264" s="33"/>
      <c r="S264" s="33" t="s">
        <v>38</v>
      </c>
      <c r="T264" s="61" t="s">
        <v>642</v>
      </c>
      <c r="U264" s="61" t="s">
        <v>151</v>
      </c>
      <c r="V264" s="31"/>
      <c r="W264" s="56"/>
    </row>
    <row r="265" s="1" customFormat="1" ht="44" customHeight="1" spans="1:23">
      <c r="A265" s="31">
        <v>4</v>
      </c>
      <c r="B265" s="151" t="s">
        <v>643</v>
      </c>
      <c r="C265" s="38" t="s">
        <v>34</v>
      </c>
      <c r="D265" s="31" t="s">
        <v>35</v>
      </c>
      <c r="E265" s="38" t="s">
        <v>138</v>
      </c>
      <c r="F265" s="151" t="s">
        <v>644</v>
      </c>
      <c r="G265" s="32">
        <v>150</v>
      </c>
      <c r="H265" s="32"/>
      <c r="I265" s="32"/>
      <c r="J265" s="32"/>
      <c r="K265" s="32">
        <v>150</v>
      </c>
      <c r="L265" s="33"/>
      <c r="M265" s="33"/>
      <c r="N265" s="33"/>
      <c r="O265" s="33"/>
      <c r="P265" s="33">
        <v>150</v>
      </c>
      <c r="Q265" s="33"/>
      <c r="R265" s="33"/>
      <c r="S265" s="33" t="s">
        <v>38</v>
      </c>
      <c r="T265" s="115" t="s">
        <v>642</v>
      </c>
      <c r="U265" s="115" t="s">
        <v>138</v>
      </c>
      <c r="V265" s="31"/>
      <c r="W265" s="56"/>
    </row>
    <row r="266" s="1" customFormat="1" ht="44" customHeight="1" spans="1:23">
      <c r="A266" s="15" t="s">
        <v>106</v>
      </c>
      <c r="B266" s="161" t="s">
        <v>645</v>
      </c>
      <c r="C266" s="21"/>
      <c r="D266" s="21"/>
      <c r="E266" s="21"/>
      <c r="F266" s="161" t="s">
        <v>646</v>
      </c>
      <c r="G266" s="22">
        <f t="shared" ref="G266:K266" si="34">SUM(G267:G268)</f>
        <v>236</v>
      </c>
      <c r="H266" s="22">
        <f t="shared" si="34"/>
        <v>0</v>
      </c>
      <c r="I266" s="22">
        <f t="shared" si="34"/>
        <v>0</v>
      </c>
      <c r="J266" s="22">
        <f t="shared" si="34"/>
        <v>0</v>
      </c>
      <c r="K266" s="22">
        <f t="shared" si="34"/>
        <v>236</v>
      </c>
      <c r="L266" s="33"/>
      <c r="M266" s="33">
        <v>0</v>
      </c>
      <c r="N266" s="33">
        <v>0</v>
      </c>
      <c r="O266" s="33">
        <v>0</v>
      </c>
      <c r="P266" s="33">
        <v>236</v>
      </c>
      <c r="Q266" s="33"/>
      <c r="R266" s="33"/>
      <c r="S266" s="33" t="s">
        <v>38</v>
      </c>
      <c r="T266" s="230"/>
      <c r="U266" s="230"/>
      <c r="V266" s="31"/>
      <c r="W266" s="58" t="s">
        <v>32</v>
      </c>
    </row>
    <row r="267" s="1" customFormat="1" ht="44" customHeight="1" spans="1:23">
      <c r="A267" s="31">
        <v>5</v>
      </c>
      <c r="B267" s="30" t="s">
        <v>647</v>
      </c>
      <c r="C267" s="38" t="s">
        <v>34</v>
      </c>
      <c r="D267" s="198" t="s">
        <v>35</v>
      </c>
      <c r="E267" s="38" t="s">
        <v>236</v>
      </c>
      <c r="F267" s="35" t="s">
        <v>648</v>
      </c>
      <c r="G267" s="147">
        <v>36</v>
      </c>
      <c r="H267" s="147"/>
      <c r="I267" s="147"/>
      <c r="J267" s="147"/>
      <c r="K267" s="147">
        <v>36</v>
      </c>
      <c r="L267" s="33"/>
      <c r="M267" s="33"/>
      <c r="N267" s="33"/>
      <c r="O267" s="33"/>
      <c r="P267" s="33">
        <v>36</v>
      </c>
      <c r="Q267" s="33"/>
      <c r="R267" s="33"/>
      <c r="S267" s="33" t="s">
        <v>38</v>
      </c>
      <c r="T267" s="61" t="s">
        <v>39</v>
      </c>
      <c r="U267" s="61" t="s">
        <v>236</v>
      </c>
      <c r="V267" s="31"/>
      <c r="W267" s="56"/>
    </row>
    <row r="268" s="1" customFormat="1" ht="38" customHeight="1" spans="1:23">
      <c r="A268" s="31">
        <v>6</v>
      </c>
      <c r="B268" s="130" t="s">
        <v>649</v>
      </c>
      <c r="C268" s="38" t="s">
        <v>34</v>
      </c>
      <c r="D268" s="31" t="s">
        <v>35</v>
      </c>
      <c r="E268" s="38" t="s">
        <v>36</v>
      </c>
      <c r="F268" s="35" t="s">
        <v>650</v>
      </c>
      <c r="G268" s="32">
        <v>200</v>
      </c>
      <c r="H268" s="32"/>
      <c r="I268" s="32"/>
      <c r="J268" s="32"/>
      <c r="K268" s="32">
        <v>200</v>
      </c>
      <c r="L268" s="23"/>
      <c r="M268" s="23"/>
      <c r="N268" s="23"/>
      <c r="O268" s="23"/>
      <c r="P268" s="23">
        <v>200</v>
      </c>
      <c r="Q268" s="23"/>
      <c r="R268" s="23"/>
      <c r="S268" s="33" t="s">
        <v>38</v>
      </c>
      <c r="T268" s="61" t="s">
        <v>39</v>
      </c>
      <c r="U268" s="61" t="s">
        <v>651</v>
      </c>
      <c r="V268" s="31"/>
      <c r="W268" s="56"/>
    </row>
    <row r="269" s="1" customFormat="1" ht="38" customHeight="1" spans="1:23">
      <c r="A269" s="15" t="s">
        <v>127</v>
      </c>
      <c r="B269" s="18" t="s">
        <v>581</v>
      </c>
      <c r="C269" s="20"/>
      <c r="D269" s="21"/>
      <c r="E269" s="21"/>
      <c r="F269" s="80" t="s">
        <v>652</v>
      </c>
      <c r="G269" s="22">
        <f t="shared" ref="G269:K269" si="35">G270</f>
        <v>40</v>
      </c>
      <c r="H269" s="22">
        <f t="shared" si="35"/>
        <v>0</v>
      </c>
      <c r="I269" s="22">
        <f t="shared" si="35"/>
        <v>0</v>
      </c>
      <c r="J269" s="22">
        <f t="shared" si="35"/>
        <v>0</v>
      </c>
      <c r="K269" s="22">
        <f t="shared" si="35"/>
        <v>40</v>
      </c>
      <c r="L269" s="33"/>
      <c r="M269" s="49">
        <v>0</v>
      </c>
      <c r="N269" s="33">
        <v>0</v>
      </c>
      <c r="O269" s="33">
        <v>0</v>
      </c>
      <c r="P269" s="33">
        <v>40</v>
      </c>
      <c r="Q269" s="33"/>
      <c r="R269" s="33"/>
      <c r="S269" s="33" t="s">
        <v>38</v>
      </c>
      <c r="T269" s="118"/>
      <c r="U269" s="118"/>
      <c r="V269" s="31"/>
      <c r="W269" s="58" t="s">
        <v>32</v>
      </c>
    </row>
    <row r="270" s="4" customFormat="1" ht="33" customHeight="1" spans="1:23">
      <c r="A270" s="31">
        <v>7</v>
      </c>
      <c r="B270" s="30" t="s">
        <v>653</v>
      </c>
      <c r="C270" s="38" t="s">
        <v>34</v>
      </c>
      <c r="D270" s="31" t="s">
        <v>35</v>
      </c>
      <c r="E270" s="38" t="s">
        <v>36</v>
      </c>
      <c r="F270" s="199" t="s">
        <v>654</v>
      </c>
      <c r="G270" s="147">
        <v>40</v>
      </c>
      <c r="H270" s="147"/>
      <c r="I270" s="147"/>
      <c r="J270" s="147"/>
      <c r="K270" s="147">
        <v>40</v>
      </c>
      <c r="L270" s="84"/>
      <c r="M270" s="84"/>
      <c r="N270" s="84"/>
      <c r="O270" s="84"/>
      <c r="P270" s="84">
        <v>40</v>
      </c>
      <c r="Q270" s="84"/>
      <c r="R270" s="84"/>
      <c r="S270" s="33" t="s">
        <v>38</v>
      </c>
      <c r="T270" s="61" t="s">
        <v>39</v>
      </c>
      <c r="U270" s="61" t="s">
        <v>583</v>
      </c>
      <c r="V270" s="21"/>
      <c r="W270" s="116"/>
    </row>
    <row r="271" s="1" customFormat="1" ht="40" customHeight="1" spans="1:23">
      <c r="A271" s="15" t="s">
        <v>156</v>
      </c>
      <c r="B271" s="28" t="s">
        <v>655</v>
      </c>
      <c r="C271" s="21"/>
      <c r="D271" s="21"/>
      <c r="E271" s="21"/>
      <c r="F271" s="80" t="s">
        <v>656</v>
      </c>
      <c r="G271" s="146">
        <f t="shared" ref="G271:K271" si="36">SUM(G272:G274)</f>
        <v>113.5</v>
      </c>
      <c r="H271" s="146">
        <f t="shared" si="36"/>
        <v>0</v>
      </c>
      <c r="I271" s="146">
        <f t="shared" si="36"/>
        <v>0</v>
      </c>
      <c r="J271" s="146">
        <f t="shared" si="36"/>
        <v>0</v>
      </c>
      <c r="K271" s="146">
        <f t="shared" si="36"/>
        <v>113.5</v>
      </c>
      <c r="L271" s="84"/>
      <c r="M271" s="84">
        <v>0</v>
      </c>
      <c r="N271" s="84">
        <v>0</v>
      </c>
      <c r="O271" s="84">
        <v>0</v>
      </c>
      <c r="P271" s="40">
        <v>113.5</v>
      </c>
      <c r="Q271" s="40"/>
      <c r="R271" s="40"/>
      <c r="S271" s="33" t="s">
        <v>38</v>
      </c>
      <c r="T271" s="118"/>
      <c r="U271" s="118"/>
      <c r="V271" s="31"/>
      <c r="W271" s="58" t="s">
        <v>32</v>
      </c>
    </row>
    <row r="272" s="1" customFormat="1" ht="42" customHeight="1" spans="1:23">
      <c r="A272" s="31">
        <v>8</v>
      </c>
      <c r="B272" s="30" t="s">
        <v>584</v>
      </c>
      <c r="C272" s="38" t="s">
        <v>34</v>
      </c>
      <c r="D272" s="31" t="s">
        <v>35</v>
      </c>
      <c r="E272" s="38" t="s">
        <v>36</v>
      </c>
      <c r="F272" s="35" t="s">
        <v>657</v>
      </c>
      <c r="G272" s="147">
        <v>89</v>
      </c>
      <c r="H272" s="147"/>
      <c r="I272" s="147"/>
      <c r="J272" s="147"/>
      <c r="K272" s="147">
        <v>89</v>
      </c>
      <c r="L272" s="40"/>
      <c r="M272" s="40"/>
      <c r="N272" s="40"/>
      <c r="O272" s="40"/>
      <c r="P272" s="40">
        <v>89</v>
      </c>
      <c r="Q272" s="40"/>
      <c r="R272" s="40"/>
      <c r="S272" s="33" t="s">
        <v>38</v>
      </c>
      <c r="T272" s="61" t="s">
        <v>39</v>
      </c>
      <c r="U272" s="61" t="s">
        <v>586</v>
      </c>
      <c r="V272" s="38"/>
      <c r="W272" s="56"/>
    </row>
    <row r="273" s="1" customFormat="1" ht="40" customHeight="1" spans="1:23">
      <c r="A273" s="31">
        <v>9</v>
      </c>
      <c r="B273" s="30" t="s">
        <v>587</v>
      </c>
      <c r="C273" s="38" t="s">
        <v>34</v>
      </c>
      <c r="D273" s="31" t="s">
        <v>35</v>
      </c>
      <c r="E273" s="38" t="s">
        <v>36</v>
      </c>
      <c r="F273" s="35" t="s">
        <v>658</v>
      </c>
      <c r="G273" s="147">
        <v>4.5</v>
      </c>
      <c r="H273" s="147"/>
      <c r="I273" s="147"/>
      <c r="J273" s="147"/>
      <c r="K273" s="147">
        <v>4.5</v>
      </c>
      <c r="L273" s="84"/>
      <c r="M273" s="40"/>
      <c r="N273" s="40"/>
      <c r="O273" s="84"/>
      <c r="P273" s="40">
        <v>4.5</v>
      </c>
      <c r="Q273" s="40"/>
      <c r="R273" s="40"/>
      <c r="S273" s="33" t="s">
        <v>38</v>
      </c>
      <c r="T273" s="61" t="s">
        <v>39</v>
      </c>
      <c r="U273" s="61" t="s">
        <v>586</v>
      </c>
      <c r="V273" s="31"/>
      <c r="W273" s="56"/>
    </row>
    <row r="274" s="1" customFormat="1" ht="45" customHeight="1" spans="1:23">
      <c r="A274" s="31">
        <v>10</v>
      </c>
      <c r="B274" s="30" t="s">
        <v>589</v>
      </c>
      <c r="C274" s="38" t="s">
        <v>34</v>
      </c>
      <c r="D274" s="31" t="s">
        <v>35</v>
      </c>
      <c r="E274" s="38" t="s">
        <v>36</v>
      </c>
      <c r="F274" s="35" t="s">
        <v>659</v>
      </c>
      <c r="G274" s="147">
        <v>20</v>
      </c>
      <c r="H274" s="147"/>
      <c r="I274" s="147"/>
      <c r="J274" s="147"/>
      <c r="K274" s="147">
        <v>20</v>
      </c>
      <c r="L274" s="40"/>
      <c r="M274" s="40"/>
      <c r="N274" s="40"/>
      <c r="O274" s="40"/>
      <c r="P274" s="40">
        <v>20</v>
      </c>
      <c r="Q274" s="40"/>
      <c r="R274" s="40"/>
      <c r="S274" s="33" t="s">
        <v>38</v>
      </c>
      <c r="T274" s="61" t="s">
        <v>39</v>
      </c>
      <c r="U274" s="61" t="s">
        <v>39</v>
      </c>
      <c r="V274" s="31"/>
      <c r="W274" s="56"/>
    </row>
    <row r="275" s="1" customFormat="1" ht="40" customHeight="1" spans="1:23">
      <c r="A275" s="15" t="s">
        <v>162</v>
      </c>
      <c r="B275" s="28" t="s">
        <v>660</v>
      </c>
      <c r="C275" s="21"/>
      <c r="D275" s="21"/>
      <c r="E275" s="21"/>
      <c r="F275" s="80" t="s">
        <v>661</v>
      </c>
      <c r="G275" s="146">
        <v>251.46</v>
      </c>
      <c r="H275" s="146">
        <v>0</v>
      </c>
      <c r="I275" s="146">
        <v>0</v>
      </c>
      <c r="J275" s="146">
        <v>0</v>
      </c>
      <c r="K275" s="146">
        <v>251.46</v>
      </c>
      <c r="L275" s="84"/>
      <c r="M275" s="40">
        <v>0</v>
      </c>
      <c r="N275" s="40">
        <v>0</v>
      </c>
      <c r="O275" s="84">
        <v>0</v>
      </c>
      <c r="P275" s="40">
        <v>251.46</v>
      </c>
      <c r="Q275" s="40"/>
      <c r="R275" s="40"/>
      <c r="S275" s="33" t="s">
        <v>38</v>
      </c>
      <c r="T275" s="150" t="s">
        <v>39</v>
      </c>
      <c r="U275" s="150" t="s">
        <v>36</v>
      </c>
      <c r="V275" s="31"/>
      <c r="W275" s="58" t="s">
        <v>32</v>
      </c>
    </row>
    <row r="276" s="1" customFormat="1" ht="51" customHeight="1" spans="1:23">
      <c r="A276" s="15" t="s">
        <v>193</v>
      </c>
      <c r="B276" s="28" t="s">
        <v>662</v>
      </c>
      <c r="C276" s="21"/>
      <c r="D276" s="21"/>
      <c r="E276" s="21"/>
      <c r="F276" s="80" t="s">
        <v>663</v>
      </c>
      <c r="G276" s="146">
        <f t="shared" ref="G276:K276" si="37">G277</f>
        <v>1500</v>
      </c>
      <c r="H276" s="146">
        <f t="shared" si="37"/>
        <v>0</v>
      </c>
      <c r="I276" s="146">
        <f t="shared" si="37"/>
        <v>0</v>
      </c>
      <c r="J276" s="146">
        <f t="shared" si="37"/>
        <v>0</v>
      </c>
      <c r="K276" s="146">
        <f t="shared" si="37"/>
        <v>1500</v>
      </c>
      <c r="L276" s="49"/>
      <c r="M276" s="40">
        <v>0</v>
      </c>
      <c r="N276" s="40">
        <v>0</v>
      </c>
      <c r="O276" s="49">
        <v>0</v>
      </c>
      <c r="P276" s="40">
        <v>1500</v>
      </c>
      <c r="Q276" s="40"/>
      <c r="R276" s="40"/>
      <c r="S276" s="33" t="s">
        <v>38</v>
      </c>
      <c r="T276" s="118"/>
      <c r="U276" s="118"/>
      <c r="V276" s="31"/>
      <c r="W276" s="58" t="s">
        <v>32</v>
      </c>
    </row>
    <row r="277" s="4" customFormat="1" ht="35" customHeight="1" spans="1:23">
      <c r="A277" s="31">
        <v>11</v>
      </c>
      <c r="B277" s="163" t="s">
        <v>664</v>
      </c>
      <c r="C277" s="200" t="s">
        <v>148</v>
      </c>
      <c r="D277" s="40" t="s">
        <v>665</v>
      </c>
      <c r="E277" s="200" t="s">
        <v>666</v>
      </c>
      <c r="F277" s="163" t="s">
        <v>667</v>
      </c>
      <c r="G277" s="147">
        <v>1500</v>
      </c>
      <c r="H277" s="147"/>
      <c r="I277" s="147"/>
      <c r="J277" s="147"/>
      <c r="K277" s="147">
        <v>1500</v>
      </c>
      <c r="L277" s="84"/>
      <c r="M277" s="84"/>
      <c r="N277" s="84"/>
      <c r="O277" s="84"/>
      <c r="P277" s="84">
        <v>1500</v>
      </c>
      <c r="Q277" s="84"/>
      <c r="R277" s="84"/>
      <c r="S277" s="33" t="s">
        <v>38</v>
      </c>
      <c r="T277" s="231" t="s">
        <v>217</v>
      </c>
      <c r="U277" s="231" t="s">
        <v>666</v>
      </c>
      <c r="V277" s="21"/>
      <c r="W277" s="116"/>
    </row>
    <row r="278" s="1" customFormat="1" ht="38" customHeight="1" spans="1:23">
      <c r="A278" s="201" t="s">
        <v>210</v>
      </c>
      <c r="B278" s="202" t="s">
        <v>502</v>
      </c>
      <c r="C278" s="47"/>
      <c r="D278" s="203"/>
      <c r="E278" s="47"/>
      <c r="F278" s="202" t="s">
        <v>668</v>
      </c>
      <c r="G278" s="146">
        <f t="shared" ref="G278:K278" si="38">G279</f>
        <v>2189.62</v>
      </c>
      <c r="H278" s="146">
        <f t="shared" si="38"/>
        <v>0</v>
      </c>
      <c r="I278" s="146">
        <f t="shared" si="38"/>
        <v>0</v>
      </c>
      <c r="J278" s="146">
        <f t="shared" si="38"/>
        <v>0</v>
      </c>
      <c r="K278" s="146">
        <f t="shared" si="38"/>
        <v>2189.62</v>
      </c>
      <c r="L278" s="148"/>
      <c r="M278" s="203">
        <v>0</v>
      </c>
      <c r="N278" s="203">
        <v>0</v>
      </c>
      <c r="O278" s="203">
        <v>0</v>
      </c>
      <c r="P278" s="148">
        <v>2189.62</v>
      </c>
      <c r="Q278" s="232"/>
      <c r="R278" s="232"/>
      <c r="S278" s="33" t="s">
        <v>38</v>
      </c>
      <c r="T278" s="233"/>
      <c r="U278" s="233"/>
      <c r="V278" s="38"/>
      <c r="W278" s="56"/>
    </row>
    <row r="279" s="1" customFormat="1" ht="38" customHeight="1" spans="1:23">
      <c r="A279" s="15" t="s">
        <v>200</v>
      </c>
      <c r="B279" s="18" t="s">
        <v>669</v>
      </c>
      <c r="C279" s="193"/>
      <c r="D279" s="193"/>
      <c r="E279" s="193"/>
      <c r="F279" s="204" t="s">
        <v>670</v>
      </c>
      <c r="G279" s="146">
        <f t="shared" ref="G279:K279" si="39">G280+G281</f>
        <v>2189.62</v>
      </c>
      <c r="H279" s="146">
        <f t="shared" si="39"/>
        <v>0</v>
      </c>
      <c r="I279" s="146">
        <f t="shared" si="39"/>
        <v>0</v>
      </c>
      <c r="J279" s="146">
        <f t="shared" si="39"/>
        <v>0</v>
      </c>
      <c r="K279" s="146">
        <f t="shared" si="39"/>
        <v>2189.62</v>
      </c>
      <c r="L279" s="148"/>
      <c r="M279" s="203">
        <v>0</v>
      </c>
      <c r="N279" s="203">
        <v>0</v>
      </c>
      <c r="O279" s="203">
        <v>0</v>
      </c>
      <c r="P279" s="148">
        <v>2189.62</v>
      </c>
      <c r="Q279" s="232"/>
      <c r="R279" s="232"/>
      <c r="S279" s="33" t="s">
        <v>38</v>
      </c>
      <c r="T279" s="234"/>
      <c r="U279" s="234"/>
      <c r="V279" s="38"/>
      <c r="W279" s="58" t="s">
        <v>267</v>
      </c>
    </row>
    <row r="280" s="1" customFormat="1" ht="45" customHeight="1" spans="1:23">
      <c r="A280" s="31">
        <v>12</v>
      </c>
      <c r="B280" s="205" t="s">
        <v>671</v>
      </c>
      <c r="C280" s="206" t="s">
        <v>148</v>
      </c>
      <c r="D280" s="205" t="s">
        <v>672</v>
      </c>
      <c r="E280" s="206" t="s">
        <v>36</v>
      </c>
      <c r="F280" s="207" t="s">
        <v>673</v>
      </c>
      <c r="G280" s="33">
        <v>1386.05</v>
      </c>
      <c r="H280" s="33"/>
      <c r="I280" s="33"/>
      <c r="J280" s="33"/>
      <c r="K280" s="33">
        <v>1386.05</v>
      </c>
      <c r="L280" s="148"/>
      <c r="M280" s="203"/>
      <c r="N280" s="203"/>
      <c r="O280" s="203"/>
      <c r="P280" s="148">
        <v>1386.05</v>
      </c>
      <c r="Q280" s="33" t="s">
        <v>38</v>
      </c>
      <c r="R280" s="232"/>
      <c r="S280" s="33"/>
      <c r="T280" s="65" t="s">
        <v>39</v>
      </c>
      <c r="U280" s="65" t="s">
        <v>674</v>
      </c>
      <c r="V280" s="38"/>
      <c r="W280" s="56"/>
    </row>
    <row r="281" s="1" customFormat="1" ht="36" customHeight="1" spans="1:23">
      <c r="A281" s="31">
        <v>13</v>
      </c>
      <c r="B281" s="205" t="s">
        <v>675</v>
      </c>
      <c r="C281" s="206" t="s">
        <v>34</v>
      </c>
      <c r="D281" s="205" t="s">
        <v>676</v>
      </c>
      <c r="E281" s="206" t="s">
        <v>36</v>
      </c>
      <c r="F281" s="207" t="s">
        <v>677</v>
      </c>
      <c r="G281" s="33">
        <v>803.57</v>
      </c>
      <c r="H281" s="33"/>
      <c r="I281" s="33"/>
      <c r="J281" s="33"/>
      <c r="K281" s="33">
        <v>803.57</v>
      </c>
      <c r="L281" s="84"/>
      <c r="M281" s="40"/>
      <c r="N281" s="40"/>
      <c r="O281" s="40"/>
      <c r="P281" s="84">
        <v>803.57</v>
      </c>
      <c r="Q281" s="33" t="s">
        <v>38</v>
      </c>
      <c r="R281" s="40"/>
      <c r="S281" s="33"/>
      <c r="T281" s="65" t="s">
        <v>39</v>
      </c>
      <c r="U281" s="65" t="s">
        <v>674</v>
      </c>
      <c r="V281" s="38"/>
      <c r="W281" s="56"/>
    </row>
    <row r="282" s="1" customFormat="1" ht="36" customHeight="1" spans="1:23">
      <c r="A282" s="201" t="s">
        <v>257</v>
      </c>
      <c r="B282" s="208" t="s">
        <v>678</v>
      </c>
      <c r="C282" s="209"/>
      <c r="D282" s="209"/>
      <c r="E282" s="209"/>
      <c r="F282" s="208" t="s">
        <v>679</v>
      </c>
      <c r="G282" s="210">
        <f t="shared" ref="G282:K282" si="40">G283</f>
        <v>289.55</v>
      </c>
      <c r="H282" s="210">
        <f t="shared" si="40"/>
        <v>0</v>
      </c>
      <c r="I282" s="210">
        <f t="shared" si="40"/>
        <v>0</v>
      </c>
      <c r="J282" s="210">
        <f t="shared" si="40"/>
        <v>0</v>
      </c>
      <c r="K282" s="210">
        <f t="shared" si="40"/>
        <v>289.55</v>
      </c>
      <c r="L282" s="40"/>
      <c r="M282" s="40">
        <v>0</v>
      </c>
      <c r="N282" s="40">
        <v>0</v>
      </c>
      <c r="O282" s="40">
        <v>0</v>
      </c>
      <c r="P282" s="40">
        <v>289.55</v>
      </c>
      <c r="Q282" s="40"/>
      <c r="R282" s="40"/>
      <c r="S282" s="33" t="s">
        <v>38</v>
      </c>
      <c r="T282" s="235"/>
      <c r="U282" s="235"/>
      <c r="V282" s="31"/>
      <c r="W282" s="56"/>
    </row>
    <row r="283" s="1" customFormat="1" ht="36" customHeight="1" spans="1:23">
      <c r="A283" s="211">
        <v>22</v>
      </c>
      <c r="B283" s="212" t="s">
        <v>680</v>
      </c>
      <c r="C283" s="176" t="s">
        <v>34</v>
      </c>
      <c r="D283" s="212" t="s">
        <v>263</v>
      </c>
      <c r="E283" s="176" t="s">
        <v>681</v>
      </c>
      <c r="F283" s="213" t="s">
        <v>682</v>
      </c>
      <c r="G283" s="214">
        <v>289.55</v>
      </c>
      <c r="H283" s="214"/>
      <c r="I283" s="214"/>
      <c r="J283" s="214"/>
      <c r="K283" s="214">
        <v>289.55</v>
      </c>
      <c r="L283" s="40"/>
      <c r="M283" s="40"/>
      <c r="N283" s="40"/>
      <c r="O283" s="40"/>
      <c r="P283" s="40">
        <v>289.55</v>
      </c>
      <c r="Q283" s="40"/>
      <c r="R283" s="40"/>
      <c r="S283" s="33" t="s">
        <v>38</v>
      </c>
      <c r="T283" s="236" t="s">
        <v>217</v>
      </c>
      <c r="U283" s="236" t="s">
        <v>683</v>
      </c>
      <c r="V283" s="31"/>
      <c r="W283" s="58" t="s">
        <v>219</v>
      </c>
    </row>
    <row r="284" s="1" customFormat="1" ht="57" customHeight="1" spans="1:23">
      <c r="A284" s="215" t="s">
        <v>684</v>
      </c>
      <c r="B284" s="216"/>
      <c r="C284" s="217"/>
      <c r="D284" s="218"/>
      <c r="E284" s="219"/>
      <c r="F284" s="67"/>
      <c r="G284" s="119">
        <f t="shared" ref="G284:K284" si="41">G285+G287</f>
        <v>1505.597506</v>
      </c>
      <c r="H284" s="119">
        <f t="shared" si="41"/>
        <v>1112.634</v>
      </c>
      <c r="I284" s="119">
        <f t="shared" si="41"/>
        <v>160.843506</v>
      </c>
      <c r="J284" s="119">
        <f t="shared" si="41"/>
        <v>42.25</v>
      </c>
      <c r="K284" s="119">
        <f t="shared" si="41"/>
        <v>189.87</v>
      </c>
      <c r="L284" s="40"/>
      <c r="M284" s="40">
        <v>1112.634</v>
      </c>
      <c r="N284" s="40">
        <v>160.843506</v>
      </c>
      <c r="O284" s="40">
        <v>42.25</v>
      </c>
      <c r="P284" s="40">
        <v>189.87</v>
      </c>
      <c r="Q284" s="40"/>
      <c r="R284" s="40"/>
      <c r="S284" s="33" t="s">
        <v>38</v>
      </c>
      <c r="T284" s="63"/>
      <c r="U284" s="64"/>
      <c r="V284" s="31"/>
      <c r="W284" s="56"/>
    </row>
    <row r="285" s="1" customFormat="1" ht="36" customHeight="1" spans="1:23">
      <c r="A285" s="220" t="s">
        <v>24</v>
      </c>
      <c r="B285" s="221" t="s">
        <v>211</v>
      </c>
      <c r="C285" s="185"/>
      <c r="D285" s="185"/>
      <c r="E285" s="185"/>
      <c r="F285" s="185"/>
      <c r="G285" s="222">
        <f t="shared" ref="G285:K285" si="42">G286</f>
        <v>311.4</v>
      </c>
      <c r="H285" s="222">
        <f t="shared" si="42"/>
        <v>311.4</v>
      </c>
      <c r="I285" s="222">
        <f t="shared" si="42"/>
        <v>0</v>
      </c>
      <c r="J285" s="222">
        <f t="shared" si="42"/>
        <v>0</v>
      </c>
      <c r="K285" s="222">
        <f t="shared" si="42"/>
        <v>0</v>
      </c>
      <c r="L285" s="40"/>
      <c r="M285" s="40">
        <v>311.4</v>
      </c>
      <c r="N285" s="40">
        <v>0</v>
      </c>
      <c r="O285" s="40">
        <v>0</v>
      </c>
      <c r="P285" s="40">
        <v>0</v>
      </c>
      <c r="Q285" s="40"/>
      <c r="R285" s="40"/>
      <c r="S285" s="33" t="s">
        <v>38</v>
      </c>
      <c r="T285" s="118"/>
      <c r="U285" s="188"/>
      <c r="V285" s="31"/>
      <c r="W285" s="58" t="s">
        <v>219</v>
      </c>
    </row>
    <row r="286" s="1" customFormat="1" ht="36" customHeight="1" spans="1:23">
      <c r="A286" s="63">
        <v>1</v>
      </c>
      <c r="B286" s="223" t="s">
        <v>685</v>
      </c>
      <c r="C286" s="61" t="s">
        <v>34</v>
      </c>
      <c r="D286" s="64" t="s">
        <v>686</v>
      </c>
      <c r="E286" s="61" t="s">
        <v>36</v>
      </c>
      <c r="F286" s="186" t="s">
        <v>687</v>
      </c>
      <c r="G286" s="113">
        <f>H286+I286+J286+K286</f>
        <v>311.4</v>
      </c>
      <c r="H286" s="63">
        <v>311.4</v>
      </c>
      <c r="I286" s="63"/>
      <c r="J286" s="63"/>
      <c r="K286" s="63"/>
      <c r="L286" s="148"/>
      <c r="M286" s="40">
        <v>311.4</v>
      </c>
      <c r="N286" s="40"/>
      <c r="O286" s="40"/>
      <c r="P286" s="148"/>
      <c r="Q286" s="40"/>
      <c r="R286" s="40"/>
      <c r="S286" s="33" t="s">
        <v>38</v>
      </c>
      <c r="T286" s="61" t="s">
        <v>39</v>
      </c>
      <c r="U286" s="61" t="s">
        <v>688</v>
      </c>
      <c r="V286" s="38"/>
      <c r="W286" s="56"/>
    </row>
    <row r="287" s="1" customFormat="1" ht="36" customHeight="1" spans="1:23">
      <c r="A287" s="220" t="s">
        <v>210</v>
      </c>
      <c r="B287" s="224" t="s">
        <v>689</v>
      </c>
      <c r="C287" s="119"/>
      <c r="D287" s="119"/>
      <c r="E287" s="119"/>
      <c r="F287" s="119"/>
      <c r="G287" s="119">
        <f>G289+G290+G291+G288+G293+G292</f>
        <v>1194.197506</v>
      </c>
      <c r="H287" s="119">
        <f>H289+H290+H291+H288+H293+H292</f>
        <v>801.234</v>
      </c>
      <c r="I287" s="119">
        <f>I289+I290+I291+I288+I293+I292</f>
        <v>160.843506</v>
      </c>
      <c r="J287" s="119">
        <f>J289+J290+J291+J288+J293+J292</f>
        <v>42.25</v>
      </c>
      <c r="K287" s="119">
        <f>K289+K290+K291+K288+K293+K292</f>
        <v>189.87</v>
      </c>
      <c r="L287" s="148"/>
      <c r="M287" s="40">
        <v>801.234</v>
      </c>
      <c r="N287" s="40">
        <v>160.843506</v>
      </c>
      <c r="O287" s="40">
        <v>42.25</v>
      </c>
      <c r="P287" s="148">
        <v>189.87</v>
      </c>
      <c r="Q287" s="40"/>
      <c r="R287" s="40"/>
      <c r="S287" s="33" t="s">
        <v>38</v>
      </c>
      <c r="T287" s="119"/>
      <c r="U287" s="119"/>
      <c r="V287" s="38"/>
      <c r="W287" s="58" t="s">
        <v>267</v>
      </c>
    </row>
    <row r="288" s="1" customFormat="1" ht="45" customHeight="1" spans="1:23">
      <c r="A288" s="63">
        <v>1</v>
      </c>
      <c r="B288" s="186" t="s">
        <v>690</v>
      </c>
      <c r="C288" s="61" t="s">
        <v>34</v>
      </c>
      <c r="D288" s="111" t="s">
        <v>395</v>
      </c>
      <c r="E288" s="61" t="s">
        <v>691</v>
      </c>
      <c r="F288" s="225" t="s">
        <v>692</v>
      </c>
      <c r="G288" s="63">
        <f t="shared" ref="G288:G293" si="43">H288+I288+J288+K288</f>
        <v>646.46</v>
      </c>
      <c r="H288" s="63">
        <v>646.46</v>
      </c>
      <c r="I288" s="63"/>
      <c r="J288" s="63"/>
      <c r="K288" s="63"/>
      <c r="L288" s="148"/>
      <c r="M288" s="40">
        <v>646.46</v>
      </c>
      <c r="N288" s="40"/>
      <c r="O288" s="40"/>
      <c r="P288" s="148"/>
      <c r="Q288" s="40"/>
      <c r="R288" s="40"/>
      <c r="S288" s="33" t="s">
        <v>38</v>
      </c>
      <c r="T288" s="67" t="s">
        <v>384</v>
      </c>
      <c r="U288" s="237" t="s">
        <v>578</v>
      </c>
      <c r="V288" s="38"/>
      <c r="W288" s="56"/>
    </row>
    <row r="289" s="1" customFormat="1" ht="36" customHeight="1" spans="1:23">
      <c r="A289" s="63">
        <v>2</v>
      </c>
      <c r="B289" s="226" t="s">
        <v>693</v>
      </c>
      <c r="C289" s="61" t="s">
        <v>34</v>
      </c>
      <c r="D289" s="111" t="s">
        <v>395</v>
      </c>
      <c r="E289" s="61" t="s">
        <v>694</v>
      </c>
      <c r="F289" s="186" t="s">
        <v>695</v>
      </c>
      <c r="G289" s="63">
        <f t="shared" si="43"/>
        <v>200.3</v>
      </c>
      <c r="H289" s="63"/>
      <c r="I289" s="63"/>
      <c r="J289" s="63">
        <v>10.43</v>
      </c>
      <c r="K289" s="63">
        <v>189.87</v>
      </c>
      <c r="L289" s="148"/>
      <c r="M289" s="40"/>
      <c r="N289" s="40"/>
      <c r="O289" s="40">
        <v>10.43</v>
      </c>
      <c r="P289" s="148">
        <v>189.87</v>
      </c>
      <c r="Q289" s="40"/>
      <c r="R289" s="40"/>
      <c r="S289" s="33" t="s">
        <v>38</v>
      </c>
      <c r="T289" s="61" t="s">
        <v>266</v>
      </c>
      <c r="U289" s="61" t="s">
        <v>134</v>
      </c>
      <c r="V289" s="38"/>
      <c r="W289" s="56"/>
    </row>
    <row r="290" s="1" customFormat="1" ht="45" customHeight="1" spans="1:23">
      <c r="A290" s="63">
        <v>3</v>
      </c>
      <c r="B290" s="226" t="s">
        <v>696</v>
      </c>
      <c r="C290" s="61" t="s">
        <v>34</v>
      </c>
      <c r="D290" s="111" t="s">
        <v>395</v>
      </c>
      <c r="E290" s="61" t="s">
        <v>697</v>
      </c>
      <c r="F290" s="186" t="s">
        <v>698</v>
      </c>
      <c r="G290" s="63">
        <f t="shared" si="43"/>
        <v>165.24</v>
      </c>
      <c r="H290" s="63">
        <v>7.24</v>
      </c>
      <c r="I290" s="63">
        <v>158</v>
      </c>
      <c r="J290" s="63"/>
      <c r="K290" s="63"/>
      <c r="L290" s="148"/>
      <c r="M290" s="40">
        <v>7.24</v>
      </c>
      <c r="N290" s="40">
        <v>158</v>
      </c>
      <c r="O290" s="40"/>
      <c r="P290" s="148"/>
      <c r="Q290" s="40"/>
      <c r="R290" s="40"/>
      <c r="S290" s="33" t="s">
        <v>38</v>
      </c>
      <c r="T290" s="61" t="s">
        <v>266</v>
      </c>
      <c r="U290" s="238" t="s">
        <v>134</v>
      </c>
      <c r="V290" s="38"/>
      <c r="W290" s="56"/>
    </row>
    <row r="291" s="1" customFormat="1" ht="37" customHeight="1" spans="1:23">
      <c r="A291" s="63">
        <v>4</v>
      </c>
      <c r="B291" s="226" t="s">
        <v>699</v>
      </c>
      <c r="C291" s="61" t="s">
        <v>34</v>
      </c>
      <c r="D291" s="111" t="s">
        <v>395</v>
      </c>
      <c r="E291" s="61" t="s">
        <v>700</v>
      </c>
      <c r="F291" s="223" t="s">
        <v>701</v>
      </c>
      <c r="G291" s="63">
        <f t="shared" si="43"/>
        <v>44.09</v>
      </c>
      <c r="H291" s="63">
        <v>44.09</v>
      </c>
      <c r="I291" s="63"/>
      <c r="J291" s="63"/>
      <c r="K291" s="63"/>
      <c r="L291" s="148"/>
      <c r="M291" s="40">
        <v>44.09</v>
      </c>
      <c r="N291" s="40"/>
      <c r="O291" s="40"/>
      <c r="P291" s="148"/>
      <c r="Q291" s="40"/>
      <c r="R291" s="40"/>
      <c r="S291" s="33" t="s">
        <v>38</v>
      </c>
      <c r="T291" s="61" t="s">
        <v>266</v>
      </c>
      <c r="U291" s="238" t="s">
        <v>134</v>
      </c>
      <c r="V291" s="38"/>
      <c r="W291" s="56"/>
    </row>
    <row r="292" s="1" customFormat="1" ht="55" customHeight="1" spans="1:23">
      <c r="A292" s="63">
        <v>5</v>
      </c>
      <c r="B292" s="226" t="s">
        <v>702</v>
      </c>
      <c r="C292" s="67" t="s">
        <v>34</v>
      </c>
      <c r="D292" s="111" t="s">
        <v>395</v>
      </c>
      <c r="E292" s="61" t="s">
        <v>703</v>
      </c>
      <c r="F292" s="226" t="s">
        <v>704</v>
      </c>
      <c r="G292" s="63">
        <f t="shared" si="43"/>
        <v>60.647506</v>
      </c>
      <c r="H292" s="63">
        <v>28.4</v>
      </c>
      <c r="I292" s="63">
        <v>0.427506</v>
      </c>
      <c r="J292" s="63">
        <v>31.82</v>
      </c>
      <c r="K292" s="63"/>
      <c r="L292" s="148"/>
      <c r="M292" s="40">
        <v>28.4</v>
      </c>
      <c r="N292" s="40">
        <v>0.427506</v>
      </c>
      <c r="O292" s="40">
        <v>31.82</v>
      </c>
      <c r="P292" s="148"/>
      <c r="Q292" s="40"/>
      <c r="R292" s="40"/>
      <c r="S292" s="33" t="s">
        <v>38</v>
      </c>
      <c r="T292" s="180" t="s">
        <v>266</v>
      </c>
      <c r="U292" s="238" t="s">
        <v>232</v>
      </c>
      <c r="V292" s="38"/>
      <c r="W292" s="56"/>
    </row>
    <row r="293" s="1" customFormat="1" ht="46" customHeight="1" spans="1:23">
      <c r="A293" s="63">
        <v>6</v>
      </c>
      <c r="B293" s="227" t="s">
        <v>705</v>
      </c>
      <c r="C293" s="67" t="s">
        <v>34</v>
      </c>
      <c r="D293" s="111" t="s">
        <v>395</v>
      </c>
      <c r="E293" s="67" t="s">
        <v>706</v>
      </c>
      <c r="F293" s="190" t="s">
        <v>707</v>
      </c>
      <c r="G293" s="63">
        <f t="shared" si="43"/>
        <v>77.46</v>
      </c>
      <c r="H293" s="63">
        <v>75.044</v>
      </c>
      <c r="I293" s="63">
        <v>2.416</v>
      </c>
      <c r="J293" s="63"/>
      <c r="K293" s="63"/>
      <c r="L293" s="148"/>
      <c r="M293" s="40">
        <v>75.044</v>
      </c>
      <c r="N293" s="40">
        <v>2.416</v>
      </c>
      <c r="O293" s="40"/>
      <c r="P293" s="148"/>
      <c r="Q293" s="40"/>
      <c r="R293" s="40"/>
      <c r="S293" s="33" t="s">
        <v>38</v>
      </c>
      <c r="T293" s="68" t="s">
        <v>169</v>
      </c>
      <c r="U293" s="238" t="s">
        <v>708</v>
      </c>
      <c r="V293" s="38"/>
      <c r="W293" s="56"/>
    </row>
  </sheetData>
  <mergeCells count="23">
    <mergeCell ref="A1:V1"/>
    <mergeCell ref="S2:U2"/>
    <mergeCell ref="A7:D7"/>
    <mergeCell ref="A157:B157"/>
    <mergeCell ref="A160:B160"/>
    <mergeCell ref="A229:B229"/>
    <mergeCell ref="A239:B239"/>
    <mergeCell ref="A252:B252"/>
    <mergeCell ref="A259:B259"/>
    <mergeCell ref="A284:C284"/>
    <mergeCell ref="A3:A5"/>
    <mergeCell ref="B3:B5"/>
    <mergeCell ref="C3:C5"/>
    <mergeCell ref="D3:D5"/>
    <mergeCell ref="E3:E5"/>
    <mergeCell ref="F3:F5"/>
    <mergeCell ref="T3:T5"/>
    <mergeCell ref="U3:U5"/>
    <mergeCell ref="V3:V5"/>
    <mergeCell ref="W3:W5"/>
    <mergeCell ref="Q3:S4"/>
    <mergeCell ref="G3:K4"/>
    <mergeCell ref="L3:P4"/>
  </mergeCells>
  <printOptions horizontalCentered="1"/>
  <pageMargins left="0.354166666666667" right="0.354166666666667" top="0.393055555555556" bottom="0.393055555555556" header="0.236111111111111" footer="0.236111111111111"/>
  <pageSetup paperSize="9" scale="38" orientation="landscape" horizontalDpi="600"/>
  <headerFooter/>
  <ignoredErrors>
    <ignoredError sqref="H10:K10 H81:K81 H97:K97 H44:K44 H53:K53 H62:K62" formulaRange="1"/>
    <ignoredError sqref="H22:K22" formula="1" formulaRange="1"/>
    <ignoredError sqref="G78:K78 G113:K113 G121:K121 G153:K153 G155:K155 G154 G287 G217 G233:G236 G226 I161 G22" formula="1"/>
  </ignoredErrors>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ML</dc:creator>
  <cp:lastModifiedBy>Etro、格调</cp:lastModifiedBy>
  <dcterms:created xsi:type="dcterms:W3CDTF">2023-11-30T02:03:00Z</dcterms:created>
  <dcterms:modified xsi:type="dcterms:W3CDTF">2025-07-07T02:18:13Z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FB9EF7DA3AFB4CA0ABEE13967066093B_13</vt:lpwstr>
  </property>
  <property fmtid="{D5CDD505-2E9C-101B-9397-08002B2CF9AE}" pid="3" name="KSOProductBuildVer">
    <vt:lpwstr>2052-12.1.0.21915</vt:lpwstr>
  </property>
  <property fmtid="{D5CDD505-2E9C-101B-9397-08002B2CF9AE}" pid="4" name="KSOReadingLayout">
    <vt:bool>true</vt:bool>
  </property>
</Properties>
</file>