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44"/>
  </bookViews>
  <sheets>
    <sheet name="明细" sheetId="1" r:id="rId1"/>
  </sheets>
  <definedNames>
    <definedName name="_xlnm._FilterDatabase" localSheetId="0" hidden="1">明细!$A$4:$V$1629</definedName>
    <definedName name="_xlnm.Print_Area" localSheetId="0">明细!$A$1:$V$1629</definedName>
    <definedName name="_xlnm.Print_Titles" localSheetId="0">明细!$2:$4</definedName>
  </definedNames>
  <calcPr calcId="144525"/>
</workbook>
</file>

<file path=xl/comments1.xml><?xml version="1.0" encoding="utf-8"?>
<comments xmlns="http://schemas.openxmlformats.org/spreadsheetml/2006/main">
  <authors>
    <author>Administrator</author>
  </authors>
  <commentList>
    <comment ref="N1147" authorId="0">
      <text>
        <r>
          <rPr>
            <b/>
            <sz val="9"/>
            <rFont val="宋体"/>
            <charset val="134"/>
          </rPr>
          <t>Administrator:</t>
        </r>
        <r>
          <rPr>
            <sz val="9"/>
            <rFont val="宋体"/>
            <charset val="134"/>
          </rPr>
          <t xml:space="preserve">
</t>
        </r>
      </text>
    </comment>
    <comment ref="Q114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<sst xmlns="http://schemas.openxmlformats.org/spreadsheetml/2006/main" count="14703" uniqueCount="3576">
  <si>
    <r>
      <rPr>
        <sz val="36"/>
        <rFont val="方正小标宋简体"/>
        <charset val="134"/>
      </rPr>
      <t>张家川县</t>
    </r>
    <r>
      <rPr>
        <sz val="36"/>
        <rFont val="Times New Roman"/>
        <charset val="134"/>
      </rPr>
      <t>2023</t>
    </r>
    <r>
      <rPr>
        <sz val="36"/>
        <rFont val="方正小标宋简体"/>
        <charset val="134"/>
      </rPr>
      <t>年巩固拓展脱贫攻坚成果和乡村振兴项目库项目表</t>
    </r>
  </si>
  <si>
    <r>
      <rPr>
        <b/>
        <sz val="16"/>
        <rFont val="宋体"/>
        <charset val="134"/>
      </rPr>
      <t>序号</t>
    </r>
  </si>
  <si>
    <r>
      <rPr>
        <b/>
        <sz val="16"/>
        <rFont val="宋体"/>
        <charset val="134"/>
      </rPr>
      <t>项目名称</t>
    </r>
  </si>
  <si>
    <r>
      <rPr>
        <b/>
        <sz val="16"/>
        <rFont val="宋体"/>
        <charset val="134"/>
      </rPr>
      <t>建设</t>
    </r>
    <r>
      <rPr>
        <b/>
        <sz val="16"/>
        <rFont val="Times New Roman"/>
        <charset val="134"/>
      </rPr>
      <t xml:space="preserve">
</t>
    </r>
    <r>
      <rPr>
        <b/>
        <sz val="16"/>
        <rFont val="宋体"/>
        <charset val="134"/>
      </rPr>
      <t>性质（新建或续建）</t>
    </r>
  </si>
  <si>
    <r>
      <rPr>
        <b/>
        <sz val="16"/>
        <rFont val="宋体"/>
        <charset val="134"/>
      </rPr>
      <t>建设</t>
    </r>
    <r>
      <rPr>
        <b/>
        <sz val="16"/>
        <rFont val="Times New Roman"/>
        <charset val="134"/>
      </rPr>
      <t xml:space="preserve">
</t>
    </r>
    <r>
      <rPr>
        <b/>
        <sz val="16"/>
        <rFont val="宋体"/>
        <charset val="134"/>
      </rPr>
      <t>起止</t>
    </r>
    <r>
      <rPr>
        <b/>
        <sz val="16"/>
        <rFont val="Times New Roman"/>
        <charset val="134"/>
      </rPr>
      <t xml:space="preserve">
</t>
    </r>
    <r>
      <rPr>
        <b/>
        <sz val="16"/>
        <rFont val="宋体"/>
        <charset val="134"/>
      </rPr>
      <t>年限</t>
    </r>
  </si>
  <si>
    <r>
      <rPr>
        <b/>
        <sz val="16"/>
        <rFont val="宋体"/>
        <charset val="134"/>
      </rPr>
      <t>建设地点</t>
    </r>
    <r>
      <rPr>
        <b/>
        <sz val="16"/>
        <rFont val="Times New Roman"/>
        <charset val="134"/>
      </rPr>
      <t xml:space="preserve">
</t>
    </r>
    <r>
      <rPr>
        <b/>
        <sz val="16"/>
        <rFont val="宋体"/>
        <charset val="134"/>
      </rPr>
      <t>（以乡镇为单位细化到村）</t>
    </r>
  </si>
  <si>
    <r>
      <rPr>
        <b/>
        <sz val="16"/>
        <rFont val="宋体"/>
        <charset val="134"/>
      </rPr>
      <t>建设内容与规模</t>
    </r>
  </si>
  <si>
    <r>
      <rPr>
        <b/>
        <sz val="16"/>
        <rFont val="宋体"/>
        <charset val="134"/>
      </rPr>
      <t>概算投资</t>
    </r>
    <r>
      <rPr>
        <b/>
        <sz val="16"/>
        <rFont val="Times New Roman"/>
        <charset val="134"/>
      </rPr>
      <t xml:space="preserve">
</t>
    </r>
    <r>
      <rPr>
        <b/>
        <sz val="16"/>
        <rFont val="宋体"/>
        <charset val="134"/>
      </rPr>
      <t>估算</t>
    </r>
    <r>
      <rPr>
        <b/>
        <sz val="16"/>
        <rFont val="Times New Roman"/>
        <charset val="134"/>
      </rPr>
      <t xml:space="preserve">
</t>
    </r>
    <r>
      <rPr>
        <b/>
        <sz val="16"/>
        <rFont val="宋体"/>
        <charset val="134"/>
      </rPr>
      <t>（万元）</t>
    </r>
  </si>
  <si>
    <r>
      <rPr>
        <b/>
        <sz val="16"/>
        <rFont val="宋体"/>
        <charset val="134"/>
      </rPr>
      <t>筹资</t>
    </r>
    <r>
      <rPr>
        <b/>
        <sz val="16"/>
        <rFont val="Times New Roman"/>
        <charset val="134"/>
      </rPr>
      <t xml:space="preserve">
</t>
    </r>
    <r>
      <rPr>
        <b/>
        <sz val="16"/>
        <rFont val="宋体"/>
        <charset val="134"/>
      </rPr>
      <t>方式</t>
    </r>
    <r>
      <rPr>
        <b/>
        <sz val="16"/>
        <rFont val="Times New Roman"/>
        <charset val="134"/>
      </rPr>
      <t xml:space="preserve">
</t>
    </r>
    <r>
      <rPr>
        <b/>
        <sz val="16"/>
        <rFont val="宋体"/>
        <charset val="134"/>
      </rPr>
      <t>（资金来源）</t>
    </r>
  </si>
  <si>
    <r>
      <rPr>
        <b/>
        <sz val="16"/>
        <rFont val="宋体"/>
        <charset val="134"/>
      </rPr>
      <t>绩效目标</t>
    </r>
  </si>
  <si>
    <r>
      <rPr>
        <b/>
        <sz val="16"/>
        <rFont val="宋体"/>
        <charset val="134"/>
      </rPr>
      <t>项目</t>
    </r>
    <r>
      <rPr>
        <b/>
        <sz val="16"/>
        <rFont val="Times New Roman"/>
        <charset val="134"/>
      </rPr>
      <t xml:space="preserve">
</t>
    </r>
    <r>
      <rPr>
        <b/>
        <sz val="16"/>
        <rFont val="宋体"/>
        <charset val="134"/>
      </rPr>
      <t>主管</t>
    </r>
    <r>
      <rPr>
        <b/>
        <sz val="16"/>
        <rFont val="Times New Roman"/>
        <charset val="134"/>
      </rPr>
      <t xml:space="preserve">
</t>
    </r>
    <r>
      <rPr>
        <b/>
        <sz val="16"/>
        <rFont val="宋体"/>
        <charset val="134"/>
      </rPr>
      <t>单位</t>
    </r>
  </si>
  <si>
    <r>
      <rPr>
        <b/>
        <sz val="16"/>
        <rFont val="宋体"/>
        <charset val="134"/>
      </rPr>
      <t>项目</t>
    </r>
    <r>
      <rPr>
        <b/>
        <sz val="16"/>
        <rFont val="Times New Roman"/>
        <charset val="134"/>
      </rPr>
      <t xml:space="preserve">
</t>
    </r>
    <r>
      <rPr>
        <b/>
        <sz val="16"/>
        <rFont val="宋体"/>
        <charset val="134"/>
      </rPr>
      <t>实施</t>
    </r>
    <r>
      <rPr>
        <b/>
        <sz val="16"/>
        <rFont val="Times New Roman"/>
        <charset val="134"/>
      </rPr>
      <t xml:space="preserve">
</t>
    </r>
    <r>
      <rPr>
        <b/>
        <sz val="16"/>
        <rFont val="宋体"/>
        <charset val="134"/>
      </rPr>
      <t>单位</t>
    </r>
  </si>
  <si>
    <r>
      <rPr>
        <b/>
        <sz val="16"/>
        <rFont val="宋体"/>
        <charset val="134"/>
      </rPr>
      <t>入库</t>
    </r>
    <r>
      <rPr>
        <b/>
        <sz val="16"/>
        <rFont val="Times New Roman"/>
        <charset val="134"/>
      </rPr>
      <t xml:space="preserve">
</t>
    </r>
    <r>
      <rPr>
        <b/>
        <sz val="16"/>
        <rFont val="宋体"/>
        <charset val="134"/>
      </rPr>
      <t>时间</t>
    </r>
  </si>
  <si>
    <r>
      <rPr>
        <sz val="16"/>
        <rFont val="宋体"/>
        <charset val="134"/>
      </rPr>
      <t>备注</t>
    </r>
  </si>
  <si>
    <r>
      <rPr>
        <b/>
        <sz val="16"/>
        <rFont val="宋体"/>
        <charset val="134"/>
      </rPr>
      <t>项目效益情况</t>
    </r>
  </si>
  <si>
    <r>
      <rPr>
        <b/>
        <sz val="16"/>
        <rFont val="宋体"/>
        <charset val="134"/>
      </rPr>
      <t>利益联结机制</t>
    </r>
  </si>
  <si>
    <r>
      <rPr>
        <b/>
        <sz val="16"/>
        <rFont val="宋体"/>
        <charset val="134"/>
      </rPr>
      <t>受益村数</t>
    </r>
    <r>
      <rPr>
        <b/>
        <sz val="16"/>
        <rFont val="Times New Roman"/>
        <charset val="134"/>
      </rPr>
      <t xml:space="preserve">
</t>
    </r>
    <r>
      <rPr>
        <b/>
        <sz val="16"/>
        <rFont val="宋体"/>
        <charset val="134"/>
      </rPr>
      <t>（个）</t>
    </r>
  </si>
  <si>
    <r>
      <rPr>
        <b/>
        <sz val="16"/>
        <rFont val="宋体"/>
        <charset val="134"/>
      </rPr>
      <t>受益户数</t>
    </r>
    <r>
      <rPr>
        <b/>
        <sz val="16"/>
        <rFont val="Times New Roman"/>
        <charset val="134"/>
      </rPr>
      <t xml:space="preserve">
</t>
    </r>
    <r>
      <rPr>
        <b/>
        <sz val="16"/>
        <rFont val="宋体"/>
        <charset val="134"/>
      </rPr>
      <t>（万户）</t>
    </r>
  </si>
  <si>
    <r>
      <rPr>
        <b/>
        <sz val="16"/>
        <rFont val="宋体"/>
        <charset val="134"/>
      </rPr>
      <t>受益人数</t>
    </r>
    <r>
      <rPr>
        <b/>
        <sz val="16"/>
        <rFont val="Times New Roman"/>
        <charset val="134"/>
      </rPr>
      <t xml:space="preserve">
</t>
    </r>
    <r>
      <rPr>
        <b/>
        <sz val="16"/>
        <rFont val="宋体"/>
        <charset val="134"/>
      </rPr>
      <t>（万人）</t>
    </r>
  </si>
  <si>
    <r>
      <rPr>
        <b/>
        <sz val="16"/>
        <rFont val="宋体"/>
        <charset val="134"/>
      </rPr>
      <t>脱贫村</t>
    </r>
  </si>
  <si>
    <r>
      <rPr>
        <b/>
        <sz val="16"/>
        <rFont val="宋体"/>
        <charset val="134"/>
      </rPr>
      <t>其他村</t>
    </r>
  </si>
  <si>
    <r>
      <rPr>
        <b/>
        <sz val="16"/>
        <rFont val="宋体"/>
        <charset val="134"/>
      </rPr>
      <t>小计</t>
    </r>
  </si>
  <si>
    <r>
      <rPr>
        <b/>
        <sz val="16"/>
        <rFont val="宋体"/>
        <charset val="134"/>
      </rPr>
      <t>脱贫户</t>
    </r>
    <r>
      <rPr>
        <b/>
        <sz val="16"/>
        <rFont val="Times New Roman"/>
        <charset val="134"/>
      </rPr>
      <t xml:space="preserve">
</t>
    </r>
    <r>
      <rPr>
        <b/>
        <sz val="16"/>
        <rFont val="宋体"/>
        <charset val="134"/>
      </rPr>
      <t>（含监测对象）</t>
    </r>
  </si>
  <si>
    <r>
      <rPr>
        <b/>
        <sz val="16"/>
        <rFont val="宋体"/>
        <charset val="134"/>
      </rPr>
      <t>其他农户</t>
    </r>
  </si>
  <si>
    <r>
      <rPr>
        <b/>
        <sz val="16"/>
        <rFont val="宋体"/>
        <charset val="134"/>
      </rPr>
      <t>脱贫人口数</t>
    </r>
    <r>
      <rPr>
        <b/>
        <sz val="16"/>
        <rFont val="Times New Roman"/>
        <charset val="134"/>
      </rPr>
      <t xml:space="preserve">
</t>
    </r>
    <r>
      <rPr>
        <b/>
        <sz val="16"/>
        <rFont val="宋体"/>
        <charset val="134"/>
      </rPr>
      <t>（含监测对象）</t>
    </r>
  </si>
  <si>
    <r>
      <rPr>
        <b/>
        <sz val="16"/>
        <rFont val="宋体"/>
        <charset val="134"/>
      </rPr>
      <t>其他人口数</t>
    </r>
  </si>
  <si>
    <r>
      <rPr>
        <b/>
        <sz val="16"/>
        <rFont val="宋体"/>
        <charset val="134"/>
      </rPr>
      <t>合计</t>
    </r>
  </si>
  <si>
    <r>
      <rPr>
        <b/>
        <sz val="16"/>
        <rFont val="宋体"/>
        <charset val="134"/>
      </rPr>
      <t>一</t>
    </r>
  </si>
  <si>
    <r>
      <rPr>
        <b/>
        <sz val="16"/>
        <rFont val="Times New Roman"/>
        <charset val="134"/>
      </rPr>
      <t>“</t>
    </r>
    <r>
      <rPr>
        <b/>
        <sz val="16"/>
        <rFont val="宋体"/>
        <charset val="134"/>
      </rPr>
      <t>三保障</t>
    </r>
    <r>
      <rPr>
        <b/>
        <sz val="16"/>
        <rFont val="Times New Roman"/>
        <charset val="134"/>
      </rPr>
      <t>”</t>
    </r>
    <r>
      <rPr>
        <b/>
        <sz val="16"/>
        <rFont val="宋体"/>
        <charset val="134"/>
      </rPr>
      <t>和饮水安全巩固提升项目：</t>
    </r>
    <r>
      <rPr>
        <b/>
        <sz val="16"/>
        <rFont val="Times New Roman"/>
        <charset val="134"/>
      </rPr>
      <t>6</t>
    </r>
    <r>
      <rPr>
        <b/>
        <sz val="16"/>
        <rFont val="宋体"/>
        <charset val="134"/>
      </rPr>
      <t>项</t>
    </r>
  </si>
  <si>
    <r>
      <rPr>
        <b/>
        <sz val="16"/>
        <rFont val="宋体"/>
        <charset val="134"/>
      </rPr>
      <t>概算投资</t>
    </r>
    <r>
      <rPr>
        <b/>
        <sz val="16"/>
        <rFont val="Times New Roman"/>
        <charset val="134"/>
      </rPr>
      <t>5338.89</t>
    </r>
    <r>
      <rPr>
        <b/>
        <sz val="16"/>
        <rFont val="宋体"/>
        <charset val="134"/>
      </rPr>
      <t>万元用于实施</t>
    </r>
    <r>
      <rPr>
        <b/>
        <sz val="16"/>
        <rFont val="Times New Roman"/>
        <charset val="134"/>
      </rPr>
      <t>“</t>
    </r>
    <r>
      <rPr>
        <b/>
        <sz val="16"/>
        <rFont val="宋体"/>
        <charset val="134"/>
      </rPr>
      <t>三保障</t>
    </r>
    <r>
      <rPr>
        <b/>
        <sz val="16"/>
        <rFont val="Times New Roman"/>
        <charset val="134"/>
      </rPr>
      <t>”</t>
    </r>
    <r>
      <rPr>
        <b/>
        <sz val="16"/>
        <rFont val="宋体"/>
        <charset val="134"/>
      </rPr>
      <t>和饮水安全巩固提升项目</t>
    </r>
  </si>
  <si>
    <r>
      <rPr>
        <b/>
        <sz val="16"/>
        <rFont val="宋体"/>
        <charset val="134"/>
      </rPr>
      <t>（一）</t>
    </r>
  </si>
  <si>
    <r>
      <rPr>
        <b/>
        <sz val="16"/>
        <rFont val="宋体"/>
        <charset val="134"/>
      </rPr>
      <t>提升教育公共服务水平项目</t>
    </r>
    <r>
      <rPr>
        <b/>
        <sz val="16"/>
        <rFont val="Times New Roman"/>
        <charset val="134"/>
      </rPr>
      <t>:2</t>
    </r>
    <r>
      <rPr>
        <b/>
        <sz val="16"/>
        <rFont val="宋体"/>
        <charset val="134"/>
      </rPr>
      <t>项</t>
    </r>
  </si>
  <si>
    <r>
      <rPr>
        <b/>
        <sz val="16"/>
        <rFont val="宋体"/>
        <charset val="134"/>
      </rPr>
      <t>概算投资</t>
    </r>
    <r>
      <rPr>
        <b/>
        <sz val="16"/>
        <rFont val="Times New Roman"/>
        <charset val="134"/>
      </rPr>
      <t>965.5</t>
    </r>
    <r>
      <rPr>
        <b/>
        <sz val="16"/>
        <rFont val="宋体"/>
        <charset val="134"/>
      </rPr>
      <t>万元用于实施提升教育公共服务水平项目</t>
    </r>
  </si>
  <si>
    <r>
      <rPr>
        <b/>
        <sz val="16"/>
        <rFont val="Calibri"/>
        <charset val="134"/>
      </rPr>
      <t>①</t>
    </r>
  </si>
  <si>
    <r>
      <rPr>
        <b/>
        <sz val="16"/>
        <rFont val="宋体"/>
        <charset val="134"/>
      </rPr>
      <t>义务教育阶段学校建设或改造</t>
    </r>
  </si>
  <si>
    <r>
      <rPr>
        <b/>
        <sz val="16"/>
        <rFont val="宋体"/>
        <charset val="134"/>
      </rPr>
      <t>概算投资</t>
    </r>
    <r>
      <rPr>
        <b/>
        <sz val="16"/>
        <rFont val="Times New Roman"/>
        <charset val="134"/>
      </rPr>
      <t>865.5</t>
    </r>
    <r>
      <rPr>
        <b/>
        <sz val="16"/>
        <rFont val="宋体"/>
        <charset val="134"/>
      </rPr>
      <t>万元用于实施义务教育阶段学校建设或改造项目</t>
    </r>
  </si>
  <si>
    <r>
      <rPr>
        <sz val="16"/>
        <rFont val="宋体"/>
        <charset val="134"/>
      </rPr>
      <t>张家川县中小学示范性图书馆建设项目</t>
    </r>
  </si>
  <si>
    <r>
      <rPr>
        <sz val="16"/>
        <rFont val="宋体"/>
        <charset val="134"/>
      </rPr>
      <t>新建</t>
    </r>
  </si>
  <si>
    <t>2023.1-2023.12</t>
  </si>
  <si>
    <r>
      <rPr>
        <sz val="16"/>
        <rFont val="宋体"/>
        <charset val="134"/>
      </rPr>
      <t>各项目学校</t>
    </r>
  </si>
  <si>
    <r>
      <rPr>
        <sz val="16"/>
        <rFont val="宋体"/>
        <charset val="134"/>
      </rPr>
      <t>建设张川镇中学、阿阳中学、龙山镇中学、龙山镇西街小学、县二中、恭门镇中学、刘堡镇中学、张棉乡中学、木河乡中学、木河乡中心小学</t>
    </r>
    <r>
      <rPr>
        <sz val="16"/>
        <rFont val="Times New Roman"/>
        <charset val="134"/>
      </rPr>
      <t>10</t>
    </r>
    <r>
      <rPr>
        <sz val="16"/>
        <rFont val="宋体"/>
        <charset val="134"/>
      </rPr>
      <t>所学校示范性图书阅览室。资金主要用于购买图书、阅读桌、书柜等。</t>
    </r>
  </si>
  <si>
    <r>
      <rPr>
        <sz val="16"/>
        <rFont val="宋体"/>
        <charset val="134"/>
      </rPr>
      <t>东西协作及定点帮扶资金</t>
    </r>
  </si>
  <si>
    <r>
      <rPr>
        <sz val="16"/>
        <rFont val="宋体"/>
        <charset val="134"/>
      </rPr>
      <t>可满足近</t>
    </r>
    <r>
      <rPr>
        <sz val="16"/>
        <rFont val="Times New Roman"/>
        <charset val="134"/>
      </rPr>
      <t>1</t>
    </r>
    <r>
      <rPr>
        <sz val="16"/>
        <rFont val="宋体"/>
        <charset val="134"/>
      </rPr>
      <t>万名学生图书阅览需求。</t>
    </r>
  </si>
  <si>
    <r>
      <rPr>
        <sz val="16"/>
        <rFont val="宋体"/>
        <charset val="134"/>
      </rPr>
      <t>有效解决信息化教学落后现状，改善学校办学条件。</t>
    </r>
  </si>
  <si>
    <r>
      <rPr>
        <sz val="16"/>
        <rFont val="宋体"/>
        <charset val="134"/>
      </rPr>
      <t>县教育局</t>
    </r>
  </si>
  <si>
    <r>
      <rPr>
        <sz val="16"/>
        <rFont val="宋体"/>
        <charset val="134"/>
      </rPr>
      <t>张家川县</t>
    </r>
    <r>
      <rPr>
        <sz val="16"/>
        <rFont val="Times New Roman"/>
        <charset val="134"/>
      </rPr>
      <t xml:space="preserve">
</t>
    </r>
    <r>
      <rPr>
        <sz val="16"/>
        <rFont val="宋体"/>
        <charset val="134"/>
      </rPr>
      <t>各项目学校</t>
    </r>
  </si>
  <si>
    <r>
      <rPr>
        <sz val="16"/>
        <rFont val="宋体"/>
        <charset val="134"/>
      </rPr>
      <t>张家川县张川镇中学图书馆及附属工程建设项目</t>
    </r>
  </si>
  <si>
    <r>
      <rPr>
        <sz val="16"/>
        <rFont val="宋体"/>
        <charset val="134"/>
      </rPr>
      <t>张家川县</t>
    </r>
    <r>
      <rPr>
        <sz val="16"/>
        <rFont val="Times New Roman"/>
        <charset val="134"/>
      </rPr>
      <t xml:space="preserve">
</t>
    </r>
    <r>
      <rPr>
        <sz val="16"/>
        <rFont val="宋体"/>
        <charset val="134"/>
      </rPr>
      <t>张川镇中学</t>
    </r>
  </si>
  <si>
    <r>
      <rPr>
        <sz val="16"/>
        <rFont val="宋体"/>
        <charset val="134"/>
      </rPr>
      <t>新建图书馆</t>
    </r>
    <r>
      <rPr>
        <sz val="16"/>
        <rFont val="Times New Roman"/>
        <charset val="134"/>
      </rPr>
      <t>500</t>
    </r>
    <r>
      <rPr>
        <sz val="16"/>
        <rFont val="宋体"/>
        <charset val="134"/>
      </rPr>
      <t>平方米。</t>
    </r>
  </si>
  <si>
    <r>
      <rPr>
        <sz val="16"/>
        <rFont val="宋体"/>
        <charset val="134"/>
      </rPr>
      <t>可满足近</t>
    </r>
    <r>
      <rPr>
        <sz val="16"/>
        <rFont val="Times New Roman"/>
        <charset val="134"/>
      </rPr>
      <t>4000</t>
    </r>
    <r>
      <rPr>
        <sz val="16"/>
        <rFont val="宋体"/>
        <charset val="134"/>
      </rPr>
      <t>名学生图书阅览需求。</t>
    </r>
  </si>
  <si>
    <r>
      <rPr>
        <sz val="16"/>
        <rFont val="宋体"/>
        <charset val="134"/>
      </rPr>
      <t>张家川县木河乡桃园小学校舍改造项目</t>
    </r>
  </si>
  <si>
    <r>
      <rPr>
        <sz val="16"/>
        <rFont val="宋体"/>
        <charset val="134"/>
      </rPr>
      <t>改扩建</t>
    </r>
  </si>
  <si>
    <t>2023.05-2023.12</t>
  </si>
  <si>
    <r>
      <rPr>
        <sz val="16"/>
        <rFont val="宋体"/>
        <charset val="134"/>
      </rPr>
      <t>木河乡桃园小学</t>
    </r>
  </si>
  <si>
    <r>
      <rPr>
        <sz val="16"/>
        <rFont val="宋体"/>
        <charset val="134"/>
      </rPr>
      <t>校园硬化</t>
    </r>
    <r>
      <rPr>
        <sz val="16"/>
        <rFont val="Times New Roman"/>
        <charset val="134"/>
      </rPr>
      <t>1500</t>
    </r>
    <r>
      <rPr>
        <sz val="16"/>
        <rFont val="宋体"/>
        <charset val="134"/>
      </rPr>
      <t>平方米、屋顶防水</t>
    </r>
    <r>
      <rPr>
        <sz val="16"/>
        <rFont val="Times New Roman"/>
        <charset val="134"/>
      </rPr>
      <t>1399</t>
    </r>
    <r>
      <rPr>
        <sz val="16"/>
        <rFont val="宋体"/>
        <charset val="134"/>
      </rPr>
      <t>平方米、维修围墙</t>
    </r>
    <r>
      <rPr>
        <sz val="16"/>
        <rFont val="Times New Roman"/>
        <charset val="134"/>
      </rPr>
      <t>164</t>
    </r>
    <r>
      <rPr>
        <sz val="16"/>
        <rFont val="宋体"/>
        <charset val="134"/>
      </rPr>
      <t>米、校舍外粉</t>
    </r>
    <r>
      <rPr>
        <sz val="16"/>
        <rFont val="Times New Roman"/>
        <charset val="134"/>
      </rPr>
      <t>1268</t>
    </r>
    <r>
      <rPr>
        <sz val="16"/>
        <rFont val="宋体"/>
        <charset val="134"/>
      </rPr>
      <t>平方米、内粉</t>
    </r>
    <r>
      <rPr>
        <sz val="16"/>
        <rFont val="Times New Roman"/>
        <charset val="134"/>
      </rPr>
      <t>2854</t>
    </r>
    <r>
      <rPr>
        <sz val="16"/>
        <rFont val="宋体"/>
        <charset val="134"/>
      </rPr>
      <t>平方米、暗水渠长</t>
    </r>
    <r>
      <rPr>
        <sz val="16"/>
        <rFont val="Times New Roman"/>
        <charset val="134"/>
      </rPr>
      <t>170</t>
    </r>
    <r>
      <rPr>
        <sz val="16"/>
        <rFont val="宋体"/>
        <charset val="134"/>
      </rPr>
      <t>米、砖围墙顶挂琉璃瓦</t>
    </r>
    <r>
      <rPr>
        <sz val="16"/>
        <rFont val="Times New Roman"/>
        <charset val="134"/>
      </rPr>
      <t>164</t>
    </r>
    <r>
      <rPr>
        <sz val="16"/>
        <rFont val="宋体"/>
        <charset val="134"/>
      </rPr>
      <t>米、新建围墙</t>
    </r>
    <r>
      <rPr>
        <sz val="16"/>
        <rFont val="Times New Roman"/>
        <charset val="134"/>
      </rPr>
      <t>36</t>
    </r>
    <r>
      <rPr>
        <sz val="16"/>
        <rFont val="宋体"/>
        <charset val="134"/>
      </rPr>
      <t>米、新建大门一座、土方</t>
    </r>
    <r>
      <rPr>
        <sz val="16"/>
        <rFont val="Times New Roman"/>
        <charset val="134"/>
      </rPr>
      <t>750</t>
    </r>
    <r>
      <rPr>
        <sz val="16"/>
        <rFont val="宋体"/>
        <charset val="134"/>
      </rPr>
      <t>立方米。</t>
    </r>
  </si>
  <si>
    <r>
      <rPr>
        <sz val="16"/>
        <rFont val="宋体"/>
        <charset val="134"/>
      </rPr>
      <t>改善办学条件，提升办学能力。</t>
    </r>
  </si>
  <si>
    <r>
      <rPr>
        <sz val="16"/>
        <rFont val="宋体"/>
        <charset val="134"/>
      </rPr>
      <t>张家川县木河学区</t>
    </r>
  </si>
  <si>
    <r>
      <rPr>
        <sz val="16"/>
        <rFont val="宋体"/>
        <charset val="134"/>
      </rPr>
      <t>张家川县实验中学电子阅览室建设</t>
    </r>
  </si>
  <si>
    <r>
      <rPr>
        <sz val="16"/>
        <rFont val="Times New Roman"/>
        <charset val="134"/>
      </rPr>
      <t>2023</t>
    </r>
    <r>
      <rPr>
        <sz val="16"/>
        <rFont val="宋体"/>
        <charset val="134"/>
      </rPr>
      <t>年</t>
    </r>
  </si>
  <si>
    <r>
      <rPr>
        <sz val="16"/>
        <rFont val="宋体"/>
        <charset val="134"/>
      </rPr>
      <t>张家川县实验中</t>
    </r>
  </si>
  <si>
    <r>
      <rPr>
        <sz val="16"/>
        <rFont val="宋体"/>
        <charset val="134"/>
      </rPr>
      <t>建设电子图书阅读室，装备电子图书系统</t>
    </r>
    <r>
      <rPr>
        <sz val="16"/>
        <rFont val="Times New Roman"/>
        <charset val="134"/>
      </rPr>
      <t>1</t>
    </r>
    <r>
      <rPr>
        <sz val="16"/>
        <rFont val="宋体"/>
        <charset val="134"/>
      </rPr>
      <t>套、电子借阅机</t>
    </r>
    <r>
      <rPr>
        <sz val="16"/>
        <rFont val="Times New Roman"/>
        <charset val="134"/>
      </rPr>
      <t>1</t>
    </r>
    <r>
      <rPr>
        <sz val="16"/>
        <rFont val="宋体"/>
        <charset val="134"/>
      </rPr>
      <t>台、电子报刊机</t>
    </r>
    <r>
      <rPr>
        <sz val="16"/>
        <rFont val="Times New Roman"/>
        <charset val="134"/>
      </rPr>
      <t>1</t>
    </r>
    <r>
      <rPr>
        <sz val="16"/>
        <rFont val="宋体"/>
        <charset val="134"/>
      </rPr>
      <t>台、墨水屏阅读器</t>
    </r>
    <r>
      <rPr>
        <sz val="16"/>
        <rFont val="Times New Roman"/>
        <charset val="134"/>
      </rPr>
      <t>48</t>
    </r>
    <r>
      <rPr>
        <sz val="16"/>
        <rFont val="宋体"/>
        <charset val="134"/>
      </rPr>
      <t>台、安全门禁</t>
    </r>
    <r>
      <rPr>
        <sz val="16"/>
        <rFont val="Times New Roman"/>
        <charset val="134"/>
      </rPr>
      <t>2</t>
    </r>
    <r>
      <rPr>
        <sz val="16"/>
        <rFont val="宋体"/>
        <charset val="134"/>
      </rPr>
      <t>套、图书</t>
    </r>
    <r>
      <rPr>
        <sz val="16"/>
        <rFont val="Times New Roman"/>
        <charset val="134"/>
      </rPr>
      <t>3500</t>
    </r>
    <r>
      <rPr>
        <sz val="16"/>
        <rFont val="宋体"/>
        <charset val="134"/>
      </rPr>
      <t>册、书架</t>
    </r>
    <r>
      <rPr>
        <sz val="16"/>
        <rFont val="Times New Roman"/>
        <charset val="134"/>
      </rPr>
      <t>10</t>
    </r>
    <r>
      <rPr>
        <sz val="16"/>
        <rFont val="宋体"/>
        <charset val="134"/>
      </rPr>
      <t>个设备及教室环境装饰等。</t>
    </r>
  </si>
  <si>
    <r>
      <rPr>
        <sz val="16"/>
        <rFont val="宋体"/>
        <charset val="134"/>
      </rPr>
      <t>社会帮扶资金</t>
    </r>
  </si>
  <si>
    <r>
      <rPr>
        <sz val="16"/>
        <rFont val="宋体"/>
        <charset val="134"/>
      </rPr>
      <t>张家川县</t>
    </r>
    <r>
      <rPr>
        <sz val="16"/>
        <rFont val="Times New Roman"/>
        <charset val="134"/>
      </rPr>
      <t xml:space="preserve">
</t>
    </r>
    <r>
      <rPr>
        <sz val="16"/>
        <rFont val="宋体"/>
        <charset val="134"/>
      </rPr>
      <t>实验中学</t>
    </r>
  </si>
  <si>
    <r>
      <rPr>
        <b/>
        <sz val="16"/>
        <rFont val="Calibri"/>
        <charset val="134"/>
      </rPr>
      <t>②</t>
    </r>
  </si>
  <si>
    <r>
      <rPr>
        <b/>
        <sz val="16"/>
        <rFont val="宋体"/>
        <charset val="134"/>
      </rPr>
      <t>其他（教师培训）</t>
    </r>
  </si>
  <si>
    <r>
      <rPr>
        <b/>
        <sz val="16"/>
        <rFont val="宋体"/>
        <charset val="134"/>
      </rPr>
      <t>概算投资</t>
    </r>
    <r>
      <rPr>
        <b/>
        <sz val="16"/>
        <rFont val="Times New Roman"/>
        <charset val="134"/>
      </rPr>
      <t>100</t>
    </r>
    <r>
      <rPr>
        <b/>
        <sz val="16"/>
        <rFont val="宋体"/>
        <charset val="134"/>
      </rPr>
      <t>万元用于实施其他提升教育公共服务水平项目</t>
    </r>
  </si>
  <si>
    <r>
      <rPr>
        <sz val="16"/>
        <rFont val="宋体"/>
        <charset val="134"/>
      </rPr>
      <t>张家川县职业教育中心教师能力提升工程</t>
    </r>
  </si>
  <si>
    <r>
      <rPr>
        <sz val="16"/>
        <rFont val="宋体"/>
        <charset val="134"/>
      </rPr>
      <t>张家川镇</t>
    </r>
    <r>
      <rPr>
        <sz val="16"/>
        <rFont val="Times New Roman"/>
        <charset val="134"/>
      </rPr>
      <t xml:space="preserve">
</t>
    </r>
    <r>
      <rPr>
        <sz val="16"/>
        <rFont val="宋体"/>
        <charset val="134"/>
      </rPr>
      <t>上磨村</t>
    </r>
  </si>
  <si>
    <r>
      <rPr>
        <sz val="16"/>
        <rFont val="宋体"/>
        <charset val="134"/>
      </rPr>
      <t>教师培训</t>
    </r>
    <r>
      <rPr>
        <sz val="16"/>
        <rFont val="Times New Roman"/>
        <charset val="134"/>
      </rPr>
      <t>100</t>
    </r>
    <r>
      <rPr>
        <sz val="16"/>
        <rFont val="宋体"/>
        <charset val="134"/>
      </rPr>
      <t>人次。</t>
    </r>
  </si>
  <si>
    <r>
      <rPr>
        <sz val="16"/>
        <rFont val="宋体"/>
        <charset val="134"/>
      </rPr>
      <t>可改善</t>
    </r>
    <r>
      <rPr>
        <sz val="16"/>
        <rFont val="Times New Roman"/>
        <charset val="134"/>
      </rPr>
      <t>3000</t>
    </r>
    <r>
      <rPr>
        <sz val="16"/>
        <rFont val="宋体"/>
        <charset val="134"/>
      </rPr>
      <t>名学生上学条件；提升</t>
    </r>
    <r>
      <rPr>
        <sz val="16"/>
        <rFont val="Times New Roman"/>
        <charset val="134"/>
      </rPr>
      <t>100</t>
    </r>
    <r>
      <rPr>
        <sz val="16"/>
        <rFont val="宋体"/>
        <charset val="134"/>
      </rPr>
      <t>名教职工专业水平。</t>
    </r>
  </si>
  <si>
    <r>
      <rPr>
        <sz val="16"/>
        <rFont val="宋体"/>
        <charset val="134"/>
      </rPr>
      <t>张家川县</t>
    </r>
    <r>
      <rPr>
        <sz val="16"/>
        <rFont val="Times New Roman"/>
        <charset val="134"/>
      </rPr>
      <t xml:space="preserve">
</t>
    </r>
    <r>
      <rPr>
        <sz val="16"/>
        <rFont val="宋体"/>
        <charset val="134"/>
      </rPr>
      <t>职教中心</t>
    </r>
  </si>
  <si>
    <r>
      <rPr>
        <sz val="16"/>
        <rFont val="宋体"/>
        <charset val="134"/>
      </rPr>
      <t>张家川县第三高级中学教师能力提升工程</t>
    </r>
  </si>
  <si>
    <r>
      <rPr>
        <sz val="16"/>
        <rFont val="宋体"/>
        <charset val="134"/>
      </rPr>
      <t>张家川县</t>
    </r>
    <r>
      <rPr>
        <sz val="16"/>
        <rFont val="Times New Roman"/>
        <charset val="134"/>
      </rPr>
      <t xml:space="preserve">
</t>
    </r>
    <r>
      <rPr>
        <sz val="16"/>
        <rFont val="宋体"/>
        <charset val="134"/>
      </rPr>
      <t>第三中学</t>
    </r>
  </si>
  <si>
    <r>
      <rPr>
        <sz val="16"/>
        <rFont val="宋体"/>
        <charset val="134"/>
      </rPr>
      <t>教师培训</t>
    </r>
    <r>
      <rPr>
        <sz val="16"/>
        <rFont val="Times New Roman"/>
        <charset val="134"/>
      </rPr>
      <t>100</t>
    </r>
    <r>
      <rPr>
        <sz val="16"/>
        <rFont val="宋体"/>
        <charset val="134"/>
      </rPr>
      <t>人次</t>
    </r>
    <r>
      <rPr>
        <sz val="16"/>
        <rFont val="Times New Roman"/>
        <charset val="134"/>
      </rPr>
      <t>.</t>
    </r>
    <r>
      <rPr>
        <sz val="16"/>
        <rFont val="宋体"/>
        <charset val="134"/>
      </rPr>
      <t>。</t>
    </r>
  </si>
  <si>
    <r>
      <rPr>
        <sz val="16"/>
        <rFont val="宋体"/>
        <charset val="134"/>
      </rPr>
      <t>可提升</t>
    </r>
    <r>
      <rPr>
        <sz val="16"/>
        <rFont val="Times New Roman"/>
        <charset val="134"/>
      </rPr>
      <t>100</t>
    </r>
    <r>
      <rPr>
        <sz val="16"/>
        <rFont val="宋体"/>
        <charset val="134"/>
      </rPr>
      <t>名教职工专业水平。</t>
    </r>
  </si>
  <si>
    <r>
      <rPr>
        <sz val="16"/>
        <rFont val="宋体"/>
        <charset val="134"/>
      </rPr>
      <t>有效提升业务能力水平。</t>
    </r>
  </si>
  <si>
    <r>
      <rPr>
        <b/>
        <sz val="16"/>
        <rFont val="宋体"/>
        <charset val="134"/>
      </rPr>
      <t>（二）</t>
    </r>
  </si>
  <si>
    <r>
      <rPr>
        <b/>
        <sz val="16"/>
        <rFont val="宋体"/>
        <charset val="134"/>
      </rPr>
      <t>提升基层医疗服务能力项目：</t>
    </r>
    <r>
      <rPr>
        <b/>
        <sz val="16"/>
        <rFont val="Times New Roman"/>
        <charset val="134"/>
      </rPr>
      <t>3</t>
    </r>
    <r>
      <rPr>
        <b/>
        <sz val="16"/>
        <rFont val="宋体"/>
        <charset val="134"/>
      </rPr>
      <t>项</t>
    </r>
  </si>
  <si>
    <r>
      <rPr>
        <b/>
        <sz val="16"/>
        <rFont val="宋体"/>
        <charset val="134"/>
      </rPr>
      <t>概算投资</t>
    </r>
    <r>
      <rPr>
        <b/>
        <sz val="16"/>
        <rFont val="Times New Roman"/>
        <charset val="134"/>
      </rPr>
      <t>1367.36</t>
    </r>
    <r>
      <rPr>
        <b/>
        <sz val="16"/>
        <rFont val="宋体"/>
        <charset val="134"/>
      </rPr>
      <t>万元用于实施提升基层医疗服务能力项目</t>
    </r>
  </si>
  <si>
    <r>
      <rPr>
        <sz val="16"/>
        <rFont val="宋体"/>
        <charset val="134"/>
      </rPr>
      <t>恭门镇中心卫生院方舱核酸检测实验室建设项目</t>
    </r>
  </si>
  <si>
    <r>
      <rPr>
        <sz val="16"/>
        <rFont val="宋体"/>
        <charset val="134"/>
      </rPr>
      <t>恭门镇中心卫生院</t>
    </r>
  </si>
  <si>
    <r>
      <rPr>
        <sz val="16"/>
        <rFont val="宋体"/>
        <charset val="134"/>
      </rPr>
      <t>为进一步提高核酸检测检测能力和效率，做到样本存量清零、增量即检，全面对疑似病例、密切接触者及其家人、发热症状人员等重点人群开展检测，做到全覆盖、无遗漏，解决我县核酸检测能力不足、效率不高的问题，计划为恭门镇中心卫生院购置方舱核酸检测实验室</t>
    </r>
    <r>
      <rPr>
        <sz val="16"/>
        <rFont val="Times New Roman"/>
        <charset val="134"/>
      </rPr>
      <t>1</t>
    </r>
    <r>
      <rPr>
        <sz val="16"/>
        <rFont val="宋体"/>
        <charset val="134"/>
      </rPr>
      <t>座。</t>
    </r>
  </si>
  <si>
    <r>
      <rPr>
        <sz val="16"/>
        <rFont val="宋体"/>
        <charset val="134"/>
      </rPr>
      <t>全面提高核酸检测能力和效率，解决我县核酸检测能力不足、效率不高的问题。</t>
    </r>
  </si>
  <si>
    <r>
      <rPr>
        <sz val="16"/>
        <rFont val="宋体"/>
        <charset val="134"/>
      </rPr>
      <t>县卫健局</t>
    </r>
  </si>
  <si>
    <r>
      <rPr>
        <sz val="16"/>
        <rFont val="宋体"/>
        <charset val="134"/>
      </rPr>
      <t>龙山镇中心卫生院设备购置项目</t>
    </r>
  </si>
  <si>
    <r>
      <rPr>
        <sz val="16"/>
        <rFont val="宋体"/>
        <charset val="134"/>
      </rPr>
      <t>龙山镇中心卫生院</t>
    </r>
  </si>
  <si>
    <r>
      <rPr>
        <sz val="16"/>
        <rFont val="宋体"/>
        <charset val="134"/>
      </rPr>
      <t>为进一步提高疾病检测及诊治能力，计划为龙山镇中心卫生院购置</t>
    </r>
    <r>
      <rPr>
        <sz val="16"/>
        <rFont val="Times New Roman"/>
        <charset val="134"/>
      </rPr>
      <t xml:space="preserve">CT </t>
    </r>
    <r>
      <rPr>
        <sz val="16"/>
        <rFont val="宋体"/>
        <charset val="134"/>
      </rPr>
      <t>、</t>
    </r>
    <r>
      <rPr>
        <sz val="16"/>
        <rFont val="Times New Roman"/>
        <charset val="134"/>
      </rPr>
      <t>DR</t>
    </r>
    <r>
      <rPr>
        <sz val="16"/>
        <rFont val="宋体"/>
        <charset val="134"/>
      </rPr>
      <t>、碎石机、牙科种植机等相关设备。</t>
    </r>
  </si>
  <si>
    <r>
      <rPr>
        <sz val="16"/>
        <rFont val="宋体"/>
        <charset val="134"/>
      </rPr>
      <t>进一步提高疾病检测及诊治能力。</t>
    </r>
  </si>
  <si>
    <r>
      <rPr>
        <sz val="16"/>
        <rFont val="宋体"/>
        <charset val="134"/>
      </rPr>
      <t>满足群众就医需求，做到一般病不出乡，提高群众就医满意度。</t>
    </r>
  </si>
  <si>
    <r>
      <rPr>
        <sz val="16"/>
        <rFont val="宋体"/>
        <charset val="134"/>
      </rPr>
      <t>张家川县东部医疗救治中心</t>
    </r>
  </si>
  <si>
    <r>
      <rPr>
        <sz val="16"/>
        <rFont val="宋体"/>
        <charset val="134"/>
      </rPr>
      <t>恭门镇西坡村</t>
    </r>
  </si>
  <si>
    <r>
      <rPr>
        <sz val="16"/>
        <rFont val="宋体"/>
        <charset val="134"/>
      </rPr>
      <t>为进一步提高全县新冠病毒感染等疾病救治能力，解决我县东部医疗救治基础薄弱的问题，新建张家川县医疗救治中心，建筑面积</t>
    </r>
    <r>
      <rPr>
        <sz val="16"/>
        <rFont val="Times New Roman"/>
        <charset val="134"/>
      </rPr>
      <t>1408.97</t>
    </r>
    <r>
      <rPr>
        <sz val="16"/>
        <rFont val="宋体"/>
        <charset val="134"/>
      </rPr>
      <t>平方米，设置诊疗区、办公区、生活区等。</t>
    </r>
  </si>
  <si>
    <r>
      <rPr>
        <sz val="16"/>
        <rFont val="宋体"/>
        <charset val="134"/>
      </rPr>
      <t>保障群众身体健康，防止因医疗资源紧缺，延误诊疗，导致因病返贫问题发生。</t>
    </r>
  </si>
  <si>
    <r>
      <rPr>
        <sz val="16"/>
        <rFont val="宋体"/>
        <charset val="134"/>
      </rPr>
      <t>进一步提高全县新冠病毒感染等疾病救治能力，解决我县东部医疗救治基础薄弱的问题。</t>
    </r>
  </si>
  <si>
    <r>
      <rPr>
        <sz val="16"/>
        <rFont val="Times New Roman"/>
        <charset val="134"/>
      </rPr>
      <t>“</t>
    </r>
    <r>
      <rPr>
        <sz val="16"/>
        <rFont val="宋体"/>
        <charset val="134"/>
      </rPr>
      <t>组团式</t>
    </r>
    <r>
      <rPr>
        <sz val="16"/>
        <rFont val="Times New Roman"/>
        <charset val="134"/>
      </rPr>
      <t>”</t>
    </r>
    <r>
      <rPr>
        <sz val="16"/>
        <rFont val="宋体"/>
        <charset val="134"/>
      </rPr>
      <t>帮扶协建张家川县第一人民医院创伤中心建设项目</t>
    </r>
  </si>
  <si>
    <r>
      <rPr>
        <sz val="16"/>
        <rFont val="宋体"/>
        <charset val="134"/>
      </rPr>
      <t>张家川县第一人民医院</t>
    </r>
  </si>
  <si>
    <r>
      <rPr>
        <sz val="16"/>
        <rFont val="宋体"/>
        <charset val="134"/>
      </rPr>
      <t>为提高创伤救治水平和生还率，能够在最短时间内对急诊创伤者以及时、安全、有效、全面的综合性救治，计划通过</t>
    </r>
    <r>
      <rPr>
        <sz val="16"/>
        <rFont val="Times New Roman"/>
        <charset val="134"/>
      </rPr>
      <t>“</t>
    </r>
    <r>
      <rPr>
        <sz val="16"/>
        <rFont val="宋体"/>
        <charset val="134"/>
      </rPr>
      <t>组团式</t>
    </r>
    <r>
      <rPr>
        <sz val="16"/>
        <rFont val="Times New Roman"/>
        <charset val="134"/>
      </rPr>
      <t>”</t>
    </r>
    <r>
      <rPr>
        <sz val="16"/>
        <rFont val="宋体"/>
        <charset val="134"/>
      </rPr>
      <t>帮扶在张家川县第一人民医院创伤中心采购相关设备，计划总投资</t>
    </r>
    <r>
      <rPr>
        <sz val="16"/>
        <rFont val="Times New Roman"/>
        <charset val="134"/>
      </rPr>
      <t>424</t>
    </r>
    <r>
      <rPr>
        <sz val="16"/>
        <rFont val="宋体"/>
        <charset val="134"/>
      </rPr>
      <t>万元，其中培训费用</t>
    </r>
    <r>
      <rPr>
        <sz val="16"/>
        <rFont val="Times New Roman"/>
        <charset val="134"/>
      </rPr>
      <t>10</t>
    </r>
    <r>
      <rPr>
        <sz val="16"/>
        <rFont val="宋体"/>
        <charset val="134"/>
      </rPr>
      <t>万元、购置重点医疗设备费用</t>
    </r>
    <r>
      <rPr>
        <sz val="16"/>
        <rFont val="Times New Roman"/>
        <charset val="134"/>
      </rPr>
      <t>414</t>
    </r>
    <r>
      <rPr>
        <sz val="16"/>
        <rFont val="宋体"/>
        <charset val="134"/>
      </rPr>
      <t>万元，重点设备包括：移动式平板</t>
    </r>
    <r>
      <rPr>
        <sz val="16"/>
        <rFont val="Times New Roman"/>
        <charset val="134"/>
      </rPr>
      <t>C</t>
    </r>
    <r>
      <rPr>
        <sz val="16"/>
        <rFont val="宋体"/>
        <charset val="134"/>
      </rPr>
      <t>形臂</t>
    </r>
    <r>
      <rPr>
        <sz val="16"/>
        <rFont val="Times New Roman"/>
        <charset val="134"/>
      </rPr>
      <t>X</t>
    </r>
    <r>
      <rPr>
        <sz val="16"/>
        <rFont val="宋体"/>
        <charset val="134"/>
      </rPr>
      <t>射线机（型号：</t>
    </r>
    <r>
      <rPr>
        <sz val="16"/>
        <rFont val="Times New Roman"/>
        <charset val="134"/>
      </rPr>
      <t>118F</t>
    </r>
    <r>
      <rPr>
        <sz val="16"/>
        <rFont val="宋体"/>
        <charset val="134"/>
      </rPr>
      <t>）</t>
    </r>
    <r>
      <rPr>
        <sz val="16"/>
        <rFont val="Times New Roman"/>
        <charset val="134"/>
      </rPr>
      <t>180</t>
    </r>
    <r>
      <rPr>
        <sz val="16"/>
        <rFont val="宋体"/>
        <charset val="134"/>
      </rPr>
      <t>万、结肠镜</t>
    </r>
    <r>
      <rPr>
        <sz val="16"/>
        <rFont val="Times New Roman"/>
        <charset val="134"/>
      </rPr>
      <t>170</t>
    </r>
    <r>
      <rPr>
        <sz val="16"/>
        <rFont val="宋体"/>
        <charset val="134"/>
      </rPr>
      <t>万元、自动胸外按压心肺复苏器（便携式）</t>
    </r>
    <r>
      <rPr>
        <sz val="16"/>
        <rFont val="Times New Roman"/>
        <charset val="134"/>
      </rPr>
      <t>36</t>
    </r>
    <r>
      <rPr>
        <sz val="16"/>
        <rFont val="宋体"/>
        <charset val="134"/>
      </rPr>
      <t>万、血液回收机</t>
    </r>
    <r>
      <rPr>
        <sz val="16"/>
        <rFont val="Times New Roman"/>
        <charset val="134"/>
      </rPr>
      <t>20</t>
    </r>
    <r>
      <rPr>
        <sz val="16"/>
        <rFont val="宋体"/>
        <charset val="134"/>
      </rPr>
      <t>万元、输液泵（单道）</t>
    </r>
    <r>
      <rPr>
        <sz val="16"/>
        <rFont val="Times New Roman"/>
        <charset val="134"/>
      </rPr>
      <t>1</t>
    </r>
    <r>
      <rPr>
        <sz val="16"/>
        <rFont val="宋体"/>
        <charset val="134"/>
      </rPr>
      <t>万元、医用冰帽（标准版）</t>
    </r>
    <r>
      <rPr>
        <sz val="16"/>
        <rFont val="Times New Roman"/>
        <charset val="134"/>
      </rPr>
      <t>7</t>
    </r>
    <r>
      <rPr>
        <sz val="16"/>
        <rFont val="宋体"/>
        <charset val="134"/>
      </rPr>
      <t>万元。</t>
    </r>
  </si>
  <si>
    <r>
      <rPr>
        <sz val="16"/>
        <rFont val="宋体"/>
        <charset val="134"/>
      </rPr>
      <t>衔接资金</t>
    </r>
  </si>
  <si>
    <r>
      <rPr>
        <sz val="16"/>
        <rFont val="宋体"/>
        <charset val="134"/>
      </rPr>
      <t>农村地区慢性病、</t>
    </r>
    <r>
      <rPr>
        <sz val="16"/>
        <rFont val="Times New Roman"/>
        <charset val="134"/>
      </rPr>
      <t xml:space="preserve">
</t>
    </r>
    <r>
      <rPr>
        <sz val="16"/>
        <rFont val="宋体"/>
        <charset val="134"/>
      </rPr>
      <t>传染病防控和应急处置能力提升建设项目</t>
    </r>
  </si>
  <si>
    <r>
      <rPr>
        <sz val="16"/>
        <rFont val="宋体"/>
        <charset val="134"/>
      </rPr>
      <t>张家川县疾控中心</t>
    </r>
  </si>
  <si>
    <r>
      <rPr>
        <sz val="16"/>
        <rFont val="宋体"/>
        <charset val="134"/>
      </rPr>
      <t>为降低我县慢性病致残率和致死率，减少因慢性病带给群众的危害，计划在县疾控中心实施农村地区慢性病、传染病防控和应急处置能力提升建设项目，该项目计划总投资</t>
    </r>
    <r>
      <rPr>
        <sz val="16"/>
        <rFont val="Times New Roman"/>
        <charset val="134"/>
      </rPr>
      <t>40</t>
    </r>
    <r>
      <rPr>
        <sz val="16"/>
        <rFont val="宋体"/>
        <charset val="134"/>
      </rPr>
      <t>万元，其中宣传培训和健康教育费用</t>
    </r>
    <r>
      <rPr>
        <sz val="16"/>
        <rFont val="Times New Roman"/>
        <charset val="134"/>
      </rPr>
      <t>15</t>
    </r>
    <r>
      <rPr>
        <sz val="16"/>
        <rFont val="宋体"/>
        <charset val="134"/>
      </rPr>
      <t>万元、配置传染病应急处置和慢性病巡回指导车辆费用</t>
    </r>
    <r>
      <rPr>
        <sz val="16"/>
        <rFont val="Times New Roman"/>
        <charset val="134"/>
      </rPr>
      <t>25</t>
    </r>
    <r>
      <rPr>
        <sz val="16"/>
        <rFont val="宋体"/>
        <charset val="134"/>
      </rPr>
      <t>万元（用于传染病防治、慢性病患者和</t>
    </r>
    <r>
      <rPr>
        <sz val="16"/>
        <rFont val="Times New Roman"/>
        <charset val="134"/>
      </rPr>
      <t>65</t>
    </r>
    <r>
      <rPr>
        <sz val="16"/>
        <rFont val="宋体"/>
        <charset val="134"/>
      </rPr>
      <t>岁以上老年人健康服务随访评估、分类干预、督导整改等工作）。</t>
    </r>
  </si>
  <si>
    <r>
      <rPr>
        <sz val="16"/>
        <rFont val="宋体"/>
        <charset val="134"/>
      </rPr>
      <t>有效满足患者就医需求，提高慢病患者生活质量，减轻患者就医费用负担和因病致贫现象发生，逐步提高慢病患者寿命。</t>
    </r>
  </si>
  <si>
    <r>
      <rPr>
        <sz val="16"/>
        <rFont val="宋体"/>
        <charset val="134"/>
      </rPr>
      <t>减轻患者就医费用负担，逐步提高慢病患者生活质量。</t>
    </r>
  </si>
  <si>
    <r>
      <rPr>
        <sz val="16"/>
        <rFont val="宋体"/>
        <charset val="134"/>
      </rPr>
      <t>村级标准化卫生室改造提升项目</t>
    </r>
  </si>
  <si>
    <r>
      <rPr>
        <sz val="16"/>
        <rFont val="宋体"/>
        <charset val="134"/>
      </rPr>
      <t>川王镇</t>
    </r>
  </si>
  <si>
    <r>
      <rPr>
        <sz val="16"/>
        <rFont val="宋体"/>
        <charset val="134"/>
      </rPr>
      <t>松树湾村卫生室树脂瓦造型屋顶</t>
    </r>
    <r>
      <rPr>
        <sz val="16"/>
        <rFont val="Times New Roman"/>
        <charset val="134"/>
      </rPr>
      <t>265</t>
    </r>
    <r>
      <rPr>
        <sz val="16"/>
        <rFont val="宋体"/>
        <charset val="134"/>
      </rPr>
      <t>平方米、双侧及后墙面和前檐下顶面粉刷</t>
    </r>
    <r>
      <rPr>
        <sz val="16"/>
        <rFont val="Times New Roman"/>
        <charset val="134"/>
      </rPr>
      <t>153.5</t>
    </r>
    <r>
      <rPr>
        <sz val="16"/>
        <rFont val="宋体"/>
        <charset val="134"/>
      </rPr>
      <t>平方米、室内粉刷</t>
    </r>
    <r>
      <rPr>
        <sz val="16"/>
        <rFont val="Times New Roman"/>
        <charset val="134"/>
      </rPr>
      <t>380</t>
    </r>
    <r>
      <rPr>
        <sz val="16"/>
        <rFont val="宋体"/>
        <charset val="134"/>
      </rPr>
      <t>平方米、室内地面硬化</t>
    </r>
    <r>
      <rPr>
        <sz val="16"/>
        <rFont val="Times New Roman"/>
        <charset val="134"/>
      </rPr>
      <t>96</t>
    </r>
    <r>
      <rPr>
        <sz val="16"/>
        <rFont val="宋体"/>
        <charset val="134"/>
      </rPr>
      <t>平米、院子地面混凝土硬化</t>
    </r>
    <r>
      <rPr>
        <sz val="16"/>
        <rFont val="Times New Roman"/>
        <charset val="134"/>
      </rPr>
      <t>420</t>
    </r>
    <r>
      <rPr>
        <sz val="16"/>
        <rFont val="宋体"/>
        <charset val="134"/>
      </rPr>
      <t>平方米。</t>
    </r>
  </si>
  <si>
    <r>
      <rPr>
        <sz val="16"/>
        <rFont val="宋体"/>
        <charset val="134"/>
      </rPr>
      <t>中央单位定点帮扶资金</t>
    </r>
  </si>
  <si>
    <r>
      <rPr>
        <sz val="16"/>
        <rFont val="宋体"/>
        <charset val="134"/>
      </rPr>
      <t>改善群众接受医疗救助条件，改善卫生室面貌。</t>
    </r>
  </si>
  <si>
    <r>
      <rPr>
        <sz val="16"/>
        <rFont val="宋体"/>
        <charset val="134"/>
      </rPr>
      <t>木河乡桃园村卫生室改扩建项目</t>
    </r>
  </si>
  <si>
    <t>2023.08-2023.12</t>
  </si>
  <si>
    <r>
      <rPr>
        <sz val="16"/>
        <rFont val="宋体"/>
        <charset val="134"/>
      </rPr>
      <t>木河乡</t>
    </r>
  </si>
  <si>
    <r>
      <rPr>
        <sz val="16"/>
        <rFont val="宋体"/>
        <charset val="134"/>
      </rPr>
      <t>新建桃园村卫生室改扩建项目（党员活动中心），两层楼房，建筑面积</t>
    </r>
    <r>
      <rPr>
        <sz val="16"/>
        <rFont val="Times New Roman"/>
        <charset val="134"/>
      </rPr>
      <t>200</t>
    </r>
    <r>
      <rPr>
        <sz val="16"/>
        <rFont val="宋体"/>
        <charset val="134"/>
      </rPr>
      <t>平方米，含三室分离的标准化村卫生室，党员活动中心，新时代文明实践站。</t>
    </r>
  </si>
  <si>
    <r>
      <rPr>
        <b/>
        <sz val="16"/>
        <rFont val="宋体"/>
        <charset val="134"/>
      </rPr>
      <t>（三）</t>
    </r>
  </si>
  <si>
    <r>
      <rPr>
        <b/>
        <sz val="16"/>
        <rFont val="宋体"/>
        <charset val="134"/>
      </rPr>
      <t>住房安全保障巩固提升项目：</t>
    </r>
    <r>
      <rPr>
        <b/>
        <sz val="16"/>
        <rFont val="Times New Roman"/>
        <charset val="134"/>
      </rPr>
      <t>1</t>
    </r>
    <r>
      <rPr>
        <b/>
        <sz val="16"/>
        <rFont val="宋体"/>
        <charset val="134"/>
      </rPr>
      <t>项</t>
    </r>
  </si>
  <si>
    <r>
      <rPr>
        <b/>
        <sz val="16"/>
        <rFont val="宋体"/>
        <charset val="134"/>
      </rPr>
      <t>概算投资</t>
    </r>
    <r>
      <rPr>
        <b/>
        <sz val="16"/>
        <rFont val="Times New Roman"/>
        <charset val="134"/>
      </rPr>
      <t>600</t>
    </r>
    <r>
      <rPr>
        <b/>
        <sz val="16"/>
        <rFont val="宋体"/>
        <charset val="134"/>
      </rPr>
      <t>万元用于实施住房安全保障巩固提升项目</t>
    </r>
  </si>
  <si>
    <r>
      <rPr>
        <sz val="16"/>
        <rFont val="宋体"/>
        <charset val="134"/>
      </rPr>
      <t>农房抗震改造和农村新增危房改造</t>
    </r>
  </si>
  <si>
    <r>
      <rPr>
        <sz val="16"/>
        <rFont val="宋体"/>
        <charset val="134"/>
      </rPr>
      <t>全县各乡镇</t>
    </r>
    <r>
      <rPr>
        <sz val="16"/>
        <rFont val="Times New Roman"/>
        <charset val="134"/>
      </rPr>
      <t>255</t>
    </r>
    <r>
      <rPr>
        <sz val="16"/>
        <rFont val="宋体"/>
        <charset val="134"/>
      </rPr>
      <t>个行政村</t>
    </r>
  </si>
  <si>
    <r>
      <rPr>
        <sz val="16"/>
        <rFont val="宋体"/>
        <charset val="134"/>
      </rPr>
      <t>根据住房和城乡建设部、财政部、民政部、国家乡村振兴局联合印发的《关于做好农村低收入群体等重点对象住房安全保障工作的实施意见》（建村〔</t>
    </r>
    <r>
      <rPr>
        <sz val="16"/>
        <rFont val="Times New Roman"/>
        <charset val="134"/>
      </rPr>
      <t>2021</t>
    </r>
    <r>
      <rPr>
        <sz val="16"/>
        <rFont val="宋体"/>
        <charset val="134"/>
      </rPr>
      <t>〕</t>
    </r>
    <r>
      <rPr>
        <sz val="16"/>
        <rFont val="Times New Roman"/>
        <charset val="134"/>
      </rPr>
      <t>35</t>
    </r>
    <r>
      <rPr>
        <sz val="16"/>
        <rFont val="宋体"/>
        <charset val="134"/>
      </rPr>
      <t>号）通知要求，确保农村低收入群体等重点对象（农村低保户、农村分散供养特困人员、农村低保边缘家庭、边缘易致贫户、脱贫不稳定户、突发严重困难户、其他脱贫户）的住房安全。我县农村危房改造主要</t>
    </r>
    <r>
      <rPr>
        <sz val="16"/>
        <rFont val="Times New Roman"/>
        <charset val="134"/>
      </rPr>
      <t>“</t>
    </r>
    <r>
      <rPr>
        <sz val="16"/>
        <rFont val="宋体"/>
        <charset val="134"/>
      </rPr>
      <t>保障农村住房安全</t>
    </r>
    <r>
      <rPr>
        <sz val="16"/>
        <rFont val="Times New Roman"/>
        <charset val="134"/>
      </rPr>
      <t>”</t>
    </r>
    <r>
      <rPr>
        <sz val="16"/>
        <rFont val="宋体"/>
        <charset val="134"/>
      </rPr>
      <t>为中心任务，围绕持续做好农村住房安全动态监测，同时以</t>
    </r>
    <r>
      <rPr>
        <sz val="16"/>
        <rFont val="Times New Roman"/>
        <charset val="134"/>
      </rPr>
      <t>“</t>
    </r>
    <r>
      <rPr>
        <sz val="16"/>
        <rFont val="宋体"/>
        <charset val="134"/>
      </rPr>
      <t>补弱项、补短板、提升住房品质</t>
    </r>
    <r>
      <rPr>
        <sz val="16"/>
        <rFont val="Times New Roman"/>
        <charset val="134"/>
      </rPr>
      <t>”</t>
    </r>
    <r>
      <rPr>
        <sz val="16"/>
        <rFont val="宋体"/>
        <charset val="134"/>
      </rPr>
      <t>为抓手，对经鉴定安全，但抗震设防不达标的农户住房，统筹推进农房抗震改造两个方面的工作，实现巩固拓展脱贫攻坚成果同乡村振兴有效衔接，全面提升农村低收入群体住房的抗震减灾能力。</t>
    </r>
  </si>
  <si>
    <r>
      <rPr>
        <sz val="16"/>
        <rFont val="宋体"/>
        <charset val="134"/>
      </rPr>
      <t>中央、省级财政专项资金与县级衔接资金按照</t>
    </r>
    <r>
      <rPr>
        <sz val="16"/>
        <rFont val="Times New Roman"/>
        <charset val="134"/>
      </rPr>
      <t>1</t>
    </r>
    <r>
      <rPr>
        <sz val="16"/>
        <rFont val="宋体"/>
        <charset val="134"/>
      </rPr>
      <t>比</t>
    </r>
    <r>
      <rPr>
        <sz val="16"/>
        <rFont val="Times New Roman"/>
        <charset val="134"/>
      </rPr>
      <t>1</t>
    </r>
    <r>
      <rPr>
        <sz val="16"/>
        <rFont val="宋体"/>
        <charset val="134"/>
      </rPr>
      <t>比例配套。</t>
    </r>
  </si>
  <si>
    <r>
      <rPr>
        <sz val="16"/>
        <rFont val="宋体"/>
        <charset val="134"/>
      </rPr>
      <t>进一步提升农户住房的抗震减灾能力，让群众居住的更安全、更舒适，改善了人居环境。差异化补助大大减轻了群众的建房经济负担，让群众居有所安，能够安心务工，勤劳致富</t>
    </r>
  </si>
  <si>
    <r>
      <rPr>
        <sz val="16"/>
        <rFont val="宋体"/>
        <charset val="134"/>
      </rPr>
      <t>县住建局</t>
    </r>
  </si>
  <si>
    <r>
      <rPr>
        <sz val="16"/>
        <rFont val="宋体"/>
        <charset val="134"/>
      </rPr>
      <t>各乡镇</t>
    </r>
  </si>
  <si>
    <r>
      <rPr>
        <b/>
        <sz val="16"/>
        <rFont val="宋体"/>
        <charset val="134"/>
      </rPr>
      <t>（四）</t>
    </r>
  </si>
  <si>
    <r>
      <rPr>
        <b/>
        <sz val="16"/>
        <rFont val="宋体"/>
        <charset val="134"/>
      </rPr>
      <t>饮水安全保障巩固提升项目：</t>
    </r>
    <r>
      <rPr>
        <b/>
        <sz val="16"/>
        <rFont val="Times New Roman"/>
        <charset val="134"/>
      </rPr>
      <t>2</t>
    </r>
    <r>
      <rPr>
        <b/>
        <sz val="16"/>
        <rFont val="宋体"/>
        <charset val="134"/>
      </rPr>
      <t>项</t>
    </r>
  </si>
  <si>
    <r>
      <rPr>
        <b/>
        <sz val="16"/>
        <rFont val="宋体"/>
        <charset val="134"/>
      </rPr>
      <t>概算投资</t>
    </r>
    <r>
      <rPr>
        <b/>
        <sz val="16"/>
        <rFont val="Times New Roman"/>
        <charset val="134"/>
      </rPr>
      <t>2406.03</t>
    </r>
    <r>
      <rPr>
        <b/>
        <sz val="16"/>
        <rFont val="宋体"/>
        <charset val="134"/>
      </rPr>
      <t>万元用于实施饮水安全保障巩固提升项目</t>
    </r>
  </si>
  <si>
    <r>
      <rPr>
        <b/>
        <sz val="16"/>
        <rFont val="宋体"/>
        <charset val="134"/>
      </rPr>
      <t>新建、扩建农村供水保障工程</t>
    </r>
  </si>
  <si>
    <r>
      <rPr>
        <b/>
        <sz val="16"/>
        <rFont val="宋体"/>
        <charset val="134"/>
      </rPr>
      <t>概算投资</t>
    </r>
    <r>
      <rPr>
        <b/>
        <sz val="16"/>
        <rFont val="Times New Roman"/>
        <charset val="134"/>
      </rPr>
      <t>126.03</t>
    </r>
    <r>
      <rPr>
        <b/>
        <sz val="16"/>
        <rFont val="宋体"/>
        <charset val="134"/>
      </rPr>
      <t>万元用于实施新建、扩建农村供水保障工程</t>
    </r>
  </si>
  <si>
    <r>
      <rPr>
        <sz val="16"/>
        <rFont val="宋体"/>
        <charset val="134"/>
      </rPr>
      <t>新建、扩建农村供水保障工程</t>
    </r>
  </si>
  <si>
    <r>
      <rPr>
        <sz val="16"/>
        <rFont val="宋体"/>
        <charset val="134"/>
      </rPr>
      <t>西关村</t>
    </r>
  </si>
  <si>
    <r>
      <rPr>
        <sz val="16"/>
        <rFont val="宋体"/>
        <charset val="134"/>
      </rPr>
      <t>西关村五组至妖魔湾供水管道、入户</t>
    </r>
    <r>
      <rPr>
        <sz val="16"/>
        <rFont val="Times New Roman"/>
        <charset val="134"/>
      </rPr>
      <t>10</t>
    </r>
    <r>
      <rPr>
        <sz val="16"/>
        <rFont val="宋体"/>
        <charset val="134"/>
      </rPr>
      <t>户自来水，道路开挖及回填</t>
    </r>
    <r>
      <rPr>
        <sz val="16"/>
        <rFont val="Times New Roman"/>
        <charset val="134"/>
      </rPr>
      <t>5300</t>
    </r>
    <r>
      <rPr>
        <sz val="16"/>
        <rFont val="宋体"/>
        <charset val="134"/>
      </rPr>
      <t>立方米，检查井</t>
    </r>
    <r>
      <rPr>
        <sz val="16"/>
        <rFont val="Times New Roman"/>
        <charset val="134"/>
      </rPr>
      <t>10</t>
    </r>
    <r>
      <rPr>
        <sz val="16"/>
        <rFont val="宋体"/>
        <charset val="134"/>
      </rPr>
      <t>个，管网铺设</t>
    </r>
    <r>
      <rPr>
        <sz val="16"/>
        <rFont val="Times New Roman"/>
        <charset val="134"/>
      </rPr>
      <t>5400</t>
    </r>
    <r>
      <rPr>
        <sz val="16"/>
        <rFont val="宋体"/>
        <charset val="134"/>
      </rPr>
      <t>米，道路硬化</t>
    </r>
    <r>
      <rPr>
        <sz val="16"/>
        <rFont val="Times New Roman"/>
        <charset val="134"/>
      </rPr>
      <t>300</t>
    </r>
    <r>
      <rPr>
        <sz val="16"/>
        <rFont val="宋体"/>
        <charset val="134"/>
      </rPr>
      <t>平方米</t>
    </r>
  </si>
  <si>
    <r>
      <rPr>
        <sz val="16"/>
        <rFont val="宋体"/>
        <charset val="134"/>
      </rPr>
      <t>财政衔接资金</t>
    </r>
  </si>
  <si>
    <r>
      <rPr>
        <sz val="16"/>
        <rFont val="宋体"/>
        <charset val="134"/>
      </rPr>
      <t>改善群众生活生产条件，有效解决群众饮水安全问题。</t>
    </r>
  </si>
  <si>
    <r>
      <rPr>
        <sz val="16"/>
        <rFont val="宋体"/>
        <charset val="134"/>
      </rPr>
      <t>涉及</t>
    </r>
    <r>
      <rPr>
        <sz val="16"/>
        <rFont val="Times New Roman"/>
        <charset val="134"/>
      </rPr>
      <t>1</t>
    </r>
    <r>
      <rPr>
        <sz val="16"/>
        <rFont val="宋体"/>
        <charset val="134"/>
      </rPr>
      <t>乡镇</t>
    </r>
    <r>
      <rPr>
        <sz val="16"/>
        <rFont val="Times New Roman"/>
        <charset val="134"/>
      </rPr>
      <t>1</t>
    </r>
    <r>
      <rPr>
        <sz val="16"/>
        <rFont val="宋体"/>
        <charset val="134"/>
      </rPr>
      <t>村</t>
    </r>
    <r>
      <rPr>
        <sz val="16"/>
        <rFont val="Times New Roman"/>
        <charset val="134"/>
      </rPr>
      <t>10</t>
    </r>
    <r>
      <rPr>
        <sz val="16"/>
        <rFont val="宋体"/>
        <charset val="134"/>
      </rPr>
      <t>户，有效解决</t>
    </r>
    <r>
      <rPr>
        <sz val="16"/>
        <rFont val="Times New Roman"/>
        <charset val="134"/>
      </rPr>
      <t>10</t>
    </r>
    <r>
      <rPr>
        <sz val="16"/>
        <rFont val="宋体"/>
        <charset val="134"/>
      </rPr>
      <t>户农户饮水不稳定问题。</t>
    </r>
  </si>
  <si>
    <r>
      <rPr>
        <sz val="16"/>
        <rFont val="宋体"/>
        <charset val="134"/>
      </rPr>
      <t>县水务局</t>
    </r>
  </si>
  <si>
    <r>
      <rPr>
        <sz val="16"/>
        <rFont val="宋体"/>
        <charset val="134"/>
      </rPr>
      <t>恭门镇</t>
    </r>
  </si>
  <si>
    <r>
      <rPr>
        <sz val="16"/>
        <rFont val="宋体"/>
        <charset val="134"/>
      </rPr>
      <t>新建、扩建农村供水保障工程（新增）</t>
    </r>
  </si>
  <si>
    <t>2023.5-2023.12</t>
  </si>
  <si>
    <r>
      <rPr>
        <sz val="16"/>
        <rFont val="宋体"/>
        <charset val="134"/>
      </rPr>
      <t>西坡村、城子村</t>
    </r>
  </si>
  <si>
    <r>
      <rPr>
        <sz val="16"/>
        <rFont val="宋体"/>
        <charset val="134"/>
      </rPr>
      <t>西坡村至城子村四组供水管道铺设</t>
    </r>
    <r>
      <rPr>
        <sz val="16"/>
        <rFont val="Times New Roman"/>
        <charset val="134"/>
      </rPr>
      <t>UPVC DN110</t>
    </r>
    <r>
      <rPr>
        <sz val="16"/>
        <rFont val="宋体"/>
        <charset val="134"/>
      </rPr>
      <t>管道</t>
    </r>
    <r>
      <rPr>
        <sz val="16"/>
        <rFont val="Times New Roman"/>
        <charset val="134"/>
      </rPr>
      <t>2548</t>
    </r>
    <r>
      <rPr>
        <sz val="16"/>
        <rFont val="宋体"/>
        <charset val="134"/>
      </rPr>
      <t>米、道路开挖及回填</t>
    </r>
    <r>
      <rPr>
        <sz val="16"/>
        <rFont val="Times New Roman"/>
        <charset val="134"/>
      </rPr>
      <t>4077</t>
    </r>
    <r>
      <rPr>
        <sz val="16"/>
        <rFont val="宋体"/>
        <charset val="134"/>
      </rPr>
      <t>立方米，检查井</t>
    </r>
    <r>
      <rPr>
        <sz val="16"/>
        <rFont val="Times New Roman"/>
        <charset val="134"/>
      </rPr>
      <t>2</t>
    </r>
    <r>
      <rPr>
        <sz val="16"/>
        <rFont val="宋体"/>
        <charset val="134"/>
      </rPr>
      <t>个，管道穿二级路及桥梁</t>
    </r>
    <r>
      <rPr>
        <sz val="16"/>
        <rFont val="Times New Roman"/>
        <charset val="134"/>
      </rPr>
      <t>45</t>
    </r>
    <r>
      <rPr>
        <sz val="16"/>
        <rFont val="宋体"/>
        <charset val="134"/>
      </rPr>
      <t>米，及其他配套设施</t>
    </r>
  </si>
  <si>
    <r>
      <rPr>
        <sz val="16"/>
        <rFont val="宋体"/>
        <charset val="134"/>
      </rPr>
      <t>马鹿镇林峰村</t>
    </r>
  </si>
  <si>
    <r>
      <rPr>
        <sz val="16"/>
        <rFont val="宋体"/>
        <charset val="134"/>
      </rPr>
      <t>为林峰村五组</t>
    </r>
    <r>
      <rPr>
        <sz val="16"/>
        <rFont val="Times New Roman"/>
        <charset val="134"/>
      </rPr>
      <t>32</t>
    </r>
    <r>
      <rPr>
        <sz val="16"/>
        <rFont val="宋体"/>
        <charset val="134"/>
      </rPr>
      <t>户村民接通自来水，其中管网</t>
    </r>
    <r>
      <rPr>
        <sz val="16"/>
        <rFont val="Times New Roman"/>
        <charset val="134"/>
      </rPr>
      <t>3.5</t>
    </r>
    <r>
      <rPr>
        <sz val="16"/>
        <rFont val="宋体"/>
        <charset val="134"/>
      </rPr>
      <t>公里，检查井</t>
    </r>
    <r>
      <rPr>
        <sz val="16"/>
        <rFont val="Times New Roman"/>
        <charset val="134"/>
      </rPr>
      <t>6</t>
    </r>
    <r>
      <rPr>
        <sz val="16"/>
        <rFont val="宋体"/>
        <charset val="134"/>
      </rPr>
      <t>个。</t>
    </r>
  </si>
  <si>
    <r>
      <rPr>
        <sz val="16"/>
        <rFont val="宋体"/>
        <charset val="134"/>
      </rPr>
      <t>改善群众生产生活条件，解决饮水不安全问题</t>
    </r>
  </si>
  <si>
    <r>
      <rPr>
        <sz val="16"/>
        <rFont val="宋体"/>
        <charset val="134"/>
      </rPr>
      <t>巩固</t>
    </r>
    <r>
      <rPr>
        <sz val="16"/>
        <rFont val="Times New Roman"/>
        <charset val="134"/>
      </rPr>
      <t>“</t>
    </r>
    <r>
      <rPr>
        <sz val="16"/>
        <rFont val="宋体"/>
        <charset val="134"/>
      </rPr>
      <t>三保障</t>
    </r>
    <r>
      <rPr>
        <sz val="16"/>
        <rFont val="Times New Roman"/>
        <charset val="134"/>
      </rPr>
      <t>”</t>
    </r>
    <r>
      <rPr>
        <sz val="16"/>
        <rFont val="宋体"/>
        <charset val="134"/>
      </rPr>
      <t>成果，提升饮水水质。</t>
    </r>
  </si>
  <si>
    <r>
      <rPr>
        <sz val="16"/>
        <rFont val="宋体"/>
        <charset val="134"/>
      </rPr>
      <t>马鹿镇</t>
    </r>
  </si>
  <si>
    <r>
      <rPr>
        <sz val="16"/>
        <rFont val="宋体"/>
        <charset val="134"/>
      </rPr>
      <t>木河乡秋木村</t>
    </r>
  </si>
  <si>
    <r>
      <rPr>
        <sz val="16"/>
        <rFont val="宋体"/>
        <charset val="134"/>
      </rPr>
      <t>秋木村上秋木二组、三组和下秋木四组、五组供水管道，铺设</t>
    </r>
    <r>
      <rPr>
        <sz val="16"/>
        <rFont val="Times New Roman"/>
        <charset val="134"/>
      </rPr>
      <t>UPVC DN110</t>
    </r>
    <r>
      <rPr>
        <sz val="16"/>
        <rFont val="宋体"/>
        <charset val="134"/>
      </rPr>
      <t>管道</t>
    </r>
    <r>
      <rPr>
        <sz val="16"/>
        <rFont val="Times New Roman"/>
        <charset val="134"/>
      </rPr>
      <t>5998</t>
    </r>
    <r>
      <rPr>
        <sz val="16"/>
        <rFont val="宋体"/>
        <charset val="134"/>
      </rPr>
      <t>米，检查井</t>
    </r>
    <r>
      <rPr>
        <sz val="16"/>
        <rFont val="Times New Roman"/>
        <charset val="134"/>
      </rPr>
      <t>18</t>
    </r>
    <r>
      <rPr>
        <sz val="16"/>
        <rFont val="宋体"/>
        <charset val="134"/>
      </rPr>
      <t>个，及其他配套设施。</t>
    </r>
  </si>
  <si>
    <r>
      <rPr>
        <sz val="16"/>
        <rFont val="宋体"/>
        <charset val="134"/>
      </rPr>
      <t>巩固</t>
    </r>
    <r>
      <rPr>
        <sz val="16"/>
        <rFont val="Times New Roman"/>
        <charset val="134"/>
      </rPr>
      <t>“</t>
    </r>
    <r>
      <rPr>
        <sz val="16"/>
        <rFont val="宋体"/>
        <charset val="134"/>
      </rPr>
      <t>三保障</t>
    </r>
    <r>
      <rPr>
        <sz val="16"/>
        <rFont val="Times New Roman"/>
        <charset val="134"/>
      </rPr>
      <t>”</t>
    </r>
    <r>
      <rPr>
        <sz val="16"/>
        <rFont val="宋体"/>
        <charset val="134"/>
      </rPr>
      <t>成果，确保正常供水。</t>
    </r>
  </si>
  <si>
    <t>0.173</t>
  </si>
  <si>
    <r>
      <rPr>
        <b/>
        <sz val="16"/>
        <rFont val="宋体"/>
        <charset val="134"/>
      </rPr>
      <t>已建农村供水工程改造和管护</t>
    </r>
  </si>
  <si>
    <r>
      <rPr>
        <b/>
        <sz val="16"/>
        <rFont val="宋体"/>
        <charset val="134"/>
      </rPr>
      <t>概算投资</t>
    </r>
    <r>
      <rPr>
        <b/>
        <sz val="16"/>
        <rFont val="Times New Roman"/>
        <charset val="134"/>
      </rPr>
      <t>2280</t>
    </r>
    <r>
      <rPr>
        <b/>
        <sz val="16"/>
        <rFont val="宋体"/>
        <charset val="134"/>
      </rPr>
      <t>万元用于实施已建农村供水工程改造和管护</t>
    </r>
  </si>
  <si>
    <r>
      <rPr>
        <sz val="16"/>
        <rFont val="宋体"/>
        <charset val="134"/>
      </rPr>
      <t>张家川县</t>
    </r>
    <r>
      <rPr>
        <sz val="16"/>
        <rFont val="Times New Roman"/>
        <charset val="134"/>
      </rPr>
      <t>2023</t>
    </r>
    <r>
      <rPr>
        <sz val="16"/>
        <rFont val="宋体"/>
        <charset val="134"/>
      </rPr>
      <t>年农村供水工程改造提升项目</t>
    </r>
  </si>
  <si>
    <r>
      <rPr>
        <sz val="16"/>
        <rFont val="宋体"/>
        <charset val="134"/>
      </rPr>
      <t>马鹿镇、闫家乡、恭门镇、平安乡</t>
    </r>
  </si>
  <si>
    <r>
      <rPr>
        <sz val="16"/>
        <rFont val="宋体"/>
        <charset val="134"/>
      </rPr>
      <t>铺设各类管道</t>
    </r>
    <r>
      <rPr>
        <sz val="16"/>
        <rFont val="Times New Roman"/>
        <charset val="134"/>
      </rPr>
      <t>23.8km</t>
    </r>
    <r>
      <rPr>
        <sz val="16"/>
        <rFont val="宋体"/>
        <charset val="134"/>
      </rPr>
      <t>，新建砖砌闸阀井</t>
    </r>
    <r>
      <rPr>
        <sz val="16"/>
        <rFont val="Times New Roman"/>
        <charset val="134"/>
      </rPr>
      <t>44</t>
    </r>
    <r>
      <rPr>
        <sz val="16"/>
        <rFont val="宋体"/>
        <charset val="134"/>
      </rPr>
      <t>座、</t>
    </r>
    <r>
      <rPr>
        <sz val="16"/>
        <rFont val="Times New Roman"/>
        <charset val="134"/>
      </rPr>
      <t>2000m3</t>
    </r>
    <r>
      <rPr>
        <sz val="16"/>
        <rFont val="宋体"/>
        <charset val="134"/>
      </rPr>
      <t>蓄水池</t>
    </r>
    <r>
      <rPr>
        <sz val="16"/>
        <rFont val="Times New Roman"/>
        <charset val="134"/>
      </rPr>
      <t>1</t>
    </r>
    <r>
      <rPr>
        <sz val="16"/>
        <rFont val="宋体"/>
        <charset val="134"/>
      </rPr>
      <t>座，</t>
    </r>
    <r>
      <rPr>
        <sz val="16"/>
        <rFont val="Times New Roman"/>
        <charset val="134"/>
      </rPr>
      <t>1000m3</t>
    </r>
    <r>
      <rPr>
        <sz val="16"/>
        <rFont val="宋体"/>
        <charset val="134"/>
      </rPr>
      <t>蓄水池</t>
    </r>
    <r>
      <rPr>
        <sz val="16"/>
        <rFont val="Times New Roman"/>
        <charset val="134"/>
      </rPr>
      <t>2</t>
    </r>
    <r>
      <rPr>
        <sz val="16"/>
        <rFont val="宋体"/>
        <charset val="134"/>
      </rPr>
      <t>座，更换</t>
    </r>
    <r>
      <rPr>
        <sz val="16"/>
        <rFont val="Times New Roman"/>
        <charset val="134"/>
      </rPr>
      <t>YQS150-7.5</t>
    </r>
    <r>
      <rPr>
        <sz val="16"/>
        <rFont val="宋体"/>
        <charset val="134"/>
      </rPr>
      <t>型水泵</t>
    </r>
    <r>
      <rPr>
        <sz val="16"/>
        <rFont val="Times New Roman"/>
        <charset val="134"/>
      </rPr>
      <t>2</t>
    </r>
    <r>
      <rPr>
        <sz val="16"/>
        <rFont val="宋体"/>
        <charset val="134"/>
      </rPr>
      <t>台</t>
    </r>
    <r>
      <rPr>
        <sz val="16"/>
        <rFont val="Times New Roman"/>
        <charset val="134"/>
      </rPr>
      <t>/</t>
    </r>
    <r>
      <rPr>
        <sz val="16"/>
        <rFont val="宋体"/>
        <charset val="134"/>
      </rPr>
      <t>套，</t>
    </r>
    <r>
      <rPr>
        <sz val="16"/>
        <rFont val="Times New Roman"/>
        <charset val="134"/>
      </rPr>
      <t>15KW</t>
    </r>
    <r>
      <rPr>
        <sz val="16"/>
        <rFont val="宋体"/>
        <charset val="134"/>
      </rPr>
      <t>软启动柜</t>
    </r>
    <r>
      <rPr>
        <sz val="16"/>
        <rFont val="Times New Roman"/>
        <charset val="134"/>
      </rPr>
      <t>2</t>
    </r>
    <r>
      <rPr>
        <sz val="16"/>
        <rFont val="宋体"/>
        <charset val="134"/>
      </rPr>
      <t>面。</t>
    </r>
  </si>
  <si>
    <r>
      <rPr>
        <sz val="16"/>
        <rFont val="宋体"/>
        <charset val="134"/>
      </rPr>
      <t>确保</t>
    </r>
    <r>
      <rPr>
        <sz val="16"/>
        <rFont val="Times New Roman"/>
        <charset val="134"/>
      </rPr>
      <t>6</t>
    </r>
    <r>
      <rPr>
        <sz val="16"/>
        <rFont val="宋体"/>
        <charset val="134"/>
      </rPr>
      <t>乡镇</t>
    </r>
    <r>
      <rPr>
        <sz val="16"/>
        <rFont val="Times New Roman"/>
        <charset val="134"/>
      </rPr>
      <t>90</t>
    </r>
    <r>
      <rPr>
        <sz val="16"/>
        <rFont val="宋体"/>
        <charset val="134"/>
      </rPr>
      <t>行政村</t>
    </r>
    <r>
      <rPr>
        <sz val="16"/>
        <rFont val="Times New Roman"/>
        <charset val="134"/>
      </rPr>
      <t>15199</t>
    </r>
    <r>
      <rPr>
        <sz val="16"/>
        <rFont val="宋体"/>
        <charset val="134"/>
      </rPr>
      <t>户</t>
    </r>
    <r>
      <rPr>
        <sz val="16"/>
        <rFont val="Times New Roman"/>
        <charset val="134"/>
      </rPr>
      <t>78098</t>
    </r>
    <r>
      <rPr>
        <sz val="16"/>
        <rFont val="宋体"/>
        <charset val="134"/>
      </rPr>
      <t>人的正常供水</t>
    </r>
  </si>
  <si>
    <r>
      <rPr>
        <sz val="16"/>
        <rFont val="宋体"/>
        <charset val="134"/>
      </rPr>
      <t>张家川县农村供水工程管理站</t>
    </r>
  </si>
  <si>
    <r>
      <rPr>
        <b/>
        <sz val="16"/>
        <rFont val="宋体"/>
        <charset val="134"/>
      </rPr>
      <t>二</t>
    </r>
  </si>
  <si>
    <r>
      <rPr>
        <b/>
        <sz val="16"/>
        <rFont val="宋体"/>
        <charset val="134"/>
      </rPr>
      <t>乡村产业发展项目：</t>
    </r>
    <r>
      <rPr>
        <b/>
        <sz val="16"/>
        <rFont val="Times New Roman"/>
        <charset val="134"/>
      </rPr>
      <t>138</t>
    </r>
    <r>
      <rPr>
        <b/>
        <sz val="16"/>
        <rFont val="宋体"/>
        <charset val="134"/>
      </rPr>
      <t>项</t>
    </r>
  </si>
  <si>
    <r>
      <rPr>
        <b/>
        <sz val="16"/>
        <rFont val="宋体"/>
        <charset val="134"/>
      </rPr>
      <t>概算投资</t>
    </r>
    <r>
      <rPr>
        <b/>
        <sz val="16"/>
        <rFont val="Times New Roman"/>
        <charset val="134"/>
      </rPr>
      <t>54056.857</t>
    </r>
    <r>
      <rPr>
        <b/>
        <sz val="16"/>
        <rFont val="宋体"/>
        <charset val="134"/>
      </rPr>
      <t>万元用于实施乡村产业发展项目</t>
    </r>
  </si>
  <si>
    <r>
      <rPr>
        <b/>
        <sz val="16"/>
        <rFont val="宋体"/>
        <charset val="134"/>
      </rPr>
      <t>综合类产业项目：</t>
    </r>
    <r>
      <rPr>
        <b/>
        <sz val="16"/>
        <rFont val="Times New Roman"/>
        <charset val="134"/>
      </rPr>
      <t>4</t>
    </r>
    <r>
      <rPr>
        <b/>
        <sz val="16"/>
        <rFont val="宋体"/>
        <charset val="134"/>
      </rPr>
      <t>项</t>
    </r>
  </si>
  <si>
    <r>
      <rPr>
        <b/>
        <sz val="16"/>
        <rFont val="宋体"/>
        <charset val="134"/>
      </rPr>
      <t>概算投资</t>
    </r>
    <r>
      <rPr>
        <b/>
        <sz val="16"/>
        <rFont val="Times New Roman"/>
        <charset val="134"/>
      </rPr>
      <t>16842</t>
    </r>
    <r>
      <rPr>
        <b/>
        <sz val="16"/>
        <rFont val="宋体"/>
        <charset val="134"/>
      </rPr>
      <t>万元用于实施综合类产业项目</t>
    </r>
  </si>
  <si>
    <r>
      <rPr>
        <b/>
        <sz val="16"/>
        <rFont val="宋体"/>
        <charset val="134"/>
      </rPr>
      <t>村级集体经济发展项目：</t>
    </r>
    <r>
      <rPr>
        <b/>
        <sz val="16"/>
        <rFont val="Times New Roman"/>
        <charset val="134"/>
      </rPr>
      <t>1</t>
    </r>
    <r>
      <rPr>
        <b/>
        <sz val="16"/>
        <rFont val="宋体"/>
        <charset val="134"/>
      </rPr>
      <t>项</t>
    </r>
  </si>
  <si>
    <r>
      <rPr>
        <b/>
        <sz val="16"/>
        <rFont val="宋体"/>
        <charset val="134"/>
      </rPr>
      <t>概算投资</t>
    </r>
    <r>
      <rPr>
        <b/>
        <sz val="16"/>
        <rFont val="Times New Roman"/>
        <charset val="134"/>
      </rPr>
      <t>7668</t>
    </r>
    <r>
      <rPr>
        <b/>
        <sz val="16"/>
        <rFont val="宋体"/>
        <charset val="134"/>
      </rPr>
      <t>万元用于实施村级集体经济发展项目</t>
    </r>
  </si>
  <si>
    <r>
      <rPr>
        <sz val="16"/>
        <rFont val="宋体"/>
        <charset val="134"/>
      </rPr>
      <t>张家川镇村集体资金发展项目</t>
    </r>
  </si>
  <si>
    <r>
      <rPr>
        <sz val="16"/>
        <rFont val="宋体"/>
        <charset val="134"/>
      </rPr>
      <t>张家川镇</t>
    </r>
  </si>
  <si>
    <r>
      <rPr>
        <sz val="16"/>
        <rFont val="宋体"/>
        <charset val="134"/>
      </rPr>
      <t>概算投资大堡村</t>
    </r>
    <r>
      <rPr>
        <sz val="16"/>
        <rFont val="Times New Roman"/>
        <charset val="134"/>
      </rPr>
      <t>100</t>
    </r>
    <r>
      <rPr>
        <sz val="16"/>
        <rFont val="宋体"/>
        <charset val="134"/>
      </rPr>
      <t>万元、孟寺村</t>
    </r>
    <r>
      <rPr>
        <sz val="16"/>
        <rFont val="Times New Roman"/>
        <charset val="134"/>
      </rPr>
      <t>100</t>
    </r>
    <r>
      <rPr>
        <sz val="16"/>
        <rFont val="宋体"/>
        <charset val="134"/>
      </rPr>
      <t>万、崔湾村</t>
    </r>
    <r>
      <rPr>
        <sz val="16"/>
        <rFont val="Times New Roman"/>
        <charset val="134"/>
      </rPr>
      <t>100</t>
    </r>
    <r>
      <rPr>
        <sz val="16"/>
        <rFont val="宋体"/>
        <charset val="134"/>
      </rPr>
      <t>万元用于发展村集体经济。</t>
    </r>
  </si>
  <si>
    <r>
      <rPr>
        <sz val="16"/>
        <rFont val="宋体"/>
        <charset val="134"/>
      </rPr>
      <t>用于本村村集体发展产业，促进村集体经济发展，增加村集体经济收入</t>
    </r>
  </si>
  <si>
    <r>
      <rPr>
        <sz val="16"/>
        <rFont val="宋体"/>
        <charset val="134"/>
      </rPr>
      <t>每年按照概算投资金额一定比例给村集体固定分红。</t>
    </r>
  </si>
  <si>
    <r>
      <rPr>
        <sz val="16"/>
        <rFont val="宋体"/>
        <charset val="134"/>
      </rPr>
      <t>县农业农村局</t>
    </r>
  </si>
  <si>
    <r>
      <rPr>
        <sz val="16"/>
        <rFont val="宋体"/>
        <charset val="134"/>
      </rPr>
      <t>龙山镇村集体资金发展项目</t>
    </r>
  </si>
  <si>
    <r>
      <rPr>
        <sz val="16"/>
        <rFont val="宋体"/>
        <charset val="134"/>
      </rPr>
      <t>龙山镇</t>
    </r>
  </si>
  <si>
    <r>
      <rPr>
        <sz val="16"/>
        <rFont val="宋体"/>
        <charset val="134"/>
      </rPr>
      <t>全镇共</t>
    </r>
    <r>
      <rPr>
        <sz val="16"/>
        <rFont val="Times New Roman"/>
        <charset val="134"/>
      </rPr>
      <t>14</t>
    </r>
    <r>
      <rPr>
        <sz val="16"/>
        <rFont val="宋体"/>
        <charset val="134"/>
      </rPr>
      <t>个村</t>
    </r>
    <r>
      <rPr>
        <sz val="16"/>
        <rFont val="Times New Roman"/>
        <charset val="134"/>
      </rPr>
      <t>960</t>
    </r>
    <r>
      <rPr>
        <sz val="16"/>
        <rFont val="宋体"/>
        <charset val="134"/>
      </rPr>
      <t>万元：北街村</t>
    </r>
    <r>
      <rPr>
        <sz val="16"/>
        <rFont val="Times New Roman"/>
        <charset val="134"/>
      </rPr>
      <t>100</t>
    </r>
    <r>
      <rPr>
        <sz val="16"/>
        <rFont val="宋体"/>
        <charset val="134"/>
      </rPr>
      <t>万；南街村</t>
    </r>
    <r>
      <rPr>
        <sz val="16"/>
        <rFont val="Times New Roman"/>
        <charset val="134"/>
      </rPr>
      <t>100</t>
    </r>
    <r>
      <rPr>
        <sz val="16"/>
        <rFont val="宋体"/>
        <charset val="134"/>
      </rPr>
      <t>万；官泉村</t>
    </r>
    <r>
      <rPr>
        <sz val="16"/>
        <rFont val="Times New Roman"/>
        <charset val="134"/>
      </rPr>
      <t>100</t>
    </r>
    <r>
      <rPr>
        <sz val="16"/>
        <rFont val="宋体"/>
        <charset val="134"/>
      </rPr>
      <t>万；西门村</t>
    </r>
    <r>
      <rPr>
        <sz val="16"/>
        <rFont val="Times New Roman"/>
        <charset val="134"/>
      </rPr>
      <t>100</t>
    </r>
    <r>
      <rPr>
        <sz val="16"/>
        <rFont val="宋体"/>
        <charset val="134"/>
      </rPr>
      <t>万；李山村</t>
    </r>
    <r>
      <rPr>
        <sz val="16"/>
        <rFont val="Times New Roman"/>
        <charset val="134"/>
      </rPr>
      <t>100</t>
    </r>
    <r>
      <rPr>
        <sz val="16"/>
        <rFont val="宋体"/>
        <charset val="134"/>
      </rPr>
      <t>万；芦塬村</t>
    </r>
    <r>
      <rPr>
        <sz val="16"/>
        <rFont val="Times New Roman"/>
        <charset val="134"/>
      </rPr>
      <t>50</t>
    </r>
    <r>
      <rPr>
        <sz val="16"/>
        <rFont val="宋体"/>
        <charset val="134"/>
      </rPr>
      <t>万；南梁村</t>
    </r>
    <r>
      <rPr>
        <sz val="16"/>
        <rFont val="Times New Roman"/>
        <charset val="134"/>
      </rPr>
      <t>50</t>
    </r>
    <r>
      <rPr>
        <sz val="16"/>
        <rFont val="宋体"/>
        <charset val="134"/>
      </rPr>
      <t>万；北河</t>
    </r>
    <r>
      <rPr>
        <sz val="16"/>
        <rFont val="Times New Roman"/>
        <charset val="134"/>
      </rPr>
      <t>50</t>
    </r>
    <r>
      <rPr>
        <sz val="16"/>
        <rFont val="宋体"/>
        <charset val="134"/>
      </rPr>
      <t>万；四方</t>
    </r>
    <r>
      <rPr>
        <sz val="16"/>
        <rFont val="Times New Roman"/>
        <charset val="134"/>
      </rPr>
      <t>50</t>
    </r>
    <r>
      <rPr>
        <sz val="16"/>
        <rFont val="宋体"/>
        <charset val="134"/>
      </rPr>
      <t>万；汪堡</t>
    </r>
    <r>
      <rPr>
        <sz val="16"/>
        <rFont val="Times New Roman"/>
        <charset val="134"/>
      </rPr>
      <t>50</t>
    </r>
    <r>
      <rPr>
        <sz val="16"/>
        <rFont val="宋体"/>
        <charset val="134"/>
      </rPr>
      <t>万元；榆树</t>
    </r>
    <r>
      <rPr>
        <sz val="16"/>
        <rFont val="Times New Roman"/>
        <charset val="134"/>
      </rPr>
      <t>50</t>
    </r>
    <r>
      <rPr>
        <sz val="16"/>
        <rFont val="宋体"/>
        <charset val="134"/>
      </rPr>
      <t>万；马黑曼</t>
    </r>
    <r>
      <rPr>
        <sz val="16"/>
        <rFont val="Times New Roman"/>
        <charset val="134"/>
      </rPr>
      <t>50</t>
    </r>
    <r>
      <rPr>
        <sz val="16"/>
        <rFont val="宋体"/>
        <charset val="134"/>
      </rPr>
      <t>万；连柯</t>
    </r>
    <r>
      <rPr>
        <sz val="16"/>
        <rFont val="Times New Roman"/>
        <charset val="134"/>
      </rPr>
      <t>50</t>
    </r>
    <r>
      <rPr>
        <sz val="16"/>
        <rFont val="宋体"/>
        <charset val="134"/>
      </rPr>
      <t>万；郑家</t>
    </r>
    <r>
      <rPr>
        <sz val="16"/>
        <rFont val="Times New Roman"/>
        <charset val="134"/>
      </rPr>
      <t>60</t>
    </r>
    <r>
      <rPr>
        <sz val="16"/>
        <rFont val="宋体"/>
        <charset val="134"/>
      </rPr>
      <t>万；</t>
    </r>
  </si>
  <si>
    <r>
      <rPr>
        <sz val="16"/>
        <rFont val="宋体"/>
        <charset val="134"/>
      </rPr>
      <t>恭门镇村级集体经济发展项目</t>
    </r>
  </si>
  <si>
    <r>
      <rPr>
        <sz val="16"/>
        <rFont val="Times New Roman"/>
        <charset val="134"/>
      </rPr>
      <t>11</t>
    </r>
    <r>
      <rPr>
        <sz val="16"/>
        <rFont val="宋体"/>
        <charset val="134"/>
      </rPr>
      <t>村</t>
    </r>
    <r>
      <rPr>
        <sz val="16"/>
        <rFont val="Times New Roman"/>
        <charset val="134"/>
      </rPr>
      <t>650</t>
    </r>
    <r>
      <rPr>
        <sz val="16"/>
        <rFont val="宋体"/>
        <charset val="134"/>
      </rPr>
      <t>万元，其中柳沟村</t>
    </r>
    <r>
      <rPr>
        <sz val="16"/>
        <rFont val="Times New Roman"/>
        <charset val="134"/>
      </rPr>
      <t>50</t>
    </r>
    <r>
      <rPr>
        <sz val="16"/>
        <rFont val="宋体"/>
        <charset val="134"/>
      </rPr>
      <t>万元、许湾村</t>
    </r>
    <r>
      <rPr>
        <sz val="16"/>
        <rFont val="Times New Roman"/>
        <charset val="134"/>
      </rPr>
      <t>50</t>
    </r>
    <r>
      <rPr>
        <sz val="16"/>
        <rFont val="宋体"/>
        <charset val="134"/>
      </rPr>
      <t>万元、梁湾村</t>
    </r>
    <r>
      <rPr>
        <sz val="16"/>
        <rFont val="Times New Roman"/>
        <charset val="134"/>
      </rPr>
      <t>50</t>
    </r>
    <r>
      <rPr>
        <sz val="16"/>
        <rFont val="宋体"/>
        <charset val="134"/>
      </rPr>
      <t>万元、毛磨村</t>
    </r>
    <r>
      <rPr>
        <sz val="16"/>
        <rFont val="Times New Roman"/>
        <charset val="134"/>
      </rPr>
      <t>50</t>
    </r>
    <r>
      <rPr>
        <sz val="16"/>
        <rFont val="宋体"/>
        <charset val="134"/>
      </rPr>
      <t>万元、付川村</t>
    </r>
    <r>
      <rPr>
        <sz val="16"/>
        <rFont val="Times New Roman"/>
        <charset val="134"/>
      </rPr>
      <t>50</t>
    </r>
    <r>
      <rPr>
        <sz val="16"/>
        <rFont val="宋体"/>
        <charset val="134"/>
      </rPr>
      <t>万、灵台村</t>
    </r>
    <r>
      <rPr>
        <sz val="16"/>
        <rFont val="Times New Roman"/>
        <charset val="134"/>
      </rPr>
      <t>50</t>
    </r>
    <r>
      <rPr>
        <sz val="16"/>
        <rFont val="宋体"/>
        <charset val="134"/>
      </rPr>
      <t>万、麻崖村</t>
    </r>
    <r>
      <rPr>
        <sz val="16"/>
        <rFont val="Times New Roman"/>
        <charset val="134"/>
      </rPr>
      <t>50</t>
    </r>
    <r>
      <rPr>
        <sz val="16"/>
        <rFont val="宋体"/>
        <charset val="134"/>
      </rPr>
      <t>万、张窑村</t>
    </r>
    <r>
      <rPr>
        <sz val="16"/>
        <rFont val="Times New Roman"/>
        <charset val="134"/>
      </rPr>
      <t>50</t>
    </r>
    <r>
      <rPr>
        <sz val="16"/>
        <rFont val="宋体"/>
        <charset val="134"/>
      </rPr>
      <t>万、河北村</t>
    </r>
    <r>
      <rPr>
        <sz val="16"/>
        <rFont val="Times New Roman"/>
        <charset val="134"/>
      </rPr>
      <t>50</t>
    </r>
    <r>
      <rPr>
        <sz val="16"/>
        <rFont val="宋体"/>
        <charset val="134"/>
      </rPr>
      <t>万、河峪村</t>
    </r>
    <r>
      <rPr>
        <sz val="16"/>
        <rFont val="Times New Roman"/>
        <charset val="134"/>
      </rPr>
      <t>50</t>
    </r>
    <r>
      <rPr>
        <sz val="16"/>
        <rFont val="宋体"/>
        <charset val="134"/>
      </rPr>
      <t>万。概算投资</t>
    </r>
    <r>
      <rPr>
        <sz val="16"/>
        <rFont val="Times New Roman"/>
        <charset val="134"/>
      </rPr>
      <t>150</t>
    </r>
    <r>
      <rPr>
        <sz val="16"/>
        <rFont val="宋体"/>
        <charset val="134"/>
      </rPr>
      <t>万元在天河村建设绿色生态土地养殖基地。</t>
    </r>
  </si>
  <si>
    <r>
      <rPr>
        <sz val="16"/>
        <rFont val="宋体"/>
        <charset val="134"/>
      </rPr>
      <t>大阳镇村集体资金发展项目</t>
    </r>
  </si>
  <si>
    <r>
      <rPr>
        <sz val="16"/>
        <rFont val="宋体"/>
        <charset val="134"/>
      </rPr>
      <t>续建</t>
    </r>
  </si>
  <si>
    <r>
      <rPr>
        <sz val="16"/>
        <rFont val="宋体"/>
        <charset val="134"/>
      </rPr>
      <t>大阳镇</t>
    </r>
  </si>
  <si>
    <r>
      <rPr>
        <sz val="16"/>
        <rFont val="宋体"/>
        <charset val="134"/>
      </rPr>
      <t>在梁堡村、下李村、小杨村、高沟村、刘山村、下渠村每村概算投资</t>
    </r>
    <r>
      <rPr>
        <sz val="16"/>
        <rFont val="Times New Roman"/>
        <charset val="134"/>
      </rPr>
      <t>50</t>
    </r>
    <r>
      <rPr>
        <sz val="16"/>
        <rFont val="宋体"/>
        <charset val="134"/>
      </rPr>
      <t>万元用于村集体发展产业。</t>
    </r>
  </si>
  <si>
    <r>
      <rPr>
        <sz val="16"/>
        <rFont val="宋体"/>
        <charset val="134"/>
      </rPr>
      <t>川王镇村集体资金发展项目</t>
    </r>
  </si>
  <si>
    <r>
      <rPr>
        <sz val="16"/>
        <rFont val="宋体"/>
        <charset val="134"/>
      </rPr>
      <t>川王镇村集体资金发展项目共</t>
    </r>
    <r>
      <rPr>
        <sz val="16"/>
        <rFont val="Times New Roman"/>
        <charset val="134"/>
      </rPr>
      <t>200</t>
    </r>
    <r>
      <rPr>
        <sz val="16"/>
        <rFont val="宋体"/>
        <charset val="134"/>
      </rPr>
      <t>万涉及</t>
    </r>
    <r>
      <rPr>
        <sz val="16"/>
        <rFont val="Times New Roman"/>
        <charset val="134"/>
      </rPr>
      <t>3</t>
    </r>
    <r>
      <rPr>
        <sz val="16"/>
        <rFont val="宋体"/>
        <charset val="134"/>
      </rPr>
      <t>村。范湾村</t>
    </r>
    <r>
      <rPr>
        <sz val="16"/>
        <rFont val="Times New Roman"/>
        <charset val="134"/>
      </rPr>
      <t>50</t>
    </r>
    <r>
      <rPr>
        <sz val="16"/>
        <rFont val="宋体"/>
        <charset val="134"/>
      </rPr>
      <t>万；关河村</t>
    </r>
    <r>
      <rPr>
        <sz val="16"/>
        <rFont val="Times New Roman"/>
        <charset val="134"/>
      </rPr>
      <t>50</t>
    </r>
    <r>
      <rPr>
        <sz val="16"/>
        <rFont val="宋体"/>
        <charset val="134"/>
      </rPr>
      <t>万；峡口村</t>
    </r>
    <r>
      <rPr>
        <sz val="16"/>
        <rFont val="Times New Roman"/>
        <charset val="134"/>
      </rPr>
      <t>100</t>
    </r>
    <r>
      <rPr>
        <sz val="16"/>
        <rFont val="宋体"/>
        <charset val="134"/>
      </rPr>
      <t>万；</t>
    </r>
  </si>
  <si>
    <r>
      <rPr>
        <sz val="16"/>
        <rFont val="宋体"/>
        <charset val="134"/>
      </rPr>
      <t>马关镇村集体资金发展项目</t>
    </r>
  </si>
  <si>
    <r>
      <rPr>
        <sz val="16"/>
        <rFont val="宋体"/>
        <charset val="134"/>
      </rPr>
      <t>马关镇</t>
    </r>
  </si>
  <si>
    <r>
      <rPr>
        <sz val="16"/>
        <rFont val="宋体"/>
        <charset val="134"/>
      </rPr>
      <t>马关镇概算投资</t>
    </r>
    <r>
      <rPr>
        <sz val="16"/>
        <rFont val="Times New Roman"/>
        <charset val="134"/>
      </rPr>
      <t>1350</t>
    </r>
    <r>
      <rPr>
        <sz val="16"/>
        <rFont val="宋体"/>
        <charset val="134"/>
      </rPr>
      <t>万元村集体发展资金。其中</t>
    </r>
    <r>
      <rPr>
        <sz val="16"/>
        <rFont val="Times New Roman"/>
        <charset val="134"/>
      </rPr>
      <t>17</t>
    </r>
    <r>
      <rPr>
        <sz val="16"/>
        <rFont val="宋体"/>
        <charset val="134"/>
      </rPr>
      <t>村概算投资</t>
    </r>
    <r>
      <rPr>
        <sz val="16"/>
        <rFont val="Times New Roman"/>
        <charset val="134"/>
      </rPr>
      <t>850</t>
    </r>
    <r>
      <rPr>
        <sz val="16"/>
        <rFont val="宋体"/>
        <charset val="134"/>
      </rPr>
      <t>万元，每村概算投资</t>
    </r>
    <r>
      <rPr>
        <sz val="16"/>
        <rFont val="Times New Roman"/>
        <charset val="134"/>
      </rPr>
      <t>50</t>
    </r>
    <r>
      <rPr>
        <sz val="16"/>
        <rFont val="宋体"/>
        <charset val="134"/>
      </rPr>
      <t>万元用于自主发展产业。上河村、八杜村分别概算投资</t>
    </r>
    <r>
      <rPr>
        <sz val="16"/>
        <rFont val="Times New Roman"/>
        <charset val="134"/>
      </rPr>
      <t>100</t>
    </r>
    <r>
      <rPr>
        <sz val="16"/>
        <rFont val="宋体"/>
        <charset val="134"/>
      </rPr>
      <t>万元共</t>
    </r>
    <r>
      <rPr>
        <sz val="16"/>
        <rFont val="Times New Roman"/>
        <charset val="134"/>
      </rPr>
      <t>200</t>
    </r>
    <r>
      <rPr>
        <sz val="16"/>
        <rFont val="宋体"/>
        <charset val="134"/>
      </rPr>
      <t>万元用于中药材产业加工。在东山村、韦沟村、马堡村各概算投资</t>
    </r>
    <r>
      <rPr>
        <sz val="16"/>
        <rFont val="Times New Roman"/>
        <charset val="134"/>
      </rPr>
      <t>100</t>
    </r>
    <r>
      <rPr>
        <sz val="16"/>
        <rFont val="宋体"/>
        <charset val="134"/>
      </rPr>
      <t>万元共</t>
    </r>
    <r>
      <rPr>
        <sz val="16"/>
        <rFont val="Times New Roman"/>
        <charset val="134"/>
      </rPr>
      <t>300</t>
    </r>
    <r>
      <rPr>
        <sz val="16"/>
        <rFont val="宋体"/>
        <charset val="134"/>
      </rPr>
      <t>万元在马关镇马堡村建设粗粮加工基地。</t>
    </r>
  </si>
  <si>
    <r>
      <rPr>
        <sz val="16"/>
        <rFont val="宋体"/>
        <charset val="134"/>
      </rPr>
      <t>胡川镇村集体资金发展项目</t>
    </r>
  </si>
  <si>
    <r>
      <rPr>
        <sz val="16"/>
        <rFont val="宋体"/>
        <charset val="134"/>
      </rPr>
      <t>胡川镇</t>
    </r>
  </si>
  <si>
    <r>
      <rPr>
        <sz val="16"/>
        <rFont val="宋体"/>
        <charset val="134"/>
      </rPr>
      <t>在胡川村、前梁村、宁马村各投</t>
    </r>
    <r>
      <rPr>
        <sz val="16"/>
        <rFont val="Times New Roman"/>
        <charset val="134"/>
      </rPr>
      <t>50</t>
    </r>
    <r>
      <rPr>
        <sz val="16"/>
        <rFont val="宋体"/>
        <charset val="134"/>
      </rPr>
      <t>万元共</t>
    </r>
    <r>
      <rPr>
        <sz val="16"/>
        <rFont val="Times New Roman"/>
        <charset val="134"/>
      </rPr>
      <t>150</t>
    </r>
    <r>
      <rPr>
        <sz val="16"/>
        <rFont val="宋体"/>
        <charset val="134"/>
      </rPr>
      <t>万元村集体资金在胡川镇胡川村建设建设玻璃温室一座及配套设施。在胡川镇窑上村概算投资</t>
    </r>
    <r>
      <rPr>
        <sz val="16"/>
        <rFont val="Times New Roman"/>
        <charset val="134"/>
      </rPr>
      <t>12</t>
    </r>
    <r>
      <rPr>
        <sz val="16"/>
        <rFont val="宋体"/>
        <charset val="134"/>
      </rPr>
      <t>万元采购青贮机械一台。</t>
    </r>
  </si>
  <si>
    <r>
      <rPr>
        <sz val="16"/>
        <rFont val="宋体"/>
        <charset val="134"/>
      </rPr>
      <t>梁山镇村集体资金发展项目</t>
    </r>
  </si>
  <si>
    <r>
      <rPr>
        <sz val="16"/>
        <rFont val="宋体"/>
        <charset val="134"/>
      </rPr>
      <t>梁山镇</t>
    </r>
  </si>
  <si>
    <r>
      <rPr>
        <sz val="16"/>
        <rFont val="宋体"/>
        <charset val="134"/>
      </rPr>
      <t>概算投资岳山村</t>
    </r>
    <r>
      <rPr>
        <sz val="16"/>
        <rFont val="Times New Roman"/>
        <charset val="134"/>
      </rPr>
      <t>50</t>
    </r>
    <r>
      <rPr>
        <sz val="16"/>
        <rFont val="宋体"/>
        <charset val="134"/>
      </rPr>
      <t>、吕湾村、唐刘村各</t>
    </r>
    <r>
      <rPr>
        <sz val="16"/>
        <rFont val="Times New Roman"/>
        <charset val="134"/>
      </rPr>
      <t>50</t>
    </r>
    <r>
      <rPr>
        <sz val="16"/>
        <rFont val="宋体"/>
        <charset val="134"/>
      </rPr>
      <t>万元村集体经济到张家川回族自治县辉昊农民养殖专业合作社村集体发展资金建设林麝饲养基地。</t>
    </r>
  </si>
  <si>
    <r>
      <rPr>
        <sz val="16"/>
        <rFont val="宋体"/>
        <charset val="134"/>
      </rPr>
      <t>马鹿镇村级集体经济发展项目</t>
    </r>
  </si>
  <si>
    <r>
      <rPr>
        <sz val="16"/>
        <rFont val="宋体"/>
        <charset val="134"/>
      </rPr>
      <t>概算投资</t>
    </r>
    <r>
      <rPr>
        <sz val="16"/>
        <rFont val="Times New Roman"/>
        <charset val="134"/>
      </rPr>
      <t>666</t>
    </r>
    <r>
      <rPr>
        <sz val="16"/>
        <rFont val="宋体"/>
        <charset val="134"/>
      </rPr>
      <t>万元用于</t>
    </r>
    <r>
      <rPr>
        <sz val="16"/>
        <rFont val="Times New Roman"/>
        <charset val="134"/>
      </rPr>
      <t>5</t>
    </r>
    <r>
      <rPr>
        <sz val="16"/>
        <rFont val="宋体"/>
        <charset val="134"/>
      </rPr>
      <t>村发展村级集体经济，其中：金川村概算投资发展村集体资金</t>
    </r>
    <r>
      <rPr>
        <sz val="16"/>
        <rFont val="Times New Roman"/>
        <charset val="134"/>
      </rPr>
      <t>200</t>
    </r>
    <r>
      <rPr>
        <sz val="16"/>
        <rFont val="宋体"/>
        <charset val="134"/>
      </rPr>
      <t>万元，以配股的方式概算投资驰骋合作社，对合作社进行改扩建，壮大村集体经济收入；龙口村概算投资资金</t>
    </r>
    <r>
      <rPr>
        <sz val="16"/>
        <rFont val="Times New Roman"/>
        <charset val="134"/>
      </rPr>
      <t>100</t>
    </r>
    <r>
      <rPr>
        <sz val="16"/>
        <rFont val="宋体"/>
        <charset val="134"/>
      </rPr>
      <t>万元，以配股方式概算投资张家川回族自治县关山峪种植农民专业合作社，扩大养殖规模化，增加村集体收入；长宁村概算投资</t>
    </r>
    <r>
      <rPr>
        <sz val="16"/>
        <rFont val="Times New Roman"/>
        <charset val="134"/>
      </rPr>
      <t>100</t>
    </r>
    <r>
      <rPr>
        <sz val="16"/>
        <rFont val="宋体"/>
        <charset val="134"/>
      </rPr>
      <t>万元，配股给甘肃云凤山旅游开发公司扩建食用油制造；牌楼村概算投资</t>
    </r>
    <r>
      <rPr>
        <sz val="16"/>
        <rFont val="Times New Roman"/>
        <charset val="134"/>
      </rPr>
      <t>100</t>
    </r>
    <r>
      <rPr>
        <sz val="16"/>
        <rFont val="宋体"/>
        <charset val="134"/>
      </rPr>
      <t>万元，配股关山源养殖农民专业合作社，壮大规模化，增加村集体收入；花园村概算投资</t>
    </r>
    <r>
      <rPr>
        <sz val="16"/>
        <rFont val="Times New Roman"/>
        <charset val="134"/>
      </rPr>
      <t>166</t>
    </r>
    <r>
      <rPr>
        <sz val="16"/>
        <rFont val="宋体"/>
        <charset val="134"/>
      </rPr>
      <t>万元，</t>
    </r>
    <r>
      <rPr>
        <sz val="16"/>
        <rFont val="Times New Roman"/>
        <charset val="134"/>
      </rPr>
      <t>100</t>
    </r>
    <r>
      <rPr>
        <sz val="16"/>
        <rFont val="宋体"/>
        <charset val="134"/>
      </rPr>
      <t>万元以配股的方式概算投资到甘肃关山驿站旅游度假村有限公司，对该公司进行改造提升，</t>
    </r>
    <r>
      <rPr>
        <sz val="16"/>
        <rFont val="Times New Roman"/>
        <charset val="134"/>
      </rPr>
      <t>66</t>
    </r>
    <r>
      <rPr>
        <sz val="16"/>
        <rFont val="宋体"/>
        <charset val="134"/>
      </rPr>
      <t>万元在花园村新建冷水鱼养殖基地</t>
    </r>
    <r>
      <rPr>
        <sz val="16"/>
        <rFont val="Times New Roman"/>
        <charset val="134"/>
      </rPr>
      <t>1</t>
    </r>
    <r>
      <rPr>
        <sz val="16"/>
        <rFont val="宋体"/>
        <charset val="134"/>
      </rPr>
      <t>处，投放育苗</t>
    </r>
    <r>
      <rPr>
        <sz val="16"/>
        <rFont val="Times New Roman"/>
        <charset val="134"/>
      </rPr>
      <t>15000</t>
    </r>
    <r>
      <rPr>
        <sz val="16"/>
        <rFont val="宋体"/>
        <charset val="134"/>
      </rPr>
      <t>尾。</t>
    </r>
  </si>
  <si>
    <r>
      <rPr>
        <sz val="16"/>
        <rFont val="宋体"/>
        <charset val="134"/>
      </rPr>
      <t>木河乡村集体资金发展项目</t>
    </r>
  </si>
  <si>
    <r>
      <rPr>
        <sz val="16"/>
        <rFont val="宋体"/>
        <charset val="134"/>
      </rPr>
      <t>在全乡</t>
    </r>
    <r>
      <rPr>
        <sz val="16"/>
        <rFont val="Times New Roman"/>
        <charset val="134"/>
      </rPr>
      <t>8</t>
    </r>
    <r>
      <rPr>
        <sz val="16"/>
        <rFont val="宋体"/>
        <charset val="134"/>
      </rPr>
      <t>个村概算投资村集体资金发展项目</t>
    </r>
    <r>
      <rPr>
        <sz val="16"/>
        <rFont val="Times New Roman"/>
        <charset val="134"/>
      </rPr>
      <t>750</t>
    </r>
    <r>
      <rPr>
        <sz val="16"/>
        <rFont val="宋体"/>
        <charset val="134"/>
      </rPr>
      <t>万，其中：杜渠</t>
    </r>
    <r>
      <rPr>
        <sz val="16"/>
        <rFont val="Times New Roman"/>
        <charset val="134"/>
      </rPr>
      <t>50</t>
    </r>
    <r>
      <rPr>
        <sz val="16"/>
        <rFont val="宋体"/>
        <charset val="134"/>
      </rPr>
      <t>万，高山</t>
    </r>
    <r>
      <rPr>
        <sz val="16"/>
        <rFont val="Times New Roman"/>
        <charset val="134"/>
      </rPr>
      <t>100</t>
    </r>
    <r>
      <rPr>
        <sz val="16"/>
        <rFont val="宋体"/>
        <charset val="134"/>
      </rPr>
      <t>万，李沟</t>
    </r>
    <r>
      <rPr>
        <sz val="16"/>
        <rFont val="Times New Roman"/>
        <charset val="134"/>
      </rPr>
      <t>100</t>
    </r>
    <r>
      <rPr>
        <sz val="16"/>
        <rFont val="宋体"/>
        <charset val="134"/>
      </rPr>
      <t>万，马坪</t>
    </r>
    <r>
      <rPr>
        <sz val="16"/>
        <rFont val="Times New Roman"/>
        <charset val="134"/>
      </rPr>
      <t>100</t>
    </r>
    <r>
      <rPr>
        <sz val="16"/>
        <rFont val="宋体"/>
        <charset val="134"/>
      </rPr>
      <t>万，桃园</t>
    </r>
    <r>
      <rPr>
        <sz val="16"/>
        <rFont val="Times New Roman"/>
        <charset val="134"/>
      </rPr>
      <t>100</t>
    </r>
    <r>
      <rPr>
        <sz val="16"/>
        <rFont val="宋体"/>
        <charset val="134"/>
      </rPr>
      <t>万，坪王</t>
    </r>
    <r>
      <rPr>
        <sz val="16"/>
        <rFont val="Times New Roman"/>
        <charset val="134"/>
      </rPr>
      <t>100</t>
    </r>
    <r>
      <rPr>
        <sz val="16"/>
        <rFont val="宋体"/>
        <charset val="134"/>
      </rPr>
      <t>万，八卜</t>
    </r>
    <r>
      <rPr>
        <sz val="16"/>
        <rFont val="Times New Roman"/>
        <charset val="134"/>
      </rPr>
      <t>100</t>
    </r>
    <r>
      <rPr>
        <sz val="16"/>
        <rFont val="宋体"/>
        <charset val="134"/>
      </rPr>
      <t>万，店子</t>
    </r>
    <r>
      <rPr>
        <sz val="16"/>
        <rFont val="Times New Roman"/>
        <charset val="134"/>
      </rPr>
      <t>100</t>
    </r>
    <r>
      <rPr>
        <sz val="16"/>
        <rFont val="宋体"/>
        <charset val="134"/>
      </rPr>
      <t>万。</t>
    </r>
  </si>
  <si>
    <r>
      <rPr>
        <sz val="16"/>
        <rFont val="宋体"/>
        <charset val="134"/>
      </rPr>
      <t>闫家乡村集体资金发展项目</t>
    </r>
  </si>
  <si>
    <r>
      <rPr>
        <sz val="16"/>
        <rFont val="宋体"/>
        <charset val="134"/>
      </rPr>
      <t>闫家乡</t>
    </r>
  </si>
  <si>
    <r>
      <rPr>
        <sz val="16"/>
        <rFont val="宋体"/>
        <charset val="134"/>
      </rPr>
      <t>在闫家乡闫家村概算投资</t>
    </r>
    <r>
      <rPr>
        <sz val="16"/>
        <rFont val="Times New Roman"/>
        <charset val="134"/>
      </rPr>
      <t>200</t>
    </r>
    <r>
      <rPr>
        <sz val="16"/>
        <rFont val="宋体"/>
        <charset val="134"/>
      </rPr>
      <t>万元村集体发展资金（其中神树村</t>
    </r>
    <r>
      <rPr>
        <sz val="16"/>
        <rFont val="Times New Roman"/>
        <charset val="134"/>
      </rPr>
      <t>100</t>
    </r>
    <r>
      <rPr>
        <sz val="16"/>
        <rFont val="宋体"/>
        <charset val="134"/>
      </rPr>
      <t>万元，闫家村</t>
    </r>
    <r>
      <rPr>
        <sz val="16"/>
        <rFont val="Times New Roman"/>
        <charset val="134"/>
      </rPr>
      <t>100</t>
    </r>
    <r>
      <rPr>
        <sz val="16"/>
        <rFont val="宋体"/>
        <charset val="134"/>
      </rPr>
      <t>万元），用于面粉加工厂项目，新建标准化消毒间、粮食储存间、生产加工车间、面粉贮存间等基础设施，购置面粉加工设备等基础设施建设。在朝阳村概算投资</t>
    </r>
    <r>
      <rPr>
        <sz val="16"/>
        <rFont val="Times New Roman"/>
        <charset val="134"/>
      </rPr>
      <t>150</t>
    </r>
    <r>
      <rPr>
        <sz val="16"/>
        <rFont val="宋体"/>
        <charset val="134"/>
      </rPr>
      <t>万元（朝阳村村集体</t>
    </r>
    <r>
      <rPr>
        <sz val="16"/>
        <rFont val="Times New Roman"/>
        <charset val="134"/>
      </rPr>
      <t>100</t>
    </r>
    <r>
      <rPr>
        <sz val="16"/>
        <rFont val="宋体"/>
        <charset val="134"/>
      </rPr>
      <t>万元，花山村村集体</t>
    </r>
    <r>
      <rPr>
        <sz val="16"/>
        <rFont val="Times New Roman"/>
        <charset val="134"/>
      </rPr>
      <t>50</t>
    </r>
    <r>
      <rPr>
        <sz val="16"/>
        <rFont val="宋体"/>
        <charset val="134"/>
      </rPr>
      <t>万元），建设生态土鸡养殖基地。在闫家乡车古村概算投资</t>
    </r>
    <r>
      <rPr>
        <sz val="16"/>
        <rFont val="Times New Roman"/>
        <charset val="134"/>
      </rPr>
      <t>50</t>
    </r>
    <r>
      <rPr>
        <sz val="16"/>
        <rFont val="宋体"/>
        <charset val="134"/>
      </rPr>
      <t>万元建设冷水鱼垂钓设备、育苗购置、基础设施建设等。</t>
    </r>
  </si>
  <si>
    <r>
      <rPr>
        <sz val="16"/>
        <rFont val="宋体"/>
        <charset val="134"/>
      </rPr>
      <t>张棉驿乡村集体资金发展项目</t>
    </r>
  </si>
  <si>
    <r>
      <rPr>
        <sz val="16"/>
        <rFont val="宋体"/>
        <charset val="134"/>
      </rPr>
      <t>张棉驿乡</t>
    </r>
  </si>
  <si>
    <r>
      <rPr>
        <sz val="16"/>
        <rFont val="宋体"/>
        <charset val="134"/>
      </rPr>
      <t>在张棉驿乡实施村集体资金发展项目</t>
    </r>
    <r>
      <rPr>
        <sz val="16"/>
        <rFont val="Times New Roman"/>
        <charset val="134"/>
      </rPr>
      <t>400</t>
    </r>
    <r>
      <rPr>
        <sz val="16"/>
        <rFont val="宋体"/>
        <charset val="134"/>
      </rPr>
      <t>万元计划概算投资张家川冠跃生态农业园，其中：马夭村</t>
    </r>
    <r>
      <rPr>
        <sz val="16"/>
        <rFont val="Times New Roman"/>
        <charset val="134"/>
      </rPr>
      <t>50</t>
    </r>
    <r>
      <rPr>
        <sz val="16"/>
        <rFont val="宋体"/>
        <charset val="134"/>
      </rPr>
      <t>万元、张棉村</t>
    </r>
    <r>
      <rPr>
        <sz val="16"/>
        <rFont val="Times New Roman"/>
        <charset val="134"/>
      </rPr>
      <t>50</t>
    </r>
    <r>
      <rPr>
        <sz val="16"/>
        <rFont val="宋体"/>
        <charset val="134"/>
      </rPr>
      <t>万元、先马村</t>
    </r>
    <r>
      <rPr>
        <sz val="16"/>
        <rFont val="Times New Roman"/>
        <charset val="134"/>
      </rPr>
      <t>50</t>
    </r>
    <r>
      <rPr>
        <sz val="16"/>
        <rFont val="宋体"/>
        <charset val="134"/>
      </rPr>
      <t>万元、田湾村</t>
    </r>
    <r>
      <rPr>
        <sz val="16"/>
        <rFont val="Times New Roman"/>
        <charset val="134"/>
      </rPr>
      <t>50</t>
    </r>
    <r>
      <rPr>
        <sz val="16"/>
        <rFont val="宋体"/>
        <charset val="134"/>
      </rPr>
      <t>万元、庙川村</t>
    </r>
    <r>
      <rPr>
        <sz val="16"/>
        <rFont val="Times New Roman"/>
        <charset val="134"/>
      </rPr>
      <t>50</t>
    </r>
    <r>
      <rPr>
        <sz val="16"/>
        <rFont val="宋体"/>
        <charset val="134"/>
      </rPr>
      <t>万元、周家村</t>
    </r>
    <r>
      <rPr>
        <sz val="16"/>
        <rFont val="Times New Roman"/>
        <charset val="134"/>
      </rPr>
      <t>50</t>
    </r>
    <r>
      <rPr>
        <sz val="16"/>
        <rFont val="宋体"/>
        <charset val="134"/>
      </rPr>
      <t>万元、和平村</t>
    </r>
    <r>
      <rPr>
        <sz val="16"/>
        <rFont val="Times New Roman"/>
        <charset val="134"/>
      </rPr>
      <t>50</t>
    </r>
    <r>
      <rPr>
        <sz val="16"/>
        <rFont val="宋体"/>
        <charset val="134"/>
      </rPr>
      <t>万元、盘山村</t>
    </r>
    <r>
      <rPr>
        <sz val="16"/>
        <rFont val="Times New Roman"/>
        <charset val="134"/>
      </rPr>
      <t>50</t>
    </r>
    <r>
      <rPr>
        <sz val="16"/>
        <rFont val="宋体"/>
        <charset val="134"/>
      </rPr>
      <t>万元。</t>
    </r>
  </si>
  <si>
    <r>
      <rPr>
        <sz val="16"/>
        <rFont val="宋体"/>
        <charset val="134"/>
      </rPr>
      <t>平安乡村集体资金发展项目</t>
    </r>
  </si>
  <si>
    <r>
      <rPr>
        <sz val="16"/>
        <rFont val="宋体"/>
        <charset val="134"/>
      </rPr>
      <t>平安乡</t>
    </r>
  </si>
  <si>
    <r>
      <rPr>
        <sz val="16"/>
        <rFont val="宋体"/>
        <charset val="134"/>
      </rPr>
      <t>在平安乡</t>
    </r>
    <r>
      <rPr>
        <sz val="16"/>
        <rFont val="Times New Roman"/>
        <charset val="134"/>
      </rPr>
      <t>8</t>
    </r>
    <r>
      <rPr>
        <sz val="16"/>
        <rFont val="宋体"/>
        <charset val="134"/>
      </rPr>
      <t>村概算投资村集体发展资金</t>
    </r>
    <r>
      <rPr>
        <sz val="16"/>
        <rFont val="Times New Roman"/>
        <charset val="134"/>
      </rPr>
      <t>400</t>
    </r>
    <r>
      <rPr>
        <sz val="16"/>
        <rFont val="宋体"/>
        <charset val="134"/>
      </rPr>
      <t>万元，其中新庄村、大湾村、包梁村、马原村、磨马村、梨树村、铁固村、水泉村各</t>
    </r>
    <r>
      <rPr>
        <sz val="16"/>
        <rFont val="Times New Roman"/>
        <charset val="134"/>
      </rPr>
      <t>50</t>
    </r>
    <r>
      <rPr>
        <sz val="16"/>
        <rFont val="宋体"/>
        <charset val="134"/>
      </rPr>
      <t>万元万元用于村集体经济发展产业</t>
    </r>
  </si>
  <si>
    <r>
      <rPr>
        <sz val="16"/>
        <rFont val="宋体"/>
        <charset val="134"/>
      </rPr>
      <t>张家川县张家川镇孟寺村农业种植项目</t>
    </r>
  </si>
  <si>
    <r>
      <rPr>
        <sz val="16"/>
        <rFont val="宋体"/>
        <charset val="134"/>
      </rPr>
      <t>张家川镇</t>
    </r>
    <r>
      <rPr>
        <sz val="16"/>
        <rFont val="Times New Roman"/>
        <charset val="134"/>
      </rPr>
      <t xml:space="preserve">            </t>
    </r>
    <r>
      <rPr>
        <sz val="16"/>
        <rFont val="宋体"/>
        <charset val="134"/>
      </rPr>
      <t>孟寺村</t>
    </r>
  </si>
  <si>
    <r>
      <rPr>
        <sz val="16"/>
        <rFont val="宋体"/>
        <charset val="134"/>
      </rPr>
      <t>依托村级股份经济合作社，采用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的经营模式，围绕全县</t>
    </r>
    <r>
      <rPr>
        <sz val="16"/>
        <rFont val="Times New Roman"/>
        <charset val="134"/>
      </rPr>
      <t>"4+2"</t>
    </r>
    <r>
      <rPr>
        <sz val="16"/>
        <rFont val="宋体"/>
        <charset val="134"/>
      </rPr>
      <t>现代化产业体系建设，流转土地</t>
    </r>
    <r>
      <rPr>
        <sz val="16"/>
        <rFont val="Times New Roman"/>
        <charset val="134"/>
      </rPr>
      <t>5</t>
    </r>
    <r>
      <rPr>
        <sz val="16"/>
        <rFont val="Times New Roman"/>
        <charset val="134"/>
      </rPr>
      <t>00</t>
    </r>
    <r>
      <rPr>
        <sz val="16"/>
        <rFont val="宋体"/>
        <charset val="134"/>
      </rPr>
      <t>亩，种植马铃薯和饲草料玉米及大豆作物，并购置一台饲草料收割机、拖拉机用于合作社耕作及租赁农户耕地，增强村集体经济收入，预计年收益</t>
    </r>
    <r>
      <rPr>
        <sz val="16"/>
        <rFont val="Times New Roman"/>
        <charset val="134"/>
      </rPr>
      <t>6</t>
    </r>
    <r>
      <rPr>
        <sz val="16"/>
        <rFont val="宋体"/>
        <charset val="134"/>
      </rPr>
      <t>万元。</t>
    </r>
  </si>
  <si>
    <r>
      <rPr>
        <sz val="16"/>
        <rFont val="宋体"/>
        <charset val="134"/>
      </rPr>
      <t>中央财政扶持新型农村集体经济补助资金</t>
    </r>
  </si>
  <si>
    <r>
      <rPr>
        <sz val="16"/>
        <rFont val="宋体"/>
        <charset val="134"/>
      </rPr>
      <t>预计村集体年收益</t>
    </r>
    <r>
      <rPr>
        <sz val="16"/>
        <rFont val="Times New Roman"/>
        <charset val="134"/>
      </rPr>
      <t>6</t>
    </r>
    <r>
      <rPr>
        <sz val="16"/>
        <rFont val="宋体"/>
        <charset val="134"/>
      </rPr>
      <t>万元。吸纳带动脱贫劳动力</t>
    </r>
    <r>
      <rPr>
        <sz val="16"/>
        <rFont val="Times New Roman"/>
        <charset val="134"/>
      </rPr>
      <t>20</t>
    </r>
    <r>
      <rPr>
        <sz val="16"/>
        <rFont val="宋体"/>
        <charset val="134"/>
      </rPr>
      <t>户，形成规模，带动村级经济发展。</t>
    </r>
  </si>
  <si>
    <r>
      <rPr>
        <sz val="16"/>
        <rFont val="宋体"/>
        <charset val="134"/>
      </rPr>
      <t>依托现有股份经济合作社，采用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的经营模式，发展特色农业种植项目，带动群众就业，增加群众收入，发展壮大村集体经济。</t>
    </r>
  </si>
  <si>
    <r>
      <rPr>
        <sz val="16"/>
        <rFont val="宋体"/>
        <charset val="134"/>
      </rPr>
      <t>县委组织部</t>
    </r>
    <r>
      <rPr>
        <sz val="16"/>
        <rFont val="Times New Roman"/>
        <charset val="134"/>
      </rPr>
      <t xml:space="preserve">     </t>
    </r>
    <r>
      <rPr>
        <sz val="16"/>
        <rFont val="宋体"/>
        <charset val="134"/>
      </rPr>
      <t>农业农村局</t>
    </r>
    <r>
      <rPr>
        <sz val="16"/>
        <rFont val="Times New Roman"/>
        <charset val="134"/>
      </rPr>
      <t xml:space="preserve">       </t>
    </r>
    <r>
      <rPr>
        <sz val="16"/>
        <rFont val="宋体"/>
        <charset val="134"/>
      </rPr>
      <t>县财政局</t>
    </r>
  </si>
  <si>
    <r>
      <rPr>
        <sz val="16"/>
        <rFont val="宋体"/>
        <charset val="134"/>
      </rPr>
      <t>张家川镇人民政府</t>
    </r>
  </si>
  <si>
    <r>
      <rPr>
        <sz val="16"/>
        <rFont val="宋体"/>
        <charset val="134"/>
      </rPr>
      <t>张家川县张家川镇大堡村农机租赁服务及特色种养殖项目</t>
    </r>
  </si>
  <si>
    <r>
      <rPr>
        <sz val="16"/>
        <rFont val="宋体"/>
        <charset val="134"/>
      </rPr>
      <t>张家川镇</t>
    </r>
    <r>
      <rPr>
        <sz val="16"/>
        <rFont val="Times New Roman"/>
        <charset val="134"/>
      </rPr>
      <t xml:space="preserve">              </t>
    </r>
    <r>
      <rPr>
        <sz val="16"/>
        <rFont val="宋体"/>
        <charset val="134"/>
      </rPr>
      <t>大堡村</t>
    </r>
  </si>
  <si>
    <r>
      <rPr>
        <sz val="16"/>
        <rFont val="宋体"/>
        <charset val="134"/>
      </rPr>
      <t>依托村领办股份经济合作社，采用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的经营模式，发展农机租赁服务项目，计划购进</t>
    </r>
    <r>
      <rPr>
        <sz val="16"/>
        <rFont val="Times New Roman"/>
        <charset val="134"/>
      </rPr>
      <t>804</t>
    </r>
    <r>
      <rPr>
        <sz val="16"/>
        <rFont val="宋体"/>
        <charset val="134"/>
      </rPr>
      <t>型拖拉机、旋耕机和饲草料收割机各</t>
    </r>
    <r>
      <rPr>
        <sz val="16"/>
        <rFont val="Times New Roman"/>
        <charset val="134"/>
      </rPr>
      <t>1</t>
    </r>
    <r>
      <rPr>
        <sz val="16"/>
        <rFont val="宋体"/>
        <charset val="134"/>
      </rPr>
      <t>台，为农户耕作租赁。流转土地</t>
    </r>
    <r>
      <rPr>
        <sz val="16"/>
        <rFont val="Times New Roman"/>
        <charset val="134"/>
      </rPr>
      <t>400</t>
    </r>
    <r>
      <rPr>
        <sz val="16"/>
        <rFont val="宋体"/>
        <charset val="134"/>
      </rPr>
      <t>亩发展种植中药材、饲料玉米和蚕豆等作物；并扩建村领办养殖合作社，发展基础母牛养殖，发展壮大村集体经济，预计年收益</t>
    </r>
    <r>
      <rPr>
        <sz val="16"/>
        <rFont val="Times New Roman"/>
        <charset val="134"/>
      </rPr>
      <t>6.5</t>
    </r>
    <r>
      <rPr>
        <sz val="16"/>
        <rFont val="宋体"/>
        <charset val="134"/>
      </rPr>
      <t>万元。</t>
    </r>
  </si>
  <si>
    <r>
      <rPr>
        <sz val="16"/>
        <rFont val="宋体"/>
        <charset val="134"/>
      </rPr>
      <t>预计村集体年收益</t>
    </r>
    <r>
      <rPr>
        <sz val="16"/>
        <rFont val="Times New Roman"/>
        <charset val="134"/>
      </rPr>
      <t>6.5</t>
    </r>
    <r>
      <rPr>
        <sz val="16"/>
        <rFont val="宋体"/>
        <charset val="134"/>
      </rPr>
      <t>万元。吸纳劳动力脱贫户</t>
    </r>
    <r>
      <rPr>
        <sz val="16"/>
        <rFont val="Times New Roman"/>
        <charset val="134"/>
      </rPr>
      <t>11</t>
    </r>
    <r>
      <rPr>
        <sz val="16"/>
        <rFont val="宋体"/>
        <charset val="134"/>
      </rPr>
      <t>户，带动村集体发展，增加村集体收入。</t>
    </r>
  </si>
  <si>
    <r>
      <rPr>
        <sz val="16"/>
        <rFont val="宋体"/>
        <charset val="134"/>
      </rPr>
      <t>依托现有股份经济合作社，采用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的经营模式，发展农机租赁服务及特色种养殖项目，带动群众就业，发展壮大村集体经济。</t>
    </r>
  </si>
  <si>
    <t>张家川县龙山镇连柯村宇宁种植农民专业合作社扩建提升项目</t>
  </si>
  <si>
    <t>2023.05-2023.10</t>
  </si>
  <si>
    <r>
      <rPr>
        <sz val="16"/>
        <rFont val="宋体"/>
        <charset val="134"/>
      </rPr>
      <t>龙山镇</t>
    </r>
    <r>
      <rPr>
        <sz val="16"/>
        <rFont val="Times New Roman"/>
        <charset val="134"/>
      </rPr>
      <t xml:space="preserve">                 </t>
    </r>
    <r>
      <rPr>
        <sz val="16"/>
        <rFont val="宋体"/>
        <charset val="134"/>
      </rPr>
      <t>连柯村</t>
    </r>
  </si>
  <si>
    <r>
      <rPr>
        <sz val="16"/>
        <rFont val="宋体"/>
        <charset val="134"/>
      </rPr>
      <t>扩建提升村级领办宇宁种植农民专业合作社，采用</t>
    </r>
    <r>
      <rPr>
        <sz val="16"/>
        <rFont val="Times New Roman"/>
        <charset val="134"/>
      </rPr>
      <t xml:space="preserve">“ </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 xml:space="preserve">” </t>
    </r>
    <r>
      <rPr>
        <sz val="16"/>
        <rFont val="宋体"/>
        <charset val="134"/>
      </rPr>
      <t>的模式，流转土地</t>
    </r>
    <r>
      <rPr>
        <sz val="16"/>
        <rFont val="Times New Roman"/>
        <charset val="134"/>
      </rPr>
      <t>500</t>
    </r>
    <r>
      <rPr>
        <sz val="16"/>
        <rFont val="宋体"/>
        <charset val="134"/>
      </rPr>
      <t>亩，种植饲料玉米、果树等，按照资金所占的股份分配收益，预计年村集体经济收益</t>
    </r>
    <r>
      <rPr>
        <sz val="16"/>
        <rFont val="Times New Roman"/>
        <charset val="134"/>
      </rPr>
      <t>6</t>
    </r>
    <r>
      <rPr>
        <sz val="16"/>
        <rFont val="宋体"/>
        <charset val="134"/>
      </rPr>
      <t>万元以上。</t>
    </r>
    <r>
      <rPr>
        <sz val="16"/>
        <rFont val="Times New Roman"/>
        <charset val="134"/>
      </rPr>
      <t xml:space="preserve">           </t>
    </r>
  </si>
  <si>
    <r>
      <rPr>
        <sz val="16"/>
        <rFont val="宋体"/>
        <charset val="134"/>
      </rPr>
      <t>预计村集体年收益</t>
    </r>
    <r>
      <rPr>
        <sz val="16"/>
        <rFont val="Times New Roman"/>
        <charset val="134"/>
      </rPr>
      <t>6</t>
    </r>
    <r>
      <rPr>
        <sz val="16"/>
        <rFont val="宋体"/>
        <charset val="134"/>
      </rPr>
      <t>万元以上，带动周边群众就业务工。</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</si>
  <si>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的模式进行分配收益。</t>
    </r>
  </si>
  <si>
    <r>
      <rPr>
        <sz val="16"/>
        <rFont val="宋体"/>
        <charset val="134"/>
      </rPr>
      <t>龙山镇人民政府</t>
    </r>
  </si>
  <si>
    <r>
      <rPr>
        <sz val="16"/>
        <rFont val="宋体"/>
        <charset val="134"/>
      </rPr>
      <t>张家川县龙山镇官泉村通旺种养殖农民专业合作社基础母牛养殖扩建项目</t>
    </r>
  </si>
  <si>
    <r>
      <rPr>
        <sz val="16"/>
        <rFont val="宋体"/>
        <charset val="134"/>
      </rPr>
      <t>龙山镇</t>
    </r>
    <r>
      <rPr>
        <sz val="16"/>
        <rFont val="Times New Roman"/>
        <charset val="134"/>
      </rPr>
      <t xml:space="preserve">           </t>
    </r>
    <r>
      <rPr>
        <sz val="16"/>
        <rFont val="宋体"/>
        <charset val="134"/>
      </rPr>
      <t>官泉村</t>
    </r>
  </si>
  <si>
    <r>
      <rPr>
        <sz val="16"/>
        <rFont val="宋体"/>
        <charset val="134"/>
      </rPr>
      <t>通旺种养殖农民专业合作社现养殖基础母牛</t>
    </r>
    <r>
      <rPr>
        <sz val="16"/>
        <rFont val="Times New Roman"/>
        <charset val="134"/>
      </rPr>
      <t>40</t>
    </r>
    <r>
      <rPr>
        <sz val="16"/>
        <rFont val="宋体"/>
        <charset val="134"/>
      </rPr>
      <t>头，运行稳健。计划将中央扶持资金</t>
    </r>
    <r>
      <rPr>
        <sz val="16"/>
        <rFont val="Times New Roman"/>
        <charset val="134"/>
      </rPr>
      <t>70</t>
    </r>
    <r>
      <rPr>
        <sz val="16"/>
        <rFont val="宋体"/>
        <charset val="134"/>
      </rPr>
      <t>万元入股到该合作社用于扩大养殖规模，并按所占股金比例分配收益资金，预计年收益达</t>
    </r>
    <r>
      <rPr>
        <sz val="16"/>
        <rFont val="Times New Roman"/>
        <charset val="134"/>
      </rPr>
      <t>6</t>
    </r>
    <r>
      <rPr>
        <sz val="16"/>
        <rFont val="宋体"/>
        <charset val="134"/>
      </rPr>
      <t>万元以上。</t>
    </r>
  </si>
  <si>
    <r>
      <rPr>
        <sz val="16"/>
        <rFont val="宋体"/>
        <charset val="134"/>
      </rPr>
      <t>预计村集体年收益</t>
    </r>
    <r>
      <rPr>
        <sz val="16"/>
        <rFont val="Times New Roman"/>
        <charset val="134"/>
      </rPr>
      <t>6</t>
    </r>
    <r>
      <rPr>
        <sz val="16"/>
        <rFont val="宋体"/>
        <charset val="134"/>
      </rPr>
      <t>万元以上，带动周边群众就业增收。</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</si>
  <si>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的模式进行分配收益，带动群众增收，发展壮大村集体经济。</t>
    </r>
  </si>
  <si>
    <r>
      <rPr>
        <sz val="16"/>
        <rFont val="宋体"/>
        <charset val="134"/>
      </rPr>
      <t>张家川县张棉驿乡和平村温室大棚种植项目</t>
    </r>
  </si>
  <si>
    <r>
      <rPr>
        <sz val="16"/>
        <rFont val="宋体"/>
        <charset val="134"/>
      </rPr>
      <t>张棉驿乡</t>
    </r>
    <r>
      <rPr>
        <sz val="16"/>
        <rFont val="Times New Roman"/>
        <charset val="134"/>
      </rPr>
      <t xml:space="preserve">                             </t>
    </r>
    <r>
      <rPr>
        <sz val="16"/>
        <rFont val="宋体"/>
        <charset val="134"/>
      </rPr>
      <t>和平村</t>
    </r>
  </si>
  <si>
    <r>
      <rPr>
        <sz val="16"/>
        <rFont val="宋体"/>
        <charset val="134"/>
      </rPr>
      <t>依托村级领办合作社，采用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的模式，计划新建反季节种植蔬菜及水果的温室塑料大棚项目</t>
    </r>
    <r>
      <rPr>
        <sz val="16"/>
        <rFont val="Times New Roman"/>
        <charset val="134"/>
      </rPr>
      <t>5</t>
    </r>
    <r>
      <rPr>
        <sz val="16"/>
        <rFont val="宋体"/>
        <charset val="134"/>
      </rPr>
      <t>座，种植特色脆瓜和草莓、羊肚菌等，预计年收入</t>
    </r>
    <r>
      <rPr>
        <sz val="16"/>
        <rFont val="Times New Roman"/>
        <charset val="134"/>
      </rPr>
      <t>5</t>
    </r>
    <r>
      <rPr>
        <sz val="16"/>
        <rFont val="宋体"/>
        <charset val="134"/>
      </rPr>
      <t>万元以上，所得收益将全部用于提高村集体收入、发展村级产业。</t>
    </r>
  </si>
  <si>
    <r>
      <rPr>
        <sz val="16"/>
        <rFont val="宋体"/>
        <charset val="134"/>
      </rPr>
      <t>预计村集体年收益</t>
    </r>
    <r>
      <rPr>
        <sz val="16"/>
        <rFont val="Times New Roman"/>
        <charset val="134"/>
      </rPr>
      <t>5</t>
    </r>
    <r>
      <rPr>
        <sz val="16"/>
        <rFont val="宋体"/>
        <charset val="134"/>
      </rPr>
      <t>万元以上，带动周边群众就业增收。</t>
    </r>
  </si>
  <si>
    <r>
      <rPr>
        <sz val="16"/>
        <rFont val="宋体"/>
        <charset val="134"/>
      </rPr>
      <t>张棉驿乡人民政府</t>
    </r>
  </si>
  <si>
    <r>
      <rPr>
        <sz val="16"/>
        <rFont val="宋体"/>
        <charset val="134"/>
      </rPr>
      <t>张家川县川王镇范湾养殖农民专业合作社肉牛养殖项目</t>
    </r>
  </si>
  <si>
    <r>
      <rPr>
        <sz val="16"/>
        <rFont val="宋体"/>
        <charset val="134"/>
      </rPr>
      <t>川王镇</t>
    </r>
    <r>
      <rPr>
        <sz val="16"/>
        <rFont val="Times New Roman"/>
        <charset val="134"/>
      </rPr>
      <t xml:space="preserve">      </t>
    </r>
    <r>
      <rPr>
        <sz val="16"/>
        <rFont val="宋体"/>
        <charset val="134"/>
      </rPr>
      <t>范湾村</t>
    </r>
  </si>
  <si>
    <r>
      <rPr>
        <sz val="16"/>
        <rFont val="宋体"/>
        <charset val="134"/>
      </rPr>
      <t>依托村级领办养殖农民专业合作社，采用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的模式，计划扩大养殖规模，购进肉牛</t>
    </r>
    <r>
      <rPr>
        <sz val="16"/>
        <rFont val="Times New Roman"/>
        <charset val="134"/>
      </rPr>
      <t>18</t>
    </r>
    <r>
      <rPr>
        <sz val="16"/>
        <rFont val="宋体"/>
        <charset val="134"/>
      </rPr>
      <t>头，修建草料棚</t>
    </r>
    <r>
      <rPr>
        <sz val="16"/>
        <rFont val="Times New Roman"/>
        <charset val="134"/>
      </rPr>
      <t>1</t>
    </r>
    <r>
      <rPr>
        <sz val="16"/>
        <rFont val="宋体"/>
        <charset val="134"/>
      </rPr>
      <t>座、牛棚</t>
    </r>
    <r>
      <rPr>
        <sz val="16"/>
        <rFont val="Times New Roman"/>
        <charset val="134"/>
      </rPr>
      <t>1</t>
    </r>
    <r>
      <rPr>
        <sz val="16"/>
        <rFont val="宋体"/>
        <charset val="134"/>
      </rPr>
      <t>座，带动群众增收和村集体经济发展，预计年收益</t>
    </r>
    <r>
      <rPr>
        <sz val="16"/>
        <rFont val="Times New Roman"/>
        <charset val="134"/>
      </rPr>
      <t>4.2</t>
    </r>
    <r>
      <rPr>
        <sz val="16"/>
        <rFont val="宋体"/>
        <charset val="134"/>
      </rPr>
      <t>万元。</t>
    </r>
  </si>
  <si>
    <r>
      <rPr>
        <sz val="16"/>
        <rFont val="宋体"/>
        <charset val="134"/>
      </rPr>
      <t>预计村集体年收益</t>
    </r>
    <r>
      <rPr>
        <sz val="16"/>
        <rFont val="Times New Roman"/>
        <charset val="134"/>
      </rPr>
      <t>4.2</t>
    </r>
    <r>
      <rPr>
        <sz val="16"/>
        <rFont val="宋体"/>
        <charset val="134"/>
      </rPr>
      <t>万元以上，带动周边群众就业增收。</t>
    </r>
  </si>
  <si>
    <r>
      <rPr>
        <sz val="16"/>
        <rFont val="宋体"/>
        <charset val="134"/>
      </rPr>
      <t>川王镇人民政府</t>
    </r>
  </si>
  <si>
    <r>
      <rPr>
        <sz val="16"/>
        <rFont val="宋体"/>
        <charset val="134"/>
      </rPr>
      <t>张家川县胡川镇胡川村大棚设施农业项目</t>
    </r>
  </si>
  <si>
    <t>2023.05— 2023.09</t>
  </si>
  <si>
    <t>胡川镇胡川村</t>
  </si>
  <si>
    <r>
      <rPr>
        <sz val="16"/>
        <rFont val="宋体"/>
        <charset val="134"/>
      </rPr>
      <t>申请中央财政扶持新型农村集体经济补助资金</t>
    </r>
    <r>
      <rPr>
        <sz val="16"/>
        <rFont val="Times New Roman"/>
        <charset val="134"/>
      </rPr>
      <t>70</t>
    </r>
    <r>
      <rPr>
        <sz val="16"/>
        <rFont val="宋体"/>
        <charset val="134"/>
      </rPr>
      <t>万元，采用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的模式，在工业园区流转二组群众土地，建造</t>
    </r>
    <r>
      <rPr>
        <sz val="16"/>
        <rFont val="Times New Roman"/>
        <charset val="134"/>
      </rPr>
      <t>2</t>
    </r>
    <r>
      <rPr>
        <sz val="16"/>
        <rFont val="宋体"/>
        <charset val="134"/>
      </rPr>
      <t>座联动设施冬暖大棚，种植蘑菇、蔬菜等带动群众增收致富和村集体经济发展，预计年收益将达</t>
    </r>
    <r>
      <rPr>
        <sz val="16"/>
        <rFont val="Times New Roman"/>
        <charset val="134"/>
      </rPr>
      <t>4.2</t>
    </r>
    <r>
      <rPr>
        <sz val="16"/>
        <rFont val="宋体"/>
        <charset val="134"/>
      </rPr>
      <t>万余元。</t>
    </r>
  </si>
  <si>
    <r>
      <rPr>
        <sz val="16"/>
        <rFont val="宋体"/>
        <charset val="134"/>
      </rPr>
      <t>预计村集体年收益</t>
    </r>
    <r>
      <rPr>
        <sz val="16"/>
        <rFont val="Times New Roman"/>
        <charset val="134"/>
      </rPr>
      <t>4.2</t>
    </r>
    <r>
      <rPr>
        <sz val="16"/>
        <rFont val="宋体"/>
        <charset val="134"/>
      </rPr>
      <t>万元</t>
    </r>
  </si>
  <si>
    <r>
      <rPr>
        <sz val="16"/>
        <rFont val="宋体"/>
        <charset val="134"/>
      </rPr>
      <t>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的模式，种植蘑菇、蔬菜等，带动周边群众务工就业，增加村集体收益。</t>
    </r>
  </si>
  <si>
    <r>
      <rPr>
        <sz val="16"/>
        <rFont val="宋体"/>
        <charset val="134"/>
      </rPr>
      <t>胡川镇人民政府</t>
    </r>
  </si>
  <si>
    <r>
      <rPr>
        <sz val="16"/>
        <rFont val="宋体"/>
        <charset val="134"/>
      </rPr>
      <t>张家川县胡川镇前梁村大棚设施农业项目</t>
    </r>
  </si>
  <si>
    <r>
      <rPr>
        <sz val="16"/>
        <rFont val="宋体"/>
        <charset val="134"/>
      </rPr>
      <t>胡川镇前梁村</t>
    </r>
  </si>
  <si>
    <r>
      <rPr>
        <sz val="16"/>
        <rFont val="宋体"/>
        <charset val="134"/>
      </rPr>
      <t>申请中央财政扶持新型农村集体经济补助资金</t>
    </r>
    <r>
      <rPr>
        <sz val="16"/>
        <rFont val="Times New Roman"/>
        <charset val="134"/>
      </rPr>
      <t>70</t>
    </r>
    <r>
      <rPr>
        <sz val="16"/>
        <rFont val="宋体"/>
        <charset val="134"/>
      </rPr>
      <t>万元，在工业园区租赁胡川村土地，建造</t>
    </r>
    <r>
      <rPr>
        <sz val="16"/>
        <rFont val="Times New Roman"/>
        <charset val="134"/>
      </rPr>
      <t>2</t>
    </r>
    <r>
      <rPr>
        <sz val="16"/>
        <rFont val="宋体"/>
        <charset val="134"/>
      </rPr>
      <t>座联动设施冬暖大棚，面积达</t>
    </r>
    <r>
      <rPr>
        <sz val="16"/>
        <rFont val="Times New Roman"/>
        <charset val="134"/>
      </rPr>
      <t>440</t>
    </r>
    <r>
      <rPr>
        <sz val="16"/>
        <rFont val="宋体"/>
        <charset val="134"/>
      </rPr>
      <t>平方米，采用</t>
    </r>
    <r>
      <rPr>
        <sz val="16"/>
        <rFont val="Times New Roman"/>
        <charset val="134"/>
      </rPr>
      <t>“</t>
    </r>
    <r>
      <rPr>
        <sz val="16"/>
        <rFont val="宋体"/>
        <charset val="134"/>
      </rPr>
      <t>党支部</t>
    </r>
    <r>
      <rPr>
        <sz val="16"/>
        <rFont val="Times New Roman"/>
        <charset val="134"/>
      </rPr>
      <t>+</t>
    </r>
    <r>
      <rPr>
        <sz val="16"/>
        <rFont val="宋体"/>
        <charset val="134"/>
      </rPr>
      <t>产业基地</t>
    </r>
    <r>
      <rPr>
        <sz val="16"/>
        <rFont val="Times New Roman"/>
        <charset val="134"/>
      </rPr>
      <t>+</t>
    </r>
    <r>
      <rPr>
        <sz val="16"/>
        <rFont val="宋体"/>
        <charset val="134"/>
      </rPr>
      <t>龙头企业</t>
    </r>
    <r>
      <rPr>
        <sz val="16"/>
        <rFont val="Times New Roman"/>
        <charset val="134"/>
      </rPr>
      <t>”</t>
    </r>
    <r>
      <rPr>
        <sz val="16"/>
        <rFont val="宋体"/>
        <charset val="134"/>
      </rPr>
      <t>的模式，种植蘑菇、蔬菜等，带动群众增收致富和村集体经济发展，预计年收益将达</t>
    </r>
    <r>
      <rPr>
        <sz val="16"/>
        <rFont val="Times New Roman"/>
        <charset val="134"/>
      </rPr>
      <t>4.2</t>
    </r>
    <r>
      <rPr>
        <sz val="16"/>
        <rFont val="宋体"/>
        <charset val="134"/>
      </rPr>
      <t>万余元。</t>
    </r>
  </si>
  <si>
    <r>
      <rPr>
        <sz val="16"/>
        <rFont val="宋体"/>
        <charset val="134"/>
      </rPr>
      <t>张家川县木河乡坪王村冬暖温室大棚项目</t>
    </r>
  </si>
  <si>
    <t>2023.05-2023.08</t>
  </si>
  <si>
    <r>
      <rPr>
        <sz val="16"/>
        <rFont val="宋体"/>
        <charset val="134"/>
      </rPr>
      <t>木河乡蔬菜产业示范基地</t>
    </r>
  </si>
  <si>
    <r>
      <rPr>
        <sz val="16"/>
        <rFont val="宋体"/>
        <charset val="134"/>
      </rPr>
      <t>由村党支部牵头，依托坪王村股份经济合作社，采取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的模式，申请中央财政扶持新型农村集体经济补助资金</t>
    </r>
    <r>
      <rPr>
        <sz val="16"/>
        <rFont val="Times New Roman"/>
        <charset val="134"/>
      </rPr>
      <t>70</t>
    </r>
    <r>
      <rPr>
        <sz val="16"/>
        <rFont val="宋体"/>
        <charset val="134"/>
      </rPr>
      <t>万元，在木河乡蔬菜产业示范基地建设</t>
    </r>
    <r>
      <rPr>
        <sz val="16"/>
        <rFont val="Times New Roman"/>
        <charset val="134"/>
      </rPr>
      <t>2</t>
    </r>
    <r>
      <rPr>
        <sz val="16"/>
        <rFont val="宋体"/>
        <charset val="134"/>
      </rPr>
      <t>个冬暖温室大棚，预计村集体经济收益</t>
    </r>
    <r>
      <rPr>
        <sz val="16"/>
        <rFont val="Times New Roman"/>
        <charset val="134"/>
      </rPr>
      <t>4.2</t>
    </r>
    <r>
      <rPr>
        <sz val="16"/>
        <rFont val="宋体"/>
        <charset val="134"/>
      </rPr>
      <t>万元。</t>
    </r>
  </si>
  <si>
    <r>
      <rPr>
        <sz val="16"/>
        <rFont val="宋体"/>
        <charset val="134"/>
      </rPr>
      <t>预计村集体经济年收益</t>
    </r>
    <r>
      <rPr>
        <sz val="16"/>
        <rFont val="Times New Roman"/>
        <charset val="134"/>
      </rPr>
      <t>4.2</t>
    </r>
    <r>
      <rPr>
        <sz val="16"/>
        <rFont val="宋体"/>
        <charset val="134"/>
      </rPr>
      <t>万元</t>
    </r>
  </si>
  <si>
    <r>
      <rPr>
        <sz val="16"/>
        <rFont val="宋体"/>
        <charset val="134"/>
      </rPr>
      <t>木河乡人民政府</t>
    </r>
  </si>
  <si>
    <r>
      <rPr>
        <sz val="16"/>
        <rFont val="宋体"/>
        <charset val="134"/>
      </rPr>
      <t>张家川县木河乡店子村冬暖温室大棚项目</t>
    </r>
  </si>
  <si>
    <r>
      <rPr>
        <sz val="16"/>
        <rFont val="宋体"/>
        <charset val="134"/>
      </rPr>
      <t>依托木河乡店子村股份经济合作社，采取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的模式，申请中央财政扶持新型农村集体经济补助资金</t>
    </r>
    <r>
      <rPr>
        <sz val="16"/>
        <rFont val="Times New Roman"/>
        <charset val="134"/>
      </rPr>
      <t>70</t>
    </r>
    <r>
      <rPr>
        <sz val="16"/>
        <rFont val="宋体"/>
        <charset val="134"/>
      </rPr>
      <t>万元，在木河乡蔬菜产业示范基地建设</t>
    </r>
    <r>
      <rPr>
        <sz val="16"/>
        <rFont val="Times New Roman"/>
        <charset val="134"/>
      </rPr>
      <t>2</t>
    </r>
    <r>
      <rPr>
        <sz val="16"/>
        <rFont val="宋体"/>
        <charset val="134"/>
      </rPr>
      <t>个冬暖温室大棚，预计村集体经济收益</t>
    </r>
    <r>
      <rPr>
        <sz val="16"/>
        <rFont val="Times New Roman"/>
        <charset val="134"/>
      </rPr>
      <t>4.2</t>
    </r>
    <r>
      <rPr>
        <sz val="16"/>
        <rFont val="宋体"/>
        <charset val="134"/>
      </rPr>
      <t>万元。</t>
    </r>
  </si>
  <si>
    <r>
      <rPr>
        <sz val="16"/>
        <rFont val="宋体"/>
        <charset val="134"/>
      </rPr>
      <t>张家川县平安乡新庄村农机租赁服务项目</t>
    </r>
  </si>
  <si>
    <t>2023.01-2023.12</t>
  </si>
  <si>
    <r>
      <rPr>
        <sz val="16"/>
        <rFont val="宋体"/>
        <charset val="134"/>
      </rPr>
      <t>平安乡</t>
    </r>
    <r>
      <rPr>
        <sz val="16"/>
        <rFont val="Times New Roman"/>
        <charset val="134"/>
      </rPr>
      <t xml:space="preserve">             </t>
    </r>
    <r>
      <rPr>
        <sz val="16"/>
        <rFont val="宋体"/>
        <charset val="134"/>
      </rPr>
      <t>新庄村</t>
    </r>
  </si>
  <si>
    <r>
      <rPr>
        <sz val="16"/>
        <rFont val="宋体"/>
        <charset val="134"/>
      </rPr>
      <t>依托村领办股份经济合作社，采用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的经营模式，发展农机租赁服务项目，计划购置青储收割打包一体机</t>
    </r>
    <r>
      <rPr>
        <sz val="16"/>
        <rFont val="Times New Roman"/>
        <charset val="134"/>
      </rPr>
      <t>1</t>
    </r>
    <r>
      <rPr>
        <sz val="16"/>
        <rFont val="宋体"/>
        <charset val="134"/>
      </rPr>
      <t>台，联合收割机</t>
    </r>
    <r>
      <rPr>
        <sz val="16"/>
        <rFont val="Times New Roman"/>
        <charset val="134"/>
      </rPr>
      <t>1</t>
    </r>
    <r>
      <rPr>
        <sz val="16"/>
        <rFont val="宋体"/>
        <charset val="134"/>
      </rPr>
      <t>台，收割耕种租赁，预计为村集体经济年创收益</t>
    </r>
    <r>
      <rPr>
        <sz val="16"/>
        <rFont val="Times New Roman"/>
        <charset val="134"/>
      </rPr>
      <t>4.2</t>
    </r>
    <r>
      <rPr>
        <sz val="16"/>
        <rFont val="宋体"/>
        <charset val="134"/>
      </rPr>
      <t>万元。</t>
    </r>
  </si>
  <si>
    <r>
      <rPr>
        <sz val="16"/>
        <rFont val="宋体"/>
        <charset val="134"/>
      </rPr>
      <t>采用</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的经营模式，发展农机租赁服务项目。</t>
    </r>
  </si>
  <si>
    <r>
      <rPr>
        <sz val="16"/>
        <rFont val="宋体"/>
        <charset val="134"/>
      </rPr>
      <t>平安乡人民政府</t>
    </r>
  </si>
  <si>
    <r>
      <rPr>
        <sz val="16"/>
        <rFont val="宋体"/>
        <charset val="134"/>
      </rPr>
      <t>张家川县马鹿镇花园村乡村旅游项目</t>
    </r>
  </si>
  <si>
    <r>
      <rPr>
        <sz val="16"/>
        <rFont val="宋体"/>
        <charset val="134"/>
      </rPr>
      <t>马鹿镇</t>
    </r>
    <r>
      <rPr>
        <sz val="16"/>
        <rFont val="Times New Roman"/>
        <charset val="134"/>
      </rPr>
      <t xml:space="preserve">                </t>
    </r>
    <r>
      <rPr>
        <sz val="16"/>
        <rFont val="宋体"/>
        <charset val="134"/>
      </rPr>
      <t>花园村</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</si>
  <si>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的模式，依托花春园生态农民专业合作社，建设冷水鱼繁殖基地，发展旅游观光，预计每年可为村集体增收</t>
    </r>
    <r>
      <rPr>
        <sz val="16"/>
        <rFont val="Times New Roman"/>
        <charset val="134"/>
      </rPr>
      <t>6</t>
    </r>
    <r>
      <rPr>
        <sz val="16"/>
        <rFont val="宋体"/>
        <charset val="134"/>
      </rPr>
      <t>万元。</t>
    </r>
  </si>
  <si>
    <r>
      <rPr>
        <sz val="16"/>
        <rFont val="宋体"/>
        <charset val="134"/>
      </rPr>
      <t>预计村集体经济年收益</t>
    </r>
    <r>
      <rPr>
        <sz val="16"/>
        <rFont val="Times New Roman"/>
        <charset val="134"/>
      </rPr>
      <t>6</t>
    </r>
    <r>
      <rPr>
        <sz val="16"/>
        <rFont val="宋体"/>
        <charset val="134"/>
      </rPr>
      <t>万元以上，带动周边群众就业增收。</t>
    </r>
  </si>
  <si>
    <r>
      <rPr>
        <sz val="16"/>
        <rFont val="宋体"/>
        <charset val="134"/>
      </rPr>
      <t>积极探索</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农户</t>
    </r>
    <r>
      <rPr>
        <sz val="16"/>
        <rFont val="Times New Roman"/>
        <charset val="134"/>
      </rPr>
      <t>”</t>
    </r>
    <r>
      <rPr>
        <sz val="16"/>
        <rFont val="宋体"/>
        <charset val="134"/>
      </rPr>
      <t>发展模式，发展壮大乡村旅游产业，壮大村集体收入，带动农户</t>
    </r>
    <r>
      <rPr>
        <sz val="16"/>
        <rFont val="Times New Roman"/>
        <charset val="134"/>
      </rPr>
      <t>20</t>
    </r>
    <r>
      <rPr>
        <sz val="16"/>
        <rFont val="宋体"/>
        <charset val="134"/>
      </rPr>
      <t>户就业创收。</t>
    </r>
  </si>
  <si>
    <r>
      <rPr>
        <sz val="16"/>
        <rFont val="宋体"/>
        <charset val="134"/>
      </rPr>
      <t>马鹿镇人民政府</t>
    </r>
  </si>
  <si>
    <r>
      <rPr>
        <sz val="16"/>
        <rFont val="宋体"/>
        <charset val="134"/>
      </rPr>
      <t>张家川县马关镇东庄村蔬菜大棚建设项目</t>
    </r>
  </si>
  <si>
    <t>2023.06-2023.12</t>
  </si>
  <si>
    <r>
      <rPr>
        <sz val="16"/>
        <rFont val="宋体"/>
        <charset val="134"/>
      </rPr>
      <t>马关镇</t>
    </r>
    <r>
      <rPr>
        <sz val="16"/>
        <rFont val="Times New Roman"/>
        <charset val="134"/>
      </rPr>
      <t xml:space="preserve">             </t>
    </r>
    <r>
      <rPr>
        <sz val="16"/>
        <rFont val="宋体"/>
        <charset val="134"/>
      </rPr>
      <t>东庄村</t>
    </r>
  </si>
  <si>
    <r>
      <rPr>
        <sz val="16"/>
        <rFont val="宋体"/>
        <charset val="134"/>
      </rPr>
      <t>村领办股份经济合作社以</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企业</t>
    </r>
    <r>
      <rPr>
        <sz val="16"/>
        <rFont val="Times New Roman"/>
        <charset val="134"/>
      </rPr>
      <t>”</t>
    </r>
    <r>
      <rPr>
        <sz val="16"/>
        <rFont val="宋体"/>
        <charset val="134"/>
      </rPr>
      <t>的模式，依托西部蔬菜产业园区，投资建设蔬菜大棚，种植特色蔬菜，预计年收入</t>
    </r>
    <r>
      <rPr>
        <sz val="16"/>
        <rFont val="Times New Roman"/>
        <charset val="134"/>
      </rPr>
      <t>5</t>
    </r>
    <r>
      <rPr>
        <sz val="16"/>
        <rFont val="宋体"/>
        <charset val="134"/>
      </rPr>
      <t>万元以上，所得收益，将全部用于提高村集体收入、发展村级产业。</t>
    </r>
  </si>
  <si>
    <r>
      <rPr>
        <sz val="16"/>
        <rFont val="宋体"/>
        <charset val="134"/>
      </rPr>
      <t>计划投资新建蔬菜大棚，种植特色蔬菜，预计年收入</t>
    </r>
    <r>
      <rPr>
        <sz val="16"/>
        <rFont val="Times New Roman"/>
        <charset val="134"/>
      </rPr>
      <t>5</t>
    </r>
    <r>
      <rPr>
        <sz val="16"/>
        <rFont val="宋体"/>
        <charset val="134"/>
      </rPr>
      <t>万元。</t>
    </r>
  </si>
  <si>
    <r>
      <rPr>
        <sz val="16"/>
        <rFont val="宋体"/>
        <charset val="134"/>
      </rPr>
      <t>采取</t>
    </r>
    <r>
      <rPr>
        <sz val="16"/>
        <rFont val="Times New Roman"/>
        <charset val="134"/>
      </rPr>
      <t>“</t>
    </r>
    <r>
      <rPr>
        <sz val="16"/>
        <rFont val="宋体"/>
        <charset val="134"/>
      </rPr>
      <t>党支部</t>
    </r>
    <r>
      <rPr>
        <sz val="16"/>
        <rFont val="Times New Roman"/>
        <charset val="134"/>
      </rPr>
      <t>+</t>
    </r>
    <r>
      <rPr>
        <sz val="16"/>
        <rFont val="宋体"/>
        <charset val="134"/>
      </rPr>
      <t>村集体</t>
    </r>
    <r>
      <rPr>
        <sz val="16"/>
        <rFont val="Times New Roman"/>
        <charset val="134"/>
      </rPr>
      <t>+</t>
    </r>
    <r>
      <rPr>
        <sz val="16"/>
        <rFont val="宋体"/>
        <charset val="134"/>
      </rPr>
      <t>企业</t>
    </r>
    <r>
      <rPr>
        <sz val="16"/>
        <rFont val="Times New Roman"/>
        <charset val="134"/>
      </rPr>
      <t>”</t>
    </r>
    <r>
      <rPr>
        <sz val="16"/>
        <rFont val="宋体"/>
        <charset val="134"/>
      </rPr>
      <t>的模式，由村集体委托企业经营，获得收益有企业除去经营成本后转交村集体</t>
    </r>
  </si>
  <si>
    <r>
      <rPr>
        <sz val="16"/>
        <rFont val="宋体"/>
        <charset val="134"/>
      </rPr>
      <t>马关镇人民政府</t>
    </r>
  </si>
  <si>
    <r>
      <rPr>
        <sz val="16"/>
        <rFont val="宋体"/>
        <charset val="134"/>
      </rPr>
      <t>张家川县马关镇赵沟村蔬菜大棚建设项目</t>
    </r>
  </si>
  <si>
    <r>
      <rPr>
        <sz val="16"/>
        <rFont val="宋体"/>
        <charset val="134"/>
      </rPr>
      <t>马关镇</t>
    </r>
    <r>
      <rPr>
        <sz val="16"/>
        <rFont val="Times New Roman"/>
        <charset val="134"/>
      </rPr>
      <t xml:space="preserve">                    </t>
    </r>
    <r>
      <rPr>
        <sz val="16"/>
        <rFont val="宋体"/>
        <charset val="134"/>
      </rPr>
      <t>赵沟村</t>
    </r>
  </si>
  <si>
    <r>
      <rPr>
        <sz val="16"/>
        <rFont val="宋体"/>
        <charset val="134"/>
      </rPr>
      <t>赵沟村股份经济合作社以</t>
    </r>
    <r>
      <rPr>
        <sz val="16"/>
        <rFont val="Times New Roman"/>
        <charset val="134"/>
      </rPr>
      <t>“</t>
    </r>
    <r>
      <rPr>
        <sz val="16"/>
        <rFont val="宋体"/>
        <charset val="134"/>
      </rPr>
      <t>党支部</t>
    </r>
    <r>
      <rPr>
        <sz val="16"/>
        <rFont val="Times New Roman"/>
        <charset val="134"/>
      </rPr>
      <t>+</t>
    </r>
    <r>
      <rPr>
        <sz val="16"/>
        <rFont val="宋体"/>
        <charset val="134"/>
      </rPr>
      <t>合作社</t>
    </r>
    <r>
      <rPr>
        <sz val="16"/>
        <rFont val="Times New Roman"/>
        <charset val="134"/>
      </rPr>
      <t>”</t>
    </r>
    <r>
      <rPr>
        <sz val="16"/>
        <rFont val="宋体"/>
        <charset val="134"/>
      </rPr>
      <t>的经营模式，计划建设蔬菜大棚，种植经济作物羊肚菌，预计每年可为村集体增收</t>
    </r>
    <r>
      <rPr>
        <sz val="16"/>
        <rFont val="Times New Roman"/>
        <charset val="134"/>
      </rPr>
      <t>8</t>
    </r>
    <r>
      <rPr>
        <sz val="16"/>
        <rFont val="宋体"/>
        <charset val="134"/>
      </rPr>
      <t>万元。</t>
    </r>
  </si>
  <si>
    <r>
      <rPr>
        <sz val="16"/>
        <rFont val="宋体"/>
        <charset val="134"/>
      </rPr>
      <t>计划投资新建蔬菜大棚，种植特色蔬菜，预计年收入</t>
    </r>
    <r>
      <rPr>
        <sz val="16"/>
        <rFont val="Times New Roman"/>
        <charset val="134"/>
      </rPr>
      <t>8</t>
    </r>
    <r>
      <rPr>
        <sz val="16"/>
        <rFont val="宋体"/>
        <charset val="134"/>
      </rPr>
      <t>万元。</t>
    </r>
  </si>
  <si>
    <r>
      <rPr>
        <b/>
        <sz val="16"/>
        <rFont val="宋体"/>
        <charset val="134"/>
      </rPr>
      <t>村级集体经济发展项目（中调新增）：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</si>
  <si>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4072</t>
    </r>
    <r>
      <rPr>
        <b/>
        <sz val="16"/>
        <rFont val="宋体"/>
        <charset val="134"/>
      </rPr>
      <t>万元用于实施村集体经济发展项目。</t>
    </r>
  </si>
  <si>
    <t>张家川镇村集体资金发展项目</t>
  </si>
  <si>
    <t>新建</t>
  </si>
  <si>
    <t>张家川镇</t>
  </si>
  <si>
    <t>投入300万元村集体资金用于发展村集体经济，其中刘家村，赵川村、上川村、赵阳村、袁川村、园树村各50万元。</t>
  </si>
  <si>
    <t>用于本村村集体发展产业，促进村集体经济发展，增加村集体经济收入</t>
  </si>
  <si>
    <t>每年按照投资金额一定比例给村集体固定分红。</t>
  </si>
  <si>
    <t>县农业农村局</t>
  </si>
  <si>
    <t>龙山镇村集体资金发展项目</t>
  </si>
  <si>
    <t>龙山镇</t>
  </si>
  <si>
    <t>共4村400万，其中:西川村100万；西沟村100万；树坡100万；汪堡村100万；</t>
  </si>
  <si>
    <t>刘堡镇村集体资金发展项目</t>
  </si>
  <si>
    <t>刘堡镇</t>
  </si>
  <si>
    <t>投入李山村、五星村、赵湾村、刘堡村、董家村、峡里村、窑儿村、芦科村、郑沟村、小湾村、梨园村等11村各投入50万元村集体发展资金用于发展村集体经济，共计550万元。</t>
  </si>
  <si>
    <t>梁山镇村集体资金发展项目</t>
  </si>
  <si>
    <t>梁山镇</t>
  </si>
  <si>
    <t>梁山镇壮大村集体安装光伏项目杨崖村50万元、阳洼村50万、岳山村50万元、五方村50万元、斜头村50万元、唐刘村50万元、杨渠村30万元，新建兰大211小麦加工基地设施（晾晒场、大型烘干房、包衣设备、供电设施、基础设施），形成村级固定资产，引进种业公司签订合作投资比例，给村集体分红。</t>
  </si>
  <si>
    <t>马鹿镇村集体资金发展项目</t>
  </si>
  <si>
    <t>马鹿镇</t>
  </si>
  <si>
    <t>投资970万元用于村发展村级集体经济，其中：龙口村投入资金100万元，大滩村200万元，金川村、石庄科村、寺湾村各50万元壮大村集体资金；关山基业配股500万元。</t>
  </si>
  <si>
    <t>大阳镇村集体资金发展项目</t>
  </si>
  <si>
    <t>大阳镇</t>
  </si>
  <si>
    <t>双庙村50万，阳沟村50万，刘沟村100万，下李村100万。</t>
  </si>
  <si>
    <t>胡川镇村集体资金发展项目</t>
  </si>
  <si>
    <t>胡川镇</t>
  </si>
  <si>
    <t>在深坷村、潘峪村、祁沟村、刘塬村、宁马村、蒲家村各投资50万元壮大村集体经济。后湾村、柳湾村各50万元。在胡川镇窑上村投入12万元采购青贮机械一台。</t>
  </si>
  <si>
    <t>川王镇村集体资金发展项目</t>
  </si>
  <si>
    <t>川王镇</t>
  </si>
  <si>
    <t>川王镇村集体发展资金涉及2村，其中海湾村100万；松树湾村100万</t>
  </si>
  <si>
    <t>木河乡村集体资金发展项目</t>
  </si>
  <si>
    <t>木河乡</t>
  </si>
  <si>
    <t>在毛家村安排村集体资金发展项目100万，用于本村产业发展。</t>
  </si>
  <si>
    <t>平安乡村集体资金发展项目</t>
  </si>
  <si>
    <t>平安乡</t>
  </si>
  <si>
    <t>在平安乡7村投入村集体发展资金300万元，其中新庄村60万元、包梁村40万元、马原村30万元、磨马村50万元、梨树村50万元、铁固村30万元、水泉村40万元万元用于村集体经济发展产业，配股分红等</t>
  </si>
  <si>
    <t>张棉乡村集体资金发展项目</t>
  </si>
  <si>
    <t>张棉乡</t>
  </si>
  <si>
    <t>投资50万元用于村发展村级集体经济，其中：张棉村50万元。</t>
  </si>
  <si>
    <t>闫家乡</t>
  </si>
  <si>
    <t>闫家乡村集体资金发展项目</t>
  </si>
  <si>
    <t>投资80万元，在车古村冷水鱼养殖基地及休闲农旅开发项目基础上，进一步扩池增容，购置钓鱼设施等。</t>
  </si>
  <si>
    <t>连五乡村集体资金发展项目</t>
  </si>
  <si>
    <t>连五乡</t>
  </si>
  <si>
    <r>
      <rPr>
        <sz val="16"/>
        <rFont val="宋体"/>
        <charset val="134"/>
      </rPr>
      <t>投资</t>
    </r>
    <r>
      <rPr>
        <sz val="16"/>
        <rFont val="Times New Roman"/>
        <charset val="134"/>
      </rPr>
      <t>50</t>
    </r>
    <r>
      <rPr>
        <sz val="16"/>
        <rFont val="宋体"/>
        <charset val="134"/>
      </rPr>
      <t>万元用于村发展村级集体经济，其中：腰庄村</t>
    </r>
    <r>
      <rPr>
        <sz val="16"/>
        <rFont val="Times New Roman"/>
        <charset val="134"/>
      </rPr>
      <t>50</t>
    </r>
    <r>
      <rPr>
        <sz val="16"/>
        <rFont val="宋体"/>
        <charset val="134"/>
      </rPr>
      <t>万元。</t>
    </r>
  </si>
  <si>
    <t>大阳镇村集体经济发展项目</t>
  </si>
  <si>
    <r>
      <rPr>
        <sz val="16"/>
        <rFont val="宋体"/>
        <charset val="134"/>
      </rPr>
      <t>投资</t>
    </r>
    <r>
      <rPr>
        <sz val="16"/>
        <rFont val="Times New Roman"/>
        <charset val="134"/>
      </rPr>
      <t>50</t>
    </r>
    <r>
      <rPr>
        <sz val="16"/>
        <rFont val="宋体"/>
        <charset val="134"/>
      </rPr>
      <t>万元用于村发展村级集体经济，其中：水滩村</t>
    </r>
    <r>
      <rPr>
        <sz val="16"/>
        <rFont val="Times New Roman"/>
        <charset val="134"/>
      </rPr>
      <t>50</t>
    </r>
    <r>
      <rPr>
        <sz val="16"/>
        <rFont val="宋体"/>
        <charset val="134"/>
      </rPr>
      <t>万元。</t>
    </r>
  </si>
  <si>
    <r>
      <rPr>
        <b/>
        <sz val="16"/>
        <rFont val="Calibri"/>
        <charset val="134"/>
      </rPr>
      <t>③</t>
    </r>
  </si>
  <si>
    <r>
      <rPr>
        <b/>
        <sz val="16"/>
        <rFont val="宋体"/>
        <charset val="134"/>
      </rPr>
      <t>现代农业产业园</t>
    </r>
    <r>
      <rPr>
        <b/>
        <sz val="16"/>
        <rFont val="Times New Roman"/>
        <charset val="134"/>
      </rPr>
      <t>:1</t>
    </r>
    <r>
      <rPr>
        <b/>
        <sz val="16"/>
        <rFont val="宋体"/>
        <charset val="134"/>
      </rPr>
      <t>项</t>
    </r>
  </si>
  <si>
    <r>
      <rPr>
        <b/>
        <sz val="16"/>
        <rFont val="宋体"/>
        <charset val="134"/>
      </rPr>
      <t>概算投资</t>
    </r>
    <r>
      <rPr>
        <b/>
        <sz val="16"/>
        <rFont val="Times New Roman"/>
        <charset val="134"/>
      </rPr>
      <t>4670</t>
    </r>
    <r>
      <rPr>
        <b/>
        <sz val="16"/>
        <rFont val="宋体"/>
        <charset val="134"/>
      </rPr>
      <t>万元用于实施现代农业产业园</t>
    </r>
  </si>
  <si>
    <r>
      <rPr>
        <b/>
        <sz val="16"/>
        <rFont val="宋体"/>
        <charset val="134"/>
      </rPr>
      <t>农业产业园区和基地创建项目（中调新增）</t>
    </r>
  </si>
  <si>
    <r>
      <rPr>
        <b/>
        <sz val="16"/>
        <rFont val="宋体"/>
        <charset val="134"/>
      </rPr>
      <t>概算投资</t>
    </r>
    <r>
      <rPr>
        <b/>
        <sz val="16"/>
        <rFont val="Times New Roman"/>
        <charset val="134"/>
      </rPr>
      <t>4670</t>
    </r>
    <r>
      <rPr>
        <b/>
        <sz val="16"/>
        <rFont val="宋体"/>
        <charset val="134"/>
      </rPr>
      <t>万元用于实施农业产业园区和基地创建项目。</t>
    </r>
  </si>
  <si>
    <r>
      <rPr>
        <sz val="16"/>
        <rFont val="宋体"/>
        <charset val="134"/>
      </rPr>
      <t>刘堡镇蔬菜种植及加工基地</t>
    </r>
    <r>
      <rPr>
        <sz val="16"/>
        <rFont val="Times New Roman"/>
        <charset val="134"/>
      </rPr>
      <t xml:space="preserve">
</t>
    </r>
    <r>
      <rPr>
        <sz val="16"/>
        <rFont val="宋体"/>
        <charset val="134"/>
      </rPr>
      <t>食用菌菌种培育与产业化应</t>
    </r>
    <r>
      <rPr>
        <sz val="16"/>
        <rFont val="Times New Roman"/>
        <charset val="134"/>
      </rPr>
      <t xml:space="preserve">
</t>
    </r>
    <r>
      <rPr>
        <sz val="16"/>
        <rFont val="宋体"/>
        <charset val="134"/>
      </rPr>
      <t>用项目</t>
    </r>
  </si>
  <si>
    <r>
      <rPr>
        <sz val="16"/>
        <rFont val="宋体"/>
        <charset val="134"/>
      </rPr>
      <t>刘堡镇</t>
    </r>
  </si>
  <si>
    <r>
      <rPr>
        <sz val="16"/>
        <rFont val="宋体"/>
        <charset val="134"/>
      </rPr>
      <t>投资</t>
    </r>
    <r>
      <rPr>
        <sz val="16"/>
        <rFont val="Times New Roman"/>
        <charset val="134"/>
      </rPr>
      <t>200</t>
    </r>
    <r>
      <rPr>
        <sz val="16"/>
        <rFont val="宋体"/>
        <charset val="134"/>
      </rPr>
      <t>万元在刘堡镇蔬菜种植及加工基地建设。按照省农科院产学研基地前后端合作要求建设无菌菌种培育设施一座</t>
    </r>
    <r>
      <rPr>
        <sz val="16"/>
        <rFont val="Times New Roman"/>
        <charset val="134"/>
      </rPr>
      <t>200</t>
    </r>
    <r>
      <rPr>
        <sz val="16"/>
        <rFont val="宋体"/>
        <charset val="134"/>
      </rPr>
      <t>平米，灭菌车间一座</t>
    </r>
    <r>
      <rPr>
        <sz val="16"/>
        <rFont val="Times New Roman"/>
        <charset val="134"/>
      </rPr>
      <t>100</t>
    </r>
    <r>
      <rPr>
        <sz val="16"/>
        <rFont val="宋体"/>
        <charset val="134"/>
      </rPr>
      <t>平米，购置灭菌设施一套，自动化装扎一体机一套，实验室器皿一批，投资形成的固定资产归相关村集体所有，使用主体与村集体签订使用协议，按照一定比例分红。（王家村、丰银村、罗湾村、王山村各</t>
    </r>
    <r>
      <rPr>
        <sz val="16"/>
        <rFont val="Times New Roman"/>
        <charset val="134"/>
      </rPr>
      <t>50</t>
    </r>
    <r>
      <rPr>
        <sz val="16"/>
        <rFont val="宋体"/>
        <charset val="134"/>
      </rPr>
      <t>万）</t>
    </r>
  </si>
  <si>
    <r>
      <rPr>
        <sz val="16"/>
        <rFont val="宋体"/>
        <charset val="134"/>
      </rPr>
      <t>巩固拓展脱贫攻坚成果，推动产业发展</t>
    </r>
  </si>
  <si>
    <r>
      <rPr>
        <sz val="16"/>
        <rFont val="宋体"/>
        <charset val="134"/>
      </rPr>
      <t>延长产业发展链条，提高产业发展活力</t>
    </r>
  </si>
  <si>
    <r>
      <rPr>
        <sz val="16"/>
        <rFont val="宋体"/>
        <charset val="134"/>
      </rPr>
      <t>木河乡食叶草加工基地创建项目</t>
    </r>
  </si>
  <si>
    <r>
      <rPr>
        <sz val="16"/>
        <rFont val="宋体"/>
        <charset val="134"/>
      </rPr>
      <t>食叶草提取加工车间</t>
    </r>
    <r>
      <rPr>
        <sz val="16"/>
        <rFont val="Times New Roman"/>
        <charset val="134"/>
      </rPr>
      <t>3000</t>
    </r>
    <r>
      <rPr>
        <sz val="16"/>
        <rFont val="宋体"/>
        <charset val="134"/>
      </rPr>
      <t>平米，生产线一条，实验室一座。财政形成的固定资产归村集体所有，使用主体按照协议分红。</t>
    </r>
  </si>
  <si>
    <r>
      <rPr>
        <sz val="16"/>
        <rFont val="宋体"/>
        <charset val="134"/>
      </rPr>
      <t>建设该车间，可以打开市场供应链，还可以创造大量农村剩余劳力就业机会，促进农业结构调整。</t>
    </r>
  </si>
  <si>
    <r>
      <rPr>
        <sz val="16"/>
        <rFont val="宋体"/>
        <charset val="134"/>
      </rPr>
      <t>政府推进，企业带动农户与合作社发展产业，增加效益。</t>
    </r>
  </si>
  <si>
    <r>
      <rPr>
        <sz val="16"/>
        <rFont val="宋体"/>
        <charset val="134"/>
      </rPr>
      <t>张家川县现代畜牧业全产业链建设项目</t>
    </r>
  </si>
  <si>
    <r>
      <rPr>
        <sz val="16"/>
        <rFont val="宋体"/>
        <charset val="134"/>
      </rPr>
      <t>在全县</t>
    </r>
    <r>
      <rPr>
        <sz val="16"/>
        <rFont val="Times New Roman"/>
        <charset val="134"/>
      </rPr>
      <t>3</t>
    </r>
    <r>
      <rPr>
        <sz val="16"/>
        <rFont val="宋体"/>
        <charset val="134"/>
      </rPr>
      <t>乡镇</t>
    </r>
    <r>
      <rPr>
        <sz val="16"/>
        <rFont val="Times New Roman"/>
        <charset val="134"/>
      </rPr>
      <t>15</t>
    </r>
    <r>
      <rPr>
        <sz val="16"/>
        <rFont val="宋体"/>
        <charset val="134"/>
      </rPr>
      <t>村安排村集体资金</t>
    </r>
    <r>
      <rPr>
        <sz val="16"/>
        <rFont val="Times New Roman"/>
        <charset val="134"/>
      </rPr>
      <t>3000</t>
    </r>
    <r>
      <rPr>
        <sz val="16"/>
        <rFont val="宋体"/>
        <charset val="134"/>
      </rPr>
      <t>万元，在张家川县龙山镇工业园区建设年屠宰牛</t>
    </r>
    <r>
      <rPr>
        <sz val="16"/>
        <rFont val="Times New Roman"/>
        <charset val="134"/>
      </rPr>
      <t>3</t>
    </r>
    <r>
      <rPr>
        <sz val="16"/>
        <rFont val="宋体"/>
        <charset val="134"/>
      </rPr>
      <t>万头、羊</t>
    </r>
    <r>
      <rPr>
        <sz val="16"/>
        <rFont val="Times New Roman"/>
        <charset val="134"/>
      </rPr>
      <t>15</t>
    </r>
    <r>
      <rPr>
        <sz val="16"/>
        <rFont val="宋体"/>
        <charset val="134"/>
      </rPr>
      <t>万只屠宰加工厂</t>
    </r>
    <r>
      <rPr>
        <sz val="16"/>
        <rFont val="Times New Roman"/>
        <charset val="134"/>
      </rPr>
      <t>1</t>
    </r>
    <r>
      <rPr>
        <sz val="16"/>
        <rFont val="宋体"/>
        <charset val="134"/>
      </rPr>
      <t>处。其中：连五乡</t>
    </r>
    <r>
      <rPr>
        <sz val="16"/>
        <rFont val="Times New Roman"/>
        <charset val="134"/>
      </rPr>
      <t>1</t>
    </r>
    <r>
      <rPr>
        <sz val="16"/>
        <rFont val="宋体"/>
        <charset val="134"/>
      </rPr>
      <t>村</t>
    </r>
    <r>
      <rPr>
        <sz val="16"/>
        <rFont val="Times New Roman"/>
        <charset val="134"/>
      </rPr>
      <t>200</t>
    </r>
    <r>
      <rPr>
        <sz val="16"/>
        <rFont val="宋体"/>
        <charset val="134"/>
      </rPr>
      <t>万元，张家村</t>
    </r>
    <r>
      <rPr>
        <sz val="16"/>
        <rFont val="Times New Roman"/>
        <charset val="134"/>
      </rPr>
      <t>200</t>
    </r>
    <r>
      <rPr>
        <sz val="16"/>
        <rFont val="宋体"/>
        <charset val="134"/>
      </rPr>
      <t>万元；木河乡</t>
    </r>
    <r>
      <rPr>
        <sz val="16"/>
        <rFont val="Times New Roman"/>
        <charset val="134"/>
      </rPr>
      <t>7</t>
    </r>
    <r>
      <rPr>
        <sz val="16"/>
        <rFont val="宋体"/>
        <charset val="134"/>
      </rPr>
      <t>村</t>
    </r>
    <r>
      <rPr>
        <sz val="16"/>
        <rFont val="Times New Roman"/>
        <charset val="134"/>
      </rPr>
      <t>1400</t>
    </r>
    <r>
      <rPr>
        <sz val="16"/>
        <rFont val="宋体"/>
        <charset val="134"/>
      </rPr>
      <t>万元，其中：上渠村</t>
    </r>
    <r>
      <rPr>
        <sz val="16"/>
        <rFont val="Times New Roman"/>
        <charset val="134"/>
      </rPr>
      <t>200</t>
    </r>
    <r>
      <rPr>
        <sz val="16"/>
        <rFont val="宋体"/>
        <charset val="134"/>
      </rPr>
      <t>万元、马坪村</t>
    </r>
    <r>
      <rPr>
        <sz val="16"/>
        <rFont val="Times New Roman"/>
        <charset val="134"/>
      </rPr>
      <t>200</t>
    </r>
    <r>
      <rPr>
        <sz val="16"/>
        <rFont val="宋体"/>
        <charset val="134"/>
      </rPr>
      <t>万元、坪王村</t>
    </r>
    <r>
      <rPr>
        <sz val="16"/>
        <rFont val="Times New Roman"/>
        <charset val="134"/>
      </rPr>
      <t>200</t>
    </r>
    <r>
      <rPr>
        <sz val="16"/>
        <rFont val="宋体"/>
        <charset val="134"/>
      </rPr>
      <t>万元、店子村</t>
    </r>
    <r>
      <rPr>
        <sz val="16"/>
        <rFont val="Times New Roman"/>
        <charset val="134"/>
      </rPr>
      <t>200</t>
    </r>
    <r>
      <rPr>
        <sz val="16"/>
        <rFont val="宋体"/>
        <charset val="134"/>
      </rPr>
      <t>万元、桃园村</t>
    </r>
    <r>
      <rPr>
        <sz val="16"/>
        <rFont val="Times New Roman"/>
        <charset val="134"/>
      </rPr>
      <t>200</t>
    </r>
    <r>
      <rPr>
        <sz val="16"/>
        <rFont val="宋体"/>
        <charset val="134"/>
      </rPr>
      <t>万元、高山村</t>
    </r>
    <r>
      <rPr>
        <sz val="16"/>
        <rFont val="Times New Roman"/>
        <charset val="134"/>
      </rPr>
      <t>200</t>
    </r>
    <r>
      <rPr>
        <sz val="16"/>
        <rFont val="宋体"/>
        <charset val="134"/>
      </rPr>
      <t>万元、八卜村</t>
    </r>
    <r>
      <rPr>
        <sz val="16"/>
        <rFont val="Times New Roman"/>
        <charset val="134"/>
      </rPr>
      <t>200</t>
    </r>
    <r>
      <rPr>
        <sz val="16"/>
        <rFont val="宋体"/>
        <charset val="134"/>
      </rPr>
      <t>万元；大阳镇</t>
    </r>
    <r>
      <rPr>
        <sz val="16"/>
        <rFont val="Times New Roman"/>
        <charset val="134"/>
      </rPr>
      <t>7</t>
    </r>
    <r>
      <rPr>
        <sz val="16"/>
        <rFont val="宋体"/>
        <charset val="134"/>
      </rPr>
      <t>村</t>
    </r>
    <r>
      <rPr>
        <sz val="16"/>
        <rFont val="Times New Roman"/>
        <charset val="134"/>
      </rPr>
      <t>1400</t>
    </r>
    <r>
      <rPr>
        <sz val="16"/>
        <rFont val="宋体"/>
        <charset val="134"/>
      </rPr>
      <t>万元，其中：陈阳村</t>
    </r>
    <r>
      <rPr>
        <sz val="16"/>
        <rFont val="Times New Roman"/>
        <charset val="134"/>
      </rPr>
      <t>200</t>
    </r>
    <r>
      <rPr>
        <sz val="16"/>
        <rFont val="宋体"/>
        <charset val="134"/>
      </rPr>
      <t>万元、刘沟村</t>
    </r>
    <r>
      <rPr>
        <sz val="16"/>
        <rFont val="Times New Roman"/>
        <charset val="134"/>
      </rPr>
      <t>200</t>
    </r>
    <r>
      <rPr>
        <sz val="16"/>
        <rFont val="宋体"/>
        <charset val="134"/>
      </rPr>
      <t>万元、中庄村</t>
    </r>
    <r>
      <rPr>
        <sz val="16"/>
        <rFont val="Times New Roman"/>
        <charset val="134"/>
      </rPr>
      <t>200</t>
    </r>
    <r>
      <rPr>
        <sz val="16"/>
        <rFont val="宋体"/>
        <charset val="134"/>
      </rPr>
      <t>万元、寨子村</t>
    </r>
    <r>
      <rPr>
        <sz val="16"/>
        <rFont val="Times New Roman"/>
        <charset val="134"/>
      </rPr>
      <t>200</t>
    </r>
    <r>
      <rPr>
        <sz val="16"/>
        <rFont val="宋体"/>
        <charset val="134"/>
      </rPr>
      <t>万元、东沟村</t>
    </r>
    <r>
      <rPr>
        <sz val="16"/>
        <rFont val="Times New Roman"/>
        <charset val="134"/>
      </rPr>
      <t>200</t>
    </r>
    <r>
      <rPr>
        <sz val="16"/>
        <rFont val="宋体"/>
        <charset val="134"/>
      </rPr>
      <t>万元、侯吴村</t>
    </r>
    <r>
      <rPr>
        <sz val="16"/>
        <rFont val="Times New Roman"/>
        <charset val="134"/>
      </rPr>
      <t>200</t>
    </r>
    <r>
      <rPr>
        <sz val="16"/>
        <rFont val="宋体"/>
        <charset val="134"/>
      </rPr>
      <t>万元、吴家村</t>
    </r>
    <r>
      <rPr>
        <sz val="16"/>
        <rFont val="Times New Roman"/>
        <charset val="134"/>
      </rPr>
      <t>200</t>
    </r>
    <r>
      <rPr>
        <sz val="16"/>
        <rFont val="宋体"/>
        <charset val="134"/>
      </rPr>
      <t>万元。项目建成后对形成的固定资产移交以上</t>
    </r>
    <r>
      <rPr>
        <sz val="16"/>
        <rFont val="Times New Roman"/>
        <charset val="134"/>
      </rPr>
      <t>3</t>
    </r>
    <r>
      <rPr>
        <sz val="16"/>
        <rFont val="宋体"/>
        <charset val="134"/>
      </rPr>
      <t>乡镇</t>
    </r>
    <r>
      <rPr>
        <sz val="16"/>
        <rFont val="Times New Roman"/>
        <charset val="134"/>
      </rPr>
      <t>15</t>
    </r>
    <r>
      <rPr>
        <sz val="16"/>
        <rFont val="宋体"/>
        <charset val="134"/>
      </rPr>
      <t>村。经营主体与村集体按约定比例进行分红，项目建立联农带农机制，带动农户增收。</t>
    </r>
  </si>
  <si>
    <r>
      <rPr>
        <sz val="16"/>
        <rFont val="宋体"/>
        <charset val="134"/>
      </rPr>
      <t>东西协作资金</t>
    </r>
  </si>
  <si>
    <r>
      <rPr>
        <sz val="16"/>
        <rFont val="宋体"/>
        <charset val="134"/>
      </rPr>
      <t>延长产业链条，发展壮大肉牛产业，建设全域省级现代农业产业园区</t>
    </r>
  </si>
  <si>
    <r>
      <rPr>
        <sz val="16"/>
        <rFont val="宋体"/>
        <charset val="134"/>
      </rPr>
      <t>规范全县肉类屠宰市场通过定点屠宰、吸纳务工等方式带动群众增收，</t>
    </r>
  </si>
  <si>
    <r>
      <rPr>
        <sz val="16"/>
        <rFont val="宋体"/>
        <charset val="134"/>
      </rPr>
      <t>县畜牧中心</t>
    </r>
  </si>
  <si>
    <r>
      <rPr>
        <sz val="16"/>
        <rFont val="宋体"/>
        <charset val="134"/>
      </rPr>
      <t>胡川镇设施农业基地建设项目</t>
    </r>
  </si>
  <si>
    <t>在胡川村、张堡村、夏堡村、仓下村各投资100万元用于发展壮大村集体经济，投资胡川镇食用菌种植基地。按照约定协议给村集体分红。</t>
  </si>
  <si>
    <t>胡川镇蔬菜（食用菌）大棚基础设施建设项目</t>
  </si>
  <si>
    <t>2023.8-2024.8</t>
  </si>
  <si>
    <r>
      <rPr>
        <sz val="16"/>
        <rFont val="宋体"/>
        <charset val="134"/>
      </rPr>
      <t>投入</t>
    </r>
    <r>
      <rPr>
        <sz val="16"/>
        <rFont val="Times New Roman"/>
        <charset val="134"/>
      </rPr>
      <t>70</t>
    </r>
    <r>
      <rPr>
        <sz val="16"/>
        <rFont val="宋体"/>
        <charset val="134"/>
      </rPr>
      <t>万元在胡川镇蔬菜（食用菌）大棚基础设施建设项目，用于建设取水井、自来水管、水池、排水渠、供电系统等基础设施。</t>
    </r>
  </si>
  <si>
    <r>
      <rPr>
        <sz val="16"/>
        <rFont val="宋体"/>
        <charset val="134"/>
      </rPr>
      <t>增加群众收益，发展壮大村集体经济</t>
    </r>
  </si>
  <si>
    <r>
      <rPr>
        <sz val="16"/>
        <rFont val="宋体"/>
        <charset val="134"/>
      </rPr>
      <t>完善基础设施。</t>
    </r>
  </si>
  <si>
    <r>
      <rPr>
        <b/>
        <sz val="16"/>
        <rFont val="Calibri"/>
        <charset val="134"/>
      </rPr>
      <t>④</t>
    </r>
  </si>
  <si>
    <r>
      <rPr>
        <b/>
        <sz val="16"/>
        <rFont val="宋体"/>
        <charset val="134"/>
      </rPr>
      <t>新型经营主体培育：</t>
    </r>
    <r>
      <rPr>
        <b/>
        <sz val="16"/>
        <rFont val="Times New Roman"/>
        <charset val="134"/>
      </rPr>
      <t>1</t>
    </r>
    <r>
      <rPr>
        <b/>
        <sz val="16"/>
        <rFont val="宋体"/>
        <charset val="134"/>
      </rPr>
      <t>项</t>
    </r>
  </si>
  <si>
    <r>
      <rPr>
        <b/>
        <sz val="16"/>
        <rFont val="宋体"/>
        <charset val="134"/>
      </rPr>
      <t>概算投资</t>
    </r>
    <r>
      <rPr>
        <b/>
        <sz val="16"/>
        <rFont val="Times New Roman"/>
        <charset val="134"/>
      </rPr>
      <t>432</t>
    </r>
    <r>
      <rPr>
        <b/>
        <sz val="16"/>
        <rFont val="宋体"/>
        <charset val="134"/>
      </rPr>
      <t>万元用于实施新型经营主体培育</t>
    </r>
  </si>
  <si>
    <r>
      <rPr>
        <sz val="16"/>
        <rFont val="宋体"/>
        <charset val="134"/>
      </rPr>
      <t>示范合作社培育项目</t>
    </r>
  </si>
  <si>
    <r>
      <rPr>
        <sz val="16"/>
        <rFont val="宋体"/>
        <charset val="134"/>
      </rPr>
      <t>相关乡镇</t>
    </r>
  </si>
  <si>
    <r>
      <rPr>
        <sz val="16"/>
        <rFont val="宋体"/>
        <charset val="134"/>
      </rPr>
      <t>在全县创建</t>
    </r>
    <r>
      <rPr>
        <sz val="16"/>
        <rFont val="Times New Roman"/>
        <charset val="134"/>
      </rPr>
      <t>20</t>
    </r>
    <r>
      <rPr>
        <sz val="16"/>
        <rFont val="宋体"/>
        <charset val="134"/>
      </rPr>
      <t>个县级示范社，</t>
    </r>
    <r>
      <rPr>
        <sz val="16"/>
        <rFont val="Times New Roman"/>
        <charset val="134"/>
      </rPr>
      <t>6</t>
    </r>
    <r>
      <rPr>
        <sz val="16"/>
        <rFont val="宋体"/>
        <charset val="134"/>
      </rPr>
      <t>个市级示范社和</t>
    </r>
    <r>
      <rPr>
        <sz val="16"/>
        <rFont val="Times New Roman"/>
        <charset val="134"/>
      </rPr>
      <t>6</t>
    </r>
    <r>
      <rPr>
        <sz val="16"/>
        <rFont val="宋体"/>
        <charset val="134"/>
      </rPr>
      <t>个省级示范社。申报成为县级示范合作社的每个奖补</t>
    </r>
    <r>
      <rPr>
        <sz val="16"/>
        <rFont val="Times New Roman"/>
        <charset val="134"/>
      </rPr>
      <t>1</t>
    </r>
    <r>
      <rPr>
        <sz val="16"/>
        <rFont val="宋体"/>
        <charset val="134"/>
      </rPr>
      <t>万元，申报成为市级示范合作社的奖补</t>
    </r>
    <r>
      <rPr>
        <sz val="16"/>
        <rFont val="Times New Roman"/>
        <charset val="134"/>
      </rPr>
      <t>3</t>
    </r>
    <r>
      <rPr>
        <sz val="16"/>
        <rFont val="宋体"/>
        <charset val="134"/>
      </rPr>
      <t>万元，省级及国家级示范合作社的奖补</t>
    </r>
    <r>
      <rPr>
        <sz val="16"/>
        <rFont val="Times New Roman"/>
        <charset val="134"/>
      </rPr>
      <t>5</t>
    </r>
    <r>
      <rPr>
        <sz val="16"/>
        <rFont val="宋体"/>
        <charset val="134"/>
      </rPr>
      <t>万元。</t>
    </r>
  </si>
  <si>
    <r>
      <rPr>
        <sz val="16"/>
        <rFont val="宋体"/>
        <charset val="134"/>
      </rPr>
      <t>通过对合作社的奖补，形成示范带动效应，提高县域农业产业发展水平</t>
    </r>
  </si>
  <si>
    <r>
      <rPr>
        <sz val="16"/>
        <rFont val="宋体"/>
        <charset val="134"/>
      </rPr>
      <t>通过就近务工、土地流转等形式，带动农户增收</t>
    </r>
  </si>
  <si>
    <r>
      <rPr>
        <sz val="16"/>
        <rFont val="宋体"/>
        <charset val="134"/>
      </rPr>
      <t>示范家庭农场培育项目</t>
    </r>
  </si>
  <si>
    <r>
      <rPr>
        <sz val="16"/>
        <rFont val="宋体"/>
        <charset val="134"/>
      </rPr>
      <t>在全县创建</t>
    </r>
    <r>
      <rPr>
        <sz val="16"/>
        <rFont val="Times New Roman"/>
        <charset val="134"/>
      </rPr>
      <t>10</t>
    </r>
    <r>
      <rPr>
        <sz val="16"/>
        <rFont val="宋体"/>
        <charset val="134"/>
      </rPr>
      <t>个县级示范家庭农场，</t>
    </r>
    <r>
      <rPr>
        <sz val="16"/>
        <rFont val="Times New Roman"/>
        <charset val="134"/>
      </rPr>
      <t>5</t>
    </r>
    <r>
      <rPr>
        <sz val="16"/>
        <rFont val="宋体"/>
        <charset val="134"/>
      </rPr>
      <t>个市级家庭农场和</t>
    </r>
    <r>
      <rPr>
        <sz val="16"/>
        <rFont val="Times New Roman"/>
        <charset val="134"/>
      </rPr>
      <t>3</t>
    </r>
    <r>
      <rPr>
        <sz val="16"/>
        <rFont val="宋体"/>
        <charset val="134"/>
      </rPr>
      <t>个省级家庭农场。申报成为县级示范农场的每个奖补</t>
    </r>
    <r>
      <rPr>
        <sz val="16"/>
        <rFont val="Times New Roman"/>
        <charset val="134"/>
      </rPr>
      <t>1</t>
    </r>
    <r>
      <rPr>
        <sz val="16"/>
        <rFont val="宋体"/>
        <charset val="134"/>
      </rPr>
      <t>万元，申报成为市级示范农场的奖补</t>
    </r>
    <r>
      <rPr>
        <sz val="16"/>
        <rFont val="Times New Roman"/>
        <charset val="134"/>
      </rPr>
      <t>3</t>
    </r>
    <r>
      <rPr>
        <sz val="16"/>
        <rFont val="宋体"/>
        <charset val="134"/>
      </rPr>
      <t>万元，省级及国家级示范示范农场的奖补</t>
    </r>
    <r>
      <rPr>
        <sz val="16"/>
        <rFont val="Times New Roman"/>
        <charset val="134"/>
      </rPr>
      <t>5</t>
    </r>
    <r>
      <rPr>
        <sz val="16"/>
        <rFont val="宋体"/>
        <charset val="134"/>
      </rPr>
      <t>万元。</t>
    </r>
  </si>
  <si>
    <r>
      <rPr>
        <sz val="16"/>
        <rFont val="宋体"/>
        <charset val="134"/>
      </rPr>
      <t>通过对家庭农场的奖补，形成示范带动效应，提高县域农业产业发展水平</t>
    </r>
  </si>
  <si>
    <r>
      <rPr>
        <sz val="16"/>
        <rFont val="宋体"/>
        <charset val="134"/>
      </rPr>
      <t>龙头企业培育项目</t>
    </r>
  </si>
  <si>
    <r>
      <rPr>
        <sz val="16"/>
        <rFont val="宋体"/>
        <charset val="134"/>
      </rPr>
      <t>在全县创建</t>
    </r>
    <r>
      <rPr>
        <sz val="16"/>
        <rFont val="Times New Roman"/>
        <charset val="134"/>
      </rPr>
      <t>3</t>
    </r>
    <r>
      <rPr>
        <sz val="16"/>
        <rFont val="宋体"/>
        <charset val="134"/>
      </rPr>
      <t>个县级龙头企业，</t>
    </r>
    <r>
      <rPr>
        <sz val="16"/>
        <rFont val="Times New Roman"/>
        <charset val="134"/>
      </rPr>
      <t>1</t>
    </r>
    <r>
      <rPr>
        <sz val="16"/>
        <rFont val="宋体"/>
        <charset val="134"/>
      </rPr>
      <t>个市级龙头企业，</t>
    </r>
    <r>
      <rPr>
        <sz val="16"/>
        <rFont val="Times New Roman"/>
        <charset val="134"/>
      </rPr>
      <t>1</t>
    </r>
    <r>
      <rPr>
        <sz val="16"/>
        <rFont val="宋体"/>
        <charset val="134"/>
      </rPr>
      <t>个省级龙头企业。申报成为县级龙头企业的奖补</t>
    </r>
    <r>
      <rPr>
        <sz val="16"/>
        <rFont val="Times New Roman"/>
        <charset val="134"/>
      </rPr>
      <t>3</t>
    </r>
    <r>
      <rPr>
        <sz val="16"/>
        <rFont val="宋体"/>
        <charset val="134"/>
      </rPr>
      <t>万元，申报成为市级龙头企业的奖补</t>
    </r>
    <r>
      <rPr>
        <sz val="16"/>
        <rFont val="Times New Roman"/>
        <charset val="134"/>
      </rPr>
      <t>5</t>
    </r>
    <r>
      <rPr>
        <sz val="16"/>
        <rFont val="宋体"/>
        <charset val="134"/>
      </rPr>
      <t>万元，申报成为省级及以上龙头企业的奖补</t>
    </r>
    <r>
      <rPr>
        <sz val="16"/>
        <rFont val="Times New Roman"/>
        <charset val="134"/>
      </rPr>
      <t>10</t>
    </r>
    <r>
      <rPr>
        <sz val="16"/>
        <rFont val="宋体"/>
        <charset val="134"/>
      </rPr>
      <t>万元。</t>
    </r>
  </si>
  <si>
    <r>
      <rPr>
        <sz val="16"/>
        <rFont val="宋体"/>
        <charset val="134"/>
      </rPr>
      <t>通过对龙头企业的奖补，形成示范带动效应，提高县域农业产业发展水平</t>
    </r>
  </si>
  <si>
    <r>
      <rPr>
        <sz val="16"/>
        <rFont val="宋体"/>
        <charset val="134"/>
      </rPr>
      <t>农机合作社示范项目</t>
    </r>
  </si>
  <si>
    <r>
      <rPr>
        <sz val="16"/>
        <rFont val="宋体"/>
        <charset val="134"/>
      </rPr>
      <t>在全县扶持补助</t>
    </r>
    <r>
      <rPr>
        <sz val="16"/>
        <rFont val="Times New Roman"/>
        <charset val="134"/>
      </rPr>
      <t>15</t>
    </r>
    <r>
      <rPr>
        <sz val="16"/>
        <rFont val="宋体"/>
        <charset val="134"/>
      </rPr>
      <t>个农机示范合作社，每个合作社奖补</t>
    </r>
    <r>
      <rPr>
        <sz val="16"/>
        <rFont val="Times New Roman"/>
        <charset val="134"/>
      </rPr>
      <t>20</t>
    </r>
    <r>
      <rPr>
        <sz val="16"/>
        <rFont val="宋体"/>
        <charset val="134"/>
      </rPr>
      <t>万元。</t>
    </r>
  </si>
  <si>
    <r>
      <rPr>
        <b/>
        <sz val="16"/>
        <rFont val="宋体"/>
        <charset val="134"/>
      </rPr>
      <t>生产类项目：</t>
    </r>
    <r>
      <rPr>
        <b/>
        <sz val="16"/>
        <rFont val="Times New Roman"/>
        <charset val="134"/>
      </rPr>
      <t>120</t>
    </r>
    <r>
      <rPr>
        <b/>
        <sz val="16"/>
        <rFont val="宋体"/>
        <charset val="134"/>
      </rPr>
      <t>项</t>
    </r>
  </si>
  <si>
    <r>
      <rPr>
        <b/>
        <sz val="16"/>
        <rFont val="宋体"/>
        <charset val="134"/>
      </rPr>
      <t>概算投资</t>
    </r>
    <r>
      <rPr>
        <b/>
        <sz val="16"/>
        <rFont val="Times New Roman"/>
        <charset val="134"/>
      </rPr>
      <t>19439.207</t>
    </r>
    <r>
      <rPr>
        <b/>
        <sz val="16"/>
        <rFont val="宋体"/>
        <charset val="134"/>
      </rPr>
      <t>万元用于实施生产类项目</t>
    </r>
  </si>
  <si>
    <r>
      <rPr>
        <b/>
        <sz val="16"/>
        <rFont val="宋体"/>
        <charset val="134"/>
      </rPr>
      <t>种植业：</t>
    </r>
    <r>
      <rPr>
        <b/>
        <sz val="16"/>
        <rFont val="Times New Roman"/>
        <charset val="134"/>
      </rPr>
      <t>28</t>
    </r>
    <r>
      <rPr>
        <b/>
        <sz val="16"/>
        <rFont val="宋体"/>
        <charset val="134"/>
      </rPr>
      <t>项</t>
    </r>
  </si>
  <si>
    <r>
      <rPr>
        <b/>
        <sz val="16"/>
        <rFont val="宋体"/>
        <charset val="134"/>
      </rPr>
      <t>概算投资</t>
    </r>
    <r>
      <rPr>
        <b/>
        <sz val="16"/>
        <rFont val="Times New Roman"/>
        <charset val="134"/>
      </rPr>
      <t>5188.9705</t>
    </r>
    <r>
      <rPr>
        <b/>
        <sz val="16"/>
        <rFont val="宋体"/>
        <charset val="134"/>
      </rPr>
      <t>万元用于实施种植业项目</t>
    </r>
  </si>
  <si>
    <r>
      <rPr>
        <b/>
        <sz val="16"/>
        <rFont val="Microsoft YaHei"/>
        <charset val="134"/>
      </rPr>
      <t>⑴</t>
    </r>
  </si>
  <si>
    <r>
      <rPr>
        <b/>
        <sz val="16"/>
        <rFont val="宋体"/>
        <charset val="134"/>
      </rPr>
      <t>到户种植业（三类户）：</t>
    </r>
    <r>
      <rPr>
        <b/>
        <sz val="16"/>
        <rFont val="Times New Roman"/>
        <charset val="134"/>
      </rPr>
      <t>5</t>
    </r>
    <r>
      <rPr>
        <b/>
        <sz val="16"/>
        <rFont val="宋体"/>
        <charset val="134"/>
      </rPr>
      <t>项</t>
    </r>
  </si>
  <si>
    <r>
      <rPr>
        <b/>
        <sz val="16"/>
        <rFont val="宋体"/>
        <charset val="134"/>
      </rPr>
      <t>概算投资</t>
    </r>
    <r>
      <rPr>
        <b/>
        <sz val="16"/>
        <rFont val="Times New Roman"/>
        <charset val="134"/>
      </rPr>
      <t>153.82</t>
    </r>
    <r>
      <rPr>
        <b/>
        <sz val="16"/>
        <rFont val="宋体"/>
        <charset val="134"/>
      </rPr>
      <t>万元用于实施三类户到户种植业项目</t>
    </r>
  </si>
  <si>
    <r>
      <rPr>
        <b/>
        <sz val="16"/>
        <rFont val="宋体"/>
        <charset val="134"/>
      </rPr>
      <t>旱作农业到户补助项目</t>
    </r>
  </si>
  <si>
    <r>
      <rPr>
        <b/>
        <sz val="16"/>
        <rFont val="宋体"/>
        <charset val="134"/>
      </rPr>
      <t>概算投资</t>
    </r>
    <r>
      <rPr>
        <b/>
        <sz val="16"/>
        <rFont val="Times New Roman"/>
        <charset val="134"/>
      </rPr>
      <t>73.07</t>
    </r>
    <r>
      <rPr>
        <b/>
        <sz val="16"/>
        <rFont val="宋体"/>
        <charset val="134"/>
      </rPr>
      <t>万元在全县范围内实施旱作农业三类户补助项目，每亩补助</t>
    </r>
    <r>
      <rPr>
        <b/>
        <sz val="16"/>
        <rFont val="Times New Roman"/>
        <charset val="134"/>
      </rPr>
      <t>200</t>
    </r>
    <r>
      <rPr>
        <b/>
        <sz val="16"/>
        <rFont val="宋体"/>
        <charset val="134"/>
      </rPr>
      <t>元，共补助</t>
    </r>
    <r>
      <rPr>
        <b/>
        <sz val="16"/>
        <rFont val="Times New Roman"/>
        <charset val="134"/>
      </rPr>
      <t>3654</t>
    </r>
    <r>
      <rPr>
        <b/>
        <sz val="16"/>
        <rFont val="宋体"/>
        <charset val="134"/>
      </rPr>
      <t>亩。</t>
    </r>
  </si>
  <si>
    <r>
      <rPr>
        <sz val="16"/>
        <rFont val="宋体"/>
        <charset val="134"/>
      </rPr>
      <t>张家川镇旱作农业到户补助项目</t>
    </r>
  </si>
  <si>
    <r>
      <rPr>
        <sz val="16"/>
        <rFont val="宋体"/>
        <charset val="134"/>
      </rPr>
      <t>共</t>
    </r>
    <r>
      <rPr>
        <sz val="16"/>
        <rFont val="Times New Roman"/>
        <charset val="134"/>
      </rPr>
      <t>575</t>
    </r>
    <r>
      <rPr>
        <sz val="16"/>
        <rFont val="宋体"/>
        <charset val="134"/>
      </rPr>
      <t>亩。背武村</t>
    </r>
    <r>
      <rPr>
        <sz val="16"/>
        <rFont val="Times New Roman"/>
        <charset val="134"/>
      </rPr>
      <t>33</t>
    </r>
    <r>
      <rPr>
        <sz val="16"/>
        <rFont val="宋体"/>
        <charset val="134"/>
      </rPr>
      <t>亩、沟口村</t>
    </r>
    <r>
      <rPr>
        <sz val="16"/>
        <rFont val="Times New Roman"/>
        <charset val="134"/>
      </rPr>
      <t>27</t>
    </r>
    <r>
      <rPr>
        <sz val="16"/>
        <rFont val="宋体"/>
        <charset val="134"/>
      </rPr>
      <t>亩、赵阳村</t>
    </r>
    <r>
      <rPr>
        <sz val="16"/>
        <rFont val="Times New Roman"/>
        <charset val="134"/>
      </rPr>
      <t>36</t>
    </r>
    <r>
      <rPr>
        <sz val="16"/>
        <rFont val="宋体"/>
        <charset val="134"/>
      </rPr>
      <t>亩、东关村</t>
    </r>
    <r>
      <rPr>
        <sz val="16"/>
        <rFont val="Times New Roman"/>
        <charset val="134"/>
      </rPr>
      <t>11</t>
    </r>
    <r>
      <rPr>
        <sz val="16"/>
        <rFont val="宋体"/>
        <charset val="134"/>
      </rPr>
      <t>亩、纳沟村</t>
    </r>
    <r>
      <rPr>
        <sz val="16"/>
        <rFont val="Times New Roman"/>
        <charset val="134"/>
      </rPr>
      <t>18</t>
    </r>
    <r>
      <rPr>
        <sz val="16"/>
        <rFont val="宋体"/>
        <charset val="134"/>
      </rPr>
      <t>亩、南川村</t>
    </r>
    <r>
      <rPr>
        <sz val="16"/>
        <rFont val="Times New Roman"/>
        <charset val="134"/>
      </rPr>
      <t>50</t>
    </r>
    <r>
      <rPr>
        <sz val="16"/>
        <rFont val="宋体"/>
        <charset val="134"/>
      </rPr>
      <t>亩、大堡村</t>
    </r>
    <r>
      <rPr>
        <sz val="16"/>
        <rFont val="Times New Roman"/>
        <charset val="134"/>
      </rPr>
      <t>30</t>
    </r>
    <r>
      <rPr>
        <sz val="16"/>
        <rFont val="宋体"/>
        <charset val="134"/>
      </rPr>
      <t>亩、下仁村</t>
    </r>
    <r>
      <rPr>
        <sz val="16"/>
        <rFont val="Times New Roman"/>
        <charset val="134"/>
      </rPr>
      <t>10</t>
    </r>
    <r>
      <rPr>
        <sz val="16"/>
        <rFont val="宋体"/>
        <charset val="134"/>
      </rPr>
      <t>亩、堡山村</t>
    </r>
    <r>
      <rPr>
        <sz val="16"/>
        <rFont val="Times New Roman"/>
        <charset val="134"/>
      </rPr>
      <t>12</t>
    </r>
    <r>
      <rPr>
        <sz val="16"/>
        <rFont val="宋体"/>
        <charset val="134"/>
      </rPr>
      <t>亩、崔湾村</t>
    </r>
    <r>
      <rPr>
        <sz val="16"/>
        <rFont val="Times New Roman"/>
        <charset val="134"/>
      </rPr>
      <t>14</t>
    </r>
    <r>
      <rPr>
        <sz val="16"/>
        <rFont val="宋体"/>
        <charset val="134"/>
      </rPr>
      <t>亩、袁川村</t>
    </r>
    <r>
      <rPr>
        <sz val="16"/>
        <rFont val="Times New Roman"/>
        <charset val="134"/>
      </rPr>
      <t>20</t>
    </r>
    <r>
      <rPr>
        <sz val="16"/>
        <rFont val="宋体"/>
        <charset val="134"/>
      </rPr>
      <t>亩、赵川村</t>
    </r>
    <r>
      <rPr>
        <sz val="16"/>
        <rFont val="Times New Roman"/>
        <charset val="134"/>
      </rPr>
      <t>20</t>
    </r>
    <r>
      <rPr>
        <sz val="16"/>
        <rFont val="宋体"/>
        <charset val="134"/>
      </rPr>
      <t>亩、查湾村</t>
    </r>
    <r>
      <rPr>
        <sz val="16"/>
        <rFont val="Times New Roman"/>
        <charset val="134"/>
      </rPr>
      <t>11</t>
    </r>
    <r>
      <rPr>
        <sz val="16"/>
        <rFont val="宋体"/>
        <charset val="134"/>
      </rPr>
      <t>亩、阳上村</t>
    </r>
    <r>
      <rPr>
        <sz val="16"/>
        <rFont val="Times New Roman"/>
        <charset val="134"/>
      </rPr>
      <t>30</t>
    </r>
    <r>
      <rPr>
        <sz val="16"/>
        <rFont val="宋体"/>
        <charset val="134"/>
      </rPr>
      <t>亩、园树村</t>
    </r>
    <r>
      <rPr>
        <sz val="16"/>
        <rFont val="Times New Roman"/>
        <charset val="134"/>
      </rPr>
      <t>60</t>
    </r>
    <r>
      <rPr>
        <sz val="16"/>
        <rFont val="宋体"/>
        <charset val="134"/>
      </rPr>
      <t>亩、孟寺村</t>
    </r>
    <r>
      <rPr>
        <sz val="16"/>
        <rFont val="Times New Roman"/>
        <charset val="134"/>
      </rPr>
      <t>30</t>
    </r>
    <r>
      <rPr>
        <sz val="16"/>
        <rFont val="宋体"/>
        <charset val="134"/>
      </rPr>
      <t>亩、崔家村</t>
    </r>
    <r>
      <rPr>
        <sz val="16"/>
        <rFont val="Times New Roman"/>
        <charset val="134"/>
      </rPr>
      <t>10</t>
    </r>
    <r>
      <rPr>
        <sz val="16"/>
        <rFont val="宋体"/>
        <charset val="134"/>
      </rPr>
      <t>亩、瓦泉村</t>
    </r>
    <r>
      <rPr>
        <sz val="16"/>
        <rFont val="Times New Roman"/>
        <charset val="134"/>
      </rPr>
      <t>38</t>
    </r>
    <r>
      <rPr>
        <sz val="16"/>
        <rFont val="宋体"/>
        <charset val="134"/>
      </rPr>
      <t>亩、杨川村</t>
    </r>
    <r>
      <rPr>
        <sz val="16"/>
        <rFont val="Times New Roman"/>
        <charset val="134"/>
      </rPr>
      <t>30</t>
    </r>
    <r>
      <rPr>
        <sz val="16"/>
        <rFont val="宋体"/>
        <charset val="134"/>
      </rPr>
      <t>亩、东街村</t>
    </r>
    <r>
      <rPr>
        <sz val="16"/>
        <rFont val="Times New Roman"/>
        <charset val="134"/>
      </rPr>
      <t>55</t>
    </r>
    <r>
      <rPr>
        <sz val="16"/>
        <rFont val="宋体"/>
        <charset val="134"/>
      </rPr>
      <t>亩、刘家村</t>
    </r>
    <r>
      <rPr>
        <sz val="16"/>
        <rFont val="Times New Roman"/>
        <charset val="134"/>
      </rPr>
      <t>30</t>
    </r>
    <r>
      <rPr>
        <sz val="16"/>
        <rFont val="宋体"/>
        <charset val="134"/>
      </rPr>
      <t>亩</t>
    </r>
  </si>
  <si>
    <r>
      <rPr>
        <sz val="16"/>
        <rFont val="宋体"/>
        <charset val="134"/>
      </rPr>
      <t>提高粮食产量，增加农户收益，亩均增收</t>
    </r>
    <r>
      <rPr>
        <sz val="16"/>
        <rFont val="Times New Roman"/>
        <charset val="134"/>
      </rPr>
      <t>100-300</t>
    </r>
    <r>
      <rPr>
        <sz val="16"/>
        <rFont val="宋体"/>
        <charset val="134"/>
      </rPr>
      <t>元。带动经济增长</t>
    </r>
  </si>
  <si>
    <r>
      <rPr>
        <sz val="16"/>
        <rFont val="宋体"/>
        <charset val="134"/>
      </rPr>
      <t>直接补助到户，减轻农户负担，提高种粮积极性，增加农民收入。</t>
    </r>
  </si>
  <si>
    <r>
      <rPr>
        <sz val="16"/>
        <rFont val="宋体"/>
        <charset val="134"/>
      </rPr>
      <t>龙山镇旱作农业到户补助项目</t>
    </r>
  </si>
  <si>
    <r>
      <rPr>
        <sz val="16"/>
        <rFont val="宋体"/>
        <charset val="134"/>
      </rPr>
      <t>全镇共</t>
    </r>
    <r>
      <rPr>
        <sz val="16"/>
        <rFont val="Times New Roman"/>
        <charset val="134"/>
      </rPr>
      <t>18</t>
    </r>
    <r>
      <rPr>
        <sz val="16"/>
        <rFont val="宋体"/>
        <charset val="134"/>
      </rPr>
      <t>个村</t>
    </r>
    <r>
      <rPr>
        <sz val="16"/>
        <rFont val="Times New Roman"/>
        <charset val="134"/>
      </rPr>
      <t>599</t>
    </r>
    <r>
      <rPr>
        <sz val="16"/>
        <rFont val="宋体"/>
        <charset val="134"/>
      </rPr>
      <t>亩，每亩</t>
    </r>
    <r>
      <rPr>
        <sz val="16"/>
        <rFont val="Times New Roman"/>
        <charset val="134"/>
      </rPr>
      <t>200</t>
    </r>
    <r>
      <rPr>
        <sz val="16"/>
        <rFont val="宋体"/>
        <charset val="134"/>
      </rPr>
      <t>元，其中</t>
    </r>
    <r>
      <rPr>
        <sz val="16"/>
        <rFont val="Times New Roman"/>
        <charset val="134"/>
      </rPr>
      <t>;</t>
    </r>
    <r>
      <rPr>
        <sz val="16"/>
        <rFont val="宋体"/>
        <charset val="134"/>
      </rPr>
      <t>汪堡村</t>
    </r>
    <r>
      <rPr>
        <sz val="16"/>
        <rFont val="Times New Roman"/>
        <charset val="134"/>
      </rPr>
      <t>24</t>
    </r>
    <r>
      <rPr>
        <sz val="16"/>
        <rFont val="宋体"/>
        <charset val="134"/>
      </rPr>
      <t>亩</t>
    </r>
    <r>
      <rPr>
        <sz val="16"/>
        <rFont val="Times New Roman"/>
        <charset val="134"/>
      </rPr>
      <t>0.48</t>
    </r>
    <r>
      <rPr>
        <sz val="16"/>
        <rFont val="宋体"/>
        <charset val="134"/>
      </rPr>
      <t>；马河村</t>
    </r>
    <r>
      <rPr>
        <sz val="16"/>
        <rFont val="Times New Roman"/>
        <charset val="134"/>
      </rPr>
      <t>11</t>
    </r>
    <r>
      <rPr>
        <sz val="16"/>
        <rFont val="宋体"/>
        <charset val="134"/>
      </rPr>
      <t>亩</t>
    </r>
    <r>
      <rPr>
        <sz val="16"/>
        <rFont val="Times New Roman"/>
        <charset val="134"/>
      </rPr>
      <t>0.22</t>
    </r>
    <r>
      <rPr>
        <sz val="16"/>
        <rFont val="宋体"/>
        <charset val="134"/>
      </rPr>
      <t>万元</t>
    </r>
    <r>
      <rPr>
        <sz val="16"/>
        <rFont val="Times New Roman"/>
        <charset val="134"/>
      </rPr>
      <t xml:space="preserve"> </t>
    </r>
    <r>
      <rPr>
        <sz val="16"/>
        <rFont val="宋体"/>
        <charset val="134"/>
      </rPr>
      <t>；北街村</t>
    </r>
    <r>
      <rPr>
        <sz val="16"/>
        <rFont val="Times New Roman"/>
        <charset val="134"/>
      </rPr>
      <t>56</t>
    </r>
    <r>
      <rPr>
        <sz val="16"/>
        <rFont val="宋体"/>
        <charset val="134"/>
      </rPr>
      <t>亩</t>
    </r>
    <r>
      <rPr>
        <sz val="16"/>
        <rFont val="Times New Roman"/>
        <charset val="134"/>
      </rPr>
      <t>1.12</t>
    </r>
    <r>
      <rPr>
        <sz val="16"/>
        <rFont val="宋体"/>
        <charset val="134"/>
      </rPr>
      <t>万元；南梁村</t>
    </r>
    <r>
      <rPr>
        <sz val="16"/>
        <rFont val="Times New Roman"/>
        <charset val="134"/>
      </rPr>
      <t>16</t>
    </r>
    <r>
      <rPr>
        <sz val="16"/>
        <rFont val="宋体"/>
        <charset val="134"/>
      </rPr>
      <t>亩</t>
    </r>
    <r>
      <rPr>
        <sz val="16"/>
        <rFont val="Times New Roman"/>
        <charset val="134"/>
      </rPr>
      <t>0.32</t>
    </r>
    <r>
      <rPr>
        <sz val="16"/>
        <rFont val="宋体"/>
        <charset val="134"/>
      </rPr>
      <t>万元；四方村</t>
    </r>
    <r>
      <rPr>
        <sz val="16"/>
        <rFont val="Times New Roman"/>
        <charset val="134"/>
      </rPr>
      <t>20</t>
    </r>
    <r>
      <rPr>
        <sz val="16"/>
        <rFont val="宋体"/>
        <charset val="134"/>
      </rPr>
      <t>亩</t>
    </r>
    <r>
      <rPr>
        <sz val="16"/>
        <rFont val="Times New Roman"/>
        <charset val="134"/>
      </rPr>
      <t>0.4</t>
    </r>
    <r>
      <rPr>
        <sz val="16"/>
        <rFont val="宋体"/>
        <charset val="134"/>
      </rPr>
      <t>万元；树坡村</t>
    </r>
    <r>
      <rPr>
        <sz val="16"/>
        <rFont val="Times New Roman"/>
        <charset val="134"/>
      </rPr>
      <t>20</t>
    </r>
    <r>
      <rPr>
        <sz val="16"/>
        <rFont val="宋体"/>
        <charset val="134"/>
      </rPr>
      <t>亩</t>
    </r>
    <r>
      <rPr>
        <sz val="16"/>
        <rFont val="Times New Roman"/>
        <charset val="134"/>
      </rPr>
      <t>0.4</t>
    </r>
    <r>
      <rPr>
        <sz val="16"/>
        <rFont val="宋体"/>
        <charset val="134"/>
      </rPr>
      <t>万元；西川村</t>
    </r>
    <r>
      <rPr>
        <sz val="16"/>
        <rFont val="Times New Roman"/>
        <charset val="134"/>
      </rPr>
      <t>21</t>
    </r>
    <r>
      <rPr>
        <sz val="16"/>
        <rFont val="宋体"/>
        <charset val="134"/>
      </rPr>
      <t>亩</t>
    </r>
    <r>
      <rPr>
        <sz val="16"/>
        <rFont val="Times New Roman"/>
        <charset val="134"/>
      </rPr>
      <t>0.42</t>
    </r>
    <r>
      <rPr>
        <sz val="16"/>
        <rFont val="宋体"/>
        <charset val="134"/>
      </rPr>
      <t>万元；西沟村种植</t>
    </r>
    <r>
      <rPr>
        <sz val="16"/>
        <rFont val="Times New Roman"/>
        <charset val="134"/>
      </rPr>
      <t>20</t>
    </r>
    <r>
      <rPr>
        <sz val="16"/>
        <rFont val="宋体"/>
        <charset val="134"/>
      </rPr>
      <t>亩</t>
    </r>
    <r>
      <rPr>
        <sz val="16"/>
        <rFont val="Times New Roman"/>
        <charset val="134"/>
      </rPr>
      <t>0.4</t>
    </r>
    <r>
      <rPr>
        <sz val="16"/>
        <rFont val="宋体"/>
        <charset val="134"/>
      </rPr>
      <t>万元；西门村到户</t>
    </r>
    <r>
      <rPr>
        <sz val="16"/>
        <rFont val="Times New Roman"/>
        <charset val="134"/>
      </rPr>
      <t>50</t>
    </r>
    <r>
      <rPr>
        <sz val="16"/>
        <rFont val="宋体"/>
        <charset val="134"/>
      </rPr>
      <t>亩</t>
    </r>
    <r>
      <rPr>
        <sz val="16"/>
        <rFont val="Times New Roman"/>
        <charset val="134"/>
      </rPr>
      <t>1</t>
    </r>
    <r>
      <rPr>
        <sz val="16"/>
        <rFont val="宋体"/>
        <charset val="134"/>
      </rPr>
      <t>万元；南街村全村共种植</t>
    </r>
    <r>
      <rPr>
        <sz val="16"/>
        <rFont val="Times New Roman"/>
        <charset val="134"/>
      </rPr>
      <t>100</t>
    </r>
    <r>
      <rPr>
        <sz val="16"/>
        <rFont val="宋体"/>
        <charset val="134"/>
      </rPr>
      <t>亩</t>
    </r>
    <r>
      <rPr>
        <sz val="16"/>
        <rFont val="Times New Roman"/>
        <charset val="134"/>
      </rPr>
      <t>2</t>
    </r>
    <r>
      <rPr>
        <sz val="16"/>
        <rFont val="宋体"/>
        <charset val="134"/>
      </rPr>
      <t>万元；榆树村种植</t>
    </r>
    <r>
      <rPr>
        <sz val="16"/>
        <rFont val="Times New Roman"/>
        <charset val="134"/>
      </rPr>
      <t>30</t>
    </r>
    <r>
      <rPr>
        <sz val="16"/>
        <rFont val="宋体"/>
        <charset val="134"/>
      </rPr>
      <t>亩</t>
    </r>
    <r>
      <rPr>
        <sz val="16"/>
        <rFont val="Times New Roman"/>
        <charset val="134"/>
      </rPr>
      <t>0.6</t>
    </r>
    <r>
      <rPr>
        <sz val="16"/>
        <rFont val="宋体"/>
        <charset val="134"/>
      </rPr>
      <t>万元；官泉村</t>
    </r>
    <r>
      <rPr>
        <sz val="16"/>
        <rFont val="Times New Roman"/>
        <charset val="134"/>
      </rPr>
      <t>31</t>
    </r>
    <r>
      <rPr>
        <sz val="16"/>
        <rFont val="宋体"/>
        <charset val="134"/>
      </rPr>
      <t>亩</t>
    </r>
    <r>
      <rPr>
        <sz val="16"/>
        <rFont val="Times New Roman"/>
        <charset val="134"/>
      </rPr>
      <t>0.62</t>
    </r>
    <r>
      <rPr>
        <sz val="16"/>
        <rFont val="宋体"/>
        <charset val="134"/>
      </rPr>
      <t>万元，李山村</t>
    </r>
    <r>
      <rPr>
        <sz val="16"/>
        <rFont val="Times New Roman"/>
        <charset val="134"/>
      </rPr>
      <t>36</t>
    </r>
    <r>
      <rPr>
        <sz val="16"/>
        <rFont val="宋体"/>
        <charset val="134"/>
      </rPr>
      <t>亩</t>
    </r>
    <r>
      <rPr>
        <sz val="16"/>
        <rFont val="Times New Roman"/>
        <charset val="134"/>
      </rPr>
      <t>0.72</t>
    </r>
    <r>
      <rPr>
        <sz val="16"/>
        <rFont val="宋体"/>
        <charset val="134"/>
      </rPr>
      <t>万元，连柯村</t>
    </r>
    <r>
      <rPr>
        <sz val="16"/>
        <rFont val="Times New Roman"/>
        <charset val="134"/>
      </rPr>
      <t>50</t>
    </r>
    <r>
      <rPr>
        <sz val="16"/>
        <rFont val="宋体"/>
        <charset val="134"/>
      </rPr>
      <t>亩</t>
    </r>
    <r>
      <rPr>
        <sz val="16"/>
        <rFont val="Times New Roman"/>
        <charset val="134"/>
      </rPr>
      <t>1</t>
    </r>
    <r>
      <rPr>
        <sz val="16"/>
        <rFont val="宋体"/>
        <charset val="134"/>
      </rPr>
      <t>万元，北河</t>
    </r>
    <r>
      <rPr>
        <sz val="16"/>
        <rFont val="Times New Roman"/>
        <charset val="134"/>
      </rPr>
      <t>50</t>
    </r>
    <r>
      <rPr>
        <sz val="16"/>
        <rFont val="宋体"/>
        <charset val="134"/>
      </rPr>
      <t>亩</t>
    </r>
    <r>
      <rPr>
        <sz val="16"/>
        <rFont val="Times New Roman"/>
        <charset val="134"/>
      </rPr>
      <t>1</t>
    </r>
    <r>
      <rPr>
        <sz val="16"/>
        <rFont val="宋体"/>
        <charset val="134"/>
      </rPr>
      <t>万元，冯塬村</t>
    </r>
    <r>
      <rPr>
        <sz val="16"/>
        <rFont val="Times New Roman"/>
        <charset val="134"/>
      </rPr>
      <t>8</t>
    </r>
    <r>
      <rPr>
        <sz val="16"/>
        <rFont val="宋体"/>
        <charset val="134"/>
      </rPr>
      <t>亩</t>
    </r>
    <r>
      <rPr>
        <sz val="16"/>
        <rFont val="Times New Roman"/>
        <charset val="134"/>
      </rPr>
      <t>0.16</t>
    </r>
    <r>
      <rPr>
        <sz val="16"/>
        <rFont val="宋体"/>
        <charset val="134"/>
      </rPr>
      <t>万元；马黑曼村</t>
    </r>
    <r>
      <rPr>
        <sz val="16"/>
        <rFont val="Times New Roman"/>
        <charset val="134"/>
      </rPr>
      <t>20</t>
    </r>
    <r>
      <rPr>
        <sz val="16"/>
        <rFont val="宋体"/>
        <charset val="134"/>
      </rPr>
      <t>亩</t>
    </r>
    <r>
      <rPr>
        <sz val="16"/>
        <rFont val="Times New Roman"/>
        <charset val="134"/>
      </rPr>
      <t>0.4</t>
    </r>
    <r>
      <rPr>
        <sz val="16"/>
        <rFont val="宋体"/>
        <charset val="134"/>
      </rPr>
      <t>万元；韩川村</t>
    </r>
    <r>
      <rPr>
        <sz val="16"/>
        <rFont val="Times New Roman"/>
        <charset val="134"/>
      </rPr>
      <t>36</t>
    </r>
    <r>
      <rPr>
        <sz val="16"/>
        <rFont val="宋体"/>
        <charset val="134"/>
      </rPr>
      <t>亩</t>
    </r>
    <r>
      <rPr>
        <sz val="16"/>
        <rFont val="Times New Roman"/>
        <charset val="134"/>
      </rPr>
      <t>0.72</t>
    </r>
    <r>
      <rPr>
        <sz val="16"/>
        <rFont val="宋体"/>
        <charset val="134"/>
      </rPr>
      <t>万元</t>
    </r>
  </si>
  <si>
    <r>
      <rPr>
        <sz val="16"/>
        <rFont val="宋体"/>
        <charset val="134"/>
      </rPr>
      <t>提高粮食产量，增加农户收益，亩均增收</t>
    </r>
    <r>
      <rPr>
        <sz val="16"/>
        <rFont val="Times New Roman"/>
        <charset val="134"/>
      </rPr>
      <t>100-301</t>
    </r>
    <r>
      <rPr>
        <sz val="16"/>
        <rFont val="宋体"/>
        <charset val="134"/>
      </rPr>
      <t>元。带动经济增长</t>
    </r>
  </si>
  <si>
    <r>
      <rPr>
        <sz val="16"/>
        <rFont val="宋体"/>
        <charset val="134"/>
      </rPr>
      <t>恭门镇旱作农业到户补助项目</t>
    </r>
  </si>
  <si>
    <r>
      <rPr>
        <sz val="16"/>
        <rFont val="宋体"/>
        <charset val="134"/>
      </rPr>
      <t>共</t>
    </r>
    <r>
      <rPr>
        <sz val="16"/>
        <rFont val="Times New Roman"/>
        <charset val="134"/>
      </rPr>
      <t>138.5</t>
    </r>
    <r>
      <rPr>
        <sz val="16"/>
        <rFont val="宋体"/>
        <charset val="134"/>
      </rPr>
      <t>亩，其中河峪村</t>
    </r>
    <r>
      <rPr>
        <sz val="16"/>
        <rFont val="Times New Roman"/>
        <charset val="134"/>
      </rPr>
      <t>2</t>
    </r>
    <r>
      <rPr>
        <sz val="16"/>
        <rFont val="宋体"/>
        <charset val="134"/>
      </rPr>
      <t>亩，灵台村</t>
    </r>
    <r>
      <rPr>
        <sz val="16"/>
        <rFont val="Times New Roman"/>
        <charset val="134"/>
      </rPr>
      <t>6</t>
    </r>
    <r>
      <rPr>
        <sz val="16"/>
        <rFont val="宋体"/>
        <charset val="134"/>
      </rPr>
      <t>亩、麻崖村</t>
    </r>
    <r>
      <rPr>
        <sz val="16"/>
        <rFont val="Times New Roman"/>
        <charset val="134"/>
      </rPr>
      <t>8</t>
    </r>
    <r>
      <rPr>
        <sz val="16"/>
        <rFont val="宋体"/>
        <charset val="134"/>
      </rPr>
      <t>亩、毛山村</t>
    </r>
    <r>
      <rPr>
        <sz val="16"/>
        <rFont val="Times New Roman"/>
        <charset val="134"/>
      </rPr>
      <t>3</t>
    </r>
    <r>
      <rPr>
        <sz val="16"/>
        <rFont val="宋体"/>
        <charset val="134"/>
      </rPr>
      <t>亩、天河村</t>
    </r>
    <r>
      <rPr>
        <sz val="16"/>
        <rFont val="Times New Roman"/>
        <charset val="134"/>
      </rPr>
      <t>3</t>
    </r>
    <r>
      <rPr>
        <sz val="16"/>
        <rFont val="宋体"/>
        <charset val="134"/>
      </rPr>
      <t>亩、西关村</t>
    </r>
    <r>
      <rPr>
        <sz val="16"/>
        <rFont val="Times New Roman"/>
        <charset val="134"/>
      </rPr>
      <t>22.5</t>
    </r>
    <r>
      <rPr>
        <sz val="16"/>
        <rFont val="宋体"/>
        <charset val="134"/>
      </rPr>
      <t>亩、付川村</t>
    </r>
    <r>
      <rPr>
        <sz val="16"/>
        <rFont val="Times New Roman"/>
        <charset val="134"/>
      </rPr>
      <t>12</t>
    </r>
    <r>
      <rPr>
        <sz val="16"/>
        <rFont val="宋体"/>
        <charset val="134"/>
      </rPr>
      <t>亩、柳沟村</t>
    </r>
    <r>
      <rPr>
        <sz val="16"/>
        <rFont val="Times New Roman"/>
        <charset val="134"/>
      </rPr>
      <t>6</t>
    </r>
    <r>
      <rPr>
        <sz val="16"/>
        <rFont val="宋体"/>
        <charset val="134"/>
      </rPr>
      <t>亩、张巴村</t>
    </r>
    <r>
      <rPr>
        <sz val="16"/>
        <rFont val="Times New Roman"/>
        <charset val="134"/>
      </rPr>
      <t>34</t>
    </r>
    <r>
      <rPr>
        <sz val="16"/>
        <rFont val="宋体"/>
        <charset val="134"/>
      </rPr>
      <t>亩、城子村</t>
    </r>
    <r>
      <rPr>
        <sz val="16"/>
        <rFont val="Times New Roman"/>
        <charset val="134"/>
      </rPr>
      <t>12</t>
    </r>
    <r>
      <rPr>
        <sz val="16"/>
        <rFont val="宋体"/>
        <charset val="134"/>
      </rPr>
      <t>亩、许湾村</t>
    </r>
    <r>
      <rPr>
        <sz val="16"/>
        <rFont val="Times New Roman"/>
        <charset val="134"/>
      </rPr>
      <t>3</t>
    </r>
    <r>
      <rPr>
        <sz val="16"/>
        <rFont val="宋体"/>
        <charset val="134"/>
      </rPr>
      <t>户</t>
    </r>
    <r>
      <rPr>
        <sz val="16"/>
        <rFont val="Times New Roman"/>
        <charset val="134"/>
      </rPr>
      <t>5.5</t>
    </r>
    <r>
      <rPr>
        <sz val="16"/>
        <rFont val="宋体"/>
        <charset val="134"/>
      </rPr>
      <t>亩、梁湾村</t>
    </r>
    <r>
      <rPr>
        <sz val="16"/>
        <rFont val="Times New Roman"/>
        <charset val="134"/>
      </rPr>
      <t>5</t>
    </r>
    <r>
      <rPr>
        <sz val="16"/>
        <rFont val="宋体"/>
        <charset val="134"/>
      </rPr>
      <t>户</t>
    </r>
    <r>
      <rPr>
        <sz val="16"/>
        <rFont val="Times New Roman"/>
        <charset val="134"/>
      </rPr>
      <t>10</t>
    </r>
    <r>
      <rPr>
        <sz val="16"/>
        <rFont val="宋体"/>
        <charset val="134"/>
      </rPr>
      <t>亩、恭门村</t>
    </r>
    <r>
      <rPr>
        <sz val="16"/>
        <rFont val="Times New Roman"/>
        <charset val="134"/>
      </rPr>
      <t>4</t>
    </r>
    <r>
      <rPr>
        <sz val="16"/>
        <rFont val="宋体"/>
        <charset val="134"/>
      </rPr>
      <t>户</t>
    </r>
    <r>
      <rPr>
        <sz val="16"/>
        <rFont val="Times New Roman"/>
        <charset val="134"/>
      </rPr>
      <t>6.5</t>
    </r>
    <r>
      <rPr>
        <sz val="16"/>
        <rFont val="宋体"/>
        <charset val="134"/>
      </rPr>
      <t>亩、仁湾村</t>
    </r>
    <r>
      <rPr>
        <sz val="16"/>
        <rFont val="Times New Roman"/>
        <charset val="134"/>
      </rPr>
      <t>2</t>
    </r>
    <r>
      <rPr>
        <sz val="16"/>
        <rFont val="宋体"/>
        <charset val="134"/>
      </rPr>
      <t>户</t>
    </r>
    <r>
      <rPr>
        <sz val="16"/>
        <rFont val="Times New Roman"/>
        <charset val="134"/>
      </rPr>
      <t>8</t>
    </r>
    <r>
      <rPr>
        <sz val="16"/>
        <rFont val="宋体"/>
        <charset val="134"/>
      </rPr>
      <t>亩</t>
    </r>
  </si>
  <si>
    <r>
      <rPr>
        <sz val="16"/>
        <rFont val="宋体"/>
        <charset val="134"/>
      </rPr>
      <t>提高粮食产量，增加农户收益，亩均增收</t>
    </r>
    <r>
      <rPr>
        <sz val="16"/>
        <rFont val="Times New Roman"/>
        <charset val="134"/>
      </rPr>
      <t>100-302</t>
    </r>
    <r>
      <rPr>
        <sz val="16"/>
        <rFont val="宋体"/>
        <charset val="134"/>
      </rPr>
      <t>元。带动经济增长</t>
    </r>
  </si>
  <si>
    <r>
      <rPr>
        <sz val="16"/>
        <rFont val="宋体"/>
        <charset val="134"/>
      </rPr>
      <t>刘堡镇旱作农业到户补助项目</t>
    </r>
  </si>
  <si>
    <r>
      <rPr>
        <sz val="16"/>
        <rFont val="宋体"/>
        <charset val="134"/>
      </rPr>
      <t>刘堡镇共涉及</t>
    </r>
    <r>
      <rPr>
        <sz val="16"/>
        <rFont val="Times New Roman"/>
        <charset val="134"/>
      </rPr>
      <t>9</t>
    </r>
    <r>
      <rPr>
        <sz val="16"/>
        <rFont val="宋体"/>
        <charset val="134"/>
      </rPr>
      <t>村</t>
    </r>
    <r>
      <rPr>
        <sz val="16"/>
        <rFont val="Times New Roman"/>
        <charset val="134"/>
      </rPr>
      <t>33</t>
    </r>
    <r>
      <rPr>
        <sz val="16"/>
        <rFont val="宋体"/>
        <charset val="134"/>
      </rPr>
      <t>户</t>
    </r>
    <r>
      <rPr>
        <sz val="16"/>
        <rFont val="Times New Roman"/>
        <charset val="134"/>
      </rPr>
      <t>86.5</t>
    </r>
    <r>
      <rPr>
        <sz val="16"/>
        <rFont val="宋体"/>
        <charset val="134"/>
      </rPr>
      <t>亩，亩补助</t>
    </r>
    <r>
      <rPr>
        <sz val="16"/>
        <rFont val="Times New Roman"/>
        <charset val="134"/>
      </rPr>
      <t>200</t>
    </r>
    <r>
      <rPr>
        <sz val="16"/>
        <rFont val="宋体"/>
        <charset val="134"/>
      </rPr>
      <t>元，共计补贴资金</t>
    </r>
    <r>
      <rPr>
        <sz val="16"/>
        <rFont val="Times New Roman"/>
        <charset val="134"/>
      </rPr>
      <t>1.73</t>
    </r>
    <r>
      <rPr>
        <sz val="16"/>
        <rFont val="宋体"/>
        <charset val="134"/>
      </rPr>
      <t>万元。其中：李山村</t>
    </r>
    <r>
      <rPr>
        <sz val="16"/>
        <rFont val="Times New Roman"/>
        <charset val="134"/>
      </rPr>
      <t>4</t>
    </r>
    <r>
      <rPr>
        <sz val="16"/>
        <rFont val="宋体"/>
        <charset val="134"/>
      </rPr>
      <t>户</t>
    </r>
    <r>
      <rPr>
        <sz val="16"/>
        <rFont val="Times New Roman"/>
        <charset val="134"/>
      </rPr>
      <t>10</t>
    </r>
    <r>
      <rPr>
        <sz val="16"/>
        <rFont val="宋体"/>
        <charset val="134"/>
      </rPr>
      <t>亩，小湾村</t>
    </r>
    <r>
      <rPr>
        <sz val="16"/>
        <rFont val="Times New Roman"/>
        <charset val="134"/>
      </rPr>
      <t>1</t>
    </r>
    <r>
      <rPr>
        <sz val="16"/>
        <rFont val="宋体"/>
        <charset val="134"/>
      </rPr>
      <t>户</t>
    </r>
    <r>
      <rPr>
        <sz val="16"/>
        <rFont val="Times New Roman"/>
        <charset val="134"/>
      </rPr>
      <t>5</t>
    </r>
    <r>
      <rPr>
        <sz val="16"/>
        <rFont val="宋体"/>
        <charset val="134"/>
      </rPr>
      <t>亩。高家村</t>
    </r>
    <r>
      <rPr>
        <sz val="16"/>
        <rFont val="Times New Roman"/>
        <charset val="134"/>
      </rPr>
      <t>6</t>
    </r>
    <r>
      <rPr>
        <sz val="16"/>
        <rFont val="宋体"/>
        <charset val="134"/>
      </rPr>
      <t>户</t>
    </r>
    <r>
      <rPr>
        <sz val="16"/>
        <rFont val="Times New Roman"/>
        <charset val="134"/>
      </rPr>
      <t>11.5</t>
    </r>
    <r>
      <rPr>
        <sz val="16"/>
        <rFont val="宋体"/>
        <charset val="134"/>
      </rPr>
      <t>亩。王家村</t>
    </r>
    <r>
      <rPr>
        <sz val="16"/>
        <rFont val="Times New Roman"/>
        <charset val="134"/>
      </rPr>
      <t>4</t>
    </r>
    <r>
      <rPr>
        <sz val="16"/>
        <rFont val="宋体"/>
        <charset val="134"/>
      </rPr>
      <t>户</t>
    </r>
    <r>
      <rPr>
        <sz val="16"/>
        <rFont val="Times New Roman"/>
        <charset val="134"/>
      </rPr>
      <t>14</t>
    </r>
    <r>
      <rPr>
        <sz val="16"/>
        <rFont val="宋体"/>
        <charset val="134"/>
      </rPr>
      <t>亩，丰银村</t>
    </r>
    <r>
      <rPr>
        <sz val="16"/>
        <rFont val="Times New Roman"/>
        <charset val="134"/>
      </rPr>
      <t>2</t>
    </r>
    <r>
      <rPr>
        <sz val="16"/>
        <rFont val="宋体"/>
        <charset val="134"/>
      </rPr>
      <t>户</t>
    </r>
    <r>
      <rPr>
        <sz val="16"/>
        <rFont val="Times New Roman"/>
        <charset val="134"/>
      </rPr>
      <t>3</t>
    </r>
    <r>
      <rPr>
        <sz val="16"/>
        <rFont val="宋体"/>
        <charset val="134"/>
      </rPr>
      <t>亩。杜家村</t>
    </r>
    <r>
      <rPr>
        <sz val="16"/>
        <rFont val="Times New Roman"/>
        <charset val="134"/>
      </rPr>
      <t>8</t>
    </r>
    <r>
      <rPr>
        <sz val="16"/>
        <rFont val="宋体"/>
        <charset val="134"/>
      </rPr>
      <t>户</t>
    </r>
    <r>
      <rPr>
        <sz val="16"/>
        <rFont val="Times New Roman"/>
        <charset val="134"/>
      </rPr>
      <t>8</t>
    </r>
    <r>
      <rPr>
        <sz val="16"/>
        <rFont val="宋体"/>
        <charset val="134"/>
      </rPr>
      <t>亩，董家村</t>
    </r>
    <r>
      <rPr>
        <sz val="16"/>
        <rFont val="Times New Roman"/>
        <charset val="134"/>
      </rPr>
      <t>4</t>
    </r>
    <r>
      <rPr>
        <sz val="16"/>
        <rFont val="宋体"/>
        <charset val="134"/>
      </rPr>
      <t>户</t>
    </r>
    <r>
      <rPr>
        <sz val="16"/>
        <rFont val="Times New Roman"/>
        <charset val="134"/>
      </rPr>
      <t>19</t>
    </r>
    <r>
      <rPr>
        <sz val="16"/>
        <rFont val="宋体"/>
        <charset val="134"/>
      </rPr>
      <t>亩。峡里</t>
    </r>
    <r>
      <rPr>
        <sz val="16"/>
        <rFont val="Times New Roman"/>
        <charset val="134"/>
      </rPr>
      <t>4</t>
    </r>
    <r>
      <rPr>
        <sz val="16"/>
        <rFont val="宋体"/>
        <charset val="134"/>
      </rPr>
      <t>户</t>
    </r>
    <r>
      <rPr>
        <sz val="16"/>
        <rFont val="Times New Roman"/>
        <charset val="134"/>
      </rPr>
      <t>13</t>
    </r>
    <r>
      <rPr>
        <sz val="16"/>
        <rFont val="宋体"/>
        <charset val="134"/>
      </rPr>
      <t>亩。米家村</t>
    </r>
    <r>
      <rPr>
        <sz val="16"/>
        <rFont val="Times New Roman"/>
        <charset val="134"/>
      </rPr>
      <t>1</t>
    </r>
    <r>
      <rPr>
        <sz val="16"/>
        <rFont val="宋体"/>
        <charset val="134"/>
      </rPr>
      <t>户</t>
    </r>
    <r>
      <rPr>
        <sz val="16"/>
        <rFont val="Times New Roman"/>
        <charset val="134"/>
      </rPr>
      <t>3</t>
    </r>
    <r>
      <rPr>
        <sz val="16"/>
        <rFont val="宋体"/>
        <charset val="134"/>
      </rPr>
      <t>亩。</t>
    </r>
  </si>
  <si>
    <r>
      <rPr>
        <sz val="16"/>
        <rFont val="宋体"/>
        <charset val="134"/>
      </rPr>
      <t>提高粮食产量，增加农户收益，亩均增收</t>
    </r>
    <r>
      <rPr>
        <sz val="16"/>
        <rFont val="Times New Roman"/>
        <charset val="134"/>
      </rPr>
      <t>100-303</t>
    </r>
    <r>
      <rPr>
        <sz val="16"/>
        <rFont val="宋体"/>
        <charset val="134"/>
      </rPr>
      <t>元。带动经济增长</t>
    </r>
  </si>
  <si>
    <r>
      <rPr>
        <sz val="16"/>
        <rFont val="宋体"/>
        <charset val="134"/>
      </rPr>
      <t>胡川镇旱作农业到户补助项目</t>
    </r>
  </si>
  <si>
    <r>
      <rPr>
        <sz val="16"/>
        <rFont val="宋体"/>
        <charset val="134"/>
      </rPr>
      <t>胡川镇共种植旱作农业</t>
    </r>
    <r>
      <rPr>
        <sz val="16"/>
        <rFont val="Times New Roman"/>
        <charset val="134"/>
      </rPr>
      <t>246.5</t>
    </r>
    <r>
      <rPr>
        <sz val="16"/>
        <rFont val="宋体"/>
        <charset val="134"/>
      </rPr>
      <t>亩，其中胡川村</t>
    </r>
    <r>
      <rPr>
        <sz val="16"/>
        <rFont val="Times New Roman"/>
        <charset val="134"/>
      </rPr>
      <t>17</t>
    </r>
    <r>
      <rPr>
        <sz val="16"/>
        <rFont val="宋体"/>
        <charset val="134"/>
      </rPr>
      <t>亩；张堡村</t>
    </r>
    <r>
      <rPr>
        <sz val="16"/>
        <rFont val="Times New Roman"/>
        <charset val="134"/>
      </rPr>
      <t>40</t>
    </r>
    <r>
      <rPr>
        <sz val="16"/>
        <rFont val="宋体"/>
        <charset val="134"/>
      </rPr>
      <t>亩；蒲家村</t>
    </r>
    <r>
      <rPr>
        <sz val="16"/>
        <rFont val="Times New Roman"/>
        <charset val="134"/>
      </rPr>
      <t>21</t>
    </r>
    <r>
      <rPr>
        <sz val="16"/>
        <rFont val="宋体"/>
        <charset val="134"/>
      </rPr>
      <t>亩；刘塬村</t>
    </r>
    <r>
      <rPr>
        <sz val="16"/>
        <rFont val="Times New Roman"/>
        <charset val="134"/>
      </rPr>
      <t>12</t>
    </r>
    <r>
      <rPr>
        <sz val="16"/>
        <rFont val="宋体"/>
        <charset val="134"/>
      </rPr>
      <t>亩；柳湾村</t>
    </r>
    <r>
      <rPr>
        <sz val="16"/>
        <rFont val="Times New Roman"/>
        <charset val="134"/>
      </rPr>
      <t>18</t>
    </r>
    <r>
      <rPr>
        <sz val="16"/>
        <rFont val="宋体"/>
        <charset val="134"/>
      </rPr>
      <t>亩；宁马村</t>
    </r>
    <r>
      <rPr>
        <sz val="16"/>
        <rFont val="Times New Roman"/>
        <charset val="134"/>
      </rPr>
      <t>9.5</t>
    </r>
    <r>
      <rPr>
        <sz val="16"/>
        <rFont val="宋体"/>
        <charset val="134"/>
      </rPr>
      <t>亩；潘峪村</t>
    </r>
    <r>
      <rPr>
        <sz val="16"/>
        <rFont val="Times New Roman"/>
        <charset val="134"/>
      </rPr>
      <t>27</t>
    </r>
    <r>
      <rPr>
        <sz val="16"/>
        <rFont val="宋体"/>
        <charset val="134"/>
      </rPr>
      <t>亩；夏堡村</t>
    </r>
    <r>
      <rPr>
        <sz val="16"/>
        <rFont val="Times New Roman"/>
        <charset val="134"/>
      </rPr>
      <t>44</t>
    </r>
    <r>
      <rPr>
        <sz val="16"/>
        <rFont val="宋体"/>
        <charset val="134"/>
      </rPr>
      <t>亩；阳山村</t>
    </r>
    <r>
      <rPr>
        <sz val="16"/>
        <rFont val="Times New Roman"/>
        <charset val="134"/>
      </rPr>
      <t>20</t>
    </r>
    <r>
      <rPr>
        <sz val="16"/>
        <rFont val="宋体"/>
        <charset val="134"/>
      </rPr>
      <t>亩；王安村</t>
    </r>
    <r>
      <rPr>
        <sz val="16"/>
        <rFont val="Times New Roman"/>
        <charset val="134"/>
      </rPr>
      <t>10</t>
    </r>
    <r>
      <rPr>
        <sz val="16"/>
        <rFont val="宋体"/>
        <charset val="134"/>
      </rPr>
      <t>亩；窑上村</t>
    </r>
    <r>
      <rPr>
        <sz val="16"/>
        <rFont val="Times New Roman"/>
        <charset val="134"/>
      </rPr>
      <t>28</t>
    </r>
    <r>
      <rPr>
        <sz val="16"/>
        <rFont val="宋体"/>
        <charset val="134"/>
      </rPr>
      <t>亩。</t>
    </r>
  </si>
  <si>
    <r>
      <rPr>
        <sz val="16"/>
        <rFont val="宋体"/>
        <charset val="134"/>
      </rPr>
      <t>提高粮食产量，增加农户收益，亩均增收</t>
    </r>
    <r>
      <rPr>
        <sz val="16"/>
        <rFont val="Times New Roman"/>
        <charset val="134"/>
      </rPr>
      <t>100-304</t>
    </r>
    <r>
      <rPr>
        <sz val="16"/>
        <rFont val="宋体"/>
        <charset val="134"/>
      </rPr>
      <t>元。带动经济增长</t>
    </r>
  </si>
  <si>
    <r>
      <rPr>
        <sz val="16"/>
        <rFont val="宋体"/>
        <charset val="134"/>
      </rPr>
      <t>大阳镇旱作农业到户补助项目</t>
    </r>
  </si>
  <si>
    <r>
      <rPr>
        <sz val="16"/>
        <rFont val="宋体"/>
        <charset val="134"/>
      </rPr>
      <t>扶持大阳镇三类户种植全膜玉米，落实旱作农业到户补助项目，每亩补助</t>
    </r>
    <r>
      <rPr>
        <sz val="16"/>
        <rFont val="Times New Roman"/>
        <charset val="134"/>
      </rPr>
      <t>200</t>
    </r>
    <r>
      <rPr>
        <sz val="16"/>
        <rFont val="宋体"/>
        <charset val="134"/>
      </rPr>
      <t>元，共补助</t>
    </r>
    <r>
      <rPr>
        <sz val="16"/>
        <rFont val="Times New Roman"/>
        <charset val="134"/>
      </rPr>
      <t>400.5</t>
    </r>
    <r>
      <rPr>
        <sz val="16"/>
        <rFont val="宋体"/>
        <charset val="134"/>
      </rPr>
      <t>亩。其中下渠村</t>
    </r>
    <r>
      <rPr>
        <sz val="16"/>
        <rFont val="Times New Roman"/>
        <charset val="134"/>
      </rPr>
      <t>12</t>
    </r>
    <r>
      <rPr>
        <sz val="16"/>
        <rFont val="宋体"/>
        <charset val="134"/>
      </rPr>
      <t>亩，东沟村</t>
    </r>
    <r>
      <rPr>
        <sz val="16"/>
        <rFont val="Times New Roman"/>
        <charset val="134"/>
      </rPr>
      <t>15</t>
    </r>
    <r>
      <rPr>
        <sz val="16"/>
        <rFont val="宋体"/>
        <charset val="134"/>
      </rPr>
      <t>亩，梁堡村</t>
    </r>
    <r>
      <rPr>
        <sz val="16"/>
        <rFont val="Times New Roman"/>
        <charset val="134"/>
      </rPr>
      <t>12</t>
    </r>
    <r>
      <rPr>
        <sz val="16"/>
        <rFont val="宋体"/>
        <charset val="134"/>
      </rPr>
      <t>亩，豁岘村</t>
    </r>
    <r>
      <rPr>
        <sz val="16"/>
        <rFont val="Times New Roman"/>
        <charset val="134"/>
      </rPr>
      <t>34</t>
    </r>
    <r>
      <rPr>
        <sz val="16"/>
        <rFont val="宋体"/>
        <charset val="134"/>
      </rPr>
      <t>亩，大阳村</t>
    </r>
    <r>
      <rPr>
        <sz val="16"/>
        <rFont val="Times New Roman"/>
        <charset val="134"/>
      </rPr>
      <t>4.3</t>
    </r>
    <r>
      <rPr>
        <sz val="16"/>
        <rFont val="宋体"/>
        <charset val="134"/>
      </rPr>
      <t>亩，刘沟村</t>
    </r>
    <r>
      <rPr>
        <sz val="16"/>
        <rFont val="Times New Roman"/>
        <charset val="134"/>
      </rPr>
      <t>12.5</t>
    </r>
    <r>
      <rPr>
        <sz val="16"/>
        <rFont val="宋体"/>
        <charset val="134"/>
      </rPr>
      <t>亩，双庙村</t>
    </r>
    <r>
      <rPr>
        <sz val="16"/>
        <rFont val="Times New Roman"/>
        <charset val="134"/>
      </rPr>
      <t>11</t>
    </r>
    <r>
      <rPr>
        <sz val="16"/>
        <rFont val="宋体"/>
        <charset val="134"/>
      </rPr>
      <t>亩，侯吴村</t>
    </r>
    <r>
      <rPr>
        <sz val="16"/>
        <rFont val="Times New Roman"/>
        <charset val="134"/>
      </rPr>
      <t>18</t>
    </r>
    <r>
      <rPr>
        <sz val="16"/>
        <rFont val="宋体"/>
        <charset val="134"/>
      </rPr>
      <t>亩，水滩村</t>
    </r>
    <r>
      <rPr>
        <sz val="16"/>
        <rFont val="Times New Roman"/>
        <charset val="134"/>
      </rPr>
      <t>11</t>
    </r>
    <r>
      <rPr>
        <sz val="16"/>
        <rFont val="宋体"/>
        <charset val="134"/>
      </rPr>
      <t>亩，太原村</t>
    </r>
    <r>
      <rPr>
        <sz val="16"/>
        <rFont val="Times New Roman"/>
        <charset val="134"/>
      </rPr>
      <t>5</t>
    </r>
    <r>
      <rPr>
        <sz val="16"/>
        <rFont val="宋体"/>
        <charset val="134"/>
      </rPr>
      <t>亩，刘山村</t>
    </r>
    <r>
      <rPr>
        <sz val="16"/>
        <rFont val="Times New Roman"/>
        <charset val="134"/>
      </rPr>
      <t>15.8</t>
    </r>
    <r>
      <rPr>
        <sz val="16"/>
        <rFont val="宋体"/>
        <charset val="134"/>
      </rPr>
      <t>亩，吴家村</t>
    </r>
    <r>
      <rPr>
        <sz val="16"/>
        <rFont val="Times New Roman"/>
        <charset val="134"/>
      </rPr>
      <t>10</t>
    </r>
    <r>
      <rPr>
        <sz val="16"/>
        <rFont val="宋体"/>
        <charset val="134"/>
      </rPr>
      <t>亩，河李村</t>
    </r>
    <r>
      <rPr>
        <sz val="16"/>
        <rFont val="Times New Roman"/>
        <charset val="134"/>
      </rPr>
      <t>12</t>
    </r>
    <r>
      <rPr>
        <sz val="16"/>
        <rFont val="宋体"/>
        <charset val="134"/>
      </rPr>
      <t>亩，中庄村</t>
    </r>
    <r>
      <rPr>
        <sz val="16"/>
        <rFont val="Times New Roman"/>
        <charset val="134"/>
      </rPr>
      <t>72</t>
    </r>
    <r>
      <rPr>
        <sz val="16"/>
        <rFont val="宋体"/>
        <charset val="134"/>
      </rPr>
      <t>亩，下李村</t>
    </r>
    <r>
      <rPr>
        <sz val="16"/>
        <rFont val="Times New Roman"/>
        <charset val="134"/>
      </rPr>
      <t>21.5</t>
    </r>
    <r>
      <rPr>
        <sz val="16"/>
        <rFont val="宋体"/>
        <charset val="134"/>
      </rPr>
      <t>亩，南山村</t>
    </r>
    <r>
      <rPr>
        <sz val="16"/>
        <rFont val="Times New Roman"/>
        <charset val="134"/>
      </rPr>
      <t>7.1</t>
    </r>
    <r>
      <rPr>
        <sz val="16"/>
        <rFont val="宋体"/>
        <charset val="134"/>
      </rPr>
      <t>亩，阳湾村</t>
    </r>
    <r>
      <rPr>
        <sz val="16"/>
        <rFont val="Times New Roman"/>
        <charset val="134"/>
      </rPr>
      <t>4.5</t>
    </r>
    <r>
      <rPr>
        <sz val="16"/>
        <rFont val="宋体"/>
        <charset val="134"/>
      </rPr>
      <t>亩，小杨村</t>
    </r>
    <r>
      <rPr>
        <sz val="16"/>
        <rFont val="Times New Roman"/>
        <charset val="134"/>
      </rPr>
      <t>8</t>
    </r>
    <r>
      <rPr>
        <sz val="16"/>
        <rFont val="宋体"/>
        <charset val="134"/>
      </rPr>
      <t>亩，阳沟村</t>
    </r>
    <r>
      <rPr>
        <sz val="16"/>
        <rFont val="Times New Roman"/>
        <charset val="134"/>
      </rPr>
      <t>7.8</t>
    </r>
    <r>
      <rPr>
        <sz val="16"/>
        <rFont val="宋体"/>
        <charset val="134"/>
      </rPr>
      <t>亩，寨子村</t>
    </r>
    <r>
      <rPr>
        <sz val="16"/>
        <rFont val="Times New Roman"/>
        <charset val="134"/>
      </rPr>
      <t>9</t>
    </r>
    <r>
      <rPr>
        <sz val="16"/>
        <rFont val="宋体"/>
        <charset val="134"/>
      </rPr>
      <t>亩，闫庄村</t>
    </r>
    <r>
      <rPr>
        <sz val="16"/>
        <rFont val="Times New Roman"/>
        <charset val="134"/>
      </rPr>
      <t>6</t>
    </r>
    <r>
      <rPr>
        <sz val="16"/>
        <rFont val="宋体"/>
        <charset val="134"/>
      </rPr>
      <t>亩，陈阳村</t>
    </r>
    <r>
      <rPr>
        <sz val="16"/>
        <rFont val="Times New Roman"/>
        <charset val="134"/>
      </rPr>
      <t>48</t>
    </r>
    <r>
      <rPr>
        <sz val="16"/>
        <rFont val="宋体"/>
        <charset val="134"/>
      </rPr>
      <t>亩，汪洋村</t>
    </r>
    <r>
      <rPr>
        <sz val="16"/>
        <rFont val="Times New Roman"/>
        <charset val="134"/>
      </rPr>
      <t>23</t>
    </r>
    <r>
      <rPr>
        <sz val="16"/>
        <rFont val="宋体"/>
        <charset val="134"/>
      </rPr>
      <t>亩，高沟村</t>
    </r>
    <r>
      <rPr>
        <sz val="16"/>
        <rFont val="Times New Roman"/>
        <charset val="134"/>
      </rPr>
      <t>21</t>
    </r>
    <r>
      <rPr>
        <sz val="16"/>
        <rFont val="宋体"/>
        <charset val="134"/>
      </rPr>
      <t>亩。</t>
    </r>
  </si>
  <si>
    <r>
      <rPr>
        <sz val="16"/>
        <rFont val="宋体"/>
        <charset val="134"/>
      </rPr>
      <t>川王镇旱作农业到户补助项目</t>
    </r>
  </si>
  <si>
    <r>
      <rPr>
        <sz val="16"/>
        <rFont val="宋体"/>
        <charset val="134"/>
      </rPr>
      <t>川王镇种植旱作农业共</t>
    </r>
    <r>
      <rPr>
        <sz val="16"/>
        <rFont val="Times New Roman"/>
        <charset val="134"/>
      </rPr>
      <t>190</t>
    </r>
    <r>
      <rPr>
        <sz val="16"/>
        <rFont val="宋体"/>
        <charset val="134"/>
      </rPr>
      <t>亩，共涉及</t>
    </r>
    <r>
      <rPr>
        <sz val="16"/>
        <rFont val="Times New Roman"/>
        <charset val="134"/>
      </rPr>
      <t>16</t>
    </r>
    <r>
      <rPr>
        <sz val="16"/>
        <rFont val="宋体"/>
        <charset val="134"/>
      </rPr>
      <t>村。其中西崖村</t>
    </r>
    <r>
      <rPr>
        <sz val="16"/>
        <rFont val="Times New Roman"/>
        <charset val="134"/>
      </rPr>
      <t>20</t>
    </r>
    <r>
      <rPr>
        <sz val="16"/>
        <rFont val="宋体"/>
        <charset val="134"/>
      </rPr>
      <t>亩；毛寨村</t>
    </r>
    <r>
      <rPr>
        <sz val="16"/>
        <rFont val="Times New Roman"/>
        <charset val="134"/>
      </rPr>
      <t>6</t>
    </r>
    <r>
      <rPr>
        <sz val="16"/>
        <rFont val="宋体"/>
        <charset val="134"/>
      </rPr>
      <t>亩；峡口村</t>
    </r>
    <r>
      <rPr>
        <sz val="16"/>
        <rFont val="Times New Roman"/>
        <charset val="134"/>
      </rPr>
      <t>1</t>
    </r>
    <r>
      <rPr>
        <sz val="16"/>
        <rFont val="宋体"/>
        <charset val="134"/>
      </rPr>
      <t>亩；哈沟村</t>
    </r>
    <r>
      <rPr>
        <sz val="16"/>
        <rFont val="Times New Roman"/>
        <charset val="134"/>
      </rPr>
      <t>10</t>
    </r>
    <r>
      <rPr>
        <sz val="16"/>
        <rFont val="宋体"/>
        <charset val="134"/>
      </rPr>
      <t>亩；范湾村</t>
    </r>
    <r>
      <rPr>
        <sz val="16"/>
        <rFont val="Times New Roman"/>
        <charset val="134"/>
      </rPr>
      <t>13</t>
    </r>
    <r>
      <rPr>
        <sz val="16"/>
        <rFont val="宋体"/>
        <charset val="134"/>
      </rPr>
      <t>亩；关河村</t>
    </r>
    <r>
      <rPr>
        <sz val="16"/>
        <rFont val="Times New Roman"/>
        <charset val="134"/>
      </rPr>
      <t>5</t>
    </r>
    <r>
      <rPr>
        <sz val="16"/>
        <rFont val="宋体"/>
        <charset val="134"/>
      </rPr>
      <t>亩；马达村</t>
    </r>
    <r>
      <rPr>
        <sz val="16"/>
        <rFont val="Times New Roman"/>
        <charset val="134"/>
      </rPr>
      <t>30</t>
    </r>
    <r>
      <rPr>
        <sz val="16"/>
        <rFont val="宋体"/>
        <charset val="134"/>
      </rPr>
      <t>亩；小河村</t>
    </r>
    <r>
      <rPr>
        <sz val="16"/>
        <rFont val="Times New Roman"/>
        <charset val="134"/>
      </rPr>
      <t>10</t>
    </r>
    <r>
      <rPr>
        <sz val="16"/>
        <rFont val="宋体"/>
        <charset val="134"/>
      </rPr>
      <t>亩；海湾村</t>
    </r>
    <r>
      <rPr>
        <sz val="16"/>
        <rFont val="Times New Roman"/>
        <charset val="134"/>
      </rPr>
      <t>15</t>
    </r>
    <r>
      <rPr>
        <sz val="16"/>
        <rFont val="宋体"/>
        <charset val="134"/>
      </rPr>
      <t>亩；大庄村</t>
    </r>
    <r>
      <rPr>
        <sz val="16"/>
        <rFont val="Times New Roman"/>
        <charset val="134"/>
      </rPr>
      <t>18</t>
    </r>
    <r>
      <rPr>
        <sz val="16"/>
        <rFont val="宋体"/>
        <charset val="134"/>
      </rPr>
      <t>亩；冯家村</t>
    </r>
    <r>
      <rPr>
        <sz val="16"/>
        <rFont val="Times New Roman"/>
        <charset val="134"/>
      </rPr>
      <t>10</t>
    </r>
    <r>
      <rPr>
        <sz val="16"/>
        <rFont val="宋体"/>
        <charset val="134"/>
      </rPr>
      <t>亩；何湾村</t>
    </r>
    <r>
      <rPr>
        <sz val="16"/>
        <rFont val="Times New Roman"/>
        <charset val="134"/>
      </rPr>
      <t>12</t>
    </r>
    <r>
      <rPr>
        <sz val="16"/>
        <rFont val="宋体"/>
        <charset val="134"/>
      </rPr>
      <t>亩；松树湾村</t>
    </r>
    <r>
      <rPr>
        <sz val="16"/>
        <rFont val="Times New Roman"/>
        <charset val="134"/>
      </rPr>
      <t>12</t>
    </r>
    <r>
      <rPr>
        <sz val="16"/>
        <rFont val="宋体"/>
        <charset val="134"/>
      </rPr>
      <t>亩；川王村</t>
    </r>
    <r>
      <rPr>
        <sz val="16"/>
        <rFont val="Times New Roman"/>
        <charset val="134"/>
      </rPr>
      <t>20</t>
    </r>
    <r>
      <rPr>
        <sz val="16"/>
        <rFont val="宋体"/>
        <charset val="134"/>
      </rPr>
      <t>亩；铁洼村</t>
    </r>
    <r>
      <rPr>
        <sz val="16"/>
        <rFont val="Times New Roman"/>
        <charset val="134"/>
      </rPr>
      <t>2</t>
    </r>
    <r>
      <rPr>
        <sz val="16"/>
        <rFont val="宋体"/>
        <charset val="134"/>
      </rPr>
      <t>亩；小河村</t>
    </r>
    <r>
      <rPr>
        <sz val="16"/>
        <rFont val="Times New Roman"/>
        <charset val="134"/>
      </rPr>
      <t>6</t>
    </r>
    <r>
      <rPr>
        <sz val="16"/>
        <rFont val="宋体"/>
        <charset val="134"/>
      </rPr>
      <t>亩；</t>
    </r>
  </si>
  <si>
    <r>
      <rPr>
        <sz val="16"/>
        <rFont val="宋体"/>
        <charset val="134"/>
      </rPr>
      <t>马关镇旱作农业到户补助项目</t>
    </r>
  </si>
  <si>
    <r>
      <rPr>
        <sz val="16"/>
        <rFont val="宋体"/>
        <charset val="134"/>
      </rPr>
      <t>三类户旱作农业共计</t>
    </r>
    <r>
      <rPr>
        <sz val="16"/>
        <rFont val="Times New Roman"/>
        <charset val="134"/>
      </rPr>
      <t xml:space="preserve"> 437.5 </t>
    </r>
    <r>
      <rPr>
        <sz val="16"/>
        <rFont val="宋体"/>
        <charset val="134"/>
      </rPr>
      <t>亩。其中：八杜村</t>
    </r>
    <r>
      <rPr>
        <sz val="16"/>
        <rFont val="Times New Roman"/>
        <charset val="134"/>
      </rPr>
      <t>20</t>
    </r>
    <r>
      <rPr>
        <sz val="16"/>
        <rFont val="宋体"/>
        <charset val="134"/>
      </rPr>
      <t>亩；西庄村</t>
    </r>
    <r>
      <rPr>
        <sz val="16"/>
        <rFont val="Times New Roman"/>
        <charset val="134"/>
      </rPr>
      <t>35</t>
    </r>
    <r>
      <rPr>
        <sz val="16"/>
        <rFont val="宋体"/>
        <charset val="134"/>
      </rPr>
      <t>亩；黄花村</t>
    </r>
    <r>
      <rPr>
        <sz val="16"/>
        <rFont val="Times New Roman"/>
        <charset val="134"/>
      </rPr>
      <t>24</t>
    </r>
    <r>
      <rPr>
        <sz val="16"/>
        <rFont val="宋体"/>
        <charset val="134"/>
      </rPr>
      <t>亩；东庄村</t>
    </r>
    <r>
      <rPr>
        <sz val="16"/>
        <rFont val="Times New Roman"/>
        <charset val="134"/>
      </rPr>
      <t>14</t>
    </r>
    <r>
      <rPr>
        <sz val="16"/>
        <rFont val="宋体"/>
        <charset val="134"/>
      </rPr>
      <t>亩；新义村</t>
    </r>
    <r>
      <rPr>
        <sz val="16"/>
        <rFont val="Times New Roman"/>
        <charset val="134"/>
      </rPr>
      <t>22</t>
    </r>
    <r>
      <rPr>
        <sz val="16"/>
        <rFont val="宋体"/>
        <charset val="134"/>
      </rPr>
      <t>亩；西山村</t>
    </r>
    <r>
      <rPr>
        <sz val="16"/>
        <rFont val="Times New Roman"/>
        <charset val="134"/>
      </rPr>
      <t>26</t>
    </r>
    <r>
      <rPr>
        <sz val="16"/>
        <rFont val="宋体"/>
        <charset val="134"/>
      </rPr>
      <t>亩；赵沟村</t>
    </r>
    <r>
      <rPr>
        <sz val="16"/>
        <rFont val="Times New Roman"/>
        <charset val="134"/>
      </rPr>
      <t>30</t>
    </r>
    <r>
      <rPr>
        <sz val="16"/>
        <rFont val="宋体"/>
        <charset val="134"/>
      </rPr>
      <t>亩；东山村</t>
    </r>
    <r>
      <rPr>
        <sz val="16"/>
        <rFont val="Times New Roman"/>
        <charset val="134"/>
      </rPr>
      <t>20</t>
    </r>
    <r>
      <rPr>
        <sz val="16"/>
        <rFont val="宋体"/>
        <charset val="134"/>
      </rPr>
      <t>亩；庙湾村</t>
    </r>
    <r>
      <rPr>
        <sz val="16"/>
        <rFont val="Times New Roman"/>
        <charset val="134"/>
      </rPr>
      <t>40</t>
    </r>
    <r>
      <rPr>
        <sz val="16"/>
        <rFont val="宋体"/>
        <charset val="134"/>
      </rPr>
      <t>亩；韦沟村</t>
    </r>
    <r>
      <rPr>
        <sz val="16"/>
        <rFont val="Times New Roman"/>
        <charset val="134"/>
      </rPr>
      <t>31</t>
    </r>
    <r>
      <rPr>
        <sz val="16"/>
        <rFont val="宋体"/>
        <charset val="134"/>
      </rPr>
      <t>亩；草湾村</t>
    </r>
    <r>
      <rPr>
        <sz val="16"/>
        <rFont val="Times New Roman"/>
        <charset val="134"/>
      </rPr>
      <t>75</t>
    </r>
    <r>
      <rPr>
        <sz val="16"/>
        <rFont val="宋体"/>
        <charset val="134"/>
      </rPr>
      <t>亩；马堡村</t>
    </r>
    <r>
      <rPr>
        <sz val="16"/>
        <rFont val="Times New Roman"/>
        <charset val="134"/>
      </rPr>
      <t>24</t>
    </r>
    <r>
      <rPr>
        <sz val="16"/>
        <rFont val="宋体"/>
        <charset val="134"/>
      </rPr>
      <t>亩；上豆村</t>
    </r>
    <r>
      <rPr>
        <sz val="16"/>
        <rFont val="Times New Roman"/>
        <charset val="134"/>
      </rPr>
      <t>27.5</t>
    </r>
    <r>
      <rPr>
        <sz val="16"/>
        <rFont val="宋体"/>
        <charset val="134"/>
      </rPr>
      <t>亩；西台村</t>
    </r>
    <r>
      <rPr>
        <sz val="16"/>
        <rFont val="Times New Roman"/>
        <charset val="134"/>
      </rPr>
      <t>40</t>
    </r>
    <r>
      <rPr>
        <sz val="16"/>
        <rFont val="宋体"/>
        <charset val="134"/>
      </rPr>
      <t>亩；小庄村</t>
    </r>
    <r>
      <rPr>
        <sz val="16"/>
        <rFont val="Times New Roman"/>
        <charset val="134"/>
      </rPr>
      <t>1</t>
    </r>
    <r>
      <rPr>
        <sz val="16"/>
        <rFont val="宋体"/>
        <charset val="134"/>
      </rPr>
      <t>亩；上河村</t>
    </r>
    <r>
      <rPr>
        <sz val="16"/>
        <rFont val="Times New Roman"/>
        <charset val="134"/>
      </rPr>
      <t>8</t>
    </r>
    <r>
      <rPr>
        <sz val="16"/>
        <rFont val="宋体"/>
        <charset val="134"/>
      </rPr>
      <t>亩。</t>
    </r>
  </si>
  <si>
    <r>
      <rPr>
        <sz val="16"/>
        <rFont val="宋体"/>
        <charset val="134"/>
      </rPr>
      <t>梁山镇旱作农业到户补助项目</t>
    </r>
  </si>
  <si>
    <r>
      <rPr>
        <sz val="16"/>
        <rFont val="宋体"/>
        <charset val="134"/>
      </rPr>
      <t>给梁山镇三类户实施旱作农业到户补助项目总面积</t>
    </r>
    <r>
      <rPr>
        <sz val="16"/>
        <rFont val="Times New Roman"/>
        <charset val="134"/>
      </rPr>
      <t>167</t>
    </r>
    <r>
      <rPr>
        <sz val="16"/>
        <rFont val="宋体"/>
        <charset val="134"/>
      </rPr>
      <t>亩，丹麻村</t>
    </r>
    <r>
      <rPr>
        <sz val="16"/>
        <rFont val="Times New Roman"/>
        <charset val="134"/>
      </rPr>
      <t>16</t>
    </r>
    <r>
      <rPr>
        <sz val="16"/>
        <rFont val="宋体"/>
        <charset val="134"/>
      </rPr>
      <t>亩、斜头村</t>
    </r>
    <r>
      <rPr>
        <sz val="16"/>
        <rFont val="Times New Roman"/>
        <charset val="134"/>
      </rPr>
      <t>31</t>
    </r>
    <r>
      <rPr>
        <sz val="16"/>
        <rFont val="宋体"/>
        <charset val="134"/>
      </rPr>
      <t>亩、岳山村</t>
    </r>
    <r>
      <rPr>
        <sz val="16"/>
        <rFont val="Times New Roman"/>
        <charset val="134"/>
      </rPr>
      <t>16</t>
    </r>
    <r>
      <rPr>
        <sz val="16"/>
        <rFont val="宋体"/>
        <charset val="134"/>
      </rPr>
      <t>亩、阳洼村</t>
    </r>
    <r>
      <rPr>
        <sz val="16"/>
        <rFont val="Times New Roman"/>
        <charset val="134"/>
      </rPr>
      <t>15</t>
    </r>
    <r>
      <rPr>
        <sz val="16"/>
        <rFont val="宋体"/>
        <charset val="134"/>
      </rPr>
      <t>亩、高营村</t>
    </r>
    <r>
      <rPr>
        <sz val="16"/>
        <rFont val="Times New Roman"/>
        <charset val="134"/>
      </rPr>
      <t>19</t>
    </r>
    <r>
      <rPr>
        <sz val="16"/>
        <rFont val="宋体"/>
        <charset val="134"/>
      </rPr>
      <t>亩、梁山村</t>
    </r>
    <r>
      <rPr>
        <sz val="16"/>
        <rFont val="Times New Roman"/>
        <charset val="134"/>
      </rPr>
      <t>20</t>
    </r>
    <r>
      <rPr>
        <sz val="16"/>
        <rFont val="宋体"/>
        <charset val="134"/>
      </rPr>
      <t>亩、唐刘村</t>
    </r>
    <r>
      <rPr>
        <sz val="16"/>
        <rFont val="Times New Roman"/>
        <charset val="134"/>
      </rPr>
      <t>26</t>
    </r>
    <r>
      <rPr>
        <sz val="16"/>
        <rFont val="宋体"/>
        <charset val="134"/>
      </rPr>
      <t>亩、杨渠村</t>
    </r>
    <r>
      <rPr>
        <sz val="16"/>
        <rFont val="Times New Roman"/>
        <charset val="134"/>
      </rPr>
      <t>8</t>
    </r>
    <r>
      <rPr>
        <sz val="16"/>
        <rFont val="宋体"/>
        <charset val="134"/>
      </rPr>
      <t>亩、五方村</t>
    </r>
    <r>
      <rPr>
        <sz val="16"/>
        <rFont val="Times New Roman"/>
        <charset val="134"/>
      </rPr>
      <t>16</t>
    </r>
    <r>
      <rPr>
        <sz val="16"/>
        <rFont val="宋体"/>
        <charset val="134"/>
      </rPr>
      <t>亩，每亩</t>
    </r>
    <r>
      <rPr>
        <sz val="16"/>
        <rFont val="Times New Roman"/>
        <charset val="134"/>
      </rPr>
      <t>200</t>
    </r>
    <r>
      <rPr>
        <sz val="16"/>
        <rFont val="宋体"/>
        <charset val="134"/>
      </rPr>
      <t>元，需资金</t>
    </r>
    <r>
      <rPr>
        <sz val="16"/>
        <rFont val="Times New Roman"/>
        <charset val="134"/>
      </rPr>
      <t>3.34</t>
    </r>
    <r>
      <rPr>
        <sz val="16"/>
        <rFont val="宋体"/>
        <charset val="134"/>
      </rPr>
      <t>万元。</t>
    </r>
  </si>
  <si>
    <r>
      <rPr>
        <sz val="16"/>
        <rFont val="宋体"/>
        <charset val="134"/>
      </rPr>
      <t>木河乡旱作农业到户补助项目</t>
    </r>
  </si>
  <si>
    <r>
      <rPr>
        <sz val="16"/>
        <rFont val="宋体"/>
        <charset val="134"/>
      </rPr>
      <t>在全乡</t>
    </r>
    <r>
      <rPr>
        <sz val="16"/>
        <rFont val="Times New Roman"/>
        <charset val="134"/>
      </rPr>
      <t>10</t>
    </r>
    <r>
      <rPr>
        <sz val="16"/>
        <rFont val="宋体"/>
        <charset val="134"/>
      </rPr>
      <t>村，实施旱作农业</t>
    </r>
    <r>
      <rPr>
        <sz val="16"/>
        <rFont val="Times New Roman"/>
        <charset val="134"/>
      </rPr>
      <t>303</t>
    </r>
    <r>
      <rPr>
        <sz val="16"/>
        <rFont val="宋体"/>
        <charset val="134"/>
      </rPr>
      <t>亩，其中杜渠</t>
    </r>
    <r>
      <rPr>
        <sz val="16"/>
        <rFont val="Times New Roman"/>
        <charset val="134"/>
      </rPr>
      <t xml:space="preserve"> 12</t>
    </r>
    <r>
      <rPr>
        <sz val="16"/>
        <rFont val="宋体"/>
        <charset val="134"/>
      </rPr>
      <t>亩，高山</t>
    </r>
    <r>
      <rPr>
        <sz val="16"/>
        <rFont val="Times New Roman"/>
        <charset val="134"/>
      </rPr>
      <t>20</t>
    </r>
    <r>
      <rPr>
        <sz val="16"/>
        <rFont val="宋体"/>
        <charset val="134"/>
      </rPr>
      <t>亩，李沟</t>
    </r>
    <r>
      <rPr>
        <sz val="16"/>
        <rFont val="Times New Roman"/>
        <charset val="134"/>
      </rPr>
      <t xml:space="preserve">  40</t>
    </r>
    <r>
      <rPr>
        <sz val="16"/>
        <rFont val="宋体"/>
        <charset val="134"/>
      </rPr>
      <t>亩，秋木</t>
    </r>
    <r>
      <rPr>
        <sz val="16"/>
        <rFont val="Times New Roman"/>
        <charset val="134"/>
      </rPr>
      <t>30</t>
    </r>
    <r>
      <rPr>
        <sz val="16"/>
        <rFont val="宋体"/>
        <charset val="134"/>
      </rPr>
      <t>亩，桃园</t>
    </r>
    <r>
      <rPr>
        <sz val="16"/>
        <rFont val="Times New Roman"/>
        <charset val="134"/>
      </rPr>
      <t xml:space="preserve">  55</t>
    </r>
    <r>
      <rPr>
        <sz val="16"/>
        <rFont val="宋体"/>
        <charset val="134"/>
      </rPr>
      <t>亩，下庞</t>
    </r>
    <r>
      <rPr>
        <sz val="16"/>
        <rFont val="Times New Roman"/>
        <charset val="134"/>
      </rPr>
      <t>24</t>
    </r>
    <r>
      <rPr>
        <sz val="16"/>
        <rFont val="宋体"/>
        <charset val="134"/>
      </rPr>
      <t>亩，庄河</t>
    </r>
    <r>
      <rPr>
        <sz val="16"/>
        <rFont val="Times New Roman"/>
        <charset val="134"/>
      </rPr>
      <t xml:space="preserve">  36</t>
    </r>
    <r>
      <rPr>
        <sz val="16"/>
        <rFont val="宋体"/>
        <charset val="134"/>
      </rPr>
      <t>亩，八卜</t>
    </r>
    <r>
      <rPr>
        <sz val="16"/>
        <rFont val="Times New Roman"/>
        <charset val="134"/>
      </rPr>
      <t>30</t>
    </r>
    <r>
      <rPr>
        <sz val="16"/>
        <rFont val="宋体"/>
        <charset val="134"/>
      </rPr>
      <t>亩，坪王</t>
    </r>
    <r>
      <rPr>
        <sz val="16"/>
        <rFont val="Times New Roman"/>
        <charset val="134"/>
      </rPr>
      <t xml:space="preserve">  25</t>
    </r>
    <r>
      <rPr>
        <sz val="16"/>
        <rFont val="宋体"/>
        <charset val="134"/>
      </rPr>
      <t>亩，店子</t>
    </r>
    <r>
      <rPr>
        <sz val="16"/>
        <rFont val="Times New Roman"/>
        <charset val="134"/>
      </rPr>
      <t>28</t>
    </r>
    <r>
      <rPr>
        <sz val="16"/>
        <rFont val="宋体"/>
        <charset val="134"/>
      </rPr>
      <t>亩，上渠</t>
    </r>
    <r>
      <rPr>
        <sz val="16"/>
        <rFont val="Times New Roman"/>
        <charset val="134"/>
      </rPr>
      <t>3</t>
    </r>
    <r>
      <rPr>
        <sz val="16"/>
        <rFont val="宋体"/>
        <charset val="134"/>
      </rPr>
      <t>亩，每亩补助</t>
    </r>
    <r>
      <rPr>
        <sz val="16"/>
        <rFont val="Times New Roman"/>
        <charset val="134"/>
      </rPr>
      <t>200</t>
    </r>
    <r>
      <rPr>
        <sz val="16"/>
        <rFont val="宋体"/>
        <charset val="134"/>
      </rPr>
      <t>元</t>
    </r>
  </si>
  <si>
    <r>
      <rPr>
        <sz val="16"/>
        <rFont val="宋体"/>
        <charset val="134"/>
      </rPr>
      <t>闫家乡旱作农业到户补助项目</t>
    </r>
  </si>
  <si>
    <r>
      <rPr>
        <sz val="16"/>
        <rFont val="宋体"/>
        <charset val="134"/>
      </rPr>
      <t>闫家乡实施旱作农业</t>
    </r>
    <r>
      <rPr>
        <sz val="16"/>
        <rFont val="Times New Roman"/>
        <charset val="134"/>
      </rPr>
      <t>38</t>
    </r>
    <r>
      <rPr>
        <sz val="16"/>
        <rFont val="宋体"/>
        <charset val="134"/>
      </rPr>
      <t>亩，共需资金</t>
    </r>
    <r>
      <rPr>
        <sz val="16"/>
        <rFont val="Times New Roman"/>
        <charset val="134"/>
      </rPr>
      <t>0.76</t>
    </r>
    <r>
      <rPr>
        <sz val="16"/>
        <rFont val="宋体"/>
        <charset val="134"/>
      </rPr>
      <t>万元，分别是闫家村</t>
    </r>
    <r>
      <rPr>
        <sz val="16"/>
        <rFont val="Times New Roman"/>
        <charset val="134"/>
      </rPr>
      <t>14</t>
    </r>
    <r>
      <rPr>
        <sz val="16"/>
        <rFont val="宋体"/>
        <charset val="134"/>
      </rPr>
      <t>亩，丁河村</t>
    </r>
    <r>
      <rPr>
        <sz val="16"/>
        <rFont val="Times New Roman"/>
        <charset val="134"/>
      </rPr>
      <t>12</t>
    </r>
    <r>
      <rPr>
        <sz val="16"/>
        <rFont val="宋体"/>
        <charset val="134"/>
      </rPr>
      <t>亩，车古村</t>
    </r>
    <r>
      <rPr>
        <sz val="16"/>
        <rFont val="Times New Roman"/>
        <charset val="134"/>
      </rPr>
      <t>12</t>
    </r>
    <r>
      <rPr>
        <sz val="16"/>
        <rFont val="宋体"/>
        <charset val="134"/>
      </rPr>
      <t>亩。</t>
    </r>
  </si>
  <si>
    <r>
      <rPr>
        <sz val="16"/>
        <rFont val="宋体"/>
        <charset val="134"/>
      </rPr>
      <t>张棉驿乡旱作农业到户补助项目</t>
    </r>
  </si>
  <si>
    <r>
      <rPr>
        <sz val="16"/>
        <rFont val="宋体"/>
        <charset val="134"/>
      </rPr>
      <t>在张棉驿乡</t>
    </r>
    <r>
      <rPr>
        <sz val="16"/>
        <rFont val="Times New Roman"/>
        <charset val="134"/>
      </rPr>
      <t>9</t>
    </r>
    <r>
      <rPr>
        <sz val="16"/>
        <rFont val="宋体"/>
        <charset val="134"/>
      </rPr>
      <t>村实施旱作农业到户补助项目</t>
    </r>
    <r>
      <rPr>
        <sz val="16"/>
        <rFont val="Times New Roman"/>
        <charset val="134"/>
      </rPr>
      <t>47</t>
    </r>
    <r>
      <rPr>
        <sz val="16"/>
        <rFont val="宋体"/>
        <charset val="134"/>
      </rPr>
      <t>户</t>
    </r>
    <r>
      <rPr>
        <sz val="16"/>
        <rFont val="Times New Roman"/>
        <charset val="134"/>
      </rPr>
      <t>110</t>
    </r>
    <r>
      <rPr>
        <sz val="16"/>
        <rFont val="宋体"/>
        <charset val="134"/>
      </rPr>
      <t>亩：上蒋村</t>
    </r>
    <r>
      <rPr>
        <sz val="16"/>
        <rFont val="Times New Roman"/>
        <charset val="134"/>
      </rPr>
      <t>6</t>
    </r>
    <r>
      <rPr>
        <sz val="16"/>
        <rFont val="宋体"/>
        <charset val="134"/>
      </rPr>
      <t>亩、田湾村</t>
    </r>
    <r>
      <rPr>
        <sz val="16"/>
        <rFont val="Times New Roman"/>
        <charset val="134"/>
      </rPr>
      <t>12</t>
    </r>
    <r>
      <rPr>
        <sz val="16"/>
        <rFont val="宋体"/>
        <charset val="134"/>
      </rPr>
      <t>亩、庙川村</t>
    </r>
    <r>
      <rPr>
        <sz val="16"/>
        <rFont val="Times New Roman"/>
        <charset val="134"/>
      </rPr>
      <t>17</t>
    </r>
    <r>
      <rPr>
        <sz val="16"/>
        <rFont val="宋体"/>
        <charset val="134"/>
      </rPr>
      <t>亩、东峡村</t>
    </r>
    <r>
      <rPr>
        <sz val="16"/>
        <rFont val="Times New Roman"/>
        <charset val="134"/>
      </rPr>
      <t>3</t>
    </r>
    <r>
      <rPr>
        <sz val="16"/>
        <rFont val="宋体"/>
        <charset val="134"/>
      </rPr>
      <t>亩、马夭村</t>
    </r>
    <r>
      <rPr>
        <sz val="16"/>
        <rFont val="Times New Roman"/>
        <charset val="134"/>
      </rPr>
      <t>24</t>
    </r>
    <r>
      <rPr>
        <sz val="16"/>
        <rFont val="宋体"/>
        <charset val="134"/>
      </rPr>
      <t>亩、张棉村</t>
    </r>
    <r>
      <rPr>
        <sz val="16"/>
        <rFont val="Times New Roman"/>
        <charset val="134"/>
      </rPr>
      <t>14</t>
    </r>
    <r>
      <rPr>
        <sz val="16"/>
        <rFont val="宋体"/>
        <charset val="134"/>
      </rPr>
      <t>亩、和平村</t>
    </r>
    <r>
      <rPr>
        <sz val="16"/>
        <rFont val="Times New Roman"/>
        <charset val="134"/>
      </rPr>
      <t>20</t>
    </r>
    <r>
      <rPr>
        <sz val="16"/>
        <rFont val="宋体"/>
        <charset val="134"/>
      </rPr>
      <t>亩、喜湾村</t>
    </r>
    <r>
      <rPr>
        <sz val="16"/>
        <rFont val="Times New Roman"/>
        <charset val="134"/>
      </rPr>
      <t>6</t>
    </r>
    <r>
      <rPr>
        <sz val="16"/>
        <rFont val="宋体"/>
        <charset val="134"/>
      </rPr>
      <t>亩、周家村</t>
    </r>
    <r>
      <rPr>
        <sz val="16"/>
        <rFont val="Times New Roman"/>
        <charset val="134"/>
      </rPr>
      <t>8</t>
    </r>
    <r>
      <rPr>
        <sz val="16"/>
        <rFont val="宋体"/>
        <charset val="134"/>
      </rPr>
      <t>亩</t>
    </r>
    <r>
      <rPr>
        <sz val="16"/>
        <rFont val="Times New Roman"/>
        <charset val="134"/>
      </rPr>
      <t>.</t>
    </r>
  </si>
  <si>
    <r>
      <rPr>
        <sz val="16"/>
        <rFont val="宋体"/>
        <charset val="134"/>
      </rPr>
      <t>连五乡旱作农业到户补助项目</t>
    </r>
  </si>
  <si>
    <r>
      <rPr>
        <sz val="16"/>
        <rFont val="宋体"/>
        <charset val="134"/>
      </rPr>
      <t>连五乡</t>
    </r>
  </si>
  <si>
    <r>
      <rPr>
        <sz val="16"/>
        <rFont val="宋体"/>
        <charset val="134"/>
      </rPr>
      <t>连五乡</t>
    </r>
    <r>
      <rPr>
        <sz val="16"/>
        <rFont val="Times New Roman"/>
        <charset val="134"/>
      </rPr>
      <t>13</t>
    </r>
    <r>
      <rPr>
        <sz val="16"/>
        <rFont val="宋体"/>
        <charset val="134"/>
      </rPr>
      <t>村共种植</t>
    </r>
    <r>
      <rPr>
        <sz val="16"/>
        <rFont val="Times New Roman"/>
        <charset val="134"/>
      </rPr>
      <t>362</t>
    </r>
    <r>
      <rPr>
        <sz val="16"/>
        <rFont val="宋体"/>
        <charset val="134"/>
      </rPr>
      <t>亩。其中：高庄村</t>
    </r>
    <r>
      <rPr>
        <sz val="16"/>
        <rFont val="Times New Roman"/>
        <charset val="134"/>
      </rPr>
      <t>:30</t>
    </r>
    <r>
      <rPr>
        <sz val="16"/>
        <rFont val="宋体"/>
        <charset val="134"/>
      </rPr>
      <t>亩、兰家村：</t>
    </r>
    <r>
      <rPr>
        <sz val="16"/>
        <rFont val="Times New Roman"/>
        <charset val="134"/>
      </rPr>
      <t>18</t>
    </r>
    <r>
      <rPr>
        <sz val="16"/>
        <rFont val="宋体"/>
        <charset val="134"/>
      </rPr>
      <t>亩、李家村：</t>
    </r>
    <r>
      <rPr>
        <sz val="16"/>
        <rFont val="Times New Roman"/>
        <charset val="134"/>
      </rPr>
      <t>13</t>
    </r>
    <r>
      <rPr>
        <sz val="16"/>
        <rFont val="宋体"/>
        <charset val="134"/>
      </rPr>
      <t>亩、连五村：</t>
    </r>
    <r>
      <rPr>
        <sz val="16"/>
        <rFont val="Times New Roman"/>
        <charset val="134"/>
      </rPr>
      <t>16</t>
    </r>
    <r>
      <rPr>
        <sz val="16"/>
        <rFont val="宋体"/>
        <charset val="134"/>
      </rPr>
      <t>亩、马咀村：</t>
    </r>
    <r>
      <rPr>
        <sz val="16"/>
        <rFont val="Times New Roman"/>
        <charset val="134"/>
      </rPr>
      <t>28</t>
    </r>
    <r>
      <rPr>
        <sz val="16"/>
        <rFont val="宋体"/>
        <charset val="134"/>
      </rPr>
      <t>亩、三合村：</t>
    </r>
    <r>
      <rPr>
        <sz val="16"/>
        <rFont val="Times New Roman"/>
        <charset val="134"/>
      </rPr>
      <t>12</t>
    </r>
    <r>
      <rPr>
        <sz val="16"/>
        <rFont val="宋体"/>
        <charset val="134"/>
      </rPr>
      <t>亩、四合村：</t>
    </r>
    <r>
      <rPr>
        <sz val="16"/>
        <rFont val="Times New Roman"/>
        <charset val="134"/>
      </rPr>
      <t>52</t>
    </r>
    <r>
      <rPr>
        <sz val="16"/>
        <rFont val="宋体"/>
        <charset val="134"/>
      </rPr>
      <t>亩、腰庄村：</t>
    </r>
    <r>
      <rPr>
        <sz val="16"/>
        <rFont val="Times New Roman"/>
        <charset val="134"/>
      </rPr>
      <t>50</t>
    </r>
    <r>
      <rPr>
        <sz val="16"/>
        <rFont val="宋体"/>
        <charset val="134"/>
      </rPr>
      <t>亩、贠家村：</t>
    </r>
    <r>
      <rPr>
        <sz val="16"/>
        <rFont val="Times New Roman"/>
        <charset val="134"/>
      </rPr>
      <t>53</t>
    </r>
    <r>
      <rPr>
        <sz val="16"/>
        <rFont val="宋体"/>
        <charset val="134"/>
      </rPr>
      <t>亩、张家村：</t>
    </r>
    <r>
      <rPr>
        <sz val="16"/>
        <rFont val="Times New Roman"/>
        <charset val="134"/>
      </rPr>
      <t>20</t>
    </r>
    <r>
      <rPr>
        <sz val="16"/>
        <rFont val="宋体"/>
        <charset val="134"/>
      </rPr>
      <t>亩、中渠村：</t>
    </r>
    <r>
      <rPr>
        <sz val="16"/>
        <rFont val="Times New Roman"/>
        <charset val="134"/>
      </rPr>
      <t>16</t>
    </r>
    <r>
      <rPr>
        <sz val="16"/>
        <rFont val="宋体"/>
        <charset val="134"/>
      </rPr>
      <t>亩、中心村：</t>
    </r>
    <r>
      <rPr>
        <sz val="16"/>
        <rFont val="Times New Roman"/>
        <charset val="134"/>
      </rPr>
      <t>24</t>
    </r>
    <r>
      <rPr>
        <sz val="16"/>
        <rFont val="宋体"/>
        <charset val="134"/>
      </rPr>
      <t>亩、陈家村：</t>
    </r>
    <r>
      <rPr>
        <sz val="16"/>
        <rFont val="Times New Roman"/>
        <charset val="134"/>
      </rPr>
      <t>30</t>
    </r>
    <r>
      <rPr>
        <sz val="16"/>
        <rFont val="宋体"/>
        <charset val="134"/>
      </rPr>
      <t>亩</t>
    </r>
  </si>
  <si>
    <r>
      <rPr>
        <b/>
        <sz val="16"/>
        <rFont val="宋体"/>
        <charset val="134"/>
      </rPr>
      <t>马铃薯种植到户补助项目</t>
    </r>
  </si>
  <si>
    <r>
      <rPr>
        <b/>
        <sz val="16"/>
        <rFont val="宋体"/>
        <charset val="134"/>
      </rPr>
      <t>概算投资</t>
    </r>
    <r>
      <rPr>
        <b/>
        <sz val="16"/>
        <rFont val="Times New Roman"/>
        <charset val="134"/>
      </rPr>
      <t>58.98</t>
    </r>
    <r>
      <rPr>
        <b/>
        <sz val="16"/>
        <rFont val="宋体"/>
        <charset val="134"/>
      </rPr>
      <t>万元在全县范围内实施马铃薯种植三类户到户补助项目，每亩补助</t>
    </r>
    <r>
      <rPr>
        <b/>
        <sz val="16"/>
        <rFont val="Times New Roman"/>
        <charset val="134"/>
      </rPr>
      <t>500</t>
    </r>
    <r>
      <rPr>
        <b/>
        <sz val="16"/>
        <rFont val="宋体"/>
        <charset val="134"/>
      </rPr>
      <t>元，共补助</t>
    </r>
    <r>
      <rPr>
        <b/>
        <sz val="16"/>
        <rFont val="Times New Roman"/>
        <charset val="134"/>
      </rPr>
      <t>1180</t>
    </r>
    <r>
      <rPr>
        <b/>
        <sz val="16"/>
        <rFont val="宋体"/>
        <charset val="134"/>
      </rPr>
      <t>亩。</t>
    </r>
  </si>
  <si>
    <r>
      <rPr>
        <sz val="16"/>
        <rFont val="宋体"/>
        <charset val="134"/>
      </rPr>
      <t>张家川镇马铃薯种植到户补助项目</t>
    </r>
  </si>
  <si>
    <r>
      <rPr>
        <sz val="16"/>
        <rFont val="宋体"/>
        <charset val="134"/>
      </rPr>
      <t>共</t>
    </r>
    <r>
      <rPr>
        <sz val="16"/>
        <rFont val="Times New Roman"/>
        <charset val="134"/>
      </rPr>
      <t>182</t>
    </r>
    <r>
      <rPr>
        <sz val="16"/>
        <rFont val="宋体"/>
        <charset val="134"/>
      </rPr>
      <t>亩。背武村</t>
    </r>
    <r>
      <rPr>
        <sz val="16"/>
        <rFont val="Times New Roman"/>
        <charset val="134"/>
      </rPr>
      <t>5.5</t>
    </r>
    <r>
      <rPr>
        <sz val="16"/>
        <rFont val="宋体"/>
        <charset val="134"/>
      </rPr>
      <t>亩、沟口村</t>
    </r>
    <r>
      <rPr>
        <sz val="16"/>
        <rFont val="Times New Roman"/>
        <charset val="134"/>
      </rPr>
      <t>4.5</t>
    </r>
    <r>
      <rPr>
        <sz val="16"/>
        <rFont val="宋体"/>
        <charset val="134"/>
      </rPr>
      <t>亩、查湾村</t>
    </r>
    <r>
      <rPr>
        <sz val="16"/>
        <rFont val="Times New Roman"/>
        <charset val="134"/>
      </rPr>
      <t>1</t>
    </r>
    <r>
      <rPr>
        <sz val="16"/>
        <rFont val="宋体"/>
        <charset val="134"/>
      </rPr>
      <t>亩、阳上村</t>
    </r>
    <r>
      <rPr>
        <sz val="16"/>
        <rFont val="Times New Roman"/>
        <charset val="134"/>
      </rPr>
      <t>20</t>
    </r>
    <r>
      <rPr>
        <sz val="16"/>
        <rFont val="宋体"/>
        <charset val="134"/>
      </rPr>
      <t>亩、园树村</t>
    </r>
    <r>
      <rPr>
        <sz val="16"/>
        <rFont val="Times New Roman"/>
        <charset val="134"/>
      </rPr>
      <t>30</t>
    </r>
    <r>
      <rPr>
        <sz val="16"/>
        <rFont val="宋体"/>
        <charset val="134"/>
      </rPr>
      <t>亩、孟寺村</t>
    </r>
    <r>
      <rPr>
        <sz val="16"/>
        <rFont val="Times New Roman"/>
        <charset val="134"/>
      </rPr>
      <t>14</t>
    </r>
    <r>
      <rPr>
        <sz val="16"/>
        <rFont val="宋体"/>
        <charset val="134"/>
      </rPr>
      <t>亩、崔家村</t>
    </r>
    <r>
      <rPr>
        <sz val="16"/>
        <rFont val="Times New Roman"/>
        <charset val="134"/>
      </rPr>
      <t>5</t>
    </r>
    <r>
      <rPr>
        <sz val="16"/>
        <rFont val="宋体"/>
        <charset val="134"/>
      </rPr>
      <t>亩、瓦泉村</t>
    </r>
    <r>
      <rPr>
        <sz val="16"/>
        <rFont val="Times New Roman"/>
        <charset val="134"/>
      </rPr>
      <t>19</t>
    </r>
    <r>
      <rPr>
        <sz val="16"/>
        <rFont val="宋体"/>
        <charset val="134"/>
      </rPr>
      <t>亩、杨川村</t>
    </r>
    <r>
      <rPr>
        <sz val="16"/>
        <rFont val="Times New Roman"/>
        <charset val="134"/>
      </rPr>
      <t>30</t>
    </r>
    <r>
      <rPr>
        <sz val="16"/>
        <rFont val="宋体"/>
        <charset val="134"/>
      </rPr>
      <t>亩、东街村</t>
    </r>
    <r>
      <rPr>
        <sz val="16"/>
        <rFont val="Times New Roman"/>
        <charset val="134"/>
      </rPr>
      <t>33</t>
    </r>
    <r>
      <rPr>
        <sz val="16"/>
        <rFont val="宋体"/>
        <charset val="134"/>
      </rPr>
      <t>亩、刘家村</t>
    </r>
    <r>
      <rPr>
        <sz val="16"/>
        <rFont val="Times New Roman"/>
        <charset val="134"/>
      </rPr>
      <t>20</t>
    </r>
    <r>
      <rPr>
        <sz val="16"/>
        <rFont val="宋体"/>
        <charset val="134"/>
      </rPr>
      <t>亩</t>
    </r>
  </si>
  <si>
    <r>
      <rPr>
        <sz val="16"/>
        <rFont val="宋体"/>
        <charset val="134"/>
      </rPr>
      <t>恭门镇马铃薯种植到户补助项目</t>
    </r>
  </si>
  <si>
    <r>
      <rPr>
        <sz val="16"/>
        <rFont val="宋体"/>
        <charset val="134"/>
      </rPr>
      <t>共</t>
    </r>
    <r>
      <rPr>
        <sz val="16"/>
        <rFont val="Times New Roman"/>
        <charset val="134"/>
      </rPr>
      <t>82.5</t>
    </r>
    <r>
      <rPr>
        <sz val="16"/>
        <rFont val="宋体"/>
        <charset val="134"/>
      </rPr>
      <t>亩，其中河峪村</t>
    </r>
    <r>
      <rPr>
        <sz val="16"/>
        <rFont val="Times New Roman"/>
        <charset val="134"/>
      </rPr>
      <t>4</t>
    </r>
    <r>
      <rPr>
        <sz val="16"/>
        <rFont val="宋体"/>
        <charset val="134"/>
      </rPr>
      <t>户</t>
    </r>
    <r>
      <rPr>
        <sz val="16"/>
        <rFont val="Times New Roman"/>
        <charset val="134"/>
      </rPr>
      <t>2.5</t>
    </r>
    <r>
      <rPr>
        <sz val="16"/>
        <rFont val="宋体"/>
        <charset val="134"/>
      </rPr>
      <t>亩，灵台村</t>
    </r>
    <r>
      <rPr>
        <sz val="16"/>
        <rFont val="Times New Roman"/>
        <charset val="134"/>
      </rPr>
      <t>3</t>
    </r>
    <r>
      <rPr>
        <sz val="16"/>
        <rFont val="宋体"/>
        <charset val="134"/>
      </rPr>
      <t>户</t>
    </r>
    <r>
      <rPr>
        <sz val="16"/>
        <rFont val="Times New Roman"/>
        <charset val="134"/>
      </rPr>
      <t>2.5</t>
    </r>
    <r>
      <rPr>
        <sz val="16"/>
        <rFont val="宋体"/>
        <charset val="134"/>
      </rPr>
      <t>亩、麻崖村</t>
    </r>
    <r>
      <rPr>
        <sz val="16"/>
        <rFont val="Times New Roman"/>
        <charset val="134"/>
      </rPr>
      <t>3</t>
    </r>
    <r>
      <rPr>
        <sz val="16"/>
        <rFont val="宋体"/>
        <charset val="134"/>
      </rPr>
      <t>户</t>
    </r>
    <r>
      <rPr>
        <sz val="16"/>
        <rFont val="Times New Roman"/>
        <charset val="134"/>
      </rPr>
      <t>3</t>
    </r>
    <r>
      <rPr>
        <sz val="16"/>
        <rFont val="宋体"/>
        <charset val="134"/>
      </rPr>
      <t>亩、毛山村</t>
    </r>
    <r>
      <rPr>
        <sz val="16"/>
        <rFont val="Times New Roman"/>
        <charset val="134"/>
      </rPr>
      <t>2</t>
    </r>
    <r>
      <rPr>
        <sz val="16"/>
        <rFont val="宋体"/>
        <charset val="134"/>
      </rPr>
      <t>亩、天河村</t>
    </r>
    <r>
      <rPr>
        <sz val="16"/>
        <rFont val="Times New Roman"/>
        <charset val="134"/>
      </rPr>
      <t>3</t>
    </r>
    <r>
      <rPr>
        <sz val="16"/>
        <rFont val="宋体"/>
        <charset val="134"/>
      </rPr>
      <t>亩、西关村</t>
    </r>
    <r>
      <rPr>
        <sz val="16"/>
        <rFont val="Times New Roman"/>
        <charset val="134"/>
      </rPr>
      <t>10</t>
    </r>
    <r>
      <rPr>
        <sz val="16"/>
        <rFont val="宋体"/>
        <charset val="134"/>
      </rPr>
      <t>亩、付川村</t>
    </r>
    <r>
      <rPr>
        <sz val="16"/>
        <rFont val="Times New Roman"/>
        <charset val="134"/>
      </rPr>
      <t>10</t>
    </r>
    <r>
      <rPr>
        <sz val="16"/>
        <rFont val="宋体"/>
        <charset val="134"/>
      </rPr>
      <t>亩、柳沟村</t>
    </r>
    <r>
      <rPr>
        <sz val="16"/>
        <rFont val="Times New Roman"/>
        <charset val="134"/>
      </rPr>
      <t>6</t>
    </r>
    <r>
      <rPr>
        <sz val="16"/>
        <rFont val="宋体"/>
        <charset val="134"/>
      </rPr>
      <t>亩、张巴村</t>
    </r>
    <r>
      <rPr>
        <sz val="16"/>
        <rFont val="Times New Roman"/>
        <charset val="134"/>
      </rPr>
      <t>27</t>
    </r>
    <r>
      <rPr>
        <sz val="16"/>
        <rFont val="宋体"/>
        <charset val="134"/>
      </rPr>
      <t>亩、城子村</t>
    </r>
    <r>
      <rPr>
        <sz val="16"/>
        <rFont val="Times New Roman"/>
        <charset val="134"/>
      </rPr>
      <t>2</t>
    </r>
    <r>
      <rPr>
        <sz val="16"/>
        <rFont val="宋体"/>
        <charset val="134"/>
      </rPr>
      <t>亩、许湾村</t>
    </r>
    <r>
      <rPr>
        <sz val="16"/>
        <rFont val="Times New Roman"/>
        <charset val="134"/>
      </rPr>
      <t>2.5</t>
    </r>
    <r>
      <rPr>
        <sz val="16"/>
        <rFont val="宋体"/>
        <charset val="134"/>
      </rPr>
      <t>亩、海河村</t>
    </r>
    <r>
      <rPr>
        <sz val="16"/>
        <rFont val="Times New Roman"/>
        <charset val="134"/>
      </rPr>
      <t>1</t>
    </r>
    <r>
      <rPr>
        <sz val="16"/>
        <rFont val="宋体"/>
        <charset val="134"/>
      </rPr>
      <t>亩、梁湾村</t>
    </r>
    <r>
      <rPr>
        <sz val="16"/>
        <rFont val="Times New Roman"/>
        <charset val="134"/>
      </rPr>
      <t>5</t>
    </r>
    <r>
      <rPr>
        <sz val="16"/>
        <rFont val="宋体"/>
        <charset val="134"/>
      </rPr>
      <t>亩、恭门村</t>
    </r>
    <r>
      <rPr>
        <sz val="16"/>
        <rFont val="Times New Roman"/>
        <charset val="134"/>
      </rPr>
      <t>4</t>
    </r>
    <r>
      <rPr>
        <sz val="16"/>
        <rFont val="宋体"/>
        <charset val="134"/>
      </rPr>
      <t>户</t>
    </r>
    <r>
      <rPr>
        <sz val="16"/>
        <rFont val="Times New Roman"/>
        <charset val="134"/>
      </rPr>
      <t>3</t>
    </r>
    <r>
      <rPr>
        <sz val="16"/>
        <rFont val="宋体"/>
        <charset val="134"/>
      </rPr>
      <t>亩、仁湾村</t>
    </r>
    <r>
      <rPr>
        <sz val="16"/>
        <rFont val="Times New Roman"/>
        <charset val="134"/>
      </rPr>
      <t>2</t>
    </r>
    <r>
      <rPr>
        <sz val="16"/>
        <rFont val="宋体"/>
        <charset val="134"/>
      </rPr>
      <t>户</t>
    </r>
    <r>
      <rPr>
        <sz val="16"/>
        <rFont val="Times New Roman"/>
        <charset val="134"/>
      </rPr>
      <t>3</t>
    </r>
    <r>
      <rPr>
        <sz val="16"/>
        <rFont val="宋体"/>
        <charset val="134"/>
      </rPr>
      <t>亩</t>
    </r>
  </si>
  <si>
    <r>
      <rPr>
        <sz val="16"/>
        <rFont val="宋体"/>
        <charset val="134"/>
      </rPr>
      <t>刘堡镇马铃薯种植到户补助项目</t>
    </r>
  </si>
  <si>
    <r>
      <rPr>
        <sz val="16"/>
        <rFont val="宋体"/>
        <charset val="134"/>
      </rPr>
      <t>刘堡镇共涉及</t>
    </r>
    <r>
      <rPr>
        <sz val="16"/>
        <rFont val="Times New Roman"/>
        <charset val="134"/>
      </rPr>
      <t>8</t>
    </r>
    <r>
      <rPr>
        <sz val="16"/>
        <rFont val="宋体"/>
        <charset val="134"/>
      </rPr>
      <t>村</t>
    </r>
    <r>
      <rPr>
        <sz val="16"/>
        <rFont val="Times New Roman"/>
        <charset val="134"/>
      </rPr>
      <t>26</t>
    </r>
    <r>
      <rPr>
        <sz val="16"/>
        <rFont val="宋体"/>
        <charset val="134"/>
      </rPr>
      <t>户，亩补助</t>
    </r>
    <r>
      <rPr>
        <sz val="16"/>
        <rFont val="Times New Roman"/>
        <charset val="134"/>
      </rPr>
      <t>500</t>
    </r>
    <r>
      <rPr>
        <sz val="16"/>
        <rFont val="宋体"/>
        <charset val="134"/>
      </rPr>
      <t>元，共计补贴资金</t>
    </r>
    <r>
      <rPr>
        <sz val="16"/>
        <rFont val="Times New Roman"/>
        <charset val="134"/>
      </rPr>
      <t>1.875</t>
    </r>
    <r>
      <rPr>
        <sz val="16"/>
        <rFont val="宋体"/>
        <charset val="134"/>
      </rPr>
      <t>万元。其中：小湾村</t>
    </r>
    <r>
      <rPr>
        <sz val="16"/>
        <rFont val="Times New Roman"/>
        <charset val="134"/>
      </rPr>
      <t>1</t>
    </r>
    <r>
      <rPr>
        <sz val="16"/>
        <rFont val="宋体"/>
        <charset val="134"/>
      </rPr>
      <t>户</t>
    </r>
    <r>
      <rPr>
        <sz val="16"/>
        <rFont val="Times New Roman"/>
        <charset val="134"/>
      </rPr>
      <t>2</t>
    </r>
    <r>
      <rPr>
        <sz val="16"/>
        <rFont val="宋体"/>
        <charset val="134"/>
      </rPr>
      <t>亩；高家村</t>
    </r>
    <r>
      <rPr>
        <sz val="16"/>
        <rFont val="Times New Roman"/>
        <charset val="134"/>
      </rPr>
      <t>6</t>
    </r>
    <r>
      <rPr>
        <sz val="16"/>
        <rFont val="宋体"/>
        <charset val="134"/>
      </rPr>
      <t>户</t>
    </r>
    <r>
      <rPr>
        <sz val="16"/>
        <rFont val="Times New Roman"/>
        <charset val="134"/>
      </rPr>
      <t>5</t>
    </r>
    <r>
      <rPr>
        <sz val="16"/>
        <rFont val="宋体"/>
        <charset val="134"/>
      </rPr>
      <t>亩。芦科村</t>
    </r>
    <r>
      <rPr>
        <sz val="16"/>
        <rFont val="Times New Roman"/>
        <charset val="134"/>
      </rPr>
      <t>1</t>
    </r>
    <r>
      <rPr>
        <sz val="16"/>
        <rFont val="宋体"/>
        <charset val="134"/>
      </rPr>
      <t>户</t>
    </r>
    <r>
      <rPr>
        <sz val="16"/>
        <rFont val="Times New Roman"/>
        <charset val="134"/>
      </rPr>
      <t>2</t>
    </r>
    <r>
      <rPr>
        <sz val="16"/>
        <rFont val="宋体"/>
        <charset val="134"/>
      </rPr>
      <t>亩；王家村</t>
    </r>
    <r>
      <rPr>
        <sz val="16"/>
        <rFont val="Times New Roman"/>
        <charset val="134"/>
      </rPr>
      <t>6</t>
    </r>
    <r>
      <rPr>
        <sz val="16"/>
        <rFont val="宋体"/>
        <charset val="134"/>
      </rPr>
      <t>户</t>
    </r>
    <r>
      <rPr>
        <sz val="16"/>
        <rFont val="Times New Roman"/>
        <charset val="134"/>
      </rPr>
      <t>6</t>
    </r>
    <r>
      <rPr>
        <sz val="16"/>
        <rFont val="宋体"/>
        <charset val="134"/>
      </rPr>
      <t>亩，丰银村马铃薯</t>
    </r>
    <r>
      <rPr>
        <sz val="16"/>
        <rFont val="Times New Roman"/>
        <charset val="134"/>
      </rPr>
      <t>3</t>
    </r>
    <r>
      <rPr>
        <sz val="16"/>
        <rFont val="宋体"/>
        <charset val="134"/>
      </rPr>
      <t>户</t>
    </r>
    <r>
      <rPr>
        <sz val="16"/>
        <rFont val="Times New Roman"/>
        <charset val="134"/>
      </rPr>
      <t>4</t>
    </r>
    <r>
      <rPr>
        <sz val="16"/>
        <rFont val="宋体"/>
        <charset val="134"/>
      </rPr>
      <t>亩；杜家村</t>
    </r>
    <r>
      <rPr>
        <sz val="16"/>
        <rFont val="Times New Roman"/>
        <charset val="134"/>
      </rPr>
      <t>8</t>
    </r>
    <r>
      <rPr>
        <sz val="16"/>
        <rFont val="宋体"/>
        <charset val="134"/>
      </rPr>
      <t>户</t>
    </r>
    <r>
      <rPr>
        <sz val="16"/>
        <rFont val="Times New Roman"/>
        <charset val="134"/>
      </rPr>
      <t>16</t>
    </r>
    <r>
      <rPr>
        <sz val="16"/>
        <rFont val="宋体"/>
        <charset val="134"/>
      </rPr>
      <t>亩；峡里村</t>
    </r>
    <r>
      <rPr>
        <sz val="16"/>
        <rFont val="Times New Roman"/>
        <charset val="134"/>
      </rPr>
      <t>4</t>
    </r>
    <r>
      <rPr>
        <sz val="16"/>
        <rFont val="宋体"/>
        <charset val="134"/>
      </rPr>
      <t>户</t>
    </r>
    <r>
      <rPr>
        <sz val="16"/>
        <rFont val="Times New Roman"/>
        <charset val="134"/>
      </rPr>
      <t>3</t>
    </r>
    <r>
      <rPr>
        <sz val="16"/>
        <rFont val="宋体"/>
        <charset val="134"/>
      </rPr>
      <t>亩。米家村</t>
    </r>
    <r>
      <rPr>
        <sz val="16"/>
        <rFont val="Times New Roman"/>
        <charset val="134"/>
      </rPr>
      <t>1</t>
    </r>
    <r>
      <rPr>
        <sz val="16"/>
        <rFont val="宋体"/>
        <charset val="134"/>
      </rPr>
      <t>户</t>
    </r>
    <r>
      <rPr>
        <sz val="16"/>
        <rFont val="Times New Roman"/>
        <charset val="134"/>
      </rPr>
      <t>1</t>
    </r>
    <r>
      <rPr>
        <sz val="16"/>
        <rFont val="宋体"/>
        <charset val="134"/>
      </rPr>
      <t>亩。</t>
    </r>
  </si>
  <si>
    <r>
      <rPr>
        <sz val="16"/>
        <rFont val="宋体"/>
        <charset val="134"/>
      </rPr>
      <t>胡川镇马铃薯种植到户补助项目</t>
    </r>
  </si>
  <si>
    <r>
      <rPr>
        <sz val="16"/>
        <rFont val="宋体"/>
        <charset val="134"/>
      </rPr>
      <t>胡川镇共种植马铃薯</t>
    </r>
    <r>
      <rPr>
        <sz val="16"/>
        <rFont val="Times New Roman"/>
        <charset val="134"/>
      </rPr>
      <t>116.5</t>
    </r>
    <r>
      <rPr>
        <sz val="16"/>
        <rFont val="宋体"/>
        <charset val="134"/>
      </rPr>
      <t>亩，其中仓下村</t>
    </r>
    <r>
      <rPr>
        <sz val="16"/>
        <rFont val="Times New Roman"/>
        <charset val="134"/>
      </rPr>
      <t>3</t>
    </r>
    <r>
      <rPr>
        <sz val="16"/>
        <rFont val="宋体"/>
        <charset val="134"/>
      </rPr>
      <t>亩；刘塬村</t>
    </r>
    <r>
      <rPr>
        <sz val="16"/>
        <rFont val="Times New Roman"/>
        <charset val="134"/>
      </rPr>
      <t>2.5</t>
    </r>
    <r>
      <rPr>
        <sz val="16"/>
        <rFont val="宋体"/>
        <charset val="134"/>
      </rPr>
      <t>亩；宁马村</t>
    </r>
    <r>
      <rPr>
        <sz val="16"/>
        <rFont val="Times New Roman"/>
        <charset val="134"/>
      </rPr>
      <t>1</t>
    </r>
    <r>
      <rPr>
        <sz val="16"/>
        <rFont val="宋体"/>
        <charset val="134"/>
      </rPr>
      <t>亩；潘峪村</t>
    </r>
    <r>
      <rPr>
        <sz val="16"/>
        <rFont val="Times New Roman"/>
        <charset val="134"/>
      </rPr>
      <t>12</t>
    </r>
    <r>
      <rPr>
        <sz val="16"/>
        <rFont val="宋体"/>
        <charset val="134"/>
      </rPr>
      <t>亩；前梁村</t>
    </r>
    <r>
      <rPr>
        <sz val="16"/>
        <rFont val="Times New Roman"/>
        <charset val="134"/>
      </rPr>
      <t>8</t>
    </r>
    <r>
      <rPr>
        <sz val="16"/>
        <rFont val="宋体"/>
        <charset val="134"/>
      </rPr>
      <t>亩；夏堡村</t>
    </r>
    <r>
      <rPr>
        <sz val="16"/>
        <rFont val="Times New Roman"/>
        <charset val="134"/>
      </rPr>
      <t>7</t>
    </r>
    <r>
      <rPr>
        <sz val="16"/>
        <rFont val="宋体"/>
        <charset val="134"/>
      </rPr>
      <t>亩；阳山村</t>
    </r>
    <r>
      <rPr>
        <sz val="16"/>
        <rFont val="Times New Roman"/>
        <charset val="134"/>
      </rPr>
      <t>7</t>
    </r>
    <r>
      <rPr>
        <sz val="16"/>
        <rFont val="宋体"/>
        <charset val="134"/>
      </rPr>
      <t>亩；张堡村</t>
    </r>
    <r>
      <rPr>
        <sz val="16"/>
        <rFont val="Times New Roman"/>
        <charset val="134"/>
      </rPr>
      <t>5</t>
    </r>
    <r>
      <rPr>
        <sz val="16"/>
        <rFont val="宋体"/>
        <charset val="134"/>
      </rPr>
      <t>亩；深坷村</t>
    </r>
    <r>
      <rPr>
        <sz val="16"/>
        <rFont val="Times New Roman"/>
        <charset val="134"/>
      </rPr>
      <t>20</t>
    </r>
    <r>
      <rPr>
        <sz val="16"/>
        <rFont val="宋体"/>
        <charset val="134"/>
      </rPr>
      <t>亩；祁沟村</t>
    </r>
    <r>
      <rPr>
        <sz val="16"/>
        <rFont val="Times New Roman"/>
        <charset val="134"/>
      </rPr>
      <t>24</t>
    </r>
    <r>
      <rPr>
        <sz val="16"/>
        <rFont val="宋体"/>
        <charset val="134"/>
      </rPr>
      <t>亩；柳湾村</t>
    </r>
    <r>
      <rPr>
        <sz val="16"/>
        <rFont val="Times New Roman"/>
        <charset val="134"/>
      </rPr>
      <t>11</t>
    </r>
    <r>
      <rPr>
        <sz val="16"/>
        <rFont val="宋体"/>
        <charset val="134"/>
      </rPr>
      <t>亩；蒲家村</t>
    </r>
    <r>
      <rPr>
        <sz val="16"/>
        <rFont val="Times New Roman"/>
        <charset val="134"/>
      </rPr>
      <t>6</t>
    </r>
    <r>
      <rPr>
        <sz val="16"/>
        <rFont val="宋体"/>
        <charset val="134"/>
      </rPr>
      <t>亩；王安村</t>
    </r>
    <r>
      <rPr>
        <sz val="16"/>
        <rFont val="Times New Roman"/>
        <charset val="134"/>
      </rPr>
      <t>5</t>
    </r>
    <r>
      <rPr>
        <sz val="16"/>
        <rFont val="宋体"/>
        <charset val="134"/>
      </rPr>
      <t>亩；窑上村</t>
    </r>
    <r>
      <rPr>
        <sz val="16"/>
        <rFont val="Times New Roman"/>
        <charset val="134"/>
      </rPr>
      <t>5</t>
    </r>
    <r>
      <rPr>
        <sz val="16"/>
        <rFont val="宋体"/>
        <charset val="134"/>
      </rPr>
      <t>亩。</t>
    </r>
  </si>
  <si>
    <r>
      <rPr>
        <sz val="16"/>
        <rFont val="宋体"/>
        <charset val="134"/>
      </rPr>
      <t>大阳镇马铃薯种植到户补助项目</t>
    </r>
  </si>
  <si>
    <r>
      <rPr>
        <sz val="16"/>
        <rFont val="宋体"/>
        <charset val="134"/>
      </rPr>
      <t>扶持大阳镇三类户种植马铃薯，落实马铃薯种植到户补助项目，每亩补助</t>
    </r>
    <r>
      <rPr>
        <sz val="16"/>
        <rFont val="Times New Roman"/>
        <charset val="134"/>
      </rPr>
      <t>500</t>
    </r>
    <r>
      <rPr>
        <sz val="16"/>
        <rFont val="宋体"/>
        <charset val="134"/>
      </rPr>
      <t>元，共补助</t>
    </r>
    <r>
      <rPr>
        <sz val="16"/>
        <rFont val="Times New Roman"/>
        <charset val="134"/>
      </rPr>
      <t>113.6</t>
    </r>
    <r>
      <rPr>
        <sz val="16"/>
        <rFont val="宋体"/>
        <charset val="134"/>
      </rPr>
      <t>亩。其中下渠村</t>
    </r>
    <r>
      <rPr>
        <sz val="16"/>
        <rFont val="Times New Roman"/>
        <charset val="134"/>
      </rPr>
      <t>4</t>
    </r>
    <r>
      <rPr>
        <sz val="16"/>
        <rFont val="宋体"/>
        <charset val="134"/>
      </rPr>
      <t>亩，东沟村</t>
    </r>
    <r>
      <rPr>
        <sz val="16"/>
        <rFont val="Times New Roman"/>
        <charset val="134"/>
      </rPr>
      <t>3</t>
    </r>
    <r>
      <rPr>
        <sz val="16"/>
        <rFont val="宋体"/>
        <charset val="134"/>
      </rPr>
      <t>亩，梁堡村</t>
    </r>
    <r>
      <rPr>
        <sz val="16"/>
        <rFont val="Times New Roman"/>
        <charset val="134"/>
      </rPr>
      <t>5</t>
    </r>
    <r>
      <rPr>
        <sz val="16"/>
        <rFont val="宋体"/>
        <charset val="134"/>
      </rPr>
      <t>亩，豁岘村</t>
    </r>
    <r>
      <rPr>
        <sz val="16"/>
        <rFont val="Times New Roman"/>
        <charset val="134"/>
      </rPr>
      <t>9</t>
    </r>
    <r>
      <rPr>
        <sz val="16"/>
        <rFont val="宋体"/>
        <charset val="134"/>
      </rPr>
      <t>亩，大阳村</t>
    </r>
    <r>
      <rPr>
        <sz val="16"/>
        <rFont val="Times New Roman"/>
        <charset val="134"/>
      </rPr>
      <t>1</t>
    </r>
    <r>
      <rPr>
        <sz val="16"/>
        <rFont val="宋体"/>
        <charset val="134"/>
      </rPr>
      <t>亩，刘沟村</t>
    </r>
    <r>
      <rPr>
        <sz val="16"/>
        <rFont val="Times New Roman"/>
        <charset val="134"/>
      </rPr>
      <t>4</t>
    </r>
    <r>
      <rPr>
        <sz val="16"/>
        <rFont val="宋体"/>
        <charset val="134"/>
      </rPr>
      <t>亩，双庙村</t>
    </r>
    <r>
      <rPr>
        <sz val="16"/>
        <rFont val="Times New Roman"/>
        <charset val="134"/>
      </rPr>
      <t>2</t>
    </r>
    <r>
      <rPr>
        <sz val="16"/>
        <rFont val="宋体"/>
        <charset val="134"/>
      </rPr>
      <t>亩，侯吴村</t>
    </r>
    <r>
      <rPr>
        <sz val="16"/>
        <rFont val="Times New Roman"/>
        <charset val="134"/>
      </rPr>
      <t>6.5</t>
    </r>
    <r>
      <rPr>
        <sz val="16"/>
        <rFont val="宋体"/>
        <charset val="134"/>
      </rPr>
      <t>亩，水滩村</t>
    </r>
    <r>
      <rPr>
        <sz val="16"/>
        <rFont val="Times New Roman"/>
        <charset val="134"/>
      </rPr>
      <t>4</t>
    </r>
    <r>
      <rPr>
        <sz val="16"/>
        <rFont val="宋体"/>
        <charset val="134"/>
      </rPr>
      <t>亩，太原村</t>
    </r>
    <r>
      <rPr>
        <sz val="16"/>
        <rFont val="Times New Roman"/>
        <charset val="134"/>
      </rPr>
      <t>2</t>
    </r>
    <r>
      <rPr>
        <sz val="16"/>
        <rFont val="宋体"/>
        <charset val="134"/>
      </rPr>
      <t>亩，刘山村</t>
    </r>
    <r>
      <rPr>
        <sz val="16"/>
        <rFont val="Times New Roman"/>
        <charset val="134"/>
      </rPr>
      <t>4.5</t>
    </r>
    <r>
      <rPr>
        <sz val="16"/>
        <rFont val="宋体"/>
        <charset val="134"/>
      </rPr>
      <t>亩，吴家村</t>
    </r>
    <r>
      <rPr>
        <sz val="16"/>
        <rFont val="Times New Roman"/>
        <charset val="134"/>
      </rPr>
      <t>4</t>
    </r>
    <r>
      <rPr>
        <sz val="16"/>
        <rFont val="宋体"/>
        <charset val="134"/>
      </rPr>
      <t>亩，河李村</t>
    </r>
    <r>
      <rPr>
        <sz val="16"/>
        <rFont val="Times New Roman"/>
        <charset val="134"/>
      </rPr>
      <t>6</t>
    </r>
    <r>
      <rPr>
        <sz val="16"/>
        <rFont val="宋体"/>
        <charset val="134"/>
      </rPr>
      <t>亩，中庄村</t>
    </r>
    <r>
      <rPr>
        <sz val="16"/>
        <rFont val="Times New Roman"/>
        <charset val="134"/>
      </rPr>
      <t>5</t>
    </r>
    <r>
      <rPr>
        <sz val="16"/>
        <rFont val="宋体"/>
        <charset val="134"/>
      </rPr>
      <t>亩，下李村</t>
    </r>
    <r>
      <rPr>
        <sz val="16"/>
        <rFont val="Times New Roman"/>
        <charset val="134"/>
      </rPr>
      <t>5</t>
    </r>
    <r>
      <rPr>
        <sz val="16"/>
        <rFont val="宋体"/>
        <charset val="134"/>
      </rPr>
      <t>亩，南山村</t>
    </r>
    <r>
      <rPr>
        <sz val="16"/>
        <rFont val="Times New Roman"/>
        <charset val="134"/>
      </rPr>
      <t>2.6</t>
    </r>
    <r>
      <rPr>
        <sz val="16"/>
        <rFont val="宋体"/>
        <charset val="134"/>
      </rPr>
      <t>亩，阳湾村</t>
    </r>
    <r>
      <rPr>
        <sz val="16"/>
        <rFont val="Times New Roman"/>
        <charset val="134"/>
      </rPr>
      <t>1.7</t>
    </r>
    <r>
      <rPr>
        <sz val="16"/>
        <rFont val="宋体"/>
        <charset val="134"/>
      </rPr>
      <t>亩，小杨村</t>
    </r>
    <r>
      <rPr>
        <sz val="16"/>
        <rFont val="Times New Roman"/>
        <charset val="134"/>
      </rPr>
      <t>2.6</t>
    </r>
    <r>
      <rPr>
        <sz val="16"/>
        <rFont val="宋体"/>
        <charset val="134"/>
      </rPr>
      <t>亩，阳沟村</t>
    </r>
    <r>
      <rPr>
        <sz val="16"/>
        <rFont val="Times New Roman"/>
        <charset val="134"/>
      </rPr>
      <t>2.7</t>
    </r>
    <r>
      <rPr>
        <sz val="16"/>
        <rFont val="宋体"/>
        <charset val="134"/>
      </rPr>
      <t>亩，寨子村</t>
    </r>
    <r>
      <rPr>
        <sz val="16"/>
        <rFont val="Times New Roman"/>
        <charset val="134"/>
      </rPr>
      <t>1</t>
    </r>
    <r>
      <rPr>
        <sz val="16"/>
        <rFont val="宋体"/>
        <charset val="134"/>
      </rPr>
      <t>亩，闫庄村</t>
    </r>
    <r>
      <rPr>
        <sz val="16"/>
        <rFont val="Times New Roman"/>
        <charset val="134"/>
      </rPr>
      <t>3</t>
    </r>
    <r>
      <rPr>
        <sz val="16"/>
        <rFont val="宋体"/>
        <charset val="134"/>
      </rPr>
      <t>亩，陈阳村</t>
    </r>
    <r>
      <rPr>
        <sz val="16"/>
        <rFont val="Times New Roman"/>
        <charset val="134"/>
      </rPr>
      <t>5</t>
    </r>
    <r>
      <rPr>
        <sz val="16"/>
        <rFont val="宋体"/>
        <charset val="134"/>
      </rPr>
      <t>亩，汪洋村</t>
    </r>
    <r>
      <rPr>
        <sz val="16"/>
        <rFont val="Times New Roman"/>
        <charset val="134"/>
      </rPr>
      <t>7</t>
    </r>
    <r>
      <rPr>
        <sz val="16"/>
        <rFont val="宋体"/>
        <charset val="134"/>
      </rPr>
      <t>亩，高沟村</t>
    </r>
    <r>
      <rPr>
        <sz val="16"/>
        <rFont val="Times New Roman"/>
        <charset val="134"/>
      </rPr>
      <t>2</t>
    </r>
    <r>
      <rPr>
        <sz val="16"/>
        <rFont val="宋体"/>
        <charset val="134"/>
      </rPr>
      <t>亩。</t>
    </r>
  </si>
  <si>
    <r>
      <rPr>
        <sz val="16"/>
        <rFont val="宋体"/>
        <charset val="134"/>
      </rPr>
      <t>川王镇马铃薯种植到户补助项目</t>
    </r>
  </si>
  <si>
    <r>
      <rPr>
        <sz val="16"/>
        <rFont val="宋体"/>
        <charset val="134"/>
      </rPr>
      <t>川王镇种植马铃薯共</t>
    </r>
    <r>
      <rPr>
        <sz val="16"/>
        <rFont val="Times New Roman"/>
        <charset val="134"/>
      </rPr>
      <t>44</t>
    </r>
    <r>
      <rPr>
        <sz val="16"/>
        <rFont val="宋体"/>
        <charset val="134"/>
      </rPr>
      <t>亩，共涉及</t>
    </r>
    <r>
      <rPr>
        <sz val="16"/>
        <rFont val="Times New Roman"/>
        <charset val="134"/>
      </rPr>
      <t>9</t>
    </r>
    <r>
      <rPr>
        <sz val="16"/>
        <rFont val="宋体"/>
        <charset val="134"/>
      </rPr>
      <t>村，毛寨村</t>
    </r>
    <r>
      <rPr>
        <sz val="16"/>
        <rFont val="Times New Roman"/>
        <charset val="134"/>
      </rPr>
      <t>4</t>
    </r>
    <r>
      <rPr>
        <sz val="16"/>
        <rFont val="宋体"/>
        <charset val="134"/>
      </rPr>
      <t>亩；峡口村</t>
    </r>
    <r>
      <rPr>
        <sz val="16"/>
        <rFont val="Times New Roman"/>
        <charset val="134"/>
      </rPr>
      <t>1</t>
    </r>
    <r>
      <rPr>
        <sz val="16"/>
        <rFont val="宋体"/>
        <charset val="134"/>
      </rPr>
      <t>亩；范湾村</t>
    </r>
    <r>
      <rPr>
        <sz val="16"/>
        <rFont val="Times New Roman"/>
        <charset val="134"/>
      </rPr>
      <t>3</t>
    </r>
    <r>
      <rPr>
        <sz val="16"/>
        <rFont val="宋体"/>
        <charset val="134"/>
      </rPr>
      <t>亩；关河村</t>
    </r>
    <r>
      <rPr>
        <sz val="16"/>
        <rFont val="Times New Roman"/>
        <charset val="134"/>
      </rPr>
      <t>1</t>
    </r>
    <r>
      <rPr>
        <sz val="16"/>
        <rFont val="宋体"/>
        <charset val="134"/>
      </rPr>
      <t>亩；海湾村</t>
    </r>
    <r>
      <rPr>
        <sz val="16"/>
        <rFont val="Times New Roman"/>
        <charset val="134"/>
      </rPr>
      <t>10</t>
    </r>
    <r>
      <rPr>
        <sz val="16"/>
        <rFont val="宋体"/>
        <charset val="134"/>
      </rPr>
      <t>亩；大庄村</t>
    </r>
    <r>
      <rPr>
        <sz val="16"/>
        <rFont val="Times New Roman"/>
        <charset val="134"/>
      </rPr>
      <t>6</t>
    </r>
    <r>
      <rPr>
        <sz val="16"/>
        <rFont val="宋体"/>
        <charset val="134"/>
      </rPr>
      <t>亩；何湾村</t>
    </r>
    <r>
      <rPr>
        <sz val="16"/>
        <rFont val="Times New Roman"/>
        <charset val="134"/>
      </rPr>
      <t>7</t>
    </r>
    <r>
      <rPr>
        <sz val="16"/>
        <rFont val="宋体"/>
        <charset val="134"/>
      </rPr>
      <t>亩；松树湾</t>
    </r>
    <r>
      <rPr>
        <sz val="16"/>
        <rFont val="Times New Roman"/>
        <charset val="134"/>
      </rPr>
      <t>2</t>
    </r>
    <r>
      <rPr>
        <sz val="16"/>
        <rFont val="宋体"/>
        <charset val="134"/>
      </rPr>
      <t>亩；小河村</t>
    </r>
    <r>
      <rPr>
        <sz val="16"/>
        <rFont val="Times New Roman"/>
        <charset val="134"/>
      </rPr>
      <t>10</t>
    </r>
    <r>
      <rPr>
        <sz val="16"/>
        <rFont val="宋体"/>
        <charset val="134"/>
      </rPr>
      <t>亩；</t>
    </r>
  </si>
  <si>
    <r>
      <rPr>
        <sz val="16"/>
        <rFont val="宋体"/>
        <charset val="134"/>
      </rPr>
      <t>马关镇马铃薯种植到户补助项目</t>
    </r>
  </si>
  <si>
    <r>
      <rPr>
        <sz val="16"/>
        <rFont val="宋体"/>
        <charset val="134"/>
      </rPr>
      <t>三类户马铃薯种植共计</t>
    </r>
    <r>
      <rPr>
        <sz val="16"/>
        <rFont val="Times New Roman"/>
        <charset val="134"/>
      </rPr>
      <t>103.5</t>
    </r>
    <r>
      <rPr>
        <sz val="16"/>
        <rFont val="宋体"/>
        <charset val="134"/>
      </rPr>
      <t>亩。其中：西庄村</t>
    </r>
    <r>
      <rPr>
        <sz val="16"/>
        <rFont val="Times New Roman"/>
        <charset val="134"/>
      </rPr>
      <t>25</t>
    </r>
    <r>
      <rPr>
        <sz val="16"/>
        <rFont val="宋体"/>
        <charset val="134"/>
      </rPr>
      <t>亩；新义村</t>
    </r>
    <r>
      <rPr>
        <sz val="16"/>
        <rFont val="Times New Roman"/>
        <charset val="134"/>
      </rPr>
      <t>24</t>
    </r>
    <r>
      <rPr>
        <sz val="16"/>
        <rFont val="宋体"/>
        <charset val="134"/>
      </rPr>
      <t>亩；西山村</t>
    </r>
    <r>
      <rPr>
        <sz val="16"/>
        <rFont val="Times New Roman"/>
        <charset val="134"/>
      </rPr>
      <t>8</t>
    </r>
    <r>
      <rPr>
        <sz val="16"/>
        <rFont val="宋体"/>
        <charset val="134"/>
      </rPr>
      <t>亩；赵沟村</t>
    </r>
    <r>
      <rPr>
        <sz val="16"/>
        <rFont val="Times New Roman"/>
        <charset val="134"/>
      </rPr>
      <t>6</t>
    </r>
    <r>
      <rPr>
        <sz val="16"/>
        <rFont val="宋体"/>
        <charset val="134"/>
      </rPr>
      <t>亩；庙湾村</t>
    </r>
    <r>
      <rPr>
        <sz val="16"/>
        <rFont val="Times New Roman"/>
        <charset val="134"/>
      </rPr>
      <t>19</t>
    </r>
    <r>
      <rPr>
        <sz val="16"/>
        <rFont val="宋体"/>
        <charset val="134"/>
      </rPr>
      <t>亩；韦沟村</t>
    </r>
    <r>
      <rPr>
        <sz val="16"/>
        <rFont val="Times New Roman"/>
        <charset val="134"/>
      </rPr>
      <t>8</t>
    </r>
    <r>
      <rPr>
        <sz val="16"/>
        <rFont val="宋体"/>
        <charset val="134"/>
      </rPr>
      <t>亩；马堡村</t>
    </r>
    <r>
      <rPr>
        <sz val="16"/>
        <rFont val="Times New Roman"/>
        <charset val="134"/>
      </rPr>
      <t>4</t>
    </r>
    <r>
      <rPr>
        <sz val="16"/>
        <rFont val="宋体"/>
        <charset val="134"/>
      </rPr>
      <t>亩；上豆村</t>
    </r>
    <r>
      <rPr>
        <sz val="16"/>
        <rFont val="Times New Roman"/>
        <charset val="134"/>
      </rPr>
      <t>8.5</t>
    </r>
    <r>
      <rPr>
        <sz val="16"/>
        <rFont val="宋体"/>
        <charset val="134"/>
      </rPr>
      <t>亩；小庄村</t>
    </r>
    <r>
      <rPr>
        <sz val="16"/>
        <rFont val="Times New Roman"/>
        <charset val="134"/>
      </rPr>
      <t>1</t>
    </r>
    <r>
      <rPr>
        <sz val="16"/>
        <rFont val="宋体"/>
        <charset val="134"/>
      </rPr>
      <t>亩。</t>
    </r>
  </si>
  <si>
    <r>
      <rPr>
        <sz val="16"/>
        <rFont val="宋体"/>
        <charset val="134"/>
      </rPr>
      <t>梁山镇马铃薯种植到户补助项目</t>
    </r>
  </si>
  <si>
    <r>
      <rPr>
        <sz val="16"/>
        <rFont val="宋体"/>
        <charset val="134"/>
      </rPr>
      <t>总面积</t>
    </r>
    <r>
      <rPr>
        <sz val="16"/>
        <rFont val="Times New Roman"/>
        <charset val="134"/>
      </rPr>
      <t>100</t>
    </r>
    <r>
      <rPr>
        <sz val="16"/>
        <rFont val="宋体"/>
        <charset val="134"/>
      </rPr>
      <t>亩，给梁山镇三类户实施马铃薯种植到到户补助项目，丹麻村</t>
    </r>
    <r>
      <rPr>
        <sz val="16"/>
        <rFont val="Times New Roman"/>
        <charset val="134"/>
      </rPr>
      <t>8</t>
    </r>
    <r>
      <rPr>
        <sz val="16"/>
        <rFont val="宋体"/>
        <charset val="134"/>
      </rPr>
      <t>亩、斜头村</t>
    </r>
    <r>
      <rPr>
        <sz val="16"/>
        <rFont val="Times New Roman"/>
        <charset val="134"/>
      </rPr>
      <t>8</t>
    </r>
    <r>
      <rPr>
        <sz val="16"/>
        <rFont val="宋体"/>
        <charset val="134"/>
      </rPr>
      <t>亩、岳山村</t>
    </r>
    <r>
      <rPr>
        <sz val="16"/>
        <rFont val="Times New Roman"/>
        <charset val="134"/>
      </rPr>
      <t>13</t>
    </r>
    <r>
      <rPr>
        <sz val="16"/>
        <rFont val="宋体"/>
        <charset val="134"/>
      </rPr>
      <t>亩、阳洼村</t>
    </r>
    <r>
      <rPr>
        <sz val="16"/>
        <rFont val="Times New Roman"/>
        <charset val="134"/>
      </rPr>
      <t>8</t>
    </r>
    <r>
      <rPr>
        <sz val="16"/>
        <rFont val="宋体"/>
        <charset val="134"/>
      </rPr>
      <t>亩、高营村</t>
    </r>
    <r>
      <rPr>
        <sz val="16"/>
        <rFont val="Times New Roman"/>
        <charset val="134"/>
      </rPr>
      <t>4</t>
    </r>
    <r>
      <rPr>
        <sz val="16"/>
        <rFont val="宋体"/>
        <charset val="134"/>
      </rPr>
      <t>亩、梁山村</t>
    </r>
    <r>
      <rPr>
        <sz val="16"/>
        <rFont val="Times New Roman"/>
        <charset val="134"/>
      </rPr>
      <t>10</t>
    </r>
    <r>
      <rPr>
        <sz val="16"/>
        <rFont val="宋体"/>
        <charset val="134"/>
      </rPr>
      <t>亩、杨崖村</t>
    </r>
    <r>
      <rPr>
        <sz val="16"/>
        <rFont val="Times New Roman"/>
        <charset val="134"/>
      </rPr>
      <t>4</t>
    </r>
    <r>
      <rPr>
        <sz val="16"/>
        <rFont val="宋体"/>
        <charset val="134"/>
      </rPr>
      <t>户</t>
    </r>
    <r>
      <rPr>
        <sz val="16"/>
        <rFont val="Times New Roman"/>
        <charset val="134"/>
      </rPr>
      <t>8</t>
    </r>
    <r>
      <rPr>
        <sz val="16"/>
        <rFont val="宋体"/>
        <charset val="134"/>
      </rPr>
      <t>亩、唐刘村</t>
    </r>
    <r>
      <rPr>
        <sz val="16"/>
        <rFont val="Times New Roman"/>
        <charset val="134"/>
      </rPr>
      <t>16</t>
    </r>
    <r>
      <rPr>
        <sz val="16"/>
        <rFont val="宋体"/>
        <charset val="134"/>
      </rPr>
      <t>亩、吕湾村</t>
    </r>
    <r>
      <rPr>
        <sz val="16"/>
        <rFont val="Times New Roman"/>
        <charset val="134"/>
      </rPr>
      <t>5</t>
    </r>
    <r>
      <rPr>
        <sz val="16"/>
        <rFont val="宋体"/>
        <charset val="134"/>
      </rPr>
      <t>亩、杨渠村</t>
    </r>
    <r>
      <rPr>
        <sz val="16"/>
        <rFont val="Times New Roman"/>
        <charset val="134"/>
      </rPr>
      <t>10</t>
    </r>
    <r>
      <rPr>
        <sz val="16"/>
        <rFont val="宋体"/>
        <charset val="134"/>
      </rPr>
      <t>亩、五方村</t>
    </r>
    <r>
      <rPr>
        <sz val="16"/>
        <rFont val="Times New Roman"/>
        <charset val="134"/>
      </rPr>
      <t>10</t>
    </r>
    <r>
      <rPr>
        <sz val="16"/>
        <rFont val="宋体"/>
        <charset val="134"/>
      </rPr>
      <t>亩，总面积</t>
    </r>
    <r>
      <rPr>
        <sz val="16"/>
        <rFont val="Times New Roman"/>
        <charset val="134"/>
      </rPr>
      <t>100</t>
    </r>
    <r>
      <rPr>
        <sz val="16"/>
        <rFont val="宋体"/>
        <charset val="134"/>
      </rPr>
      <t>亩，每亩</t>
    </r>
    <r>
      <rPr>
        <sz val="16"/>
        <rFont val="Times New Roman"/>
        <charset val="134"/>
      </rPr>
      <t>500</t>
    </r>
    <r>
      <rPr>
        <sz val="16"/>
        <rFont val="宋体"/>
        <charset val="134"/>
      </rPr>
      <t>元，需资</t>
    </r>
    <r>
      <rPr>
        <sz val="16"/>
        <rFont val="Times New Roman"/>
        <charset val="134"/>
      </rPr>
      <t>5</t>
    </r>
    <r>
      <rPr>
        <sz val="16"/>
        <rFont val="宋体"/>
        <charset val="134"/>
      </rPr>
      <t>万元，</t>
    </r>
  </si>
  <si>
    <r>
      <rPr>
        <sz val="16"/>
        <rFont val="宋体"/>
        <charset val="134"/>
      </rPr>
      <t>马鹿镇马铃薯种植到户补助项目</t>
    </r>
  </si>
  <si>
    <r>
      <rPr>
        <sz val="16"/>
        <rFont val="宋体"/>
        <charset val="134"/>
      </rPr>
      <t>概算投资</t>
    </r>
    <r>
      <rPr>
        <sz val="16"/>
        <rFont val="Times New Roman"/>
        <charset val="134"/>
      </rPr>
      <t>3.4</t>
    </r>
    <r>
      <rPr>
        <sz val="16"/>
        <rFont val="宋体"/>
        <charset val="134"/>
      </rPr>
      <t>万元，在马鹿镇</t>
    </r>
    <r>
      <rPr>
        <sz val="16"/>
        <rFont val="Times New Roman"/>
        <charset val="134"/>
      </rPr>
      <t>11</t>
    </r>
    <r>
      <rPr>
        <sz val="16"/>
        <rFont val="宋体"/>
        <charset val="134"/>
      </rPr>
      <t>村实施三类户马铃薯种植项目</t>
    </r>
    <r>
      <rPr>
        <sz val="16"/>
        <rFont val="Times New Roman"/>
        <charset val="134"/>
      </rPr>
      <t>68</t>
    </r>
    <r>
      <rPr>
        <sz val="16"/>
        <rFont val="宋体"/>
        <charset val="134"/>
      </rPr>
      <t>亩，亩均补</t>
    </r>
    <r>
      <rPr>
        <sz val="16"/>
        <rFont val="Times New Roman"/>
        <charset val="134"/>
      </rPr>
      <t>500</t>
    </r>
    <r>
      <rPr>
        <sz val="16"/>
        <rFont val="宋体"/>
        <charset val="134"/>
      </rPr>
      <t>元。其中长宁村</t>
    </r>
    <r>
      <rPr>
        <sz val="16"/>
        <rFont val="Times New Roman"/>
        <charset val="134"/>
      </rPr>
      <t>2</t>
    </r>
    <r>
      <rPr>
        <sz val="16"/>
        <rFont val="宋体"/>
        <charset val="134"/>
      </rPr>
      <t>亩，白杨村</t>
    </r>
    <r>
      <rPr>
        <sz val="16"/>
        <rFont val="Times New Roman"/>
        <charset val="134"/>
      </rPr>
      <t>6</t>
    </r>
    <r>
      <rPr>
        <sz val="16"/>
        <rFont val="宋体"/>
        <charset val="134"/>
      </rPr>
      <t>亩，陡崖村</t>
    </r>
    <r>
      <rPr>
        <sz val="16"/>
        <rFont val="Times New Roman"/>
        <charset val="134"/>
      </rPr>
      <t>5</t>
    </r>
    <r>
      <rPr>
        <sz val="16"/>
        <rFont val="宋体"/>
        <charset val="134"/>
      </rPr>
      <t>亩，康王村</t>
    </r>
    <r>
      <rPr>
        <sz val="16"/>
        <rFont val="Times New Roman"/>
        <charset val="134"/>
      </rPr>
      <t>2</t>
    </r>
    <r>
      <rPr>
        <sz val="16"/>
        <rFont val="宋体"/>
        <charset val="134"/>
      </rPr>
      <t>亩，堡梁村</t>
    </r>
    <r>
      <rPr>
        <sz val="16"/>
        <rFont val="Times New Roman"/>
        <charset val="134"/>
      </rPr>
      <t>7</t>
    </r>
    <r>
      <rPr>
        <sz val="16"/>
        <rFont val="宋体"/>
        <charset val="134"/>
      </rPr>
      <t>亩，大滩村</t>
    </r>
    <r>
      <rPr>
        <sz val="16"/>
        <rFont val="Times New Roman"/>
        <charset val="134"/>
      </rPr>
      <t>5.5</t>
    </r>
    <r>
      <rPr>
        <sz val="16"/>
        <rFont val="宋体"/>
        <charset val="134"/>
      </rPr>
      <t>亩，花园村</t>
    </r>
    <r>
      <rPr>
        <sz val="16"/>
        <rFont val="Times New Roman"/>
        <charset val="134"/>
      </rPr>
      <t>10</t>
    </r>
    <r>
      <rPr>
        <sz val="16"/>
        <rFont val="宋体"/>
        <charset val="134"/>
      </rPr>
      <t>亩，金川村</t>
    </r>
    <r>
      <rPr>
        <sz val="16"/>
        <rFont val="Times New Roman"/>
        <charset val="134"/>
      </rPr>
      <t>3.5</t>
    </r>
    <r>
      <rPr>
        <sz val="16"/>
        <rFont val="宋体"/>
        <charset val="134"/>
      </rPr>
      <t>亩，龙口村</t>
    </r>
    <r>
      <rPr>
        <sz val="16"/>
        <rFont val="Times New Roman"/>
        <charset val="134"/>
      </rPr>
      <t>7</t>
    </r>
    <r>
      <rPr>
        <sz val="16"/>
        <rFont val="宋体"/>
        <charset val="134"/>
      </rPr>
      <t>亩，石庄科村</t>
    </r>
    <r>
      <rPr>
        <sz val="16"/>
        <rFont val="Times New Roman"/>
        <charset val="134"/>
      </rPr>
      <t>10</t>
    </r>
    <r>
      <rPr>
        <sz val="16"/>
        <rFont val="宋体"/>
        <charset val="134"/>
      </rPr>
      <t>亩，寺湾村</t>
    </r>
    <r>
      <rPr>
        <sz val="16"/>
        <rFont val="Times New Roman"/>
        <charset val="134"/>
      </rPr>
      <t>10</t>
    </r>
    <r>
      <rPr>
        <sz val="16"/>
        <rFont val="宋体"/>
        <charset val="134"/>
      </rPr>
      <t>亩。</t>
    </r>
  </si>
  <si>
    <r>
      <rPr>
        <sz val="16"/>
        <rFont val="宋体"/>
        <charset val="134"/>
      </rPr>
      <t>木河乡马铃薯种植到户补助项目</t>
    </r>
  </si>
  <si>
    <r>
      <rPr>
        <sz val="16"/>
        <rFont val="宋体"/>
        <charset val="134"/>
      </rPr>
      <t>在全乡</t>
    </r>
    <r>
      <rPr>
        <sz val="16"/>
        <rFont val="Times New Roman"/>
        <charset val="134"/>
      </rPr>
      <t>7</t>
    </r>
    <r>
      <rPr>
        <sz val="16"/>
        <rFont val="宋体"/>
        <charset val="134"/>
      </rPr>
      <t>村，实施马铃薯到户种植</t>
    </r>
    <r>
      <rPr>
        <sz val="16"/>
        <rFont val="Times New Roman"/>
        <charset val="134"/>
      </rPr>
      <t>56</t>
    </r>
    <r>
      <rPr>
        <sz val="16"/>
        <rFont val="宋体"/>
        <charset val="134"/>
      </rPr>
      <t>亩，其中：杜渠</t>
    </r>
    <r>
      <rPr>
        <sz val="16"/>
        <rFont val="Times New Roman"/>
        <charset val="134"/>
      </rPr>
      <t>5</t>
    </r>
    <r>
      <rPr>
        <sz val="16"/>
        <rFont val="宋体"/>
        <charset val="134"/>
      </rPr>
      <t>亩，李沟</t>
    </r>
    <r>
      <rPr>
        <sz val="16"/>
        <rFont val="Times New Roman"/>
        <charset val="134"/>
      </rPr>
      <t>13</t>
    </r>
    <r>
      <rPr>
        <sz val="16"/>
        <rFont val="宋体"/>
        <charset val="134"/>
      </rPr>
      <t>亩，下庞</t>
    </r>
    <r>
      <rPr>
        <sz val="16"/>
        <rFont val="Times New Roman"/>
        <charset val="134"/>
      </rPr>
      <t>12</t>
    </r>
    <r>
      <rPr>
        <sz val="16"/>
        <rFont val="宋体"/>
        <charset val="134"/>
      </rPr>
      <t>亩，庄河</t>
    </r>
    <r>
      <rPr>
        <sz val="16"/>
        <rFont val="Times New Roman"/>
        <charset val="134"/>
      </rPr>
      <t>13</t>
    </r>
    <r>
      <rPr>
        <sz val="16"/>
        <rFont val="宋体"/>
        <charset val="134"/>
      </rPr>
      <t>亩，坪王</t>
    </r>
    <r>
      <rPr>
        <sz val="16"/>
        <rFont val="Times New Roman"/>
        <charset val="134"/>
      </rPr>
      <t>5</t>
    </r>
    <r>
      <rPr>
        <sz val="16"/>
        <rFont val="宋体"/>
        <charset val="134"/>
      </rPr>
      <t>亩，店子村</t>
    </r>
    <r>
      <rPr>
        <sz val="16"/>
        <rFont val="Times New Roman"/>
        <charset val="134"/>
      </rPr>
      <t>7</t>
    </r>
    <r>
      <rPr>
        <sz val="16"/>
        <rFont val="宋体"/>
        <charset val="134"/>
      </rPr>
      <t>亩，上渠</t>
    </r>
    <r>
      <rPr>
        <sz val="16"/>
        <rFont val="Times New Roman"/>
        <charset val="134"/>
      </rPr>
      <t>1</t>
    </r>
    <r>
      <rPr>
        <sz val="16"/>
        <rFont val="宋体"/>
        <charset val="134"/>
      </rPr>
      <t>亩，每亩补助</t>
    </r>
    <r>
      <rPr>
        <sz val="16"/>
        <rFont val="Times New Roman"/>
        <charset val="134"/>
      </rPr>
      <t>500</t>
    </r>
    <r>
      <rPr>
        <sz val="16"/>
        <rFont val="宋体"/>
        <charset val="134"/>
      </rPr>
      <t>元</t>
    </r>
  </si>
  <si>
    <r>
      <rPr>
        <sz val="16"/>
        <rFont val="宋体"/>
        <charset val="134"/>
      </rPr>
      <t>闫家乡马铃薯种植到户补助项目</t>
    </r>
  </si>
  <si>
    <r>
      <rPr>
        <sz val="16"/>
        <rFont val="宋体"/>
        <charset val="134"/>
      </rPr>
      <t>闫家乡实施马铃薯种植</t>
    </r>
    <r>
      <rPr>
        <sz val="16"/>
        <rFont val="Times New Roman"/>
        <charset val="134"/>
      </rPr>
      <t>46</t>
    </r>
    <r>
      <rPr>
        <sz val="16"/>
        <rFont val="宋体"/>
        <charset val="134"/>
      </rPr>
      <t>亩，需资金</t>
    </r>
    <r>
      <rPr>
        <sz val="16"/>
        <rFont val="Times New Roman"/>
        <charset val="134"/>
      </rPr>
      <t>1.85</t>
    </r>
    <r>
      <rPr>
        <sz val="16"/>
        <rFont val="宋体"/>
        <charset val="134"/>
      </rPr>
      <t>万元，分别是操场村</t>
    </r>
    <r>
      <rPr>
        <sz val="16"/>
        <rFont val="Times New Roman"/>
        <charset val="134"/>
      </rPr>
      <t>6</t>
    </r>
    <r>
      <rPr>
        <sz val="16"/>
        <rFont val="宋体"/>
        <charset val="134"/>
      </rPr>
      <t>亩，闫家村</t>
    </r>
    <r>
      <rPr>
        <sz val="16"/>
        <rFont val="Times New Roman"/>
        <charset val="134"/>
      </rPr>
      <t>11</t>
    </r>
    <r>
      <rPr>
        <sz val="16"/>
        <rFont val="宋体"/>
        <charset val="134"/>
      </rPr>
      <t>亩，大场村</t>
    </r>
    <r>
      <rPr>
        <sz val="16"/>
        <rFont val="Times New Roman"/>
        <charset val="134"/>
      </rPr>
      <t>20</t>
    </r>
    <r>
      <rPr>
        <sz val="16"/>
        <rFont val="宋体"/>
        <charset val="134"/>
      </rPr>
      <t>亩，朝阳村</t>
    </r>
    <r>
      <rPr>
        <sz val="16"/>
        <rFont val="Times New Roman"/>
        <charset val="134"/>
      </rPr>
      <t>9</t>
    </r>
    <r>
      <rPr>
        <sz val="16"/>
        <rFont val="宋体"/>
        <charset val="134"/>
      </rPr>
      <t>亩</t>
    </r>
  </si>
  <si>
    <r>
      <rPr>
        <sz val="16"/>
        <rFont val="宋体"/>
        <charset val="134"/>
      </rPr>
      <t>张棉驿乡马铃薯种植到户补助项目</t>
    </r>
  </si>
  <si>
    <r>
      <rPr>
        <sz val="16"/>
        <rFont val="宋体"/>
        <charset val="134"/>
      </rPr>
      <t>在张棉驿乡</t>
    </r>
    <r>
      <rPr>
        <sz val="16"/>
        <rFont val="Times New Roman"/>
        <charset val="134"/>
      </rPr>
      <t>11</t>
    </r>
    <r>
      <rPr>
        <sz val="16"/>
        <rFont val="宋体"/>
        <charset val="134"/>
      </rPr>
      <t>村实施马铃薯种植到户补助项目</t>
    </r>
    <r>
      <rPr>
        <sz val="16"/>
        <rFont val="Times New Roman"/>
        <charset val="134"/>
      </rPr>
      <t>53</t>
    </r>
    <r>
      <rPr>
        <sz val="16"/>
        <rFont val="宋体"/>
        <charset val="134"/>
      </rPr>
      <t>户</t>
    </r>
    <r>
      <rPr>
        <sz val="16"/>
        <rFont val="Times New Roman"/>
        <charset val="134"/>
      </rPr>
      <t>93</t>
    </r>
    <r>
      <rPr>
        <sz val="16"/>
        <rFont val="宋体"/>
        <charset val="134"/>
      </rPr>
      <t>亩：田湾村</t>
    </r>
    <r>
      <rPr>
        <sz val="16"/>
        <rFont val="Times New Roman"/>
        <charset val="134"/>
      </rPr>
      <t>10</t>
    </r>
    <r>
      <rPr>
        <sz val="16"/>
        <rFont val="宋体"/>
        <charset val="134"/>
      </rPr>
      <t>亩、张棉村</t>
    </r>
    <r>
      <rPr>
        <sz val="16"/>
        <rFont val="Times New Roman"/>
        <charset val="134"/>
      </rPr>
      <t>7</t>
    </r>
    <r>
      <rPr>
        <sz val="16"/>
        <rFont val="宋体"/>
        <charset val="134"/>
      </rPr>
      <t>亩、上蒋村</t>
    </r>
    <r>
      <rPr>
        <sz val="16"/>
        <rFont val="Times New Roman"/>
        <charset val="134"/>
      </rPr>
      <t>15</t>
    </r>
    <r>
      <rPr>
        <sz val="16"/>
        <rFont val="宋体"/>
        <charset val="134"/>
      </rPr>
      <t>亩、先马村</t>
    </r>
    <r>
      <rPr>
        <sz val="16"/>
        <rFont val="Times New Roman"/>
        <charset val="134"/>
      </rPr>
      <t>15</t>
    </r>
    <r>
      <rPr>
        <sz val="16"/>
        <rFont val="宋体"/>
        <charset val="134"/>
      </rPr>
      <t>亩、盘山村</t>
    </r>
    <r>
      <rPr>
        <sz val="16"/>
        <rFont val="Times New Roman"/>
        <charset val="134"/>
      </rPr>
      <t>6</t>
    </r>
    <r>
      <rPr>
        <sz val="16"/>
        <rFont val="宋体"/>
        <charset val="134"/>
      </rPr>
      <t>亩、东峡村</t>
    </r>
    <r>
      <rPr>
        <sz val="16"/>
        <rFont val="Times New Roman"/>
        <charset val="134"/>
      </rPr>
      <t>3</t>
    </r>
    <r>
      <rPr>
        <sz val="16"/>
        <rFont val="宋体"/>
        <charset val="134"/>
      </rPr>
      <t>亩、庙川村</t>
    </r>
    <r>
      <rPr>
        <sz val="16"/>
        <rFont val="Times New Roman"/>
        <charset val="134"/>
      </rPr>
      <t>7</t>
    </r>
    <r>
      <rPr>
        <sz val="16"/>
        <rFont val="宋体"/>
        <charset val="134"/>
      </rPr>
      <t>亩、马夭村</t>
    </r>
    <r>
      <rPr>
        <sz val="16"/>
        <rFont val="Times New Roman"/>
        <charset val="134"/>
      </rPr>
      <t>12</t>
    </r>
    <r>
      <rPr>
        <sz val="16"/>
        <rFont val="宋体"/>
        <charset val="134"/>
      </rPr>
      <t>亩、喜湾村</t>
    </r>
    <r>
      <rPr>
        <sz val="16"/>
        <rFont val="Times New Roman"/>
        <charset val="134"/>
      </rPr>
      <t>6</t>
    </r>
    <r>
      <rPr>
        <sz val="16"/>
        <rFont val="宋体"/>
        <charset val="134"/>
      </rPr>
      <t>亩、周家村</t>
    </r>
    <r>
      <rPr>
        <sz val="16"/>
        <rFont val="Times New Roman"/>
        <charset val="134"/>
      </rPr>
      <t>4</t>
    </r>
    <r>
      <rPr>
        <sz val="16"/>
        <rFont val="宋体"/>
        <charset val="134"/>
      </rPr>
      <t>亩、和平村</t>
    </r>
    <r>
      <rPr>
        <sz val="16"/>
        <rFont val="Times New Roman"/>
        <charset val="134"/>
      </rPr>
      <t>8</t>
    </r>
    <r>
      <rPr>
        <sz val="16"/>
        <rFont val="宋体"/>
        <charset val="134"/>
      </rPr>
      <t>亩（其中：边缘易致贫户</t>
    </r>
    <r>
      <rPr>
        <sz val="16"/>
        <rFont val="Times New Roman"/>
        <charset val="134"/>
      </rPr>
      <t>44</t>
    </r>
    <r>
      <rPr>
        <sz val="16"/>
        <rFont val="宋体"/>
        <charset val="134"/>
      </rPr>
      <t>户</t>
    </r>
    <r>
      <rPr>
        <sz val="16"/>
        <rFont val="Times New Roman"/>
        <charset val="134"/>
      </rPr>
      <t>76</t>
    </r>
    <r>
      <rPr>
        <sz val="16"/>
        <rFont val="宋体"/>
        <charset val="134"/>
      </rPr>
      <t>亩、脱贫不稳定户</t>
    </r>
    <r>
      <rPr>
        <sz val="16"/>
        <rFont val="Times New Roman"/>
        <charset val="134"/>
      </rPr>
      <t>7</t>
    </r>
    <r>
      <rPr>
        <sz val="16"/>
        <rFont val="宋体"/>
        <charset val="134"/>
      </rPr>
      <t>户</t>
    </r>
    <r>
      <rPr>
        <sz val="16"/>
        <rFont val="Times New Roman"/>
        <charset val="134"/>
      </rPr>
      <t>10</t>
    </r>
    <r>
      <rPr>
        <sz val="16"/>
        <rFont val="宋体"/>
        <charset val="134"/>
      </rPr>
      <t>亩，突发特殊严重困难户</t>
    </r>
    <r>
      <rPr>
        <sz val="16"/>
        <rFont val="Times New Roman"/>
        <charset val="134"/>
      </rPr>
      <t>2</t>
    </r>
    <r>
      <rPr>
        <sz val="16"/>
        <rFont val="宋体"/>
        <charset val="134"/>
      </rPr>
      <t>户</t>
    </r>
    <r>
      <rPr>
        <sz val="16"/>
        <rFont val="Times New Roman"/>
        <charset val="134"/>
      </rPr>
      <t>7</t>
    </r>
    <r>
      <rPr>
        <sz val="16"/>
        <rFont val="宋体"/>
        <charset val="134"/>
      </rPr>
      <t>亩）</t>
    </r>
  </si>
  <si>
    <r>
      <rPr>
        <sz val="16"/>
        <rFont val="宋体"/>
        <charset val="134"/>
      </rPr>
      <t>平安乡马铃薯种植到户补助项目</t>
    </r>
  </si>
  <si>
    <r>
      <rPr>
        <sz val="16"/>
        <rFont val="宋体"/>
        <charset val="134"/>
      </rPr>
      <t>平安乡共种植马铃薯</t>
    </r>
    <r>
      <rPr>
        <sz val="16"/>
        <rFont val="Times New Roman"/>
        <charset val="134"/>
      </rPr>
      <t>23</t>
    </r>
    <r>
      <rPr>
        <sz val="16"/>
        <rFont val="宋体"/>
        <charset val="134"/>
      </rPr>
      <t>亩，其中水泉村</t>
    </r>
    <r>
      <rPr>
        <sz val="16"/>
        <rFont val="Times New Roman"/>
        <charset val="134"/>
      </rPr>
      <t>6</t>
    </r>
    <r>
      <rPr>
        <sz val="16"/>
        <rFont val="宋体"/>
        <charset val="134"/>
      </rPr>
      <t>亩，梨树村</t>
    </r>
    <r>
      <rPr>
        <sz val="16"/>
        <rFont val="Times New Roman"/>
        <charset val="134"/>
      </rPr>
      <t>1</t>
    </r>
    <r>
      <rPr>
        <sz val="16"/>
        <rFont val="宋体"/>
        <charset val="134"/>
      </rPr>
      <t>亩，磨马村</t>
    </r>
    <r>
      <rPr>
        <sz val="16"/>
        <rFont val="Times New Roman"/>
        <charset val="134"/>
      </rPr>
      <t>12</t>
    </r>
    <r>
      <rPr>
        <sz val="16"/>
        <rFont val="宋体"/>
        <charset val="134"/>
      </rPr>
      <t>亩，大湾村</t>
    </r>
    <r>
      <rPr>
        <sz val="16"/>
        <rFont val="Times New Roman"/>
        <charset val="134"/>
      </rPr>
      <t>4</t>
    </r>
    <r>
      <rPr>
        <sz val="16"/>
        <rFont val="宋体"/>
        <charset val="134"/>
      </rPr>
      <t>亩。</t>
    </r>
  </si>
  <si>
    <r>
      <rPr>
        <sz val="16"/>
        <rFont val="宋体"/>
        <charset val="134"/>
      </rPr>
      <t>连五乡马铃薯种植到户补助项目</t>
    </r>
  </si>
  <si>
    <r>
      <rPr>
        <sz val="16"/>
        <rFont val="宋体"/>
        <charset val="134"/>
      </rPr>
      <t>连五乡</t>
    </r>
    <r>
      <rPr>
        <sz val="16"/>
        <rFont val="Times New Roman"/>
        <charset val="134"/>
      </rPr>
      <t>13</t>
    </r>
    <r>
      <rPr>
        <sz val="16"/>
        <rFont val="宋体"/>
        <charset val="134"/>
      </rPr>
      <t>村共种植</t>
    </r>
    <r>
      <rPr>
        <sz val="16"/>
        <rFont val="Times New Roman"/>
        <charset val="134"/>
      </rPr>
      <t>114</t>
    </r>
    <r>
      <rPr>
        <sz val="16"/>
        <rFont val="宋体"/>
        <charset val="134"/>
      </rPr>
      <t>亩。其中：高庄村</t>
    </r>
    <r>
      <rPr>
        <sz val="16"/>
        <rFont val="Times New Roman"/>
        <charset val="134"/>
      </rPr>
      <t>:15</t>
    </r>
    <r>
      <rPr>
        <sz val="16"/>
        <rFont val="宋体"/>
        <charset val="134"/>
      </rPr>
      <t>亩、黄家村：</t>
    </r>
    <r>
      <rPr>
        <sz val="16"/>
        <rFont val="Times New Roman"/>
        <charset val="134"/>
      </rPr>
      <t>1</t>
    </r>
    <r>
      <rPr>
        <sz val="16"/>
        <rFont val="宋体"/>
        <charset val="134"/>
      </rPr>
      <t>亩、兰家村：</t>
    </r>
    <r>
      <rPr>
        <sz val="16"/>
        <rFont val="Times New Roman"/>
        <charset val="134"/>
      </rPr>
      <t>6</t>
    </r>
    <r>
      <rPr>
        <sz val="16"/>
        <rFont val="宋体"/>
        <charset val="134"/>
      </rPr>
      <t>亩、李家村：</t>
    </r>
    <r>
      <rPr>
        <sz val="16"/>
        <rFont val="Times New Roman"/>
        <charset val="134"/>
      </rPr>
      <t>2</t>
    </r>
    <r>
      <rPr>
        <sz val="16"/>
        <rFont val="宋体"/>
        <charset val="134"/>
      </rPr>
      <t>亩、连五村：</t>
    </r>
    <r>
      <rPr>
        <sz val="16"/>
        <rFont val="Times New Roman"/>
        <charset val="134"/>
      </rPr>
      <t>6</t>
    </r>
    <r>
      <rPr>
        <sz val="16"/>
        <rFont val="宋体"/>
        <charset val="134"/>
      </rPr>
      <t>亩、马咀村：</t>
    </r>
    <r>
      <rPr>
        <sz val="16"/>
        <rFont val="Times New Roman"/>
        <charset val="134"/>
      </rPr>
      <t>8</t>
    </r>
    <r>
      <rPr>
        <sz val="16"/>
        <rFont val="宋体"/>
        <charset val="134"/>
      </rPr>
      <t>亩、四合村：</t>
    </r>
    <r>
      <rPr>
        <sz val="16"/>
        <rFont val="Times New Roman"/>
        <charset val="134"/>
      </rPr>
      <t>13</t>
    </r>
    <r>
      <rPr>
        <sz val="16"/>
        <rFont val="宋体"/>
        <charset val="134"/>
      </rPr>
      <t>亩、腰庄村：</t>
    </r>
    <r>
      <rPr>
        <sz val="16"/>
        <rFont val="Times New Roman"/>
        <charset val="134"/>
      </rPr>
      <t>20</t>
    </r>
    <r>
      <rPr>
        <sz val="16"/>
        <rFont val="宋体"/>
        <charset val="134"/>
      </rPr>
      <t>亩、贠家村：</t>
    </r>
    <r>
      <rPr>
        <sz val="16"/>
        <rFont val="Times New Roman"/>
        <charset val="134"/>
      </rPr>
      <t>15</t>
    </r>
    <r>
      <rPr>
        <sz val="16"/>
        <rFont val="宋体"/>
        <charset val="134"/>
      </rPr>
      <t>亩、张家村：</t>
    </r>
    <r>
      <rPr>
        <sz val="16"/>
        <rFont val="Times New Roman"/>
        <charset val="134"/>
      </rPr>
      <t>5</t>
    </r>
    <r>
      <rPr>
        <sz val="16"/>
        <rFont val="宋体"/>
        <charset val="134"/>
      </rPr>
      <t>亩、中渠村：</t>
    </r>
    <r>
      <rPr>
        <sz val="16"/>
        <rFont val="Times New Roman"/>
        <charset val="134"/>
      </rPr>
      <t>4</t>
    </r>
    <r>
      <rPr>
        <sz val="16"/>
        <rFont val="宋体"/>
        <charset val="134"/>
      </rPr>
      <t>亩、中心村：</t>
    </r>
    <r>
      <rPr>
        <sz val="16"/>
        <rFont val="Times New Roman"/>
        <charset val="134"/>
      </rPr>
      <t>16</t>
    </r>
    <r>
      <rPr>
        <sz val="16"/>
        <rFont val="宋体"/>
        <charset val="134"/>
      </rPr>
      <t>亩、陈家村：</t>
    </r>
    <r>
      <rPr>
        <sz val="16"/>
        <rFont val="Times New Roman"/>
        <charset val="134"/>
      </rPr>
      <t>3</t>
    </r>
    <r>
      <rPr>
        <sz val="16"/>
        <rFont val="宋体"/>
        <charset val="134"/>
      </rPr>
      <t>亩</t>
    </r>
  </si>
  <si>
    <r>
      <rPr>
        <b/>
        <sz val="16"/>
        <rFont val="宋体"/>
        <charset val="134"/>
      </rPr>
      <t>火麻种植到户补助项目</t>
    </r>
  </si>
  <si>
    <r>
      <rPr>
        <b/>
        <sz val="16"/>
        <rFont val="宋体"/>
        <charset val="134"/>
      </rPr>
      <t>概算投资</t>
    </r>
    <r>
      <rPr>
        <b/>
        <sz val="16"/>
        <rFont val="Times New Roman"/>
        <charset val="134"/>
      </rPr>
      <t>3.22</t>
    </r>
    <r>
      <rPr>
        <b/>
        <sz val="16"/>
        <rFont val="宋体"/>
        <charset val="134"/>
      </rPr>
      <t>万元在全县范围内实施火麻种植三类户到户补助项目，每亩补助</t>
    </r>
    <r>
      <rPr>
        <b/>
        <sz val="16"/>
        <rFont val="Times New Roman"/>
        <charset val="134"/>
      </rPr>
      <t>400</t>
    </r>
    <r>
      <rPr>
        <b/>
        <sz val="16"/>
        <rFont val="宋体"/>
        <charset val="134"/>
      </rPr>
      <t>元，共补助</t>
    </r>
    <r>
      <rPr>
        <b/>
        <sz val="16"/>
        <rFont val="Times New Roman"/>
        <charset val="134"/>
      </rPr>
      <t>80.5</t>
    </r>
    <r>
      <rPr>
        <b/>
        <sz val="16"/>
        <rFont val="宋体"/>
        <charset val="134"/>
      </rPr>
      <t>亩。</t>
    </r>
  </si>
  <si>
    <r>
      <rPr>
        <sz val="16"/>
        <rFont val="宋体"/>
        <charset val="134"/>
      </rPr>
      <t>马鹿镇火麻种植到户补助项目</t>
    </r>
  </si>
  <si>
    <r>
      <rPr>
        <sz val="16"/>
        <rFont val="宋体"/>
        <charset val="134"/>
      </rPr>
      <t>概算投资</t>
    </r>
    <r>
      <rPr>
        <sz val="16"/>
        <rFont val="Times New Roman"/>
        <charset val="134"/>
      </rPr>
      <t>3.22</t>
    </r>
    <r>
      <rPr>
        <sz val="16"/>
        <rFont val="宋体"/>
        <charset val="134"/>
      </rPr>
      <t>万元，在马鹿镇</t>
    </r>
    <r>
      <rPr>
        <sz val="16"/>
        <rFont val="Times New Roman"/>
        <charset val="134"/>
      </rPr>
      <t>9</t>
    </r>
    <r>
      <rPr>
        <sz val="16"/>
        <rFont val="宋体"/>
        <charset val="134"/>
      </rPr>
      <t>村实施三类户火麻种植项目</t>
    </r>
    <r>
      <rPr>
        <sz val="16"/>
        <rFont val="Times New Roman"/>
        <charset val="134"/>
      </rPr>
      <t>80.5</t>
    </r>
    <r>
      <rPr>
        <sz val="16"/>
        <rFont val="宋体"/>
        <charset val="134"/>
      </rPr>
      <t>亩，亩均补</t>
    </r>
    <r>
      <rPr>
        <sz val="16"/>
        <rFont val="Times New Roman"/>
        <charset val="134"/>
      </rPr>
      <t>400</t>
    </r>
    <r>
      <rPr>
        <sz val="16"/>
        <rFont val="宋体"/>
        <charset val="134"/>
      </rPr>
      <t>元。其中白杨村</t>
    </r>
    <r>
      <rPr>
        <sz val="16"/>
        <rFont val="Times New Roman"/>
        <charset val="134"/>
      </rPr>
      <t>12</t>
    </r>
    <r>
      <rPr>
        <sz val="16"/>
        <rFont val="宋体"/>
        <charset val="134"/>
      </rPr>
      <t>亩，陡崖村</t>
    </r>
    <r>
      <rPr>
        <sz val="16"/>
        <rFont val="Times New Roman"/>
        <charset val="134"/>
      </rPr>
      <t>4</t>
    </r>
    <r>
      <rPr>
        <sz val="16"/>
        <rFont val="宋体"/>
        <charset val="134"/>
      </rPr>
      <t>亩，宝坪</t>
    </r>
    <r>
      <rPr>
        <sz val="16"/>
        <rFont val="Times New Roman"/>
        <charset val="134"/>
      </rPr>
      <t>13</t>
    </r>
    <r>
      <rPr>
        <sz val="16"/>
        <rFont val="宋体"/>
        <charset val="134"/>
      </rPr>
      <t>亩，堡梁村</t>
    </r>
    <r>
      <rPr>
        <sz val="16"/>
        <rFont val="Times New Roman"/>
        <charset val="134"/>
      </rPr>
      <t xml:space="preserve">6 </t>
    </r>
    <r>
      <rPr>
        <sz val="16"/>
        <rFont val="宋体"/>
        <charset val="134"/>
      </rPr>
      <t>亩，大滩村</t>
    </r>
    <r>
      <rPr>
        <sz val="16"/>
        <rFont val="Times New Roman"/>
        <charset val="134"/>
      </rPr>
      <t>16</t>
    </r>
    <r>
      <rPr>
        <sz val="16"/>
        <rFont val="宋体"/>
        <charset val="134"/>
      </rPr>
      <t>亩，韩河村</t>
    </r>
    <r>
      <rPr>
        <sz val="16"/>
        <rFont val="Times New Roman"/>
        <charset val="134"/>
      </rPr>
      <t>14</t>
    </r>
    <r>
      <rPr>
        <sz val="16"/>
        <rFont val="宋体"/>
        <charset val="134"/>
      </rPr>
      <t>亩，龙口村</t>
    </r>
    <r>
      <rPr>
        <sz val="16"/>
        <rFont val="Times New Roman"/>
        <charset val="134"/>
      </rPr>
      <t>5</t>
    </r>
    <r>
      <rPr>
        <sz val="16"/>
        <rFont val="宋体"/>
        <charset val="134"/>
      </rPr>
      <t>亩，牌楼村</t>
    </r>
    <r>
      <rPr>
        <sz val="16"/>
        <rFont val="Times New Roman"/>
        <charset val="134"/>
      </rPr>
      <t>8</t>
    </r>
    <r>
      <rPr>
        <sz val="16"/>
        <rFont val="宋体"/>
        <charset val="134"/>
      </rPr>
      <t>亩，寺湾</t>
    </r>
    <r>
      <rPr>
        <sz val="16"/>
        <rFont val="Times New Roman"/>
        <charset val="134"/>
      </rPr>
      <t>2.5</t>
    </r>
    <r>
      <rPr>
        <sz val="16"/>
        <rFont val="宋体"/>
        <charset val="134"/>
      </rPr>
      <t>亩。</t>
    </r>
  </si>
  <si>
    <r>
      <rPr>
        <sz val="16"/>
        <rFont val="宋体"/>
        <charset val="134"/>
      </rPr>
      <t>扶持三类户火麻产业发展</t>
    </r>
  </si>
  <si>
    <r>
      <rPr>
        <sz val="16"/>
        <rFont val="宋体"/>
        <charset val="134"/>
      </rPr>
      <t>预计扶持</t>
    </r>
    <r>
      <rPr>
        <sz val="16"/>
        <rFont val="Times New Roman"/>
        <charset val="134"/>
      </rPr>
      <t>9</t>
    </r>
    <r>
      <rPr>
        <sz val="16"/>
        <rFont val="宋体"/>
        <charset val="134"/>
      </rPr>
      <t>村三类户实施火麻种植项目以增加收入，项目实施后，预计年亩均增收</t>
    </r>
    <r>
      <rPr>
        <sz val="16"/>
        <rFont val="Times New Roman"/>
        <charset val="134"/>
      </rPr>
      <t>200</t>
    </r>
    <r>
      <rPr>
        <sz val="16"/>
        <rFont val="宋体"/>
        <charset val="134"/>
      </rPr>
      <t>元以上。</t>
    </r>
  </si>
  <si>
    <r>
      <rPr>
        <b/>
        <sz val="16"/>
        <rFont val="宋体"/>
        <charset val="134"/>
      </rPr>
      <t>新建蔬菜大棚到户补助项目</t>
    </r>
  </si>
  <si>
    <r>
      <rPr>
        <b/>
        <sz val="16"/>
        <rFont val="宋体"/>
        <charset val="134"/>
      </rPr>
      <t>概算投资</t>
    </r>
    <r>
      <rPr>
        <b/>
        <sz val="16"/>
        <rFont val="Times New Roman"/>
        <charset val="134"/>
      </rPr>
      <t>2.4</t>
    </r>
    <r>
      <rPr>
        <b/>
        <sz val="16"/>
        <rFont val="宋体"/>
        <charset val="134"/>
      </rPr>
      <t>万元在全县范围内实施新建蔬菜大棚三类户到户补助项目，每座补助</t>
    </r>
    <r>
      <rPr>
        <b/>
        <sz val="16"/>
        <rFont val="Times New Roman"/>
        <charset val="134"/>
      </rPr>
      <t>8000</t>
    </r>
    <r>
      <rPr>
        <b/>
        <sz val="16"/>
        <rFont val="宋体"/>
        <charset val="134"/>
      </rPr>
      <t>元，共补助</t>
    </r>
    <r>
      <rPr>
        <b/>
        <sz val="16"/>
        <rFont val="Times New Roman"/>
        <charset val="134"/>
      </rPr>
      <t>3</t>
    </r>
    <r>
      <rPr>
        <b/>
        <sz val="16"/>
        <rFont val="宋体"/>
        <charset val="134"/>
      </rPr>
      <t>座。</t>
    </r>
  </si>
  <si>
    <r>
      <rPr>
        <sz val="16"/>
        <rFont val="宋体"/>
        <charset val="134"/>
      </rPr>
      <t>闫家乡新建蔬菜大棚到户补助项目</t>
    </r>
  </si>
  <si>
    <r>
      <rPr>
        <sz val="16"/>
        <rFont val="宋体"/>
        <charset val="134"/>
      </rPr>
      <t>闫家乡实施蔬菜大棚到户项目</t>
    </r>
    <r>
      <rPr>
        <sz val="16"/>
        <rFont val="Times New Roman"/>
        <charset val="134"/>
      </rPr>
      <t>2</t>
    </r>
    <r>
      <rPr>
        <sz val="16"/>
        <rFont val="宋体"/>
        <charset val="134"/>
      </rPr>
      <t>座，共需资金</t>
    </r>
    <r>
      <rPr>
        <sz val="16"/>
        <rFont val="Times New Roman"/>
        <charset val="134"/>
      </rPr>
      <t>1.6</t>
    </r>
    <r>
      <rPr>
        <sz val="16"/>
        <rFont val="宋体"/>
        <charset val="134"/>
      </rPr>
      <t>万元。丁河村新建蔬菜大棚</t>
    </r>
    <r>
      <rPr>
        <sz val="16"/>
        <rFont val="Times New Roman"/>
        <charset val="134"/>
      </rPr>
      <t>2</t>
    </r>
    <r>
      <rPr>
        <sz val="16"/>
        <rFont val="宋体"/>
        <charset val="134"/>
      </rPr>
      <t>座</t>
    </r>
  </si>
  <si>
    <r>
      <rPr>
        <sz val="16"/>
        <rFont val="宋体"/>
        <charset val="134"/>
      </rPr>
      <t>扶持三类户蔬菜产业发展</t>
    </r>
  </si>
  <si>
    <r>
      <rPr>
        <sz val="16"/>
        <rFont val="宋体"/>
        <charset val="134"/>
      </rPr>
      <t>张棉驿乡新建蔬菜大棚到户补助项目</t>
    </r>
  </si>
  <si>
    <r>
      <rPr>
        <sz val="16"/>
        <rFont val="宋体"/>
        <charset val="134"/>
      </rPr>
      <t>在张棉驿乡庙川村新建蔬菜大棚到户补助项目蔬菜大棚</t>
    </r>
    <r>
      <rPr>
        <sz val="16"/>
        <rFont val="Times New Roman"/>
        <charset val="134"/>
      </rPr>
      <t>1</t>
    </r>
    <r>
      <rPr>
        <sz val="16"/>
        <rFont val="宋体"/>
        <charset val="134"/>
      </rPr>
      <t>户</t>
    </r>
    <r>
      <rPr>
        <sz val="16"/>
        <rFont val="Times New Roman"/>
        <charset val="134"/>
      </rPr>
      <t>1</t>
    </r>
    <r>
      <rPr>
        <sz val="16"/>
        <rFont val="宋体"/>
        <charset val="134"/>
      </rPr>
      <t>座，其中：边缘易致贫户</t>
    </r>
    <r>
      <rPr>
        <sz val="16"/>
        <rFont val="Times New Roman"/>
        <charset val="134"/>
      </rPr>
      <t>1</t>
    </r>
    <r>
      <rPr>
        <sz val="16"/>
        <rFont val="宋体"/>
        <charset val="134"/>
      </rPr>
      <t>户</t>
    </r>
    <r>
      <rPr>
        <sz val="16"/>
        <rFont val="Times New Roman"/>
        <charset val="134"/>
      </rPr>
      <t>1</t>
    </r>
    <r>
      <rPr>
        <sz val="16"/>
        <rFont val="宋体"/>
        <charset val="134"/>
      </rPr>
      <t>座</t>
    </r>
  </si>
  <si>
    <r>
      <rPr>
        <b/>
        <sz val="16"/>
        <rFont val="宋体"/>
        <charset val="134"/>
      </rPr>
      <t>中药材种植到户补助项目</t>
    </r>
  </si>
  <si>
    <r>
      <rPr>
        <b/>
        <sz val="16"/>
        <rFont val="宋体"/>
        <charset val="134"/>
      </rPr>
      <t>概算投资</t>
    </r>
    <r>
      <rPr>
        <b/>
        <sz val="16"/>
        <rFont val="Times New Roman"/>
        <charset val="134"/>
      </rPr>
      <t>16.15</t>
    </r>
    <r>
      <rPr>
        <b/>
        <sz val="16"/>
        <rFont val="宋体"/>
        <charset val="134"/>
      </rPr>
      <t>万元在全县范围内实施中药材种植三类户到户补助项目，亩补助</t>
    </r>
    <r>
      <rPr>
        <b/>
        <sz val="16"/>
        <rFont val="Times New Roman"/>
        <charset val="134"/>
      </rPr>
      <t>1700</t>
    </r>
    <r>
      <rPr>
        <b/>
        <sz val="16"/>
        <rFont val="宋体"/>
        <charset val="134"/>
      </rPr>
      <t>元，共计</t>
    </r>
    <r>
      <rPr>
        <b/>
        <sz val="16"/>
        <rFont val="Times New Roman"/>
        <charset val="134"/>
      </rPr>
      <t>95</t>
    </r>
    <r>
      <rPr>
        <b/>
        <sz val="16"/>
        <rFont val="宋体"/>
        <charset val="134"/>
      </rPr>
      <t>亩</t>
    </r>
  </si>
  <si>
    <r>
      <rPr>
        <sz val="16"/>
        <rFont val="宋体"/>
        <charset val="134"/>
      </rPr>
      <t>张家川镇中药材种植到户补助项目</t>
    </r>
  </si>
  <si>
    <r>
      <rPr>
        <sz val="16"/>
        <rFont val="宋体"/>
        <charset val="134"/>
      </rPr>
      <t>赵阳村</t>
    </r>
    <r>
      <rPr>
        <sz val="16"/>
        <rFont val="Times New Roman"/>
        <charset val="134"/>
      </rPr>
      <t>24</t>
    </r>
    <r>
      <rPr>
        <sz val="16"/>
        <rFont val="宋体"/>
        <charset val="134"/>
      </rPr>
      <t>亩</t>
    </r>
  </si>
  <si>
    <r>
      <rPr>
        <sz val="16"/>
        <rFont val="宋体"/>
        <charset val="134"/>
      </rPr>
      <t>扶持三类户中药材产业发展壮大</t>
    </r>
  </si>
  <si>
    <r>
      <rPr>
        <sz val="16"/>
        <rFont val="宋体"/>
        <charset val="134"/>
      </rPr>
      <t>直接补助到户，减轻农户负担，提高中药材种粮积极性，增加农民收入。</t>
    </r>
  </si>
  <si>
    <r>
      <rPr>
        <sz val="16"/>
        <rFont val="宋体"/>
        <charset val="134"/>
      </rPr>
      <t>大阳镇中药材种植到户补助项目</t>
    </r>
  </si>
  <si>
    <r>
      <rPr>
        <sz val="16"/>
        <rFont val="宋体"/>
        <charset val="134"/>
      </rPr>
      <t>扶持大阳镇中庄村三类户种植黄芪，落实中药材种植到户补助项目，每亩补助</t>
    </r>
    <r>
      <rPr>
        <sz val="16"/>
        <rFont val="Times New Roman"/>
        <charset val="134"/>
      </rPr>
      <t>1700</t>
    </r>
    <r>
      <rPr>
        <sz val="16"/>
        <rFont val="宋体"/>
        <charset val="134"/>
      </rPr>
      <t>元，共补助</t>
    </r>
    <r>
      <rPr>
        <sz val="16"/>
        <rFont val="Times New Roman"/>
        <charset val="134"/>
      </rPr>
      <t>60</t>
    </r>
    <r>
      <rPr>
        <sz val="16"/>
        <rFont val="宋体"/>
        <charset val="134"/>
      </rPr>
      <t>亩。</t>
    </r>
  </si>
  <si>
    <r>
      <rPr>
        <sz val="16"/>
        <rFont val="宋体"/>
        <charset val="134"/>
      </rPr>
      <t>张棉驿乡中药材种植到户补助项目</t>
    </r>
  </si>
  <si>
    <r>
      <rPr>
        <sz val="16"/>
        <rFont val="宋体"/>
        <charset val="134"/>
      </rPr>
      <t>在张棉驿乡和平村中药材种植到户补助项目</t>
    </r>
    <r>
      <rPr>
        <sz val="16"/>
        <rFont val="Times New Roman"/>
        <charset val="134"/>
      </rPr>
      <t>2</t>
    </r>
    <r>
      <rPr>
        <sz val="16"/>
        <rFont val="宋体"/>
        <charset val="134"/>
      </rPr>
      <t>户</t>
    </r>
    <r>
      <rPr>
        <sz val="16"/>
        <rFont val="Times New Roman"/>
        <charset val="134"/>
      </rPr>
      <t>8</t>
    </r>
    <r>
      <rPr>
        <sz val="16"/>
        <rFont val="宋体"/>
        <charset val="134"/>
      </rPr>
      <t>亩</t>
    </r>
  </si>
  <si>
    <r>
      <rPr>
        <sz val="16"/>
        <rFont val="宋体"/>
        <charset val="134"/>
      </rPr>
      <t>平安乡中药材种植到户补助项目</t>
    </r>
  </si>
  <si>
    <r>
      <rPr>
        <sz val="16"/>
        <rFont val="宋体"/>
        <charset val="134"/>
      </rPr>
      <t>平安乡包梁村种植中药材包梁村</t>
    </r>
    <r>
      <rPr>
        <sz val="16"/>
        <rFont val="Times New Roman"/>
        <charset val="134"/>
      </rPr>
      <t>1</t>
    </r>
    <r>
      <rPr>
        <sz val="16"/>
        <rFont val="宋体"/>
        <charset val="134"/>
      </rPr>
      <t>户</t>
    </r>
    <r>
      <rPr>
        <sz val="16"/>
        <rFont val="Times New Roman"/>
        <charset val="134"/>
      </rPr>
      <t>3</t>
    </r>
    <r>
      <rPr>
        <sz val="16"/>
        <rFont val="宋体"/>
        <charset val="134"/>
      </rPr>
      <t>亩。</t>
    </r>
  </si>
  <si>
    <r>
      <rPr>
        <b/>
        <sz val="16"/>
        <rFont val="Microsoft YaHei"/>
        <charset val="134"/>
      </rPr>
      <t>⑵</t>
    </r>
  </si>
  <si>
    <r>
      <rPr>
        <b/>
        <sz val="16"/>
        <rFont val="宋体"/>
        <charset val="134"/>
      </rPr>
      <t>到户种植业（三类户）中调新增：</t>
    </r>
    <r>
      <rPr>
        <b/>
        <sz val="16"/>
        <rFont val="Times New Roman"/>
        <charset val="134"/>
      </rPr>
      <t>3</t>
    </r>
    <r>
      <rPr>
        <b/>
        <sz val="16"/>
        <rFont val="宋体"/>
        <charset val="134"/>
      </rPr>
      <t>项</t>
    </r>
  </si>
  <si>
    <r>
      <rPr>
        <b/>
        <sz val="16"/>
        <rFont val="宋体"/>
        <charset val="134"/>
      </rPr>
      <t>概算投资</t>
    </r>
    <r>
      <rPr>
        <b/>
        <sz val="16"/>
        <rFont val="Times New Roman"/>
        <charset val="134"/>
      </rPr>
      <t>5.1</t>
    </r>
    <r>
      <rPr>
        <b/>
        <sz val="16"/>
        <rFont val="宋体"/>
        <charset val="134"/>
      </rPr>
      <t>万元用于实施三类户到户种植补助项目。</t>
    </r>
  </si>
  <si>
    <r>
      <rPr>
        <b/>
        <sz val="16"/>
        <rFont val="宋体"/>
        <charset val="134"/>
      </rPr>
      <t>概算投资</t>
    </r>
    <r>
      <rPr>
        <b/>
        <sz val="16"/>
        <rFont val="Times New Roman"/>
        <charset val="134"/>
      </rPr>
      <t>2.62</t>
    </r>
    <r>
      <rPr>
        <b/>
        <sz val="16"/>
        <rFont val="宋体"/>
        <charset val="134"/>
      </rPr>
      <t>万元在全县范围内实施旱作农业三类户补助项目，每亩补助</t>
    </r>
    <r>
      <rPr>
        <b/>
        <sz val="16"/>
        <rFont val="Times New Roman"/>
        <charset val="134"/>
      </rPr>
      <t>200</t>
    </r>
    <r>
      <rPr>
        <b/>
        <sz val="16"/>
        <rFont val="宋体"/>
        <charset val="134"/>
      </rPr>
      <t>元，共补助</t>
    </r>
    <r>
      <rPr>
        <b/>
        <sz val="16"/>
        <rFont val="Times New Roman"/>
        <charset val="134"/>
      </rPr>
      <t>131</t>
    </r>
    <r>
      <rPr>
        <b/>
        <sz val="16"/>
        <rFont val="宋体"/>
        <charset val="134"/>
      </rPr>
      <t>亩。</t>
    </r>
  </si>
  <si>
    <r>
      <rPr>
        <sz val="16"/>
        <rFont val="宋体"/>
        <charset val="134"/>
      </rPr>
      <t>共</t>
    </r>
    <r>
      <rPr>
        <sz val="16"/>
        <rFont val="Times New Roman"/>
        <charset val="134"/>
      </rPr>
      <t>19</t>
    </r>
    <r>
      <rPr>
        <sz val="16"/>
        <rFont val="宋体"/>
        <charset val="134"/>
      </rPr>
      <t>亩，阴山村</t>
    </r>
    <r>
      <rPr>
        <sz val="16"/>
        <rFont val="Times New Roman"/>
        <charset val="134"/>
      </rPr>
      <t>2</t>
    </r>
    <r>
      <rPr>
        <sz val="16"/>
        <rFont val="宋体"/>
        <charset val="134"/>
      </rPr>
      <t>亩、毛磨村</t>
    </r>
    <r>
      <rPr>
        <sz val="16"/>
        <rFont val="Times New Roman"/>
        <charset val="134"/>
      </rPr>
      <t>3</t>
    </r>
    <r>
      <rPr>
        <sz val="16"/>
        <rFont val="宋体"/>
        <charset val="134"/>
      </rPr>
      <t>亩、西坡村</t>
    </r>
    <r>
      <rPr>
        <sz val="16"/>
        <rFont val="Times New Roman"/>
        <charset val="134"/>
      </rPr>
      <t>6</t>
    </r>
    <r>
      <rPr>
        <sz val="16"/>
        <rFont val="宋体"/>
        <charset val="134"/>
      </rPr>
      <t>亩</t>
    </r>
    <r>
      <rPr>
        <sz val="16"/>
        <rFont val="Times New Roman"/>
        <charset val="134"/>
      </rPr>
      <t>.</t>
    </r>
    <r>
      <rPr>
        <sz val="16"/>
        <rFont val="宋体"/>
        <charset val="134"/>
      </rPr>
      <t>袁河村</t>
    </r>
    <r>
      <rPr>
        <sz val="16"/>
        <rFont val="Times New Roman"/>
        <charset val="134"/>
      </rPr>
      <t>3</t>
    </r>
    <r>
      <rPr>
        <sz val="16"/>
        <rFont val="宋体"/>
        <charset val="134"/>
      </rPr>
      <t>亩、张巴村</t>
    </r>
    <r>
      <rPr>
        <sz val="16"/>
        <rFont val="Times New Roman"/>
        <charset val="134"/>
      </rPr>
      <t>5</t>
    </r>
    <r>
      <rPr>
        <sz val="16"/>
        <rFont val="宋体"/>
        <charset val="134"/>
      </rPr>
      <t>亩</t>
    </r>
  </si>
  <si>
    <t>通过种植业补助扶持，巩固拓展脱贫攻坚成果,增加农户收入</t>
  </si>
  <si>
    <r>
      <rPr>
        <sz val="16"/>
        <rFont val="宋体"/>
        <charset val="134"/>
      </rPr>
      <t>通过发放补贴，提高农民种植的积极性</t>
    </r>
  </si>
  <si>
    <r>
      <rPr>
        <sz val="16"/>
        <rFont val="宋体"/>
        <charset val="134"/>
      </rPr>
      <t>在郑沟村实施旱作农业</t>
    </r>
    <r>
      <rPr>
        <sz val="16"/>
        <rFont val="Times New Roman"/>
        <charset val="134"/>
      </rPr>
      <t>47</t>
    </r>
    <r>
      <rPr>
        <sz val="16"/>
        <rFont val="宋体"/>
        <charset val="134"/>
      </rPr>
      <t>亩，每亩</t>
    </r>
    <r>
      <rPr>
        <sz val="16"/>
        <rFont val="Times New Roman"/>
        <charset val="134"/>
      </rPr>
      <t>200</t>
    </r>
    <r>
      <rPr>
        <sz val="16"/>
        <rFont val="宋体"/>
        <charset val="134"/>
      </rPr>
      <t>元，共计</t>
    </r>
    <r>
      <rPr>
        <sz val="16"/>
        <rFont val="Times New Roman"/>
        <charset val="134"/>
      </rPr>
      <t>0.94</t>
    </r>
    <r>
      <rPr>
        <sz val="16"/>
        <rFont val="宋体"/>
        <charset val="134"/>
      </rPr>
      <t>万元</t>
    </r>
  </si>
  <si>
    <r>
      <rPr>
        <sz val="16"/>
        <rFont val="宋体"/>
        <charset val="134"/>
      </rPr>
      <t>胡川镇种植旱作农业共</t>
    </r>
    <r>
      <rPr>
        <sz val="16"/>
        <rFont val="Times New Roman"/>
        <charset val="134"/>
      </rPr>
      <t>53</t>
    </r>
    <r>
      <rPr>
        <sz val="16"/>
        <rFont val="宋体"/>
        <charset val="134"/>
      </rPr>
      <t>亩，其中：阳山村</t>
    </r>
    <r>
      <rPr>
        <sz val="16"/>
        <rFont val="Times New Roman"/>
        <charset val="134"/>
      </rPr>
      <t>3</t>
    </r>
    <r>
      <rPr>
        <sz val="16"/>
        <rFont val="宋体"/>
        <charset val="134"/>
      </rPr>
      <t>亩，潘峪村</t>
    </r>
    <r>
      <rPr>
        <sz val="16"/>
        <rFont val="Times New Roman"/>
        <charset val="134"/>
      </rPr>
      <t>4</t>
    </r>
    <r>
      <rPr>
        <sz val="16"/>
        <rFont val="宋体"/>
        <charset val="134"/>
      </rPr>
      <t>亩，祁沟村</t>
    </r>
    <r>
      <rPr>
        <sz val="16"/>
        <rFont val="Times New Roman"/>
        <charset val="134"/>
      </rPr>
      <t>19</t>
    </r>
    <r>
      <rPr>
        <sz val="16"/>
        <rFont val="宋体"/>
        <charset val="134"/>
      </rPr>
      <t>亩，前梁村</t>
    </r>
    <r>
      <rPr>
        <sz val="16"/>
        <rFont val="Times New Roman"/>
        <charset val="134"/>
      </rPr>
      <t>20</t>
    </r>
    <r>
      <rPr>
        <sz val="16"/>
        <rFont val="宋体"/>
        <charset val="134"/>
      </rPr>
      <t>亩，刘塬村</t>
    </r>
    <r>
      <rPr>
        <sz val="16"/>
        <rFont val="Times New Roman"/>
        <charset val="134"/>
      </rPr>
      <t>7</t>
    </r>
    <r>
      <rPr>
        <sz val="16"/>
        <rFont val="宋体"/>
        <charset val="134"/>
      </rPr>
      <t>亩。</t>
    </r>
  </si>
  <si>
    <r>
      <rPr>
        <sz val="16"/>
        <rFont val="宋体"/>
        <charset val="134"/>
      </rPr>
      <t>闫家村实施旱作农业实施</t>
    </r>
    <r>
      <rPr>
        <sz val="16"/>
        <rFont val="Times New Roman"/>
        <charset val="134"/>
      </rPr>
      <t>2</t>
    </r>
    <r>
      <rPr>
        <sz val="16"/>
        <rFont val="宋体"/>
        <charset val="134"/>
      </rPr>
      <t>亩，每亩补助</t>
    </r>
    <r>
      <rPr>
        <sz val="16"/>
        <rFont val="Times New Roman"/>
        <charset val="134"/>
      </rPr>
      <t>200</t>
    </r>
    <r>
      <rPr>
        <sz val="16"/>
        <rFont val="宋体"/>
        <charset val="134"/>
      </rPr>
      <t>元，共需资金</t>
    </r>
    <r>
      <rPr>
        <sz val="16"/>
        <rFont val="Times New Roman"/>
        <charset val="134"/>
      </rPr>
      <t>0.04</t>
    </r>
    <r>
      <rPr>
        <sz val="16"/>
        <rFont val="宋体"/>
        <charset val="134"/>
      </rPr>
      <t>万元</t>
    </r>
  </si>
  <si>
    <r>
      <rPr>
        <sz val="16"/>
        <rFont val="宋体"/>
        <charset val="134"/>
      </rPr>
      <t>在木河乡毛家村实施旱作农业到户补助项目</t>
    </r>
    <r>
      <rPr>
        <sz val="16"/>
        <rFont val="Times New Roman"/>
        <charset val="134"/>
      </rPr>
      <t>10</t>
    </r>
    <r>
      <rPr>
        <sz val="16"/>
        <rFont val="宋体"/>
        <charset val="134"/>
      </rPr>
      <t>亩。</t>
    </r>
  </si>
  <si>
    <r>
      <rPr>
        <b/>
        <sz val="16"/>
        <rFont val="宋体"/>
        <charset val="134"/>
      </rPr>
      <t>概算投资</t>
    </r>
    <r>
      <rPr>
        <b/>
        <sz val="16"/>
        <rFont val="Times New Roman"/>
        <charset val="134"/>
      </rPr>
      <t>1.8</t>
    </r>
    <r>
      <rPr>
        <b/>
        <sz val="16"/>
        <rFont val="宋体"/>
        <charset val="134"/>
      </rPr>
      <t>万元在全县范围内实施马铃薯种植三类户到户补助项目，每亩补助</t>
    </r>
    <r>
      <rPr>
        <b/>
        <sz val="16"/>
        <rFont val="Times New Roman"/>
        <charset val="134"/>
      </rPr>
      <t>500</t>
    </r>
    <r>
      <rPr>
        <b/>
        <sz val="16"/>
        <rFont val="宋体"/>
        <charset val="134"/>
      </rPr>
      <t>元，共补助</t>
    </r>
    <r>
      <rPr>
        <b/>
        <sz val="16"/>
        <rFont val="Times New Roman"/>
        <charset val="134"/>
      </rPr>
      <t>36</t>
    </r>
    <r>
      <rPr>
        <b/>
        <sz val="16"/>
        <rFont val="宋体"/>
        <charset val="134"/>
      </rPr>
      <t>亩。</t>
    </r>
  </si>
  <si>
    <r>
      <rPr>
        <sz val="16"/>
        <rFont val="宋体"/>
        <charset val="134"/>
      </rPr>
      <t>共</t>
    </r>
    <r>
      <rPr>
        <sz val="16"/>
        <rFont val="Times New Roman"/>
        <charset val="134"/>
      </rPr>
      <t>19</t>
    </r>
    <r>
      <rPr>
        <sz val="16"/>
        <rFont val="宋体"/>
        <charset val="134"/>
      </rPr>
      <t>亩，阴山村</t>
    </r>
    <r>
      <rPr>
        <sz val="16"/>
        <rFont val="Times New Roman"/>
        <charset val="134"/>
      </rPr>
      <t>2</t>
    </r>
    <r>
      <rPr>
        <sz val="16"/>
        <rFont val="宋体"/>
        <charset val="134"/>
      </rPr>
      <t>亩、毛磨村</t>
    </r>
    <r>
      <rPr>
        <sz val="16"/>
        <rFont val="Times New Roman"/>
        <charset val="134"/>
      </rPr>
      <t>2</t>
    </r>
    <r>
      <rPr>
        <sz val="16"/>
        <rFont val="宋体"/>
        <charset val="134"/>
      </rPr>
      <t>亩、西坡村</t>
    </r>
    <r>
      <rPr>
        <sz val="16"/>
        <rFont val="Times New Roman"/>
        <charset val="134"/>
      </rPr>
      <t>7</t>
    </r>
    <r>
      <rPr>
        <sz val="16"/>
        <rFont val="宋体"/>
        <charset val="134"/>
      </rPr>
      <t>亩、袁河村</t>
    </r>
    <r>
      <rPr>
        <sz val="16"/>
        <rFont val="Times New Roman"/>
        <charset val="134"/>
      </rPr>
      <t>3</t>
    </r>
    <r>
      <rPr>
        <sz val="16"/>
        <rFont val="宋体"/>
        <charset val="134"/>
      </rPr>
      <t>亩、毛山村</t>
    </r>
    <r>
      <rPr>
        <sz val="16"/>
        <rFont val="Times New Roman"/>
        <charset val="134"/>
      </rPr>
      <t>4</t>
    </r>
    <r>
      <rPr>
        <sz val="16"/>
        <rFont val="宋体"/>
        <charset val="134"/>
      </rPr>
      <t>亩、张巴村</t>
    </r>
    <r>
      <rPr>
        <sz val="16"/>
        <rFont val="Times New Roman"/>
        <charset val="134"/>
      </rPr>
      <t>1</t>
    </r>
    <r>
      <rPr>
        <sz val="16"/>
        <rFont val="宋体"/>
        <charset val="134"/>
      </rPr>
      <t>亩</t>
    </r>
  </si>
  <si>
    <r>
      <rPr>
        <sz val="16"/>
        <rFont val="宋体"/>
        <charset val="134"/>
      </rPr>
      <t>胡川镇种植马铃薯共计</t>
    </r>
    <r>
      <rPr>
        <sz val="16"/>
        <rFont val="Times New Roman"/>
        <charset val="134"/>
      </rPr>
      <t>10</t>
    </r>
    <r>
      <rPr>
        <sz val="16"/>
        <rFont val="宋体"/>
        <charset val="134"/>
      </rPr>
      <t>亩，其中：阳山村种植马铃薯</t>
    </r>
    <r>
      <rPr>
        <sz val="16"/>
        <rFont val="Times New Roman"/>
        <charset val="134"/>
      </rPr>
      <t>2</t>
    </r>
    <r>
      <rPr>
        <sz val="16"/>
        <rFont val="宋体"/>
        <charset val="134"/>
      </rPr>
      <t>亩。潘峪村种植马铃</t>
    </r>
    <r>
      <rPr>
        <sz val="16"/>
        <rFont val="Times New Roman"/>
        <charset val="134"/>
      </rPr>
      <t>1</t>
    </r>
    <r>
      <rPr>
        <sz val="16"/>
        <rFont val="宋体"/>
        <charset val="134"/>
      </rPr>
      <t>亩。前梁村村种植马铃</t>
    </r>
    <r>
      <rPr>
        <sz val="16"/>
        <rFont val="Times New Roman"/>
        <charset val="134"/>
      </rPr>
      <t>7</t>
    </r>
    <r>
      <rPr>
        <sz val="16"/>
        <rFont val="宋体"/>
        <charset val="134"/>
      </rPr>
      <t>亩</t>
    </r>
    <r>
      <rPr>
        <sz val="16"/>
        <rFont val="Times New Roman"/>
        <charset val="134"/>
      </rPr>
      <t>.</t>
    </r>
  </si>
  <si>
    <r>
      <rPr>
        <sz val="16"/>
        <rFont val="宋体"/>
        <charset val="134"/>
      </rPr>
      <t>在木河乡毛家村实施马铃薯种植到户补助项目</t>
    </r>
    <r>
      <rPr>
        <sz val="16"/>
        <rFont val="Times New Roman"/>
        <charset val="134"/>
      </rPr>
      <t>6</t>
    </r>
    <r>
      <rPr>
        <sz val="16"/>
        <rFont val="宋体"/>
        <charset val="134"/>
      </rPr>
      <t>亩，</t>
    </r>
  </si>
  <si>
    <r>
      <rPr>
        <sz val="16"/>
        <rFont val="宋体"/>
        <charset val="134"/>
      </rPr>
      <t>闫家村实施马铃薯种植</t>
    </r>
    <r>
      <rPr>
        <sz val="16"/>
        <rFont val="Times New Roman"/>
        <charset val="134"/>
      </rPr>
      <t>1</t>
    </r>
    <r>
      <rPr>
        <sz val="16"/>
        <rFont val="宋体"/>
        <charset val="134"/>
      </rPr>
      <t>亩，每亩补助</t>
    </r>
    <r>
      <rPr>
        <sz val="16"/>
        <rFont val="Times New Roman"/>
        <charset val="134"/>
      </rPr>
      <t>500</t>
    </r>
    <r>
      <rPr>
        <sz val="16"/>
        <rFont val="宋体"/>
        <charset val="134"/>
      </rPr>
      <t>元，共需资金</t>
    </r>
    <r>
      <rPr>
        <sz val="16"/>
        <rFont val="Times New Roman"/>
        <charset val="134"/>
      </rPr>
      <t>0.05</t>
    </r>
    <r>
      <rPr>
        <sz val="16"/>
        <rFont val="宋体"/>
        <charset val="134"/>
      </rPr>
      <t>万</t>
    </r>
  </si>
  <si>
    <r>
      <rPr>
        <b/>
        <sz val="16"/>
        <rFont val="宋体"/>
        <charset val="134"/>
      </rPr>
      <t>概算投资</t>
    </r>
    <r>
      <rPr>
        <b/>
        <sz val="16"/>
        <rFont val="Times New Roman"/>
        <charset val="134"/>
      </rPr>
      <t>0.68</t>
    </r>
    <r>
      <rPr>
        <b/>
        <sz val="16"/>
        <rFont val="宋体"/>
        <charset val="134"/>
      </rPr>
      <t>万元在全县范围内实施火麻种植三类户到户补助项目，每亩补助</t>
    </r>
    <r>
      <rPr>
        <b/>
        <sz val="16"/>
        <rFont val="Times New Roman"/>
        <charset val="134"/>
      </rPr>
      <t>400</t>
    </r>
    <r>
      <rPr>
        <b/>
        <sz val="16"/>
        <rFont val="宋体"/>
        <charset val="134"/>
      </rPr>
      <t>元，共补助</t>
    </r>
    <r>
      <rPr>
        <b/>
        <sz val="16"/>
        <rFont val="Times New Roman"/>
        <charset val="134"/>
      </rPr>
      <t>17</t>
    </r>
    <r>
      <rPr>
        <b/>
        <sz val="16"/>
        <rFont val="宋体"/>
        <charset val="134"/>
      </rPr>
      <t>亩。</t>
    </r>
  </si>
  <si>
    <r>
      <rPr>
        <sz val="16"/>
        <rFont val="宋体"/>
        <charset val="134"/>
      </rPr>
      <t>投资</t>
    </r>
    <r>
      <rPr>
        <sz val="16"/>
        <rFont val="Times New Roman"/>
        <charset val="134"/>
      </rPr>
      <t>0.68</t>
    </r>
    <r>
      <rPr>
        <sz val="16"/>
        <rFont val="宋体"/>
        <charset val="134"/>
      </rPr>
      <t>万元，在马鹿镇</t>
    </r>
    <r>
      <rPr>
        <sz val="16"/>
        <rFont val="Times New Roman"/>
        <charset val="134"/>
      </rPr>
      <t>2</t>
    </r>
    <r>
      <rPr>
        <sz val="16"/>
        <rFont val="宋体"/>
        <charset val="134"/>
      </rPr>
      <t>村实施三类户火麻种植项目</t>
    </r>
    <r>
      <rPr>
        <sz val="16"/>
        <rFont val="Times New Roman"/>
        <charset val="134"/>
      </rPr>
      <t>17</t>
    </r>
    <r>
      <rPr>
        <sz val="16"/>
        <rFont val="宋体"/>
        <charset val="134"/>
      </rPr>
      <t>亩，亩均补</t>
    </r>
    <r>
      <rPr>
        <sz val="16"/>
        <rFont val="Times New Roman"/>
        <charset val="134"/>
      </rPr>
      <t>400</t>
    </r>
    <r>
      <rPr>
        <sz val="16"/>
        <rFont val="宋体"/>
        <charset val="134"/>
      </rPr>
      <t>元。其中金川村</t>
    </r>
    <r>
      <rPr>
        <sz val="16"/>
        <rFont val="Times New Roman"/>
        <charset val="134"/>
      </rPr>
      <t>12</t>
    </r>
    <r>
      <rPr>
        <sz val="16"/>
        <rFont val="宋体"/>
        <charset val="134"/>
      </rPr>
      <t>亩，石庄科</t>
    </r>
    <r>
      <rPr>
        <sz val="16"/>
        <rFont val="Times New Roman"/>
        <charset val="134"/>
      </rPr>
      <t>5</t>
    </r>
    <r>
      <rPr>
        <sz val="16"/>
        <rFont val="宋体"/>
        <charset val="134"/>
      </rPr>
      <t>亩。</t>
    </r>
  </si>
  <si>
    <r>
      <rPr>
        <sz val="16"/>
        <rFont val="宋体"/>
        <charset val="134"/>
      </rPr>
      <t>预计扶持</t>
    </r>
    <r>
      <rPr>
        <sz val="16"/>
        <rFont val="Times New Roman"/>
        <charset val="134"/>
      </rPr>
      <t>2</t>
    </r>
    <r>
      <rPr>
        <sz val="16"/>
        <rFont val="宋体"/>
        <charset val="134"/>
      </rPr>
      <t>村三类户实施火麻种植项目以增加收入，项目实施后，预计年亩均增收</t>
    </r>
    <r>
      <rPr>
        <sz val="16"/>
        <rFont val="Times New Roman"/>
        <charset val="134"/>
      </rPr>
      <t>200</t>
    </r>
    <r>
      <rPr>
        <sz val="16"/>
        <rFont val="宋体"/>
        <charset val="134"/>
      </rPr>
      <t>元以上。</t>
    </r>
  </si>
  <si>
    <r>
      <rPr>
        <b/>
        <sz val="16"/>
        <rFont val="Microsoft YaHei"/>
        <charset val="134"/>
      </rPr>
      <t>⑶</t>
    </r>
  </si>
  <si>
    <r>
      <rPr>
        <b/>
        <sz val="16"/>
        <rFont val="宋体"/>
        <charset val="134"/>
      </rPr>
      <t>到户种植业（脱贫户）：</t>
    </r>
    <r>
      <rPr>
        <b/>
        <sz val="16"/>
        <rFont val="Times New Roman"/>
        <charset val="134"/>
      </rPr>
      <t>6</t>
    </r>
    <r>
      <rPr>
        <b/>
        <sz val="16"/>
        <rFont val="宋体"/>
        <charset val="134"/>
      </rPr>
      <t>项</t>
    </r>
  </si>
  <si>
    <r>
      <rPr>
        <b/>
        <sz val="16"/>
        <rFont val="宋体"/>
        <charset val="134"/>
      </rPr>
      <t>概算投资</t>
    </r>
    <r>
      <rPr>
        <b/>
        <sz val="16"/>
        <rFont val="Times New Roman"/>
        <charset val="134"/>
      </rPr>
      <t>1099.4825</t>
    </r>
    <r>
      <rPr>
        <b/>
        <sz val="16"/>
        <rFont val="宋体"/>
        <charset val="134"/>
      </rPr>
      <t>万元用于实施脱贫户到户种植业补助项目</t>
    </r>
  </si>
  <si>
    <r>
      <rPr>
        <b/>
        <sz val="16"/>
        <rFont val="宋体"/>
        <charset val="134"/>
      </rPr>
      <t>概算投资</t>
    </r>
    <r>
      <rPr>
        <b/>
        <sz val="16"/>
        <rFont val="Times New Roman"/>
        <charset val="134"/>
      </rPr>
      <t>634.49</t>
    </r>
    <r>
      <rPr>
        <b/>
        <sz val="16"/>
        <rFont val="宋体"/>
        <charset val="134"/>
      </rPr>
      <t>万元在全县范围内实施脱贫户旱作农业到户补助项目，每亩补助</t>
    </r>
    <r>
      <rPr>
        <b/>
        <sz val="16"/>
        <rFont val="Times New Roman"/>
        <charset val="134"/>
      </rPr>
      <t>200</t>
    </r>
    <r>
      <rPr>
        <b/>
        <sz val="16"/>
        <rFont val="宋体"/>
        <charset val="134"/>
      </rPr>
      <t>元，共补助</t>
    </r>
    <r>
      <rPr>
        <b/>
        <sz val="16"/>
        <rFont val="Times New Roman"/>
        <charset val="134"/>
      </rPr>
      <t>31724.5</t>
    </r>
    <r>
      <rPr>
        <b/>
        <sz val="16"/>
        <rFont val="宋体"/>
        <charset val="134"/>
      </rPr>
      <t>亩。</t>
    </r>
  </si>
  <si>
    <r>
      <rPr>
        <sz val="16"/>
        <rFont val="宋体"/>
        <charset val="134"/>
      </rPr>
      <t>共</t>
    </r>
    <r>
      <rPr>
        <sz val="16"/>
        <rFont val="Times New Roman"/>
        <charset val="134"/>
      </rPr>
      <t>5023</t>
    </r>
    <r>
      <rPr>
        <sz val="16"/>
        <rFont val="宋体"/>
        <charset val="134"/>
      </rPr>
      <t>亩。西夭村</t>
    </r>
    <r>
      <rPr>
        <sz val="16"/>
        <rFont val="Times New Roman"/>
        <charset val="134"/>
      </rPr>
      <t>40</t>
    </r>
    <r>
      <rPr>
        <sz val="16"/>
        <rFont val="宋体"/>
        <charset val="134"/>
      </rPr>
      <t>亩、纳沟村</t>
    </r>
    <r>
      <rPr>
        <sz val="16"/>
        <rFont val="Times New Roman"/>
        <charset val="134"/>
      </rPr>
      <t>490</t>
    </r>
    <r>
      <rPr>
        <sz val="16"/>
        <rFont val="宋体"/>
        <charset val="134"/>
      </rPr>
      <t>亩、东关村</t>
    </r>
    <r>
      <rPr>
        <sz val="16"/>
        <rFont val="Times New Roman"/>
        <charset val="134"/>
      </rPr>
      <t>220</t>
    </r>
    <r>
      <rPr>
        <sz val="16"/>
        <rFont val="宋体"/>
        <charset val="134"/>
      </rPr>
      <t>亩、赵阳村</t>
    </r>
    <r>
      <rPr>
        <sz val="16"/>
        <rFont val="Times New Roman"/>
        <charset val="134"/>
      </rPr>
      <t>300</t>
    </r>
    <r>
      <rPr>
        <sz val="16"/>
        <rFont val="宋体"/>
        <charset val="134"/>
      </rPr>
      <t>亩、背武村</t>
    </r>
    <r>
      <rPr>
        <sz val="16"/>
        <rFont val="Times New Roman"/>
        <charset val="134"/>
      </rPr>
      <t>444</t>
    </r>
    <r>
      <rPr>
        <sz val="16"/>
        <rFont val="宋体"/>
        <charset val="134"/>
      </rPr>
      <t>亩、南川村</t>
    </r>
    <r>
      <rPr>
        <sz val="16"/>
        <rFont val="Times New Roman"/>
        <charset val="134"/>
      </rPr>
      <t>469</t>
    </r>
    <r>
      <rPr>
        <sz val="16"/>
        <rFont val="宋体"/>
        <charset val="134"/>
      </rPr>
      <t>亩、大堡村</t>
    </r>
    <r>
      <rPr>
        <sz val="16"/>
        <rFont val="Times New Roman"/>
        <charset val="134"/>
      </rPr>
      <t>200</t>
    </r>
    <r>
      <rPr>
        <sz val="16"/>
        <rFont val="宋体"/>
        <charset val="134"/>
      </rPr>
      <t>亩、下仁村</t>
    </r>
    <r>
      <rPr>
        <sz val="16"/>
        <rFont val="Times New Roman"/>
        <charset val="134"/>
      </rPr>
      <t>121</t>
    </r>
    <r>
      <rPr>
        <sz val="16"/>
        <rFont val="宋体"/>
        <charset val="134"/>
      </rPr>
      <t>亩、崔湾村</t>
    </r>
    <r>
      <rPr>
        <sz val="16"/>
        <rFont val="Times New Roman"/>
        <charset val="134"/>
      </rPr>
      <t>120</t>
    </r>
    <r>
      <rPr>
        <sz val="16"/>
        <rFont val="宋体"/>
        <charset val="134"/>
      </rPr>
      <t>亩、袁川村</t>
    </r>
    <r>
      <rPr>
        <sz val="16"/>
        <rFont val="Times New Roman"/>
        <charset val="134"/>
      </rPr>
      <t>200</t>
    </r>
    <r>
      <rPr>
        <sz val="16"/>
        <rFont val="宋体"/>
        <charset val="134"/>
      </rPr>
      <t>亩、赵川村</t>
    </r>
    <r>
      <rPr>
        <sz val="16"/>
        <rFont val="Times New Roman"/>
        <charset val="134"/>
      </rPr>
      <t>120</t>
    </r>
    <r>
      <rPr>
        <sz val="16"/>
        <rFont val="宋体"/>
        <charset val="134"/>
      </rPr>
      <t>亩、查湾村</t>
    </r>
    <r>
      <rPr>
        <sz val="16"/>
        <rFont val="Times New Roman"/>
        <charset val="134"/>
      </rPr>
      <t>89</t>
    </r>
    <r>
      <rPr>
        <sz val="16"/>
        <rFont val="宋体"/>
        <charset val="134"/>
      </rPr>
      <t>亩、阳上村</t>
    </r>
    <r>
      <rPr>
        <sz val="16"/>
        <rFont val="Times New Roman"/>
        <charset val="134"/>
      </rPr>
      <t>300</t>
    </r>
    <r>
      <rPr>
        <sz val="16"/>
        <rFont val="宋体"/>
        <charset val="134"/>
      </rPr>
      <t>亩、园树村</t>
    </r>
    <r>
      <rPr>
        <sz val="16"/>
        <rFont val="Times New Roman"/>
        <charset val="134"/>
      </rPr>
      <t>480</t>
    </r>
    <r>
      <rPr>
        <sz val="16"/>
        <rFont val="宋体"/>
        <charset val="134"/>
      </rPr>
      <t>亩、孟寺村</t>
    </r>
    <r>
      <rPr>
        <sz val="16"/>
        <rFont val="Times New Roman"/>
        <charset val="134"/>
      </rPr>
      <t>400</t>
    </r>
    <r>
      <rPr>
        <sz val="16"/>
        <rFont val="宋体"/>
        <charset val="134"/>
      </rPr>
      <t>亩、崔家村</t>
    </r>
    <r>
      <rPr>
        <sz val="16"/>
        <rFont val="Times New Roman"/>
        <charset val="134"/>
      </rPr>
      <t>140</t>
    </r>
    <r>
      <rPr>
        <sz val="16"/>
        <rFont val="宋体"/>
        <charset val="134"/>
      </rPr>
      <t>亩、瓦泉村</t>
    </r>
    <r>
      <rPr>
        <sz val="16"/>
        <rFont val="Times New Roman"/>
        <charset val="134"/>
      </rPr>
      <t>300</t>
    </r>
    <r>
      <rPr>
        <sz val="16"/>
        <rFont val="宋体"/>
        <charset val="134"/>
      </rPr>
      <t>亩、杨川村</t>
    </r>
    <r>
      <rPr>
        <sz val="16"/>
        <rFont val="Times New Roman"/>
        <charset val="134"/>
      </rPr>
      <t>90</t>
    </r>
    <r>
      <rPr>
        <sz val="16"/>
        <rFont val="宋体"/>
        <charset val="134"/>
      </rPr>
      <t>亩、杨店村</t>
    </r>
    <r>
      <rPr>
        <sz val="16"/>
        <rFont val="Times New Roman"/>
        <charset val="134"/>
      </rPr>
      <t>40</t>
    </r>
    <r>
      <rPr>
        <sz val="16"/>
        <rFont val="宋体"/>
        <charset val="134"/>
      </rPr>
      <t>亩、东街村</t>
    </r>
    <r>
      <rPr>
        <sz val="16"/>
        <rFont val="Times New Roman"/>
        <charset val="134"/>
      </rPr>
      <t>260</t>
    </r>
    <r>
      <rPr>
        <sz val="16"/>
        <rFont val="宋体"/>
        <charset val="134"/>
      </rPr>
      <t>亩、刘家村</t>
    </r>
    <r>
      <rPr>
        <sz val="16"/>
        <rFont val="Times New Roman"/>
        <charset val="134"/>
      </rPr>
      <t>200</t>
    </r>
    <r>
      <rPr>
        <sz val="16"/>
        <rFont val="宋体"/>
        <charset val="134"/>
      </rPr>
      <t>亩</t>
    </r>
  </si>
  <si>
    <r>
      <rPr>
        <sz val="16"/>
        <rFont val="宋体"/>
        <charset val="134"/>
      </rPr>
      <t>提高粮食产量，增加农户收益</t>
    </r>
  </si>
  <si>
    <r>
      <rPr>
        <sz val="16"/>
        <rFont val="宋体"/>
        <charset val="134"/>
      </rPr>
      <t>全镇共</t>
    </r>
    <r>
      <rPr>
        <sz val="16"/>
        <rFont val="Times New Roman"/>
        <charset val="134"/>
      </rPr>
      <t>18</t>
    </r>
    <r>
      <rPr>
        <sz val="16"/>
        <rFont val="宋体"/>
        <charset val="134"/>
      </rPr>
      <t>个村</t>
    </r>
    <r>
      <rPr>
        <sz val="16"/>
        <rFont val="Times New Roman"/>
        <charset val="134"/>
      </rPr>
      <t>4615</t>
    </r>
    <r>
      <rPr>
        <sz val="16"/>
        <rFont val="宋体"/>
        <charset val="134"/>
      </rPr>
      <t>亩，每亩</t>
    </r>
    <r>
      <rPr>
        <sz val="16"/>
        <rFont val="Times New Roman"/>
        <charset val="134"/>
      </rPr>
      <t>200</t>
    </r>
    <r>
      <rPr>
        <sz val="16"/>
        <rFont val="宋体"/>
        <charset val="134"/>
      </rPr>
      <t>元，其中</t>
    </r>
    <r>
      <rPr>
        <sz val="16"/>
        <rFont val="Times New Roman"/>
        <charset val="134"/>
      </rPr>
      <t>;</t>
    </r>
    <r>
      <rPr>
        <sz val="16"/>
        <rFont val="宋体"/>
        <charset val="134"/>
      </rPr>
      <t>汪堡村</t>
    </r>
    <r>
      <rPr>
        <sz val="16"/>
        <rFont val="Times New Roman"/>
        <charset val="134"/>
      </rPr>
      <t>180</t>
    </r>
    <r>
      <rPr>
        <sz val="16"/>
        <rFont val="宋体"/>
        <charset val="134"/>
      </rPr>
      <t>亩</t>
    </r>
    <r>
      <rPr>
        <sz val="16"/>
        <rFont val="Times New Roman"/>
        <charset val="134"/>
      </rPr>
      <t>3.6</t>
    </r>
    <r>
      <rPr>
        <sz val="16"/>
        <rFont val="宋体"/>
        <charset val="134"/>
      </rPr>
      <t>万；北街村旱作农业</t>
    </r>
    <r>
      <rPr>
        <sz val="16"/>
        <rFont val="Times New Roman"/>
        <charset val="134"/>
      </rPr>
      <t>400</t>
    </r>
    <r>
      <rPr>
        <sz val="16"/>
        <rFont val="宋体"/>
        <charset val="134"/>
      </rPr>
      <t>亩</t>
    </r>
    <r>
      <rPr>
        <sz val="16"/>
        <rFont val="Times New Roman"/>
        <charset val="134"/>
      </rPr>
      <t>8</t>
    </r>
    <r>
      <rPr>
        <sz val="16"/>
        <rFont val="宋体"/>
        <charset val="134"/>
      </rPr>
      <t>万元；四方村</t>
    </r>
    <r>
      <rPr>
        <sz val="16"/>
        <rFont val="Times New Roman"/>
        <charset val="134"/>
      </rPr>
      <t>300</t>
    </r>
    <r>
      <rPr>
        <sz val="16"/>
        <rFont val="宋体"/>
        <charset val="134"/>
      </rPr>
      <t>亩</t>
    </r>
    <r>
      <rPr>
        <sz val="16"/>
        <rFont val="Times New Roman"/>
        <charset val="134"/>
      </rPr>
      <t>6</t>
    </r>
    <r>
      <rPr>
        <sz val="16"/>
        <rFont val="宋体"/>
        <charset val="134"/>
      </rPr>
      <t>万元；树坡村旱作农业</t>
    </r>
    <r>
      <rPr>
        <sz val="16"/>
        <rFont val="Times New Roman"/>
        <charset val="134"/>
      </rPr>
      <t>150</t>
    </r>
    <r>
      <rPr>
        <sz val="16"/>
        <rFont val="宋体"/>
        <charset val="134"/>
      </rPr>
      <t>亩</t>
    </r>
    <r>
      <rPr>
        <sz val="16"/>
        <rFont val="Times New Roman"/>
        <charset val="134"/>
      </rPr>
      <t>3</t>
    </r>
    <r>
      <rPr>
        <sz val="16"/>
        <rFont val="宋体"/>
        <charset val="134"/>
      </rPr>
      <t>万元；西川村旱作农业</t>
    </r>
    <r>
      <rPr>
        <sz val="16"/>
        <rFont val="Times New Roman"/>
        <charset val="134"/>
      </rPr>
      <t>130</t>
    </r>
    <r>
      <rPr>
        <sz val="16"/>
        <rFont val="宋体"/>
        <charset val="134"/>
      </rPr>
      <t>亩</t>
    </r>
    <r>
      <rPr>
        <sz val="16"/>
        <rFont val="Times New Roman"/>
        <charset val="134"/>
      </rPr>
      <t>2.6</t>
    </r>
    <r>
      <rPr>
        <sz val="16"/>
        <rFont val="宋体"/>
        <charset val="134"/>
      </rPr>
      <t>万元；西沟村种植</t>
    </r>
    <r>
      <rPr>
        <sz val="16"/>
        <rFont val="Times New Roman"/>
        <charset val="134"/>
      </rPr>
      <t>330</t>
    </r>
    <r>
      <rPr>
        <sz val="16"/>
        <rFont val="宋体"/>
        <charset val="134"/>
      </rPr>
      <t>亩旱作农业</t>
    </r>
    <r>
      <rPr>
        <sz val="16"/>
        <rFont val="Times New Roman"/>
        <charset val="134"/>
      </rPr>
      <t>6.6</t>
    </r>
    <r>
      <rPr>
        <sz val="16"/>
        <rFont val="宋体"/>
        <charset val="134"/>
      </rPr>
      <t>万元；西门村旱作农业到户</t>
    </r>
    <r>
      <rPr>
        <sz val="16"/>
        <rFont val="Times New Roman"/>
        <charset val="134"/>
      </rPr>
      <t>300</t>
    </r>
    <r>
      <rPr>
        <sz val="16"/>
        <rFont val="宋体"/>
        <charset val="134"/>
      </rPr>
      <t>亩</t>
    </r>
    <r>
      <rPr>
        <sz val="16"/>
        <rFont val="Times New Roman"/>
        <charset val="134"/>
      </rPr>
      <t>6</t>
    </r>
    <r>
      <rPr>
        <sz val="16"/>
        <rFont val="宋体"/>
        <charset val="134"/>
      </rPr>
      <t>万元；郑家村旱作玉米</t>
    </r>
    <r>
      <rPr>
        <sz val="16"/>
        <rFont val="Times New Roman"/>
        <charset val="134"/>
      </rPr>
      <t>200</t>
    </r>
    <r>
      <rPr>
        <sz val="16"/>
        <rFont val="宋体"/>
        <charset val="134"/>
      </rPr>
      <t>亩</t>
    </r>
    <r>
      <rPr>
        <sz val="16"/>
        <rFont val="Times New Roman"/>
        <charset val="134"/>
      </rPr>
      <t>4</t>
    </r>
    <r>
      <rPr>
        <sz val="16"/>
        <rFont val="宋体"/>
        <charset val="134"/>
      </rPr>
      <t>万元；南街村共种植</t>
    </r>
    <r>
      <rPr>
        <sz val="16"/>
        <rFont val="Times New Roman"/>
        <charset val="134"/>
      </rPr>
      <t>500</t>
    </r>
    <r>
      <rPr>
        <sz val="16"/>
        <rFont val="宋体"/>
        <charset val="134"/>
      </rPr>
      <t>亩</t>
    </r>
    <r>
      <rPr>
        <sz val="16"/>
        <rFont val="Times New Roman"/>
        <charset val="134"/>
      </rPr>
      <t>10</t>
    </r>
    <r>
      <rPr>
        <sz val="16"/>
        <rFont val="宋体"/>
        <charset val="134"/>
      </rPr>
      <t>万元；榆树村种植</t>
    </r>
    <r>
      <rPr>
        <sz val="16"/>
        <rFont val="Times New Roman"/>
        <charset val="134"/>
      </rPr>
      <t>600</t>
    </r>
    <r>
      <rPr>
        <sz val="16"/>
        <rFont val="宋体"/>
        <charset val="134"/>
      </rPr>
      <t>亩</t>
    </r>
    <r>
      <rPr>
        <sz val="16"/>
        <rFont val="Times New Roman"/>
        <charset val="134"/>
      </rPr>
      <t>12</t>
    </r>
    <r>
      <rPr>
        <sz val="16"/>
        <rFont val="宋体"/>
        <charset val="134"/>
      </rPr>
      <t>万元；官泉村旱作农业</t>
    </r>
    <r>
      <rPr>
        <sz val="16"/>
        <rFont val="Times New Roman"/>
        <charset val="134"/>
      </rPr>
      <t>226</t>
    </r>
    <r>
      <rPr>
        <sz val="16"/>
        <rFont val="宋体"/>
        <charset val="134"/>
      </rPr>
      <t>亩</t>
    </r>
    <r>
      <rPr>
        <sz val="16"/>
        <rFont val="Times New Roman"/>
        <charset val="134"/>
      </rPr>
      <t>4.52</t>
    </r>
    <r>
      <rPr>
        <sz val="16"/>
        <rFont val="宋体"/>
        <charset val="134"/>
      </rPr>
      <t>万元，芦塬村</t>
    </r>
    <r>
      <rPr>
        <sz val="16"/>
        <rFont val="Times New Roman"/>
        <charset val="134"/>
      </rPr>
      <t>60</t>
    </r>
    <r>
      <rPr>
        <sz val="16"/>
        <rFont val="宋体"/>
        <charset val="134"/>
      </rPr>
      <t>亩</t>
    </r>
    <r>
      <rPr>
        <sz val="16"/>
        <rFont val="Times New Roman"/>
        <charset val="134"/>
      </rPr>
      <t>1.2</t>
    </r>
    <r>
      <rPr>
        <sz val="16"/>
        <rFont val="宋体"/>
        <charset val="134"/>
      </rPr>
      <t>万元，李山村</t>
    </r>
    <r>
      <rPr>
        <sz val="16"/>
        <rFont val="Times New Roman"/>
        <charset val="134"/>
      </rPr>
      <t>200</t>
    </r>
    <r>
      <rPr>
        <sz val="16"/>
        <rFont val="宋体"/>
        <charset val="134"/>
      </rPr>
      <t>亩</t>
    </r>
    <r>
      <rPr>
        <sz val="16"/>
        <rFont val="Times New Roman"/>
        <charset val="134"/>
      </rPr>
      <t>4</t>
    </r>
    <r>
      <rPr>
        <sz val="16"/>
        <rFont val="宋体"/>
        <charset val="134"/>
      </rPr>
      <t>万元，连柯村</t>
    </r>
    <r>
      <rPr>
        <sz val="16"/>
        <rFont val="Times New Roman"/>
        <charset val="134"/>
      </rPr>
      <t>150</t>
    </r>
    <r>
      <rPr>
        <sz val="16"/>
        <rFont val="宋体"/>
        <charset val="134"/>
      </rPr>
      <t>亩</t>
    </r>
    <r>
      <rPr>
        <sz val="16"/>
        <rFont val="Times New Roman"/>
        <charset val="134"/>
      </rPr>
      <t>3</t>
    </r>
    <r>
      <rPr>
        <sz val="16"/>
        <rFont val="宋体"/>
        <charset val="134"/>
      </rPr>
      <t>万元，北河村</t>
    </r>
    <r>
      <rPr>
        <sz val="16"/>
        <rFont val="Times New Roman"/>
        <charset val="134"/>
      </rPr>
      <t>310</t>
    </r>
    <r>
      <rPr>
        <sz val="16"/>
        <rFont val="宋体"/>
        <charset val="134"/>
      </rPr>
      <t>亩</t>
    </r>
    <r>
      <rPr>
        <sz val="16"/>
        <rFont val="Times New Roman"/>
        <charset val="134"/>
      </rPr>
      <t>6.2</t>
    </r>
    <r>
      <rPr>
        <sz val="16"/>
        <rFont val="宋体"/>
        <charset val="134"/>
      </rPr>
      <t>万元，冯塬村</t>
    </r>
    <r>
      <rPr>
        <sz val="16"/>
        <rFont val="Times New Roman"/>
        <charset val="134"/>
      </rPr>
      <t>200</t>
    </r>
    <r>
      <rPr>
        <sz val="16"/>
        <rFont val="宋体"/>
        <charset val="134"/>
      </rPr>
      <t>亩</t>
    </r>
    <r>
      <rPr>
        <sz val="16"/>
        <rFont val="Times New Roman"/>
        <charset val="134"/>
      </rPr>
      <t>4</t>
    </r>
    <r>
      <rPr>
        <sz val="16"/>
        <rFont val="宋体"/>
        <charset val="134"/>
      </rPr>
      <t>万元，马黑曼村</t>
    </r>
    <r>
      <rPr>
        <sz val="16"/>
        <rFont val="Times New Roman"/>
        <charset val="134"/>
      </rPr>
      <t>200</t>
    </r>
    <r>
      <rPr>
        <sz val="16"/>
        <rFont val="宋体"/>
        <charset val="134"/>
      </rPr>
      <t>亩</t>
    </r>
    <r>
      <rPr>
        <sz val="16"/>
        <rFont val="Times New Roman"/>
        <charset val="134"/>
      </rPr>
      <t>4</t>
    </r>
    <r>
      <rPr>
        <sz val="16"/>
        <rFont val="宋体"/>
        <charset val="134"/>
      </rPr>
      <t>万元；韩川村</t>
    </r>
    <r>
      <rPr>
        <sz val="16"/>
        <rFont val="Times New Roman"/>
        <charset val="134"/>
      </rPr>
      <t>179</t>
    </r>
    <r>
      <rPr>
        <sz val="16"/>
        <rFont val="宋体"/>
        <charset val="134"/>
      </rPr>
      <t>亩</t>
    </r>
    <r>
      <rPr>
        <sz val="16"/>
        <rFont val="Times New Roman"/>
        <charset val="134"/>
      </rPr>
      <t>3.58</t>
    </r>
    <r>
      <rPr>
        <sz val="16"/>
        <rFont val="宋体"/>
        <charset val="134"/>
      </rPr>
      <t>万元</t>
    </r>
  </si>
  <si>
    <r>
      <rPr>
        <sz val="16"/>
        <rFont val="宋体"/>
        <charset val="134"/>
      </rPr>
      <t>共</t>
    </r>
    <r>
      <rPr>
        <sz val="16"/>
        <rFont val="Times New Roman"/>
        <charset val="134"/>
      </rPr>
      <t>1899.8</t>
    </r>
    <r>
      <rPr>
        <sz val="16"/>
        <rFont val="宋体"/>
        <charset val="134"/>
      </rPr>
      <t>亩，其中毛磨村</t>
    </r>
    <r>
      <rPr>
        <sz val="16"/>
        <rFont val="Times New Roman"/>
        <charset val="134"/>
      </rPr>
      <t>30</t>
    </r>
    <r>
      <rPr>
        <sz val="16"/>
        <rFont val="宋体"/>
        <charset val="134"/>
      </rPr>
      <t>亩、仁湾村</t>
    </r>
    <r>
      <rPr>
        <sz val="16"/>
        <rFont val="Times New Roman"/>
        <charset val="134"/>
      </rPr>
      <t>81</t>
    </r>
    <r>
      <rPr>
        <sz val="16"/>
        <rFont val="宋体"/>
        <charset val="134"/>
      </rPr>
      <t>亩、天河村</t>
    </r>
    <r>
      <rPr>
        <sz val="16"/>
        <rFont val="Times New Roman"/>
        <charset val="134"/>
      </rPr>
      <t>44.5</t>
    </r>
    <r>
      <rPr>
        <sz val="16"/>
        <rFont val="宋体"/>
        <charset val="134"/>
      </rPr>
      <t>亩、团结村</t>
    </r>
    <r>
      <rPr>
        <sz val="16"/>
        <rFont val="Times New Roman"/>
        <charset val="134"/>
      </rPr>
      <t>50</t>
    </r>
    <r>
      <rPr>
        <sz val="16"/>
        <rFont val="宋体"/>
        <charset val="134"/>
      </rPr>
      <t>亩、西关村</t>
    </r>
    <r>
      <rPr>
        <sz val="16"/>
        <rFont val="Times New Roman"/>
        <charset val="134"/>
      </rPr>
      <t>60</t>
    </r>
    <r>
      <rPr>
        <sz val="16"/>
        <rFont val="宋体"/>
        <charset val="134"/>
      </rPr>
      <t>亩、西坡村</t>
    </r>
    <r>
      <rPr>
        <sz val="16"/>
        <rFont val="Times New Roman"/>
        <charset val="134"/>
      </rPr>
      <t>100</t>
    </r>
    <r>
      <rPr>
        <sz val="16"/>
        <rFont val="宋体"/>
        <charset val="134"/>
      </rPr>
      <t>亩、阴山村</t>
    </r>
    <r>
      <rPr>
        <sz val="16"/>
        <rFont val="Times New Roman"/>
        <charset val="134"/>
      </rPr>
      <t>28</t>
    </r>
    <r>
      <rPr>
        <sz val="16"/>
        <rFont val="宋体"/>
        <charset val="134"/>
      </rPr>
      <t>亩、张窑村</t>
    </r>
    <r>
      <rPr>
        <sz val="16"/>
        <rFont val="Times New Roman"/>
        <charset val="134"/>
      </rPr>
      <t>10</t>
    </r>
    <r>
      <rPr>
        <sz val="16"/>
        <rFont val="宋体"/>
        <charset val="134"/>
      </rPr>
      <t>亩、海河村</t>
    </r>
    <r>
      <rPr>
        <sz val="16"/>
        <rFont val="Times New Roman"/>
        <charset val="134"/>
      </rPr>
      <t>64</t>
    </r>
    <r>
      <rPr>
        <sz val="16"/>
        <rFont val="宋体"/>
        <charset val="134"/>
      </rPr>
      <t>亩、麻崖村</t>
    </r>
    <r>
      <rPr>
        <sz val="16"/>
        <rFont val="Times New Roman"/>
        <charset val="134"/>
      </rPr>
      <t>250</t>
    </r>
    <r>
      <rPr>
        <sz val="16"/>
        <rFont val="宋体"/>
        <charset val="134"/>
      </rPr>
      <t>亩、付川村</t>
    </r>
    <r>
      <rPr>
        <sz val="16"/>
        <rFont val="Times New Roman"/>
        <charset val="134"/>
      </rPr>
      <t>248</t>
    </r>
    <r>
      <rPr>
        <sz val="16"/>
        <rFont val="宋体"/>
        <charset val="134"/>
      </rPr>
      <t>亩、柳沟村</t>
    </r>
    <r>
      <rPr>
        <sz val="16"/>
        <rFont val="Times New Roman"/>
        <charset val="134"/>
      </rPr>
      <t>120</t>
    </r>
    <r>
      <rPr>
        <sz val="16"/>
        <rFont val="宋体"/>
        <charset val="134"/>
      </rPr>
      <t>亩、河北村</t>
    </r>
    <r>
      <rPr>
        <sz val="16"/>
        <rFont val="Times New Roman"/>
        <charset val="134"/>
      </rPr>
      <t>136</t>
    </r>
    <r>
      <rPr>
        <sz val="16"/>
        <rFont val="宋体"/>
        <charset val="134"/>
      </rPr>
      <t>亩、张巴村</t>
    </r>
    <r>
      <rPr>
        <sz val="16"/>
        <rFont val="Times New Roman"/>
        <charset val="134"/>
      </rPr>
      <t>39</t>
    </r>
    <r>
      <rPr>
        <sz val="16"/>
        <rFont val="宋体"/>
        <charset val="134"/>
      </rPr>
      <t>亩、许湾村</t>
    </r>
    <r>
      <rPr>
        <sz val="16"/>
        <rFont val="Times New Roman"/>
        <charset val="134"/>
      </rPr>
      <t>62</t>
    </r>
    <r>
      <rPr>
        <sz val="16"/>
        <rFont val="宋体"/>
        <charset val="134"/>
      </rPr>
      <t>亩、袁河村</t>
    </r>
    <r>
      <rPr>
        <sz val="16"/>
        <rFont val="Times New Roman"/>
        <charset val="134"/>
      </rPr>
      <t>22.5</t>
    </r>
    <r>
      <rPr>
        <sz val="16"/>
        <rFont val="宋体"/>
        <charset val="134"/>
      </rPr>
      <t>亩、梁湾村</t>
    </r>
    <r>
      <rPr>
        <sz val="16"/>
        <rFont val="Times New Roman"/>
        <charset val="134"/>
      </rPr>
      <t>118</t>
    </r>
    <r>
      <rPr>
        <sz val="16"/>
        <rFont val="宋体"/>
        <charset val="134"/>
      </rPr>
      <t>亩、城子村</t>
    </r>
    <r>
      <rPr>
        <sz val="16"/>
        <rFont val="Times New Roman"/>
        <charset val="134"/>
      </rPr>
      <t>177.5</t>
    </r>
    <r>
      <rPr>
        <sz val="16"/>
        <rFont val="宋体"/>
        <charset val="134"/>
      </rPr>
      <t>亩、恭门村</t>
    </r>
    <r>
      <rPr>
        <sz val="16"/>
        <rFont val="Times New Roman"/>
        <charset val="134"/>
      </rPr>
      <t>211</t>
    </r>
    <r>
      <rPr>
        <sz val="16"/>
        <rFont val="宋体"/>
        <charset val="134"/>
      </rPr>
      <t>亩、河峪村</t>
    </r>
    <r>
      <rPr>
        <sz val="16"/>
        <rFont val="Times New Roman"/>
        <charset val="134"/>
      </rPr>
      <t>48.3</t>
    </r>
    <r>
      <rPr>
        <sz val="16"/>
        <rFont val="宋体"/>
        <charset val="134"/>
      </rPr>
      <t>亩</t>
    </r>
  </si>
  <si>
    <r>
      <rPr>
        <sz val="16"/>
        <rFont val="宋体"/>
        <charset val="134"/>
      </rPr>
      <t>刘堡镇共涉及</t>
    </r>
    <r>
      <rPr>
        <sz val="16"/>
        <rFont val="Times New Roman"/>
        <charset val="134"/>
      </rPr>
      <t>7</t>
    </r>
    <r>
      <rPr>
        <sz val="16"/>
        <rFont val="宋体"/>
        <charset val="134"/>
      </rPr>
      <t>村</t>
    </r>
    <r>
      <rPr>
        <sz val="16"/>
        <rFont val="Times New Roman"/>
        <charset val="134"/>
      </rPr>
      <t>277</t>
    </r>
    <r>
      <rPr>
        <sz val="16"/>
        <rFont val="宋体"/>
        <charset val="134"/>
      </rPr>
      <t>户</t>
    </r>
    <r>
      <rPr>
        <sz val="16"/>
        <rFont val="Times New Roman"/>
        <charset val="134"/>
      </rPr>
      <t>750.5</t>
    </r>
    <r>
      <rPr>
        <sz val="16"/>
        <rFont val="宋体"/>
        <charset val="134"/>
      </rPr>
      <t>亩，亩补助</t>
    </r>
    <r>
      <rPr>
        <sz val="16"/>
        <rFont val="Times New Roman"/>
        <charset val="134"/>
      </rPr>
      <t>200</t>
    </r>
    <r>
      <rPr>
        <sz val="16"/>
        <rFont val="宋体"/>
        <charset val="134"/>
      </rPr>
      <t>元，共计补贴资金</t>
    </r>
    <r>
      <rPr>
        <sz val="16"/>
        <rFont val="Times New Roman"/>
        <charset val="134"/>
      </rPr>
      <t>15.01</t>
    </r>
    <r>
      <rPr>
        <sz val="16"/>
        <rFont val="宋体"/>
        <charset val="134"/>
      </rPr>
      <t>万元。</t>
    </r>
    <r>
      <rPr>
        <sz val="16"/>
        <rFont val="Times New Roman"/>
        <charset val="134"/>
      </rPr>
      <t xml:space="preserve">
</t>
    </r>
    <r>
      <rPr>
        <sz val="16"/>
        <rFont val="宋体"/>
        <charset val="134"/>
      </rPr>
      <t>其中：丰银村</t>
    </r>
    <r>
      <rPr>
        <sz val="16"/>
        <rFont val="Times New Roman"/>
        <charset val="134"/>
      </rPr>
      <t>18</t>
    </r>
    <r>
      <rPr>
        <sz val="16"/>
        <rFont val="宋体"/>
        <charset val="134"/>
      </rPr>
      <t>户</t>
    </r>
    <r>
      <rPr>
        <sz val="16"/>
        <rFont val="Times New Roman"/>
        <charset val="134"/>
      </rPr>
      <t>26</t>
    </r>
    <r>
      <rPr>
        <sz val="16"/>
        <rFont val="宋体"/>
        <charset val="134"/>
      </rPr>
      <t>亩，王家村</t>
    </r>
    <r>
      <rPr>
        <sz val="16"/>
        <rFont val="Times New Roman"/>
        <charset val="134"/>
      </rPr>
      <t>30</t>
    </r>
    <r>
      <rPr>
        <sz val="16"/>
        <rFont val="宋体"/>
        <charset val="134"/>
      </rPr>
      <t>户</t>
    </r>
    <r>
      <rPr>
        <sz val="16"/>
        <rFont val="Times New Roman"/>
        <charset val="134"/>
      </rPr>
      <t>98</t>
    </r>
    <r>
      <rPr>
        <sz val="16"/>
        <rFont val="宋体"/>
        <charset val="134"/>
      </rPr>
      <t>亩；梨园村</t>
    </r>
    <r>
      <rPr>
        <sz val="16"/>
        <rFont val="Times New Roman"/>
        <charset val="134"/>
      </rPr>
      <t>10</t>
    </r>
    <r>
      <rPr>
        <sz val="16"/>
        <rFont val="宋体"/>
        <charset val="134"/>
      </rPr>
      <t>户</t>
    </r>
    <r>
      <rPr>
        <sz val="16"/>
        <rFont val="Times New Roman"/>
        <charset val="134"/>
      </rPr>
      <t>16</t>
    </r>
    <r>
      <rPr>
        <sz val="16"/>
        <rFont val="宋体"/>
        <charset val="134"/>
      </rPr>
      <t>亩；杜家村</t>
    </r>
    <r>
      <rPr>
        <sz val="16"/>
        <rFont val="Times New Roman"/>
        <charset val="134"/>
      </rPr>
      <t>36</t>
    </r>
    <r>
      <rPr>
        <sz val="16"/>
        <rFont val="宋体"/>
        <charset val="134"/>
      </rPr>
      <t>户</t>
    </r>
    <r>
      <rPr>
        <sz val="16"/>
        <rFont val="Times New Roman"/>
        <charset val="134"/>
      </rPr>
      <t>72</t>
    </r>
    <r>
      <rPr>
        <sz val="16"/>
        <rFont val="宋体"/>
        <charset val="134"/>
      </rPr>
      <t>亩；峡里村</t>
    </r>
    <r>
      <rPr>
        <sz val="16"/>
        <rFont val="Times New Roman"/>
        <charset val="134"/>
      </rPr>
      <t>51</t>
    </r>
    <r>
      <rPr>
        <sz val="16"/>
        <rFont val="宋体"/>
        <charset val="134"/>
      </rPr>
      <t>户申报旱作农业到户</t>
    </r>
    <r>
      <rPr>
        <sz val="16"/>
        <rFont val="Times New Roman"/>
        <charset val="134"/>
      </rPr>
      <t>169.5</t>
    </r>
    <r>
      <rPr>
        <sz val="16"/>
        <rFont val="宋体"/>
        <charset val="134"/>
      </rPr>
      <t>亩，高家村</t>
    </r>
    <r>
      <rPr>
        <sz val="16"/>
        <rFont val="Times New Roman"/>
        <charset val="134"/>
      </rPr>
      <t>57</t>
    </r>
    <r>
      <rPr>
        <sz val="16"/>
        <rFont val="宋体"/>
        <charset val="134"/>
      </rPr>
      <t>户</t>
    </r>
    <r>
      <rPr>
        <sz val="16"/>
        <rFont val="Times New Roman"/>
        <charset val="134"/>
      </rPr>
      <t>93</t>
    </r>
    <r>
      <rPr>
        <sz val="16"/>
        <rFont val="宋体"/>
        <charset val="134"/>
      </rPr>
      <t>亩；郑沟村</t>
    </r>
    <r>
      <rPr>
        <sz val="16"/>
        <rFont val="Times New Roman"/>
        <charset val="134"/>
      </rPr>
      <t>75</t>
    </r>
    <r>
      <rPr>
        <sz val="16"/>
        <rFont val="宋体"/>
        <charset val="134"/>
      </rPr>
      <t>户</t>
    </r>
    <r>
      <rPr>
        <sz val="16"/>
        <rFont val="Times New Roman"/>
        <charset val="134"/>
      </rPr>
      <t>276</t>
    </r>
    <r>
      <rPr>
        <sz val="16"/>
        <rFont val="宋体"/>
        <charset val="134"/>
      </rPr>
      <t>亩</t>
    </r>
  </si>
  <si>
    <r>
      <rPr>
        <sz val="16"/>
        <rFont val="宋体"/>
        <charset val="134"/>
      </rPr>
      <t>增加农户收益，带动经济增长</t>
    </r>
  </si>
  <si>
    <r>
      <rPr>
        <sz val="16"/>
        <rFont val="宋体"/>
        <charset val="134"/>
      </rPr>
      <t>胡川镇种植旱作农业</t>
    </r>
    <r>
      <rPr>
        <sz val="16"/>
        <rFont val="Times New Roman"/>
        <charset val="134"/>
      </rPr>
      <t>1383</t>
    </r>
    <r>
      <rPr>
        <sz val="16"/>
        <rFont val="宋体"/>
        <charset val="134"/>
      </rPr>
      <t>亩，其中胡川村</t>
    </r>
    <r>
      <rPr>
        <sz val="16"/>
        <rFont val="Times New Roman"/>
        <charset val="134"/>
      </rPr>
      <t>100</t>
    </r>
    <r>
      <rPr>
        <sz val="16"/>
        <rFont val="宋体"/>
        <charset val="134"/>
      </rPr>
      <t>亩；宁马村</t>
    </r>
    <r>
      <rPr>
        <sz val="16"/>
        <rFont val="Times New Roman"/>
        <charset val="134"/>
      </rPr>
      <t>135</t>
    </r>
    <r>
      <rPr>
        <sz val="16"/>
        <rFont val="宋体"/>
        <charset val="134"/>
      </rPr>
      <t>亩；潘峪村</t>
    </r>
    <r>
      <rPr>
        <sz val="16"/>
        <rFont val="Times New Roman"/>
        <charset val="134"/>
      </rPr>
      <t>136</t>
    </r>
    <r>
      <rPr>
        <sz val="16"/>
        <rFont val="宋体"/>
        <charset val="134"/>
      </rPr>
      <t>亩；夏堡村</t>
    </r>
    <r>
      <rPr>
        <sz val="16"/>
        <rFont val="Times New Roman"/>
        <charset val="134"/>
      </rPr>
      <t>236</t>
    </r>
    <r>
      <rPr>
        <sz val="16"/>
        <rFont val="宋体"/>
        <charset val="134"/>
      </rPr>
      <t>亩；阳山村</t>
    </r>
    <r>
      <rPr>
        <sz val="16"/>
        <rFont val="Times New Roman"/>
        <charset val="134"/>
      </rPr>
      <t>100</t>
    </r>
    <r>
      <rPr>
        <sz val="16"/>
        <rFont val="宋体"/>
        <charset val="134"/>
      </rPr>
      <t>亩；柳湾村</t>
    </r>
    <r>
      <rPr>
        <sz val="16"/>
        <rFont val="Times New Roman"/>
        <charset val="134"/>
      </rPr>
      <t>170</t>
    </r>
    <r>
      <rPr>
        <sz val="16"/>
        <rFont val="宋体"/>
        <charset val="134"/>
      </rPr>
      <t>亩；张堡村</t>
    </r>
    <r>
      <rPr>
        <sz val="16"/>
        <rFont val="Times New Roman"/>
        <charset val="134"/>
      </rPr>
      <t>135</t>
    </r>
    <r>
      <rPr>
        <sz val="16"/>
        <rFont val="宋体"/>
        <charset val="134"/>
      </rPr>
      <t>亩；蒲家村</t>
    </r>
    <r>
      <rPr>
        <sz val="16"/>
        <rFont val="Times New Roman"/>
        <charset val="134"/>
      </rPr>
      <t>100</t>
    </r>
    <r>
      <rPr>
        <sz val="16"/>
        <rFont val="宋体"/>
        <charset val="134"/>
      </rPr>
      <t>亩；窑上村</t>
    </r>
    <r>
      <rPr>
        <sz val="16"/>
        <rFont val="Times New Roman"/>
        <charset val="134"/>
      </rPr>
      <t>151</t>
    </r>
    <r>
      <rPr>
        <sz val="16"/>
        <rFont val="宋体"/>
        <charset val="134"/>
      </rPr>
      <t>亩</t>
    </r>
    <r>
      <rPr>
        <sz val="16"/>
        <rFont val="Times New Roman"/>
        <charset val="134"/>
      </rPr>
      <t>;</t>
    </r>
    <r>
      <rPr>
        <sz val="16"/>
        <rFont val="宋体"/>
        <charset val="134"/>
      </rPr>
      <t>仓下村</t>
    </r>
    <r>
      <rPr>
        <sz val="16"/>
        <rFont val="Times New Roman"/>
        <charset val="134"/>
      </rPr>
      <t>120</t>
    </r>
    <r>
      <rPr>
        <sz val="16"/>
        <rFont val="宋体"/>
        <charset val="134"/>
      </rPr>
      <t>亩。</t>
    </r>
  </si>
  <si>
    <r>
      <rPr>
        <sz val="16"/>
        <rFont val="宋体"/>
        <charset val="134"/>
      </rPr>
      <t>扶持大阳镇脱贫户种植全膜玉米，落实旱作农业到户补助项目，每亩补助</t>
    </r>
    <r>
      <rPr>
        <sz val="16"/>
        <rFont val="Times New Roman"/>
        <charset val="134"/>
      </rPr>
      <t>200</t>
    </r>
    <r>
      <rPr>
        <sz val="16"/>
        <rFont val="宋体"/>
        <charset val="134"/>
      </rPr>
      <t>元，共补助</t>
    </r>
    <r>
      <rPr>
        <sz val="16"/>
        <rFont val="Times New Roman"/>
        <charset val="134"/>
      </rPr>
      <t>3013.2</t>
    </r>
    <r>
      <rPr>
        <sz val="16"/>
        <rFont val="宋体"/>
        <charset val="134"/>
      </rPr>
      <t>亩。其中下渠村</t>
    </r>
    <r>
      <rPr>
        <sz val="16"/>
        <rFont val="Times New Roman"/>
        <charset val="134"/>
      </rPr>
      <t>190</t>
    </r>
    <r>
      <rPr>
        <sz val="16"/>
        <rFont val="宋体"/>
        <charset val="134"/>
      </rPr>
      <t>亩，东沟村</t>
    </r>
    <r>
      <rPr>
        <sz val="16"/>
        <rFont val="Times New Roman"/>
        <charset val="134"/>
      </rPr>
      <t>132</t>
    </r>
    <r>
      <rPr>
        <sz val="16"/>
        <rFont val="宋体"/>
        <charset val="134"/>
      </rPr>
      <t>亩，梁堡村</t>
    </r>
    <r>
      <rPr>
        <sz val="16"/>
        <rFont val="Times New Roman"/>
        <charset val="134"/>
      </rPr>
      <t>98</t>
    </r>
    <r>
      <rPr>
        <sz val="16"/>
        <rFont val="宋体"/>
        <charset val="134"/>
      </rPr>
      <t>亩，豁岘村</t>
    </r>
    <r>
      <rPr>
        <sz val="16"/>
        <rFont val="Times New Roman"/>
        <charset val="134"/>
      </rPr>
      <t>132</t>
    </r>
    <r>
      <rPr>
        <sz val="16"/>
        <rFont val="宋体"/>
        <charset val="134"/>
      </rPr>
      <t>亩，大阳村</t>
    </r>
    <r>
      <rPr>
        <sz val="16"/>
        <rFont val="Times New Roman"/>
        <charset val="134"/>
      </rPr>
      <t>114.8</t>
    </r>
    <r>
      <rPr>
        <sz val="16"/>
        <rFont val="宋体"/>
        <charset val="134"/>
      </rPr>
      <t>亩，刘沟村</t>
    </r>
    <r>
      <rPr>
        <sz val="16"/>
        <rFont val="Times New Roman"/>
        <charset val="134"/>
      </rPr>
      <t>129</t>
    </r>
    <r>
      <rPr>
        <sz val="16"/>
        <rFont val="宋体"/>
        <charset val="134"/>
      </rPr>
      <t>亩，双庙村</t>
    </r>
    <r>
      <rPr>
        <sz val="16"/>
        <rFont val="Times New Roman"/>
        <charset val="134"/>
      </rPr>
      <t>111</t>
    </r>
    <r>
      <rPr>
        <sz val="16"/>
        <rFont val="宋体"/>
        <charset val="134"/>
      </rPr>
      <t>亩，侯吴村</t>
    </r>
    <r>
      <rPr>
        <sz val="16"/>
        <rFont val="Times New Roman"/>
        <charset val="134"/>
      </rPr>
      <t>100</t>
    </r>
    <r>
      <rPr>
        <sz val="16"/>
        <rFont val="宋体"/>
        <charset val="134"/>
      </rPr>
      <t>亩，水滩村</t>
    </r>
    <r>
      <rPr>
        <sz val="16"/>
        <rFont val="Times New Roman"/>
        <charset val="134"/>
      </rPr>
      <t>110</t>
    </r>
    <r>
      <rPr>
        <sz val="16"/>
        <rFont val="宋体"/>
        <charset val="134"/>
      </rPr>
      <t>亩，太原村</t>
    </r>
    <r>
      <rPr>
        <sz val="16"/>
        <rFont val="Times New Roman"/>
        <charset val="134"/>
      </rPr>
      <t>80</t>
    </r>
    <r>
      <rPr>
        <sz val="16"/>
        <rFont val="宋体"/>
        <charset val="134"/>
      </rPr>
      <t>亩，刘山村</t>
    </r>
    <r>
      <rPr>
        <sz val="16"/>
        <rFont val="Times New Roman"/>
        <charset val="134"/>
      </rPr>
      <t>160</t>
    </r>
    <r>
      <rPr>
        <sz val="16"/>
        <rFont val="宋体"/>
        <charset val="134"/>
      </rPr>
      <t>亩，吴家村</t>
    </r>
    <r>
      <rPr>
        <sz val="16"/>
        <rFont val="Times New Roman"/>
        <charset val="134"/>
      </rPr>
      <t>131</t>
    </r>
    <r>
      <rPr>
        <sz val="16"/>
        <rFont val="宋体"/>
        <charset val="134"/>
      </rPr>
      <t>亩，河李村</t>
    </r>
    <r>
      <rPr>
        <sz val="16"/>
        <rFont val="Times New Roman"/>
        <charset val="134"/>
      </rPr>
      <t>259</t>
    </r>
    <r>
      <rPr>
        <sz val="16"/>
        <rFont val="宋体"/>
        <charset val="134"/>
      </rPr>
      <t>亩，中庄村</t>
    </r>
    <r>
      <rPr>
        <sz val="16"/>
        <rFont val="Times New Roman"/>
        <charset val="134"/>
      </rPr>
      <t>106</t>
    </r>
    <r>
      <rPr>
        <sz val="16"/>
        <rFont val="宋体"/>
        <charset val="134"/>
      </rPr>
      <t>亩，下李村</t>
    </r>
    <r>
      <rPr>
        <sz val="16"/>
        <rFont val="Times New Roman"/>
        <charset val="134"/>
      </rPr>
      <t>170</t>
    </r>
    <r>
      <rPr>
        <sz val="16"/>
        <rFont val="宋体"/>
        <charset val="134"/>
      </rPr>
      <t>亩，南山村</t>
    </r>
    <r>
      <rPr>
        <sz val="16"/>
        <rFont val="Times New Roman"/>
        <charset val="134"/>
      </rPr>
      <t>130.8</t>
    </r>
    <r>
      <rPr>
        <sz val="16"/>
        <rFont val="宋体"/>
        <charset val="134"/>
      </rPr>
      <t>亩，阳湾村</t>
    </r>
    <r>
      <rPr>
        <sz val="16"/>
        <rFont val="Times New Roman"/>
        <charset val="134"/>
      </rPr>
      <t>46.4</t>
    </r>
    <r>
      <rPr>
        <sz val="16"/>
        <rFont val="宋体"/>
        <charset val="134"/>
      </rPr>
      <t>亩，小杨村</t>
    </r>
    <r>
      <rPr>
        <sz val="16"/>
        <rFont val="Times New Roman"/>
        <charset val="134"/>
      </rPr>
      <t>148.4</t>
    </r>
    <r>
      <rPr>
        <sz val="16"/>
        <rFont val="宋体"/>
        <charset val="134"/>
      </rPr>
      <t>亩，阳沟村</t>
    </r>
    <r>
      <rPr>
        <sz val="16"/>
        <rFont val="Times New Roman"/>
        <charset val="134"/>
      </rPr>
      <t>78</t>
    </r>
    <r>
      <rPr>
        <sz val="16"/>
        <rFont val="宋体"/>
        <charset val="134"/>
      </rPr>
      <t>亩，寨子村</t>
    </r>
    <r>
      <rPr>
        <sz val="16"/>
        <rFont val="Times New Roman"/>
        <charset val="134"/>
      </rPr>
      <t>100.3</t>
    </r>
    <r>
      <rPr>
        <sz val="16"/>
        <rFont val="宋体"/>
        <charset val="134"/>
      </rPr>
      <t>亩，闫庄村</t>
    </r>
    <r>
      <rPr>
        <sz val="16"/>
        <rFont val="Times New Roman"/>
        <charset val="134"/>
      </rPr>
      <t>100</t>
    </r>
    <r>
      <rPr>
        <sz val="16"/>
        <rFont val="宋体"/>
        <charset val="134"/>
      </rPr>
      <t>亩，陈阳村</t>
    </r>
    <r>
      <rPr>
        <sz val="16"/>
        <rFont val="Times New Roman"/>
        <charset val="134"/>
      </rPr>
      <t>103.5</t>
    </r>
    <r>
      <rPr>
        <sz val="16"/>
        <rFont val="宋体"/>
        <charset val="134"/>
      </rPr>
      <t>亩，汪洋村</t>
    </r>
    <r>
      <rPr>
        <sz val="16"/>
        <rFont val="Times New Roman"/>
        <charset val="134"/>
      </rPr>
      <t>125</t>
    </r>
    <r>
      <rPr>
        <sz val="16"/>
        <rFont val="宋体"/>
        <charset val="134"/>
      </rPr>
      <t>亩，高沟村</t>
    </r>
    <r>
      <rPr>
        <sz val="16"/>
        <rFont val="Times New Roman"/>
        <charset val="134"/>
      </rPr>
      <t>158</t>
    </r>
    <r>
      <rPr>
        <sz val="16"/>
        <rFont val="宋体"/>
        <charset val="134"/>
      </rPr>
      <t>亩。</t>
    </r>
  </si>
  <si>
    <r>
      <rPr>
        <sz val="16"/>
        <rFont val="宋体"/>
        <charset val="134"/>
      </rPr>
      <t>川王镇种植旱作农业共</t>
    </r>
    <r>
      <rPr>
        <sz val="16"/>
        <rFont val="Times New Roman"/>
        <charset val="134"/>
      </rPr>
      <t>2997</t>
    </r>
    <r>
      <rPr>
        <sz val="16"/>
        <rFont val="宋体"/>
        <charset val="134"/>
      </rPr>
      <t>亩，共涉及</t>
    </r>
    <r>
      <rPr>
        <sz val="16"/>
        <rFont val="Times New Roman"/>
        <charset val="134"/>
      </rPr>
      <t>16</t>
    </r>
    <r>
      <rPr>
        <sz val="16"/>
        <rFont val="宋体"/>
        <charset val="134"/>
      </rPr>
      <t>村。其中西崖村</t>
    </r>
    <r>
      <rPr>
        <sz val="16"/>
        <rFont val="Times New Roman"/>
        <charset val="134"/>
      </rPr>
      <t>190</t>
    </r>
    <r>
      <rPr>
        <sz val="16"/>
        <rFont val="宋体"/>
        <charset val="134"/>
      </rPr>
      <t>亩；毛寨村</t>
    </r>
    <r>
      <rPr>
        <sz val="16"/>
        <rFont val="Times New Roman"/>
        <charset val="134"/>
      </rPr>
      <t>10</t>
    </r>
    <r>
      <rPr>
        <sz val="16"/>
        <rFont val="宋体"/>
        <charset val="134"/>
      </rPr>
      <t>亩；峡口村</t>
    </r>
    <r>
      <rPr>
        <sz val="16"/>
        <rFont val="Times New Roman"/>
        <charset val="134"/>
      </rPr>
      <t>100</t>
    </r>
    <r>
      <rPr>
        <sz val="16"/>
        <rFont val="宋体"/>
        <charset val="134"/>
      </rPr>
      <t>亩；松树湾村</t>
    </r>
    <r>
      <rPr>
        <sz val="16"/>
        <rFont val="Times New Roman"/>
        <charset val="134"/>
      </rPr>
      <t>400</t>
    </r>
    <r>
      <rPr>
        <sz val="16"/>
        <rFont val="宋体"/>
        <charset val="134"/>
      </rPr>
      <t>亩；哈沟村</t>
    </r>
    <r>
      <rPr>
        <sz val="16"/>
        <rFont val="Times New Roman"/>
        <charset val="134"/>
      </rPr>
      <t>260</t>
    </r>
    <r>
      <rPr>
        <sz val="16"/>
        <rFont val="宋体"/>
        <charset val="134"/>
      </rPr>
      <t>亩；何湾村</t>
    </r>
    <r>
      <rPr>
        <sz val="16"/>
        <rFont val="Times New Roman"/>
        <charset val="134"/>
      </rPr>
      <t>70</t>
    </r>
    <r>
      <rPr>
        <sz val="16"/>
        <rFont val="宋体"/>
        <charset val="134"/>
      </rPr>
      <t>亩；范湾村</t>
    </r>
    <r>
      <rPr>
        <sz val="16"/>
        <rFont val="Times New Roman"/>
        <charset val="134"/>
      </rPr>
      <t>230</t>
    </r>
    <r>
      <rPr>
        <sz val="16"/>
        <rFont val="宋体"/>
        <charset val="134"/>
      </rPr>
      <t>亩；王沟村</t>
    </r>
    <r>
      <rPr>
        <sz val="16"/>
        <rFont val="Times New Roman"/>
        <charset val="134"/>
      </rPr>
      <t>15</t>
    </r>
    <r>
      <rPr>
        <sz val="16"/>
        <rFont val="宋体"/>
        <charset val="134"/>
      </rPr>
      <t>亩；关河村</t>
    </r>
    <r>
      <rPr>
        <sz val="16"/>
        <rFont val="Times New Roman"/>
        <charset val="134"/>
      </rPr>
      <t>400</t>
    </r>
    <r>
      <rPr>
        <sz val="16"/>
        <rFont val="宋体"/>
        <charset val="134"/>
      </rPr>
      <t>亩；马达村</t>
    </r>
    <r>
      <rPr>
        <sz val="16"/>
        <rFont val="Times New Roman"/>
        <charset val="134"/>
      </rPr>
      <t>200</t>
    </r>
    <r>
      <rPr>
        <sz val="16"/>
        <rFont val="宋体"/>
        <charset val="134"/>
      </rPr>
      <t>亩；小河村</t>
    </r>
    <r>
      <rPr>
        <sz val="16"/>
        <rFont val="Times New Roman"/>
        <charset val="134"/>
      </rPr>
      <t>200</t>
    </r>
    <r>
      <rPr>
        <sz val="16"/>
        <rFont val="宋体"/>
        <charset val="134"/>
      </rPr>
      <t>亩；海湾</t>
    </r>
    <r>
      <rPr>
        <sz val="16"/>
        <rFont val="Times New Roman"/>
        <charset val="134"/>
      </rPr>
      <t>140</t>
    </r>
    <r>
      <rPr>
        <sz val="16"/>
        <rFont val="宋体"/>
        <charset val="134"/>
      </rPr>
      <t>亩；大庄村</t>
    </r>
    <r>
      <rPr>
        <sz val="16"/>
        <rFont val="Times New Roman"/>
        <charset val="134"/>
      </rPr>
      <t>260</t>
    </r>
    <r>
      <rPr>
        <sz val="16"/>
        <rFont val="宋体"/>
        <charset val="134"/>
      </rPr>
      <t>亩；冯家村</t>
    </r>
    <r>
      <rPr>
        <sz val="16"/>
        <rFont val="Times New Roman"/>
        <charset val="134"/>
      </rPr>
      <t>180</t>
    </r>
    <r>
      <rPr>
        <sz val="16"/>
        <rFont val="宋体"/>
        <charset val="134"/>
      </rPr>
      <t>亩；川王村</t>
    </r>
    <r>
      <rPr>
        <sz val="16"/>
        <rFont val="Times New Roman"/>
        <charset val="134"/>
      </rPr>
      <t>130</t>
    </r>
    <r>
      <rPr>
        <sz val="16"/>
        <rFont val="宋体"/>
        <charset val="134"/>
      </rPr>
      <t>亩；铁洼村</t>
    </r>
    <r>
      <rPr>
        <sz val="16"/>
        <rFont val="Times New Roman"/>
        <charset val="134"/>
      </rPr>
      <t>212</t>
    </r>
    <r>
      <rPr>
        <sz val="16"/>
        <rFont val="宋体"/>
        <charset val="134"/>
      </rPr>
      <t>亩；</t>
    </r>
  </si>
  <si>
    <r>
      <rPr>
        <sz val="16"/>
        <rFont val="宋体"/>
        <charset val="134"/>
      </rPr>
      <t>脱贫户旱作农业共计</t>
    </r>
    <r>
      <rPr>
        <sz val="16"/>
        <rFont val="Times New Roman"/>
        <charset val="134"/>
      </rPr>
      <t xml:space="preserve">3948 </t>
    </r>
    <r>
      <rPr>
        <sz val="16"/>
        <rFont val="宋体"/>
        <charset val="134"/>
      </rPr>
      <t>亩。其中：八杜村</t>
    </r>
    <r>
      <rPr>
        <sz val="16"/>
        <rFont val="Times New Roman"/>
        <charset val="134"/>
      </rPr>
      <t>290</t>
    </r>
    <r>
      <rPr>
        <sz val="16"/>
        <rFont val="宋体"/>
        <charset val="134"/>
      </rPr>
      <t>亩；西庄村</t>
    </r>
    <r>
      <rPr>
        <sz val="16"/>
        <rFont val="Times New Roman"/>
        <charset val="134"/>
      </rPr>
      <t>400</t>
    </r>
    <r>
      <rPr>
        <sz val="16"/>
        <rFont val="宋体"/>
        <charset val="134"/>
      </rPr>
      <t>亩；黄花村</t>
    </r>
    <r>
      <rPr>
        <sz val="16"/>
        <rFont val="Times New Roman"/>
        <charset val="134"/>
      </rPr>
      <t>100</t>
    </r>
    <r>
      <rPr>
        <sz val="16"/>
        <rFont val="宋体"/>
        <charset val="134"/>
      </rPr>
      <t>亩；东庄村</t>
    </r>
    <r>
      <rPr>
        <sz val="16"/>
        <rFont val="Times New Roman"/>
        <charset val="134"/>
      </rPr>
      <t>120</t>
    </r>
    <r>
      <rPr>
        <sz val="16"/>
        <rFont val="宋体"/>
        <charset val="134"/>
      </rPr>
      <t>亩；新义村</t>
    </r>
    <r>
      <rPr>
        <sz val="16"/>
        <rFont val="Times New Roman"/>
        <charset val="134"/>
      </rPr>
      <t>24</t>
    </r>
    <r>
      <rPr>
        <sz val="16"/>
        <rFont val="宋体"/>
        <charset val="134"/>
      </rPr>
      <t>亩；西山村</t>
    </r>
    <r>
      <rPr>
        <sz val="16"/>
        <rFont val="Times New Roman"/>
        <charset val="134"/>
      </rPr>
      <t>240</t>
    </r>
    <r>
      <rPr>
        <sz val="16"/>
        <rFont val="宋体"/>
        <charset val="134"/>
      </rPr>
      <t>亩；东山村</t>
    </r>
    <r>
      <rPr>
        <sz val="16"/>
        <rFont val="Times New Roman"/>
        <charset val="134"/>
      </rPr>
      <t>150</t>
    </r>
    <r>
      <rPr>
        <sz val="16"/>
        <rFont val="宋体"/>
        <charset val="134"/>
      </rPr>
      <t>亩；庙湾村</t>
    </r>
    <r>
      <rPr>
        <sz val="16"/>
        <rFont val="Times New Roman"/>
        <charset val="134"/>
      </rPr>
      <t>150</t>
    </r>
    <r>
      <rPr>
        <sz val="16"/>
        <rFont val="宋体"/>
        <charset val="134"/>
      </rPr>
      <t>亩；韦沟村</t>
    </r>
    <r>
      <rPr>
        <sz val="16"/>
        <rFont val="Times New Roman"/>
        <charset val="134"/>
      </rPr>
      <t>300</t>
    </r>
    <r>
      <rPr>
        <sz val="16"/>
        <rFont val="宋体"/>
        <charset val="134"/>
      </rPr>
      <t>亩；马堡村</t>
    </r>
    <r>
      <rPr>
        <sz val="16"/>
        <rFont val="Times New Roman"/>
        <charset val="134"/>
      </rPr>
      <t>450</t>
    </r>
    <r>
      <rPr>
        <sz val="16"/>
        <rFont val="宋体"/>
        <charset val="134"/>
      </rPr>
      <t>亩；上豆村</t>
    </r>
    <r>
      <rPr>
        <sz val="16"/>
        <rFont val="Times New Roman"/>
        <charset val="134"/>
      </rPr>
      <t>355</t>
    </r>
    <r>
      <rPr>
        <sz val="16"/>
        <rFont val="宋体"/>
        <charset val="134"/>
      </rPr>
      <t>亩；西台村</t>
    </r>
    <r>
      <rPr>
        <sz val="16"/>
        <rFont val="Times New Roman"/>
        <charset val="134"/>
      </rPr>
      <t>440</t>
    </r>
    <r>
      <rPr>
        <sz val="16"/>
        <rFont val="宋体"/>
        <charset val="134"/>
      </rPr>
      <t>亩；赵沟村</t>
    </r>
    <r>
      <rPr>
        <sz val="16"/>
        <rFont val="Times New Roman"/>
        <charset val="134"/>
      </rPr>
      <t>226</t>
    </r>
    <r>
      <rPr>
        <sz val="16"/>
        <rFont val="宋体"/>
        <charset val="134"/>
      </rPr>
      <t>亩；上河村</t>
    </r>
    <r>
      <rPr>
        <sz val="16"/>
        <rFont val="Times New Roman"/>
        <charset val="134"/>
      </rPr>
      <t>223</t>
    </r>
    <r>
      <rPr>
        <sz val="16"/>
        <rFont val="宋体"/>
        <charset val="134"/>
      </rPr>
      <t>亩；草湾村</t>
    </r>
    <r>
      <rPr>
        <sz val="16"/>
        <rFont val="Times New Roman"/>
        <charset val="134"/>
      </rPr>
      <t>480</t>
    </r>
    <r>
      <rPr>
        <sz val="16"/>
        <rFont val="宋体"/>
        <charset val="134"/>
      </rPr>
      <t>亩；</t>
    </r>
  </si>
  <si>
    <r>
      <rPr>
        <sz val="16"/>
        <rFont val="宋体"/>
        <charset val="134"/>
      </rPr>
      <t>丹麻村</t>
    </r>
    <r>
      <rPr>
        <sz val="16"/>
        <rFont val="Times New Roman"/>
        <charset val="134"/>
      </rPr>
      <t>85</t>
    </r>
    <r>
      <rPr>
        <sz val="16"/>
        <rFont val="宋体"/>
        <charset val="134"/>
      </rPr>
      <t>户</t>
    </r>
    <r>
      <rPr>
        <sz val="16"/>
        <rFont val="Times New Roman"/>
        <charset val="134"/>
      </rPr>
      <t>267</t>
    </r>
    <r>
      <rPr>
        <sz val="16"/>
        <rFont val="宋体"/>
        <charset val="134"/>
      </rPr>
      <t>亩、樱桃沟村</t>
    </r>
    <r>
      <rPr>
        <sz val="16"/>
        <rFont val="Times New Roman"/>
        <charset val="134"/>
      </rPr>
      <t>50</t>
    </r>
    <r>
      <rPr>
        <sz val="16"/>
        <rFont val="宋体"/>
        <charset val="134"/>
      </rPr>
      <t>亩、梁山村</t>
    </r>
    <r>
      <rPr>
        <sz val="16"/>
        <rFont val="Times New Roman"/>
        <charset val="134"/>
      </rPr>
      <t>146</t>
    </r>
    <r>
      <rPr>
        <sz val="16"/>
        <rFont val="宋体"/>
        <charset val="134"/>
      </rPr>
      <t>亩、吕湾村</t>
    </r>
    <r>
      <rPr>
        <sz val="16"/>
        <rFont val="Times New Roman"/>
        <charset val="134"/>
      </rPr>
      <t>120</t>
    </r>
    <r>
      <rPr>
        <sz val="16"/>
        <rFont val="宋体"/>
        <charset val="134"/>
      </rPr>
      <t>亩、五方村</t>
    </r>
    <r>
      <rPr>
        <sz val="16"/>
        <rFont val="Times New Roman"/>
        <charset val="134"/>
      </rPr>
      <t>100</t>
    </r>
    <r>
      <rPr>
        <sz val="16"/>
        <rFont val="宋体"/>
        <charset val="134"/>
      </rPr>
      <t>亩、斜头村</t>
    </r>
    <r>
      <rPr>
        <sz val="16"/>
        <rFont val="Times New Roman"/>
        <charset val="134"/>
      </rPr>
      <t>200</t>
    </r>
    <r>
      <rPr>
        <sz val="16"/>
        <rFont val="宋体"/>
        <charset val="134"/>
      </rPr>
      <t>亩，高营村</t>
    </r>
    <r>
      <rPr>
        <sz val="16"/>
        <rFont val="Times New Roman"/>
        <charset val="134"/>
      </rPr>
      <t>60</t>
    </r>
    <r>
      <rPr>
        <sz val="16"/>
        <rFont val="宋体"/>
        <charset val="134"/>
      </rPr>
      <t>亩，杨渠村</t>
    </r>
    <r>
      <rPr>
        <sz val="16"/>
        <rFont val="Times New Roman"/>
        <charset val="134"/>
      </rPr>
      <t>140</t>
    </r>
    <r>
      <rPr>
        <sz val="16"/>
        <rFont val="宋体"/>
        <charset val="134"/>
      </rPr>
      <t>亩，每亩</t>
    </r>
    <r>
      <rPr>
        <sz val="16"/>
        <rFont val="Times New Roman"/>
        <charset val="134"/>
      </rPr>
      <t>200</t>
    </r>
    <r>
      <rPr>
        <sz val="16"/>
        <rFont val="宋体"/>
        <charset val="134"/>
      </rPr>
      <t>元，总面积</t>
    </r>
    <r>
      <rPr>
        <sz val="16"/>
        <rFont val="Times New Roman"/>
        <charset val="134"/>
      </rPr>
      <t>1083</t>
    </r>
    <r>
      <rPr>
        <sz val="16"/>
        <rFont val="宋体"/>
        <charset val="134"/>
      </rPr>
      <t>亩</t>
    </r>
    <r>
      <rPr>
        <sz val="16"/>
        <rFont val="Times New Roman"/>
        <charset val="134"/>
      </rPr>
      <t>.</t>
    </r>
  </si>
  <si>
    <r>
      <rPr>
        <sz val="16"/>
        <rFont val="宋体"/>
        <charset val="134"/>
      </rPr>
      <t>在全乡</t>
    </r>
    <r>
      <rPr>
        <sz val="16"/>
        <rFont val="Times New Roman"/>
        <charset val="134"/>
      </rPr>
      <t>9</t>
    </r>
    <r>
      <rPr>
        <sz val="16"/>
        <rFont val="宋体"/>
        <charset val="134"/>
      </rPr>
      <t>村，实施旱作农业</t>
    </r>
    <r>
      <rPr>
        <sz val="16"/>
        <rFont val="Times New Roman"/>
        <charset val="134"/>
      </rPr>
      <t>1867</t>
    </r>
    <r>
      <rPr>
        <sz val="16"/>
        <rFont val="宋体"/>
        <charset val="134"/>
      </rPr>
      <t>亩，其中杜渠</t>
    </r>
    <r>
      <rPr>
        <sz val="16"/>
        <rFont val="Times New Roman"/>
        <charset val="134"/>
      </rPr>
      <t xml:space="preserve"> 200</t>
    </r>
    <r>
      <rPr>
        <sz val="16"/>
        <rFont val="宋体"/>
        <charset val="134"/>
      </rPr>
      <t>亩，高山</t>
    </r>
    <r>
      <rPr>
        <sz val="16"/>
        <rFont val="Times New Roman"/>
        <charset val="134"/>
      </rPr>
      <t>150</t>
    </r>
    <r>
      <rPr>
        <sz val="16"/>
        <rFont val="宋体"/>
        <charset val="134"/>
      </rPr>
      <t>亩，李沟</t>
    </r>
    <r>
      <rPr>
        <sz val="16"/>
        <rFont val="Times New Roman"/>
        <charset val="134"/>
      </rPr>
      <t xml:space="preserve"> 400</t>
    </r>
    <r>
      <rPr>
        <sz val="16"/>
        <rFont val="宋体"/>
        <charset val="134"/>
      </rPr>
      <t>亩，秋木</t>
    </r>
    <r>
      <rPr>
        <sz val="16"/>
        <rFont val="Times New Roman"/>
        <charset val="134"/>
      </rPr>
      <t>270</t>
    </r>
    <r>
      <rPr>
        <sz val="16"/>
        <rFont val="宋体"/>
        <charset val="134"/>
      </rPr>
      <t>亩，桃园</t>
    </r>
    <r>
      <rPr>
        <sz val="16"/>
        <rFont val="Times New Roman"/>
        <charset val="134"/>
      </rPr>
      <t>345</t>
    </r>
    <r>
      <rPr>
        <sz val="16"/>
        <rFont val="宋体"/>
        <charset val="134"/>
      </rPr>
      <t>亩，庄河</t>
    </r>
    <r>
      <rPr>
        <sz val="16"/>
        <rFont val="Times New Roman"/>
        <charset val="134"/>
      </rPr>
      <t>116</t>
    </r>
    <r>
      <rPr>
        <sz val="16"/>
        <rFont val="宋体"/>
        <charset val="134"/>
      </rPr>
      <t>亩，坪王</t>
    </r>
    <r>
      <rPr>
        <sz val="16"/>
        <rFont val="Times New Roman"/>
        <charset val="134"/>
      </rPr>
      <t>80</t>
    </r>
    <r>
      <rPr>
        <sz val="16"/>
        <rFont val="宋体"/>
        <charset val="134"/>
      </rPr>
      <t>亩，店子村</t>
    </r>
    <r>
      <rPr>
        <sz val="16"/>
        <rFont val="Times New Roman"/>
        <charset val="134"/>
      </rPr>
      <t>265</t>
    </r>
    <r>
      <rPr>
        <sz val="16"/>
        <rFont val="宋体"/>
        <charset val="134"/>
      </rPr>
      <t>亩，下庞</t>
    </r>
    <r>
      <rPr>
        <sz val="16"/>
        <rFont val="Times New Roman"/>
        <charset val="134"/>
      </rPr>
      <t>41</t>
    </r>
    <r>
      <rPr>
        <sz val="16"/>
        <rFont val="宋体"/>
        <charset val="134"/>
      </rPr>
      <t>亩，每亩补助</t>
    </r>
    <r>
      <rPr>
        <sz val="16"/>
        <rFont val="Times New Roman"/>
        <charset val="134"/>
      </rPr>
      <t>200</t>
    </r>
    <r>
      <rPr>
        <sz val="16"/>
        <rFont val="宋体"/>
        <charset val="134"/>
      </rPr>
      <t>元。</t>
    </r>
  </si>
  <si>
    <r>
      <rPr>
        <sz val="16"/>
        <rFont val="宋体"/>
        <charset val="134"/>
      </rPr>
      <t>在张棉驿乡</t>
    </r>
    <r>
      <rPr>
        <sz val="16"/>
        <rFont val="Times New Roman"/>
        <charset val="134"/>
      </rPr>
      <t>9</t>
    </r>
    <r>
      <rPr>
        <sz val="16"/>
        <rFont val="宋体"/>
        <charset val="134"/>
      </rPr>
      <t>村实施旱作农业到户补助项目</t>
    </r>
    <r>
      <rPr>
        <sz val="16"/>
        <rFont val="Times New Roman"/>
        <charset val="134"/>
      </rPr>
      <t>553</t>
    </r>
    <r>
      <rPr>
        <sz val="16"/>
        <rFont val="宋体"/>
        <charset val="134"/>
      </rPr>
      <t>户</t>
    </r>
    <r>
      <rPr>
        <sz val="16"/>
        <rFont val="Times New Roman"/>
        <charset val="134"/>
      </rPr>
      <t>871</t>
    </r>
    <r>
      <rPr>
        <sz val="16"/>
        <rFont val="宋体"/>
        <charset val="134"/>
      </rPr>
      <t>亩，其中：上蒋村</t>
    </r>
    <r>
      <rPr>
        <sz val="16"/>
        <rFont val="Times New Roman"/>
        <charset val="134"/>
      </rPr>
      <t>40</t>
    </r>
    <r>
      <rPr>
        <sz val="16"/>
        <rFont val="宋体"/>
        <charset val="134"/>
      </rPr>
      <t>户</t>
    </r>
    <r>
      <rPr>
        <sz val="16"/>
        <rFont val="Times New Roman"/>
        <charset val="134"/>
      </rPr>
      <t>85</t>
    </r>
    <r>
      <rPr>
        <sz val="16"/>
        <rFont val="宋体"/>
        <charset val="134"/>
      </rPr>
      <t>亩、田湾村</t>
    </r>
    <r>
      <rPr>
        <sz val="16"/>
        <rFont val="Times New Roman"/>
        <charset val="134"/>
      </rPr>
      <t>92</t>
    </r>
    <r>
      <rPr>
        <sz val="16"/>
        <rFont val="宋体"/>
        <charset val="134"/>
      </rPr>
      <t>户</t>
    </r>
    <r>
      <rPr>
        <sz val="16"/>
        <rFont val="Times New Roman"/>
        <charset val="134"/>
      </rPr>
      <t>184</t>
    </r>
    <r>
      <rPr>
        <sz val="16"/>
        <rFont val="宋体"/>
        <charset val="134"/>
      </rPr>
      <t>亩、马夭村</t>
    </r>
    <r>
      <rPr>
        <sz val="16"/>
        <rFont val="Times New Roman"/>
        <charset val="134"/>
      </rPr>
      <t>90</t>
    </r>
    <r>
      <rPr>
        <sz val="16"/>
        <rFont val="宋体"/>
        <charset val="134"/>
      </rPr>
      <t>户</t>
    </r>
    <r>
      <rPr>
        <sz val="16"/>
        <rFont val="Times New Roman"/>
        <charset val="134"/>
      </rPr>
      <t>160</t>
    </r>
    <r>
      <rPr>
        <sz val="16"/>
        <rFont val="宋体"/>
        <charset val="134"/>
      </rPr>
      <t>亩、张棉村</t>
    </r>
    <r>
      <rPr>
        <sz val="16"/>
        <rFont val="Times New Roman"/>
        <charset val="134"/>
      </rPr>
      <t>70</t>
    </r>
    <r>
      <rPr>
        <sz val="16"/>
        <rFont val="宋体"/>
        <charset val="134"/>
      </rPr>
      <t>户</t>
    </r>
    <r>
      <rPr>
        <sz val="16"/>
        <rFont val="Times New Roman"/>
        <charset val="134"/>
      </rPr>
      <t>70</t>
    </r>
    <r>
      <rPr>
        <sz val="16"/>
        <rFont val="宋体"/>
        <charset val="134"/>
      </rPr>
      <t>亩、喜湾村</t>
    </r>
    <r>
      <rPr>
        <sz val="16"/>
        <rFont val="Times New Roman"/>
        <charset val="134"/>
      </rPr>
      <t>10</t>
    </r>
    <r>
      <rPr>
        <sz val="16"/>
        <rFont val="宋体"/>
        <charset val="134"/>
      </rPr>
      <t>户</t>
    </r>
    <r>
      <rPr>
        <sz val="16"/>
        <rFont val="Times New Roman"/>
        <charset val="134"/>
      </rPr>
      <t>20</t>
    </r>
    <r>
      <rPr>
        <sz val="16"/>
        <rFont val="宋体"/>
        <charset val="134"/>
      </rPr>
      <t>亩、周家村</t>
    </r>
    <r>
      <rPr>
        <sz val="16"/>
        <rFont val="Times New Roman"/>
        <charset val="134"/>
      </rPr>
      <t>50</t>
    </r>
    <r>
      <rPr>
        <sz val="16"/>
        <rFont val="宋体"/>
        <charset val="134"/>
      </rPr>
      <t>户户</t>
    </r>
    <r>
      <rPr>
        <sz val="16"/>
        <rFont val="Times New Roman"/>
        <charset val="134"/>
      </rPr>
      <t>70</t>
    </r>
    <r>
      <rPr>
        <sz val="16"/>
        <rFont val="宋体"/>
        <charset val="134"/>
      </rPr>
      <t>亩、东峡村</t>
    </r>
    <r>
      <rPr>
        <sz val="16"/>
        <rFont val="Times New Roman"/>
        <charset val="134"/>
      </rPr>
      <t>32</t>
    </r>
    <r>
      <rPr>
        <sz val="16"/>
        <rFont val="宋体"/>
        <charset val="134"/>
      </rPr>
      <t>户</t>
    </r>
    <r>
      <rPr>
        <sz val="16"/>
        <rFont val="Times New Roman"/>
        <charset val="134"/>
      </rPr>
      <t>32</t>
    </r>
    <r>
      <rPr>
        <sz val="16"/>
        <rFont val="宋体"/>
        <charset val="134"/>
      </rPr>
      <t>亩，和平村</t>
    </r>
    <r>
      <rPr>
        <sz val="16"/>
        <rFont val="Times New Roman"/>
        <charset val="134"/>
      </rPr>
      <t>50</t>
    </r>
    <r>
      <rPr>
        <sz val="16"/>
        <rFont val="宋体"/>
        <charset val="134"/>
      </rPr>
      <t>户</t>
    </r>
    <r>
      <rPr>
        <sz val="16"/>
        <rFont val="Times New Roman"/>
        <charset val="134"/>
      </rPr>
      <t>100</t>
    </r>
    <r>
      <rPr>
        <sz val="16"/>
        <rFont val="宋体"/>
        <charset val="134"/>
      </rPr>
      <t>亩，庙川村</t>
    </r>
    <r>
      <rPr>
        <sz val="16"/>
        <rFont val="Times New Roman"/>
        <charset val="134"/>
      </rPr>
      <t>119</t>
    </r>
    <r>
      <rPr>
        <sz val="16"/>
        <rFont val="宋体"/>
        <charset val="134"/>
      </rPr>
      <t>户</t>
    </r>
    <r>
      <rPr>
        <sz val="16"/>
        <rFont val="Times New Roman"/>
        <charset val="134"/>
      </rPr>
      <t>150</t>
    </r>
    <r>
      <rPr>
        <sz val="16"/>
        <rFont val="宋体"/>
        <charset val="134"/>
      </rPr>
      <t>亩。</t>
    </r>
  </si>
  <si>
    <r>
      <rPr>
        <sz val="16"/>
        <rFont val="宋体"/>
        <charset val="134"/>
      </rPr>
      <t>闫家乡丁河村实施旱作农业到户补助项目</t>
    </r>
    <r>
      <rPr>
        <sz val="16"/>
        <rFont val="Times New Roman"/>
        <charset val="134"/>
      </rPr>
      <t>7</t>
    </r>
    <r>
      <rPr>
        <sz val="16"/>
        <rFont val="宋体"/>
        <charset val="134"/>
      </rPr>
      <t>户</t>
    </r>
    <r>
      <rPr>
        <sz val="16"/>
        <rFont val="Times New Roman"/>
        <charset val="134"/>
      </rPr>
      <t>29</t>
    </r>
    <r>
      <rPr>
        <sz val="16"/>
        <rFont val="宋体"/>
        <charset val="134"/>
      </rPr>
      <t>亩，共需资金</t>
    </r>
    <r>
      <rPr>
        <sz val="16"/>
        <rFont val="Times New Roman"/>
        <charset val="134"/>
      </rPr>
      <t>0.58</t>
    </r>
    <r>
      <rPr>
        <sz val="16"/>
        <rFont val="宋体"/>
        <charset val="134"/>
      </rPr>
      <t>万元</t>
    </r>
  </si>
  <si>
    <r>
      <rPr>
        <sz val="16"/>
        <rFont val="宋体"/>
        <charset val="134"/>
      </rPr>
      <t>平安乡旱作农业到户补助项目</t>
    </r>
  </si>
  <si>
    <r>
      <rPr>
        <sz val="16"/>
        <rFont val="宋体"/>
        <charset val="134"/>
      </rPr>
      <t>在包梁村种植旱作农业</t>
    </r>
    <r>
      <rPr>
        <sz val="16"/>
        <rFont val="Times New Roman"/>
        <charset val="134"/>
      </rPr>
      <t>35</t>
    </r>
    <r>
      <rPr>
        <sz val="16"/>
        <rFont val="宋体"/>
        <charset val="134"/>
      </rPr>
      <t>亩</t>
    </r>
  </si>
  <si>
    <r>
      <rPr>
        <sz val="16"/>
        <rFont val="宋体"/>
        <charset val="134"/>
      </rPr>
      <t>连五乡</t>
    </r>
    <r>
      <rPr>
        <sz val="16"/>
        <rFont val="Times New Roman"/>
        <charset val="134"/>
      </rPr>
      <t>14</t>
    </r>
    <r>
      <rPr>
        <sz val="16"/>
        <rFont val="宋体"/>
        <charset val="134"/>
      </rPr>
      <t>村共种植</t>
    </r>
    <r>
      <rPr>
        <sz val="16"/>
        <rFont val="Times New Roman"/>
        <charset val="134"/>
      </rPr>
      <t>4210</t>
    </r>
    <r>
      <rPr>
        <sz val="16"/>
        <rFont val="宋体"/>
        <charset val="134"/>
      </rPr>
      <t>亩。其中：陈家村：</t>
    </r>
    <r>
      <rPr>
        <sz val="16"/>
        <rFont val="Times New Roman"/>
        <charset val="134"/>
      </rPr>
      <t>270</t>
    </r>
    <r>
      <rPr>
        <sz val="16"/>
        <rFont val="宋体"/>
        <charset val="134"/>
      </rPr>
      <t>亩、高庄村</t>
    </r>
    <r>
      <rPr>
        <sz val="16"/>
        <rFont val="Times New Roman"/>
        <charset val="134"/>
      </rPr>
      <t>:550</t>
    </r>
    <r>
      <rPr>
        <sz val="16"/>
        <rFont val="宋体"/>
        <charset val="134"/>
      </rPr>
      <t>亩、黄家村：</t>
    </r>
    <r>
      <rPr>
        <sz val="16"/>
        <rFont val="Times New Roman"/>
        <charset val="134"/>
      </rPr>
      <t>90</t>
    </r>
    <r>
      <rPr>
        <sz val="16"/>
        <rFont val="宋体"/>
        <charset val="134"/>
      </rPr>
      <t>亩、兰家村：</t>
    </r>
    <r>
      <rPr>
        <sz val="16"/>
        <rFont val="Times New Roman"/>
        <charset val="134"/>
      </rPr>
      <t>200</t>
    </r>
    <r>
      <rPr>
        <sz val="16"/>
        <rFont val="宋体"/>
        <charset val="134"/>
      </rPr>
      <t>亩、李家村：</t>
    </r>
    <r>
      <rPr>
        <sz val="16"/>
        <rFont val="Times New Roman"/>
        <charset val="134"/>
      </rPr>
      <t>180</t>
    </r>
    <r>
      <rPr>
        <sz val="16"/>
        <rFont val="宋体"/>
        <charset val="134"/>
      </rPr>
      <t>亩、连五村：</t>
    </r>
    <r>
      <rPr>
        <sz val="16"/>
        <rFont val="Times New Roman"/>
        <charset val="134"/>
      </rPr>
      <t>200</t>
    </r>
    <r>
      <rPr>
        <sz val="16"/>
        <rFont val="宋体"/>
        <charset val="134"/>
      </rPr>
      <t>亩、马咀村：</t>
    </r>
    <r>
      <rPr>
        <sz val="16"/>
        <rFont val="Times New Roman"/>
        <charset val="134"/>
      </rPr>
      <t>560</t>
    </r>
    <r>
      <rPr>
        <sz val="16"/>
        <rFont val="宋体"/>
        <charset val="134"/>
      </rPr>
      <t>亩、三合村：</t>
    </r>
    <r>
      <rPr>
        <sz val="16"/>
        <rFont val="Times New Roman"/>
        <charset val="134"/>
      </rPr>
      <t>300</t>
    </r>
    <r>
      <rPr>
        <sz val="16"/>
        <rFont val="宋体"/>
        <charset val="134"/>
      </rPr>
      <t>亩、四合村：</t>
    </r>
    <r>
      <rPr>
        <sz val="16"/>
        <rFont val="Times New Roman"/>
        <charset val="134"/>
      </rPr>
      <t>300</t>
    </r>
    <r>
      <rPr>
        <sz val="16"/>
        <rFont val="宋体"/>
        <charset val="134"/>
      </rPr>
      <t>亩、腰庄村：</t>
    </r>
    <r>
      <rPr>
        <sz val="16"/>
        <rFont val="Times New Roman"/>
        <charset val="134"/>
      </rPr>
      <t>350</t>
    </r>
    <r>
      <rPr>
        <sz val="16"/>
        <rFont val="宋体"/>
        <charset val="134"/>
      </rPr>
      <t>亩、贠家村：</t>
    </r>
    <r>
      <rPr>
        <sz val="16"/>
        <rFont val="Times New Roman"/>
        <charset val="134"/>
      </rPr>
      <t>500</t>
    </r>
    <r>
      <rPr>
        <sz val="16"/>
        <rFont val="宋体"/>
        <charset val="134"/>
      </rPr>
      <t>亩、张家村：</t>
    </r>
    <r>
      <rPr>
        <sz val="16"/>
        <rFont val="Times New Roman"/>
        <charset val="134"/>
      </rPr>
      <t>350</t>
    </r>
    <r>
      <rPr>
        <sz val="16"/>
        <rFont val="宋体"/>
        <charset val="134"/>
      </rPr>
      <t>亩、中心村：</t>
    </r>
    <r>
      <rPr>
        <sz val="16"/>
        <rFont val="Times New Roman"/>
        <charset val="134"/>
      </rPr>
      <t>260</t>
    </r>
    <r>
      <rPr>
        <sz val="16"/>
        <rFont val="宋体"/>
        <charset val="134"/>
      </rPr>
      <t>亩、中渠村：</t>
    </r>
    <r>
      <rPr>
        <sz val="16"/>
        <rFont val="Times New Roman"/>
        <charset val="134"/>
      </rPr>
      <t>100</t>
    </r>
    <r>
      <rPr>
        <sz val="16"/>
        <rFont val="宋体"/>
        <charset val="134"/>
      </rPr>
      <t>亩</t>
    </r>
  </si>
  <si>
    <r>
      <rPr>
        <b/>
        <sz val="16"/>
        <rFont val="宋体"/>
        <charset val="134"/>
      </rPr>
      <t>概算投资</t>
    </r>
    <r>
      <rPr>
        <b/>
        <sz val="16"/>
        <rFont val="Times New Roman"/>
        <charset val="134"/>
      </rPr>
      <t>374.2325</t>
    </r>
    <r>
      <rPr>
        <b/>
        <sz val="16"/>
        <rFont val="宋体"/>
        <charset val="134"/>
      </rPr>
      <t>万元在全县范围内实施脱贫户马铃薯种植到户补助项目，每亩补助</t>
    </r>
    <r>
      <rPr>
        <b/>
        <sz val="16"/>
        <rFont val="Times New Roman"/>
        <charset val="134"/>
      </rPr>
      <t>500</t>
    </r>
    <r>
      <rPr>
        <b/>
        <sz val="16"/>
        <rFont val="宋体"/>
        <charset val="134"/>
      </rPr>
      <t>元，共补助</t>
    </r>
    <r>
      <rPr>
        <b/>
        <sz val="16"/>
        <rFont val="Times New Roman"/>
        <charset val="134"/>
      </rPr>
      <t>7484.65</t>
    </r>
    <r>
      <rPr>
        <b/>
        <sz val="16"/>
        <rFont val="宋体"/>
        <charset val="134"/>
      </rPr>
      <t>亩。</t>
    </r>
  </si>
  <si>
    <r>
      <rPr>
        <sz val="16"/>
        <rFont val="宋体"/>
        <charset val="134"/>
      </rPr>
      <t>共</t>
    </r>
    <r>
      <rPr>
        <sz val="16"/>
        <rFont val="Times New Roman"/>
        <charset val="134"/>
      </rPr>
      <t>851</t>
    </r>
    <r>
      <rPr>
        <sz val="16"/>
        <rFont val="宋体"/>
        <charset val="134"/>
      </rPr>
      <t>亩。背武村</t>
    </r>
    <r>
      <rPr>
        <sz val="16"/>
        <rFont val="Times New Roman"/>
        <charset val="134"/>
      </rPr>
      <t>74</t>
    </r>
    <r>
      <rPr>
        <sz val="16"/>
        <rFont val="宋体"/>
        <charset val="134"/>
      </rPr>
      <t>亩、查湾村</t>
    </r>
    <r>
      <rPr>
        <sz val="16"/>
        <rFont val="Times New Roman"/>
        <charset val="134"/>
      </rPr>
      <t>12</t>
    </r>
    <r>
      <rPr>
        <sz val="16"/>
        <rFont val="宋体"/>
        <charset val="134"/>
      </rPr>
      <t>亩、阳上村</t>
    </r>
    <r>
      <rPr>
        <sz val="16"/>
        <rFont val="Times New Roman"/>
        <charset val="134"/>
      </rPr>
      <t>50</t>
    </r>
    <r>
      <rPr>
        <sz val="16"/>
        <rFont val="宋体"/>
        <charset val="134"/>
      </rPr>
      <t>亩、园树村</t>
    </r>
    <r>
      <rPr>
        <sz val="16"/>
        <rFont val="Times New Roman"/>
        <charset val="134"/>
      </rPr>
      <t>85</t>
    </r>
    <r>
      <rPr>
        <sz val="16"/>
        <rFont val="宋体"/>
        <charset val="134"/>
      </rPr>
      <t>亩、孟寺村</t>
    </r>
    <r>
      <rPr>
        <sz val="16"/>
        <rFont val="Times New Roman"/>
        <charset val="134"/>
      </rPr>
      <t>220</t>
    </r>
    <r>
      <rPr>
        <sz val="16"/>
        <rFont val="宋体"/>
        <charset val="134"/>
      </rPr>
      <t>亩、崔家村</t>
    </r>
    <r>
      <rPr>
        <sz val="16"/>
        <rFont val="Times New Roman"/>
        <charset val="134"/>
      </rPr>
      <t>70</t>
    </r>
    <r>
      <rPr>
        <sz val="16"/>
        <rFont val="宋体"/>
        <charset val="134"/>
      </rPr>
      <t>亩、杨川村</t>
    </r>
    <r>
      <rPr>
        <sz val="16"/>
        <rFont val="Times New Roman"/>
        <charset val="134"/>
      </rPr>
      <t>90</t>
    </r>
    <r>
      <rPr>
        <sz val="16"/>
        <rFont val="宋体"/>
        <charset val="134"/>
      </rPr>
      <t>亩、东街村</t>
    </r>
    <r>
      <rPr>
        <sz val="16"/>
        <rFont val="Times New Roman"/>
        <charset val="134"/>
      </rPr>
      <t>130</t>
    </r>
    <r>
      <rPr>
        <sz val="16"/>
        <rFont val="宋体"/>
        <charset val="134"/>
      </rPr>
      <t>亩、刘家村</t>
    </r>
    <r>
      <rPr>
        <sz val="16"/>
        <rFont val="Times New Roman"/>
        <charset val="134"/>
      </rPr>
      <t>120</t>
    </r>
    <r>
      <rPr>
        <sz val="16"/>
        <rFont val="宋体"/>
        <charset val="134"/>
      </rPr>
      <t>亩</t>
    </r>
  </si>
  <si>
    <r>
      <rPr>
        <sz val="16"/>
        <rFont val="宋体"/>
        <charset val="134"/>
      </rPr>
      <t>直接补助到户，减轻农户负担，提高种粮积极性，增加农民收入</t>
    </r>
  </si>
  <si>
    <r>
      <rPr>
        <sz val="16"/>
        <rFont val="宋体"/>
        <charset val="134"/>
      </rPr>
      <t>共</t>
    </r>
    <r>
      <rPr>
        <sz val="16"/>
        <rFont val="Times New Roman"/>
        <charset val="134"/>
      </rPr>
      <t>766.2</t>
    </r>
    <r>
      <rPr>
        <sz val="16"/>
        <rFont val="宋体"/>
        <charset val="134"/>
      </rPr>
      <t>亩，其中麻崖村</t>
    </r>
    <r>
      <rPr>
        <sz val="16"/>
        <rFont val="Times New Roman"/>
        <charset val="134"/>
      </rPr>
      <t>70</t>
    </r>
    <r>
      <rPr>
        <sz val="16"/>
        <rFont val="宋体"/>
        <charset val="134"/>
      </rPr>
      <t>亩、仁湾村</t>
    </r>
    <r>
      <rPr>
        <sz val="16"/>
        <rFont val="Times New Roman"/>
        <charset val="134"/>
      </rPr>
      <t>23</t>
    </r>
    <r>
      <rPr>
        <sz val="16"/>
        <rFont val="宋体"/>
        <charset val="134"/>
      </rPr>
      <t>亩、天河村</t>
    </r>
    <r>
      <rPr>
        <sz val="16"/>
        <rFont val="Times New Roman"/>
        <charset val="134"/>
      </rPr>
      <t>25</t>
    </r>
    <r>
      <rPr>
        <sz val="16"/>
        <rFont val="宋体"/>
        <charset val="134"/>
      </rPr>
      <t>亩、毛磨村</t>
    </r>
    <r>
      <rPr>
        <sz val="16"/>
        <rFont val="Times New Roman"/>
        <charset val="134"/>
      </rPr>
      <t>9</t>
    </r>
    <r>
      <rPr>
        <sz val="16"/>
        <rFont val="宋体"/>
        <charset val="134"/>
      </rPr>
      <t>户</t>
    </r>
    <r>
      <rPr>
        <sz val="16"/>
        <rFont val="Times New Roman"/>
        <charset val="134"/>
      </rPr>
      <t>9</t>
    </r>
    <r>
      <rPr>
        <sz val="16"/>
        <rFont val="宋体"/>
        <charset val="134"/>
      </rPr>
      <t>亩、团结村</t>
    </r>
    <r>
      <rPr>
        <sz val="16"/>
        <rFont val="Times New Roman"/>
        <charset val="134"/>
      </rPr>
      <t>50</t>
    </r>
    <r>
      <rPr>
        <sz val="16"/>
        <rFont val="宋体"/>
        <charset val="134"/>
      </rPr>
      <t>亩、西关村</t>
    </r>
    <r>
      <rPr>
        <sz val="16"/>
        <rFont val="Times New Roman"/>
        <charset val="134"/>
      </rPr>
      <t>3.7</t>
    </r>
    <r>
      <rPr>
        <sz val="16"/>
        <rFont val="宋体"/>
        <charset val="134"/>
      </rPr>
      <t>亩、西坡村</t>
    </r>
    <r>
      <rPr>
        <sz val="16"/>
        <rFont val="Times New Roman"/>
        <charset val="134"/>
      </rPr>
      <t>50</t>
    </r>
    <r>
      <rPr>
        <sz val="16"/>
        <rFont val="宋体"/>
        <charset val="134"/>
      </rPr>
      <t>亩、阴山村</t>
    </r>
    <r>
      <rPr>
        <sz val="16"/>
        <rFont val="Times New Roman"/>
        <charset val="134"/>
      </rPr>
      <t>30</t>
    </r>
    <r>
      <rPr>
        <sz val="16"/>
        <rFont val="宋体"/>
        <charset val="134"/>
      </rPr>
      <t>亩、张窑村</t>
    </r>
    <r>
      <rPr>
        <sz val="16"/>
        <rFont val="Times New Roman"/>
        <charset val="134"/>
      </rPr>
      <t>40</t>
    </r>
    <r>
      <rPr>
        <sz val="16"/>
        <rFont val="宋体"/>
        <charset val="134"/>
      </rPr>
      <t>亩、海河村</t>
    </r>
    <r>
      <rPr>
        <sz val="16"/>
        <rFont val="Times New Roman"/>
        <charset val="134"/>
      </rPr>
      <t>14</t>
    </r>
    <r>
      <rPr>
        <sz val="16"/>
        <rFont val="宋体"/>
        <charset val="134"/>
      </rPr>
      <t>户</t>
    </r>
    <r>
      <rPr>
        <sz val="16"/>
        <rFont val="Times New Roman"/>
        <charset val="134"/>
      </rPr>
      <t>15</t>
    </r>
    <r>
      <rPr>
        <sz val="16"/>
        <rFont val="宋体"/>
        <charset val="134"/>
      </rPr>
      <t>亩、付川村</t>
    </r>
    <r>
      <rPr>
        <sz val="16"/>
        <rFont val="Times New Roman"/>
        <charset val="134"/>
      </rPr>
      <t>112</t>
    </r>
    <r>
      <rPr>
        <sz val="16"/>
        <rFont val="宋体"/>
        <charset val="134"/>
      </rPr>
      <t>亩、柳沟村</t>
    </r>
    <r>
      <rPr>
        <sz val="16"/>
        <rFont val="Times New Roman"/>
        <charset val="134"/>
      </rPr>
      <t>60</t>
    </r>
    <r>
      <rPr>
        <sz val="16"/>
        <rFont val="宋体"/>
        <charset val="134"/>
      </rPr>
      <t>亩、河北村</t>
    </r>
    <r>
      <rPr>
        <sz val="16"/>
        <rFont val="Times New Roman"/>
        <charset val="134"/>
      </rPr>
      <t>46</t>
    </r>
    <r>
      <rPr>
        <sz val="16"/>
        <rFont val="宋体"/>
        <charset val="134"/>
      </rPr>
      <t>亩、张巴村</t>
    </r>
    <r>
      <rPr>
        <sz val="16"/>
        <rFont val="Times New Roman"/>
        <charset val="134"/>
      </rPr>
      <t>31</t>
    </r>
    <r>
      <rPr>
        <sz val="16"/>
        <rFont val="宋体"/>
        <charset val="134"/>
      </rPr>
      <t>亩、袁河村</t>
    </r>
    <r>
      <rPr>
        <sz val="16"/>
        <rFont val="Times New Roman"/>
        <charset val="134"/>
      </rPr>
      <t>27</t>
    </r>
    <r>
      <rPr>
        <sz val="16"/>
        <rFont val="宋体"/>
        <charset val="134"/>
      </rPr>
      <t>亩、城子村</t>
    </r>
    <r>
      <rPr>
        <sz val="16"/>
        <rFont val="Times New Roman"/>
        <charset val="134"/>
      </rPr>
      <t>33</t>
    </r>
    <r>
      <rPr>
        <sz val="16"/>
        <rFont val="宋体"/>
        <charset val="134"/>
      </rPr>
      <t>亩、恭门村</t>
    </r>
    <r>
      <rPr>
        <sz val="16"/>
        <rFont val="Times New Roman"/>
        <charset val="134"/>
      </rPr>
      <t>47.8</t>
    </r>
    <r>
      <rPr>
        <sz val="16"/>
        <rFont val="宋体"/>
        <charset val="134"/>
      </rPr>
      <t>亩、许湾村</t>
    </r>
    <r>
      <rPr>
        <sz val="16"/>
        <rFont val="Times New Roman"/>
        <charset val="134"/>
      </rPr>
      <t>7.7</t>
    </r>
    <r>
      <rPr>
        <sz val="16"/>
        <rFont val="宋体"/>
        <charset val="134"/>
      </rPr>
      <t>亩、海河村</t>
    </r>
    <r>
      <rPr>
        <sz val="16"/>
        <rFont val="Times New Roman"/>
        <charset val="134"/>
      </rPr>
      <t>16</t>
    </r>
    <r>
      <rPr>
        <sz val="16"/>
        <rFont val="宋体"/>
        <charset val="134"/>
      </rPr>
      <t>亩、梁湾村</t>
    </r>
    <r>
      <rPr>
        <sz val="16"/>
        <rFont val="Times New Roman"/>
        <charset val="134"/>
      </rPr>
      <t>70</t>
    </r>
    <r>
      <rPr>
        <sz val="16"/>
        <rFont val="宋体"/>
        <charset val="134"/>
      </rPr>
      <t>亩</t>
    </r>
  </si>
  <si>
    <r>
      <rPr>
        <sz val="16"/>
        <rFont val="宋体"/>
        <charset val="134"/>
      </rPr>
      <t>刘堡马铃薯种植到户补助项目</t>
    </r>
  </si>
  <si>
    <r>
      <rPr>
        <sz val="16"/>
        <rFont val="宋体"/>
        <charset val="134"/>
      </rPr>
      <t>刘堡镇共涉及</t>
    </r>
    <r>
      <rPr>
        <sz val="16"/>
        <rFont val="Times New Roman"/>
        <charset val="134"/>
      </rPr>
      <t>7</t>
    </r>
    <r>
      <rPr>
        <sz val="16"/>
        <rFont val="宋体"/>
        <charset val="134"/>
      </rPr>
      <t>村</t>
    </r>
    <r>
      <rPr>
        <sz val="16"/>
        <rFont val="Times New Roman"/>
        <charset val="134"/>
      </rPr>
      <t>218</t>
    </r>
    <r>
      <rPr>
        <sz val="16"/>
        <rFont val="宋体"/>
        <charset val="134"/>
      </rPr>
      <t>户</t>
    </r>
    <r>
      <rPr>
        <sz val="16"/>
        <rFont val="Times New Roman"/>
        <charset val="134"/>
      </rPr>
      <t>349.5</t>
    </r>
    <r>
      <rPr>
        <sz val="16"/>
        <rFont val="宋体"/>
        <charset val="134"/>
      </rPr>
      <t>亩，亩补助</t>
    </r>
    <r>
      <rPr>
        <sz val="16"/>
        <rFont val="Times New Roman"/>
        <charset val="134"/>
      </rPr>
      <t>500</t>
    </r>
    <r>
      <rPr>
        <sz val="16"/>
        <rFont val="宋体"/>
        <charset val="134"/>
      </rPr>
      <t>元，共计补贴资金</t>
    </r>
    <r>
      <rPr>
        <sz val="16"/>
        <rFont val="Times New Roman"/>
        <charset val="134"/>
      </rPr>
      <t>17.475</t>
    </r>
    <r>
      <rPr>
        <sz val="16"/>
        <rFont val="宋体"/>
        <charset val="134"/>
      </rPr>
      <t>万元。</t>
    </r>
    <r>
      <rPr>
        <sz val="16"/>
        <rFont val="Times New Roman"/>
        <charset val="134"/>
      </rPr>
      <t xml:space="preserve">
</t>
    </r>
    <r>
      <rPr>
        <sz val="16"/>
        <rFont val="宋体"/>
        <charset val="134"/>
      </rPr>
      <t>其中：丰银村</t>
    </r>
    <r>
      <rPr>
        <sz val="16"/>
        <rFont val="Times New Roman"/>
        <charset val="134"/>
      </rPr>
      <t>20</t>
    </r>
    <r>
      <rPr>
        <sz val="16"/>
        <rFont val="宋体"/>
        <charset val="134"/>
      </rPr>
      <t>户</t>
    </r>
    <r>
      <rPr>
        <sz val="16"/>
        <rFont val="Times New Roman"/>
        <charset val="134"/>
      </rPr>
      <t>24</t>
    </r>
    <r>
      <rPr>
        <sz val="16"/>
        <rFont val="宋体"/>
        <charset val="134"/>
      </rPr>
      <t>亩，王家村</t>
    </r>
    <r>
      <rPr>
        <sz val="16"/>
        <rFont val="Times New Roman"/>
        <charset val="134"/>
      </rPr>
      <t>41</t>
    </r>
    <r>
      <rPr>
        <sz val="16"/>
        <rFont val="宋体"/>
        <charset val="134"/>
      </rPr>
      <t>户</t>
    </r>
    <r>
      <rPr>
        <sz val="16"/>
        <rFont val="Times New Roman"/>
        <charset val="134"/>
      </rPr>
      <t>55</t>
    </r>
    <r>
      <rPr>
        <sz val="16"/>
        <rFont val="宋体"/>
        <charset val="134"/>
      </rPr>
      <t>亩，梨园村</t>
    </r>
    <r>
      <rPr>
        <sz val="16"/>
        <rFont val="Times New Roman"/>
        <charset val="134"/>
      </rPr>
      <t>12</t>
    </r>
    <r>
      <rPr>
        <sz val="16"/>
        <rFont val="宋体"/>
        <charset val="134"/>
      </rPr>
      <t>户</t>
    </r>
    <r>
      <rPr>
        <sz val="16"/>
        <rFont val="Times New Roman"/>
        <charset val="134"/>
      </rPr>
      <t>9</t>
    </r>
    <r>
      <rPr>
        <sz val="16"/>
        <rFont val="宋体"/>
        <charset val="134"/>
      </rPr>
      <t>亩；杜家村</t>
    </r>
    <r>
      <rPr>
        <sz val="16"/>
        <rFont val="Times New Roman"/>
        <charset val="134"/>
      </rPr>
      <t>36</t>
    </r>
    <r>
      <rPr>
        <sz val="16"/>
        <rFont val="宋体"/>
        <charset val="134"/>
      </rPr>
      <t>户</t>
    </r>
    <r>
      <rPr>
        <sz val="16"/>
        <rFont val="Times New Roman"/>
        <charset val="134"/>
      </rPr>
      <t>36</t>
    </r>
    <r>
      <rPr>
        <sz val="16"/>
        <rFont val="宋体"/>
        <charset val="134"/>
      </rPr>
      <t>亩；峡里村</t>
    </r>
    <r>
      <rPr>
        <sz val="16"/>
        <rFont val="Times New Roman"/>
        <charset val="134"/>
      </rPr>
      <t>51</t>
    </r>
    <r>
      <rPr>
        <sz val="16"/>
        <rFont val="宋体"/>
        <charset val="134"/>
      </rPr>
      <t>户申报旱作农业到户</t>
    </r>
    <r>
      <rPr>
        <sz val="16"/>
        <rFont val="Times New Roman"/>
        <charset val="134"/>
      </rPr>
      <t>169.5</t>
    </r>
    <r>
      <rPr>
        <sz val="16"/>
        <rFont val="宋体"/>
        <charset val="134"/>
      </rPr>
      <t>亩，高家村</t>
    </r>
    <r>
      <rPr>
        <sz val="16"/>
        <rFont val="Times New Roman"/>
        <charset val="134"/>
      </rPr>
      <t>57</t>
    </r>
    <r>
      <rPr>
        <sz val="16"/>
        <rFont val="宋体"/>
        <charset val="134"/>
      </rPr>
      <t>户</t>
    </r>
    <r>
      <rPr>
        <sz val="16"/>
        <rFont val="Times New Roman"/>
        <charset val="134"/>
      </rPr>
      <t>54</t>
    </r>
    <r>
      <rPr>
        <sz val="16"/>
        <rFont val="宋体"/>
        <charset val="134"/>
      </rPr>
      <t>亩，郑沟村</t>
    </r>
    <r>
      <rPr>
        <sz val="16"/>
        <rFont val="Times New Roman"/>
        <charset val="134"/>
      </rPr>
      <t>1</t>
    </r>
    <r>
      <rPr>
        <sz val="16"/>
        <rFont val="宋体"/>
        <charset val="134"/>
      </rPr>
      <t>户</t>
    </r>
    <r>
      <rPr>
        <sz val="16"/>
        <rFont val="Times New Roman"/>
        <charset val="134"/>
      </rPr>
      <t>2</t>
    </r>
    <r>
      <rPr>
        <sz val="16"/>
        <rFont val="宋体"/>
        <charset val="134"/>
      </rPr>
      <t>亩</t>
    </r>
  </si>
  <si>
    <r>
      <rPr>
        <sz val="16"/>
        <rFont val="宋体"/>
        <charset val="134"/>
      </rPr>
      <t>胡川镇种植马铃薯共</t>
    </r>
    <r>
      <rPr>
        <sz val="16"/>
        <rFont val="Times New Roman"/>
        <charset val="134"/>
      </rPr>
      <t>484.5</t>
    </r>
    <r>
      <rPr>
        <sz val="16"/>
        <rFont val="宋体"/>
        <charset val="134"/>
      </rPr>
      <t>亩，其中仓下村</t>
    </r>
    <r>
      <rPr>
        <sz val="16"/>
        <rFont val="Times New Roman"/>
        <charset val="134"/>
      </rPr>
      <t>14</t>
    </r>
    <r>
      <rPr>
        <sz val="16"/>
        <rFont val="宋体"/>
        <charset val="134"/>
      </rPr>
      <t>亩；后湾村</t>
    </r>
    <r>
      <rPr>
        <sz val="16"/>
        <rFont val="Times New Roman"/>
        <charset val="134"/>
      </rPr>
      <t>20</t>
    </r>
    <r>
      <rPr>
        <sz val="16"/>
        <rFont val="宋体"/>
        <charset val="134"/>
      </rPr>
      <t>亩；宁马村</t>
    </r>
    <r>
      <rPr>
        <sz val="16"/>
        <rFont val="Times New Roman"/>
        <charset val="134"/>
      </rPr>
      <t>25</t>
    </r>
    <r>
      <rPr>
        <sz val="16"/>
        <rFont val="宋体"/>
        <charset val="134"/>
      </rPr>
      <t>亩；潘峪村</t>
    </r>
    <r>
      <rPr>
        <sz val="16"/>
        <rFont val="Times New Roman"/>
        <charset val="134"/>
      </rPr>
      <t>55</t>
    </r>
    <r>
      <rPr>
        <sz val="16"/>
        <rFont val="宋体"/>
        <charset val="134"/>
      </rPr>
      <t>亩；夏堡村</t>
    </r>
    <r>
      <rPr>
        <sz val="16"/>
        <rFont val="Times New Roman"/>
        <charset val="134"/>
      </rPr>
      <t>35</t>
    </r>
    <r>
      <rPr>
        <sz val="16"/>
        <rFont val="宋体"/>
        <charset val="134"/>
      </rPr>
      <t>亩；阳山村</t>
    </r>
    <r>
      <rPr>
        <sz val="16"/>
        <rFont val="Times New Roman"/>
        <charset val="134"/>
      </rPr>
      <t>60</t>
    </r>
    <r>
      <rPr>
        <sz val="16"/>
        <rFont val="宋体"/>
        <charset val="134"/>
      </rPr>
      <t>亩；柳湾村</t>
    </r>
    <r>
      <rPr>
        <sz val="16"/>
        <rFont val="Times New Roman"/>
        <charset val="134"/>
      </rPr>
      <t>50</t>
    </r>
    <r>
      <rPr>
        <sz val="16"/>
        <rFont val="宋体"/>
        <charset val="134"/>
      </rPr>
      <t>亩；祁沟村</t>
    </r>
    <r>
      <rPr>
        <sz val="16"/>
        <rFont val="Times New Roman"/>
        <charset val="134"/>
      </rPr>
      <t>27</t>
    </r>
    <r>
      <rPr>
        <sz val="16"/>
        <rFont val="宋体"/>
        <charset val="134"/>
      </rPr>
      <t>亩；深坷村</t>
    </r>
    <r>
      <rPr>
        <sz val="16"/>
        <rFont val="Times New Roman"/>
        <charset val="134"/>
      </rPr>
      <t>58</t>
    </r>
    <r>
      <rPr>
        <sz val="16"/>
        <rFont val="宋体"/>
        <charset val="134"/>
      </rPr>
      <t>亩；张堡村</t>
    </r>
    <r>
      <rPr>
        <sz val="16"/>
        <rFont val="Times New Roman"/>
        <charset val="134"/>
      </rPr>
      <t>36</t>
    </r>
    <r>
      <rPr>
        <sz val="16"/>
        <rFont val="宋体"/>
        <charset val="134"/>
      </rPr>
      <t>亩；蒲家村</t>
    </r>
    <r>
      <rPr>
        <sz val="16"/>
        <rFont val="Times New Roman"/>
        <charset val="134"/>
      </rPr>
      <t>30</t>
    </r>
    <r>
      <rPr>
        <sz val="16"/>
        <rFont val="宋体"/>
        <charset val="134"/>
      </rPr>
      <t>亩；王安村</t>
    </r>
    <r>
      <rPr>
        <sz val="16"/>
        <rFont val="Times New Roman"/>
        <charset val="134"/>
      </rPr>
      <t>18</t>
    </r>
    <r>
      <rPr>
        <sz val="16"/>
        <rFont val="宋体"/>
        <charset val="134"/>
      </rPr>
      <t>亩；窑上村</t>
    </r>
    <r>
      <rPr>
        <sz val="16"/>
        <rFont val="Times New Roman"/>
        <charset val="134"/>
      </rPr>
      <t>32.5</t>
    </r>
    <r>
      <rPr>
        <sz val="16"/>
        <rFont val="宋体"/>
        <charset val="134"/>
      </rPr>
      <t>亩</t>
    </r>
    <r>
      <rPr>
        <sz val="16"/>
        <rFont val="Times New Roman"/>
        <charset val="134"/>
      </rPr>
      <t>;</t>
    </r>
    <r>
      <rPr>
        <sz val="16"/>
        <rFont val="宋体"/>
        <charset val="134"/>
      </rPr>
      <t>刘塬村</t>
    </r>
    <r>
      <rPr>
        <sz val="16"/>
        <rFont val="Times New Roman"/>
        <charset val="134"/>
      </rPr>
      <t>24</t>
    </r>
    <r>
      <rPr>
        <sz val="16"/>
        <rFont val="宋体"/>
        <charset val="134"/>
      </rPr>
      <t>亩。</t>
    </r>
  </si>
  <si>
    <r>
      <rPr>
        <sz val="16"/>
        <rFont val="宋体"/>
        <charset val="134"/>
      </rPr>
      <t>扶持大阳镇脱贫户种植马铃薯，落实马铃薯种植到户补助项目，每亩补助</t>
    </r>
    <r>
      <rPr>
        <sz val="16"/>
        <rFont val="Times New Roman"/>
        <charset val="134"/>
      </rPr>
      <t>500</t>
    </r>
    <r>
      <rPr>
        <sz val="16"/>
        <rFont val="宋体"/>
        <charset val="134"/>
      </rPr>
      <t>元，共补助</t>
    </r>
    <r>
      <rPr>
        <sz val="16"/>
        <rFont val="Times New Roman"/>
        <charset val="134"/>
      </rPr>
      <t>941.95</t>
    </r>
    <r>
      <rPr>
        <sz val="16"/>
        <rFont val="宋体"/>
        <charset val="134"/>
      </rPr>
      <t>亩。其中下渠村</t>
    </r>
    <r>
      <rPr>
        <sz val="16"/>
        <rFont val="Times New Roman"/>
        <charset val="134"/>
      </rPr>
      <t>51</t>
    </r>
    <r>
      <rPr>
        <sz val="16"/>
        <rFont val="宋体"/>
        <charset val="134"/>
      </rPr>
      <t>亩，东沟村</t>
    </r>
    <r>
      <rPr>
        <sz val="16"/>
        <rFont val="Times New Roman"/>
        <charset val="134"/>
      </rPr>
      <t>33.5</t>
    </r>
    <r>
      <rPr>
        <sz val="16"/>
        <rFont val="宋体"/>
        <charset val="134"/>
      </rPr>
      <t>亩，梁堡村</t>
    </r>
    <r>
      <rPr>
        <sz val="16"/>
        <rFont val="Times New Roman"/>
        <charset val="134"/>
      </rPr>
      <t>35</t>
    </r>
    <r>
      <rPr>
        <sz val="16"/>
        <rFont val="宋体"/>
        <charset val="134"/>
      </rPr>
      <t>亩，豁岘村</t>
    </r>
    <r>
      <rPr>
        <sz val="16"/>
        <rFont val="Times New Roman"/>
        <charset val="134"/>
      </rPr>
      <t>38</t>
    </r>
    <r>
      <rPr>
        <sz val="16"/>
        <rFont val="宋体"/>
        <charset val="134"/>
      </rPr>
      <t>亩，大阳村</t>
    </r>
    <r>
      <rPr>
        <sz val="16"/>
        <rFont val="Times New Roman"/>
        <charset val="134"/>
      </rPr>
      <t>26.75</t>
    </r>
    <r>
      <rPr>
        <sz val="16"/>
        <rFont val="宋体"/>
        <charset val="134"/>
      </rPr>
      <t>亩，刘沟村</t>
    </r>
    <r>
      <rPr>
        <sz val="16"/>
        <rFont val="Times New Roman"/>
        <charset val="134"/>
      </rPr>
      <t>38.5</t>
    </r>
    <r>
      <rPr>
        <sz val="16"/>
        <rFont val="宋体"/>
        <charset val="134"/>
      </rPr>
      <t>亩，双庙村</t>
    </r>
    <r>
      <rPr>
        <sz val="16"/>
        <rFont val="Times New Roman"/>
        <charset val="134"/>
      </rPr>
      <t>28</t>
    </r>
    <r>
      <rPr>
        <sz val="16"/>
        <rFont val="宋体"/>
        <charset val="134"/>
      </rPr>
      <t>亩，侯吴村</t>
    </r>
    <r>
      <rPr>
        <sz val="16"/>
        <rFont val="Times New Roman"/>
        <charset val="134"/>
      </rPr>
      <t>47.3</t>
    </r>
    <r>
      <rPr>
        <sz val="16"/>
        <rFont val="宋体"/>
        <charset val="134"/>
      </rPr>
      <t>亩，水滩村</t>
    </r>
    <r>
      <rPr>
        <sz val="16"/>
        <rFont val="Times New Roman"/>
        <charset val="134"/>
      </rPr>
      <t>32.5</t>
    </r>
    <r>
      <rPr>
        <sz val="16"/>
        <rFont val="宋体"/>
        <charset val="134"/>
      </rPr>
      <t>亩，太原村</t>
    </r>
    <r>
      <rPr>
        <sz val="16"/>
        <rFont val="Times New Roman"/>
        <charset val="134"/>
      </rPr>
      <t>30</t>
    </r>
    <r>
      <rPr>
        <sz val="16"/>
        <rFont val="宋体"/>
        <charset val="134"/>
      </rPr>
      <t>亩，刘山村</t>
    </r>
    <r>
      <rPr>
        <sz val="16"/>
        <rFont val="Times New Roman"/>
        <charset val="134"/>
      </rPr>
      <t>35</t>
    </r>
    <r>
      <rPr>
        <sz val="16"/>
        <rFont val="宋体"/>
        <charset val="134"/>
      </rPr>
      <t>亩，吴家村</t>
    </r>
    <r>
      <rPr>
        <sz val="16"/>
        <rFont val="Times New Roman"/>
        <charset val="134"/>
      </rPr>
      <t>26</t>
    </r>
    <r>
      <rPr>
        <sz val="16"/>
        <rFont val="宋体"/>
        <charset val="134"/>
      </rPr>
      <t>亩，河李村</t>
    </r>
    <r>
      <rPr>
        <sz val="16"/>
        <rFont val="Times New Roman"/>
        <charset val="134"/>
      </rPr>
      <t>79</t>
    </r>
    <r>
      <rPr>
        <sz val="16"/>
        <rFont val="宋体"/>
        <charset val="134"/>
      </rPr>
      <t>亩，中庄村</t>
    </r>
    <r>
      <rPr>
        <sz val="16"/>
        <rFont val="Times New Roman"/>
        <charset val="134"/>
      </rPr>
      <t>27.5</t>
    </r>
    <r>
      <rPr>
        <sz val="16"/>
        <rFont val="宋体"/>
        <charset val="134"/>
      </rPr>
      <t>亩，下李村</t>
    </r>
    <r>
      <rPr>
        <sz val="16"/>
        <rFont val="Times New Roman"/>
        <charset val="134"/>
      </rPr>
      <t>50</t>
    </r>
    <r>
      <rPr>
        <sz val="16"/>
        <rFont val="宋体"/>
        <charset val="134"/>
      </rPr>
      <t>亩，南山村</t>
    </r>
    <r>
      <rPr>
        <sz val="16"/>
        <rFont val="Times New Roman"/>
        <charset val="134"/>
      </rPr>
      <t>24</t>
    </r>
    <r>
      <rPr>
        <sz val="16"/>
        <rFont val="宋体"/>
        <charset val="134"/>
      </rPr>
      <t>亩，阳湾村</t>
    </r>
    <r>
      <rPr>
        <sz val="16"/>
        <rFont val="Times New Roman"/>
        <charset val="134"/>
      </rPr>
      <t>14</t>
    </r>
    <r>
      <rPr>
        <sz val="16"/>
        <rFont val="宋体"/>
        <charset val="134"/>
      </rPr>
      <t>亩，小杨村</t>
    </r>
    <r>
      <rPr>
        <sz val="16"/>
        <rFont val="Times New Roman"/>
        <charset val="134"/>
      </rPr>
      <t>40.9</t>
    </r>
    <r>
      <rPr>
        <sz val="16"/>
        <rFont val="宋体"/>
        <charset val="134"/>
      </rPr>
      <t>亩，阳沟村</t>
    </r>
    <r>
      <rPr>
        <sz val="16"/>
        <rFont val="Times New Roman"/>
        <charset val="134"/>
      </rPr>
      <t>127</t>
    </r>
    <r>
      <rPr>
        <sz val="16"/>
        <rFont val="宋体"/>
        <charset val="134"/>
      </rPr>
      <t>亩，寨子村</t>
    </r>
    <r>
      <rPr>
        <sz val="16"/>
        <rFont val="Times New Roman"/>
        <charset val="134"/>
      </rPr>
      <t>24.5</t>
    </r>
    <r>
      <rPr>
        <sz val="16"/>
        <rFont val="宋体"/>
        <charset val="134"/>
      </rPr>
      <t>亩，闫庄村</t>
    </r>
    <r>
      <rPr>
        <sz val="16"/>
        <rFont val="Times New Roman"/>
        <charset val="134"/>
      </rPr>
      <t>25</t>
    </r>
    <r>
      <rPr>
        <sz val="16"/>
        <rFont val="宋体"/>
        <charset val="134"/>
      </rPr>
      <t>亩，陈阳村</t>
    </r>
    <r>
      <rPr>
        <sz val="16"/>
        <rFont val="Times New Roman"/>
        <charset val="134"/>
      </rPr>
      <t>25.5</t>
    </r>
    <r>
      <rPr>
        <sz val="16"/>
        <rFont val="宋体"/>
        <charset val="134"/>
      </rPr>
      <t>亩，汪洋村</t>
    </r>
    <r>
      <rPr>
        <sz val="16"/>
        <rFont val="Times New Roman"/>
        <charset val="134"/>
      </rPr>
      <t>44</t>
    </r>
    <r>
      <rPr>
        <sz val="16"/>
        <rFont val="宋体"/>
        <charset val="134"/>
      </rPr>
      <t>亩，高沟村</t>
    </r>
    <r>
      <rPr>
        <sz val="16"/>
        <rFont val="Times New Roman"/>
        <charset val="134"/>
      </rPr>
      <t>39</t>
    </r>
    <r>
      <rPr>
        <sz val="16"/>
        <rFont val="宋体"/>
        <charset val="134"/>
      </rPr>
      <t>亩。</t>
    </r>
  </si>
  <si>
    <r>
      <rPr>
        <sz val="16"/>
        <rFont val="宋体"/>
        <charset val="134"/>
      </rPr>
      <t>川王镇种植马铃薯共</t>
    </r>
    <r>
      <rPr>
        <sz val="16"/>
        <rFont val="Times New Roman"/>
        <charset val="134"/>
      </rPr>
      <t>311</t>
    </r>
    <r>
      <rPr>
        <sz val="16"/>
        <rFont val="宋体"/>
        <charset val="134"/>
      </rPr>
      <t>亩，共涉及</t>
    </r>
    <r>
      <rPr>
        <sz val="16"/>
        <rFont val="Times New Roman"/>
        <charset val="134"/>
      </rPr>
      <t>7</t>
    </r>
    <r>
      <rPr>
        <sz val="16"/>
        <rFont val="宋体"/>
        <charset val="134"/>
      </rPr>
      <t>村。其中西崖村种植马铃薯</t>
    </r>
    <r>
      <rPr>
        <sz val="16"/>
        <rFont val="Times New Roman"/>
        <charset val="134"/>
      </rPr>
      <t>25</t>
    </r>
    <r>
      <rPr>
        <sz val="16"/>
        <rFont val="宋体"/>
        <charset val="134"/>
      </rPr>
      <t>亩；峡口村</t>
    </r>
    <r>
      <rPr>
        <sz val="16"/>
        <rFont val="Times New Roman"/>
        <charset val="134"/>
      </rPr>
      <t>15</t>
    </r>
    <r>
      <rPr>
        <sz val="16"/>
        <rFont val="宋体"/>
        <charset val="134"/>
      </rPr>
      <t>亩；何湾村</t>
    </r>
    <r>
      <rPr>
        <sz val="16"/>
        <rFont val="Times New Roman"/>
        <charset val="134"/>
      </rPr>
      <t>40</t>
    </r>
    <r>
      <rPr>
        <sz val="16"/>
        <rFont val="宋体"/>
        <charset val="134"/>
      </rPr>
      <t>亩；范湾村</t>
    </r>
    <r>
      <rPr>
        <sz val="16"/>
        <rFont val="Times New Roman"/>
        <charset val="134"/>
      </rPr>
      <t>31</t>
    </r>
    <r>
      <rPr>
        <sz val="16"/>
        <rFont val="宋体"/>
        <charset val="134"/>
      </rPr>
      <t>亩；关河村</t>
    </r>
    <r>
      <rPr>
        <sz val="16"/>
        <rFont val="Times New Roman"/>
        <charset val="134"/>
      </rPr>
      <t>100</t>
    </r>
    <r>
      <rPr>
        <sz val="16"/>
        <rFont val="宋体"/>
        <charset val="134"/>
      </rPr>
      <t>亩；海湾村</t>
    </r>
    <r>
      <rPr>
        <sz val="16"/>
        <rFont val="Times New Roman"/>
        <charset val="134"/>
      </rPr>
      <t>70</t>
    </r>
    <r>
      <rPr>
        <sz val="16"/>
        <rFont val="宋体"/>
        <charset val="134"/>
      </rPr>
      <t>亩；大庄村</t>
    </r>
    <r>
      <rPr>
        <sz val="16"/>
        <rFont val="Times New Roman"/>
        <charset val="134"/>
      </rPr>
      <t>30</t>
    </r>
    <r>
      <rPr>
        <sz val="16"/>
        <rFont val="宋体"/>
        <charset val="134"/>
      </rPr>
      <t>亩；每亩补助</t>
    </r>
    <r>
      <rPr>
        <sz val="16"/>
        <rFont val="Times New Roman"/>
        <charset val="134"/>
      </rPr>
      <t>500</t>
    </r>
    <r>
      <rPr>
        <sz val="16"/>
        <rFont val="宋体"/>
        <charset val="134"/>
      </rPr>
      <t>元。</t>
    </r>
  </si>
  <si>
    <r>
      <rPr>
        <sz val="16"/>
        <rFont val="宋体"/>
        <charset val="134"/>
      </rPr>
      <t>脱贫户种植马铃薯共计</t>
    </r>
    <r>
      <rPr>
        <sz val="16"/>
        <rFont val="Times New Roman"/>
        <charset val="134"/>
      </rPr>
      <t xml:space="preserve"> 375.5 </t>
    </r>
    <r>
      <rPr>
        <sz val="16"/>
        <rFont val="宋体"/>
        <charset val="134"/>
      </rPr>
      <t>亩。其中：西庄村</t>
    </r>
    <r>
      <rPr>
        <sz val="16"/>
        <rFont val="Times New Roman"/>
        <charset val="134"/>
      </rPr>
      <t>100</t>
    </r>
    <r>
      <rPr>
        <sz val="16"/>
        <rFont val="宋体"/>
        <charset val="134"/>
      </rPr>
      <t>亩；新义村</t>
    </r>
    <r>
      <rPr>
        <sz val="16"/>
        <rFont val="Times New Roman"/>
        <charset val="134"/>
      </rPr>
      <t>12</t>
    </r>
    <r>
      <rPr>
        <sz val="16"/>
        <rFont val="宋体"/>
        <charset val="134"/>
      </rPr>
      <t>亩；西山村</t>
    </r>
    <r>
      <rPr>
        <sz val="16"/>
        <rFont val="Times New Roman"/>
        <charset val="134"/>
      </rPr>
      <t>60</t>
    </r>
    <r>
      <rPr>
        <sz val="16"/>
        <rFont val="宋体"/>
        <charset val="134"/>
      </rPr>
      <t>亩；韦沟村</t>
    </r>
    <r>
      <rPr>
        <sz val="16"/>
        <rFont val="Times New Roman"/>
        <charset val="134"/>
      </rPr>
      <t>75</t>
    </r>
    <r>
      <rPr>
        <sz val="16"/>
        <rFont val="宋体"/>
        <charset val="134"/>
      </rPr>
      <t>亩；上豆村</t>
    </r>
    <r>
      <rPr>
        <sz val="16"/>
        <rFont val="Times New Roman"/>
        <charset val="134"/>
      </rPr>
      <t>123.5</t>
    </r>
    <r>
      <rPr>
        <sz val="16"/>
        <rFont val="宋体"/>
        <charset val="134"/>
      </rPr>
      <t>亩；庙湾村</t>
    </r>
    <r>
      <rPr>
        <sz val="16"/>
        <rFont val="Times New Roman"/>
        <charset val="134"/>
      </rPr>
      <t>5</t>
    </r>
    <r>
      <rPr>
        <sz val="16"/>
        <rFont val="宋体"/>
        <charset val="134"/>
      </rPr>
      <t>亩；</t>
    </r>
  </si>
  <si>
    <r>
      <rPr>
        <sz val="16"/>
        <rFont val="宋体"/>
        <charset val="134"/>
      </rPr>
      <t>丹麻村</t>
    </r>
    <r>
      <rPr>
        <sz val="16"/>
        <rFont val="Times New Roman"/>
        <charset val="134"/>
      </rPr>
      <t>85</t>
    </r>
    <r>
      <rPr>
        <sz val="16"/>
        <rFont val="宋体"/>
        <charset val="134"/>
      </rPr>
      <t>户</t>
    </r>
    <r>
      <rPr>
        <sz val="16"/>
        <rFont val="Times New Roman"/>
        <charset val="134"/>
      </rPr>
      <t>100</t>
    </r>
    <r>
      <rPr>
        <sz val="16"/>
        <rFont val="宋体"/>
        <charset val="134"/>
      </rPr>
      <t>亩、梁山村</t>
    </r>
    <r>
      <rPr>
        <sz val="16"/>
        <rFont val="Times New Roman"/>
        <charset val="134"/>
      </rPr>
      <t>80</t>
    </r>
    <r>
      <rPr>
        <sz val="16"/>
        <rFont val="宋体"/>
        <charset val="134"/>
      </rPr>
      <t>亩、吕湾村</t>
    </r>
    <r>
      <rPr>
        <sz val="16"/>
        <rFont val="Times New Roman"/>
        <charset val="134"/>
      </rPr>
      <t>120</t>
    </r>
    <r>
      <rPr>
        <sz val="16"/>
        <rFont val="宋体"/>
        <charset val="134"/>
      </rPr>
      <t>亩、斜头村马</t>
    </r>
    <r>
      <rPr>
        <sz val="16"/>
        <rFont val="Times New Roman"/>
        <charset val="134"/>
      </rPr>
      <t>50</t>
    </r>
    <r>
      <rPr>
        <sz val="16"/>
        <rFont val="宋体"/>
        <charset val="134"/>
      </rPr>
      <t>亩，总面积</t>
    </r>
    <r>
      <rPr>
        <sz val="16"/>
        <rFont val="Times New Roman"/>
        <charset val="134"/>
      </rPr>
      <t>350</t>
    </r>
    <r>
      <rPr>
        <sz val="16"/>
        <rFont val="宋体"/>
        <charset val="134"/>
      </rPr>
      <t>亩，需资金</t>
    </r>
    <r>
      <rPr>
        <sz val="16"/>
        <rFont val="Times New Roman"/>
        <charset val="134"/>
      </rPr>
      <t>17.5</t>
    </r>
    <r>
      <rPr>
        <sz val="16"/>
        <rFont val="宋体"/>
        <charset val="134"/>
      </rPr>
      <t>万元，</t>
    </r>
  </si>
  <si>
    <r>
      <rPr>
        <sz val="16"/>
        <rFont val="宋体"/>
        <charset val="134"/>
      </rPr>
      <t>概算投资</t>
    </r>
    <r>
      <rPr>
        <sz val="16"/>
        <rFont val="Times New Roman"/>
        <charset val="134"/>
      </rPr>
      <t>19.025</t>
    </r>
    <r>
      <rPr>
        <sz val="16"/>
        <rFont val="宋体"/>
        <charset val="134"/>
      </rPr>
      <t>万元，在马鹿镇</t>
    </r>
    <r>
      <rPr>
        <sz val="16"/>
        <rFont val="Times New Roman"/>
        <charset val="134"/>
      </rPr>
      <t>10</t>
    </r>
    <r>
      <rPr>
        <sz val="16"/>
        <rFont val="宋体"/>
        <charset val="134"/>
      </rPr>
      <t>村实施一般脱贫稳定户马铃薯植项目</t>
    </r>
    <r>
      <rPr>
        <sz val="16"/>
        <rFont val="Times New Roman"/>
        <charset val="134"/>
      </rPr>
      <t>380.5</t>
    </r>
    <r>
      <rPr>
        <sz val="16"/>
        <rFont val="宋体"/>
        <charset val="134"/>
      </rPr>
      <t>亩，亩均补</t>
    </r>
    <r>
      <rPr>
        <sz val="16"/>
        <rFont val="Times New Roman"/>
        <charset val="134"/>
      </rPr>
      <t>500</t>
    </r>
    <r>
      <rPr>
        <sz val="16"/>
        <rFont val="宋体"/>
        <charset val="134"/>
      </rPr>
      <t>元。其中长宁村</t>
    </r>
    <r>
      <rPr>
        <sz val="16"/>
        <rFont val="Times New Roman"/>
        <charset val="134"/>
      </rPr>
      <t>58</t>
    </r>
    <r>
      <rPr>
        <sz val="16"/>
        <rFont val="宋体"/>
        <charset val="134"/>
      </rPr>
      <t>亩，白杨村</t>
    </r>
    <r>
      <rPr>
        <sz val="16"/>
        <rFont val="Times New Roman"/>
        <charset val="134"/>
      </rPr>
      <t>40</t>
    </r>
    <r>
      <rPr>
        <sz val="16"/>
        <rFont val="宋体"/>
        <charset val="134"/>
      </rPr>
      <t>亩，陡崖村</t>
    </r>
    <r>
      <rPr>
        <sz val="16"/>
        <rFont val="Times New Roman"/>
        <charset val="134"/>
      </rPr>
      <t>28</t>
    </r>
    <r>
      <rPr>
        <sz val="16"/>
        <rFont val="宋体"/>
        <charset val="134"/>
      </rPr>
      <t>亩，康王村</t>
    </r>
    <r>
      <rPr>
        <sz val="16"/>
        <rFont val="Times New Roman"/>
        <charset val="134"/>
      </rPr>
      <t>22</t>
    </r>
    <r>
      <rPr>
        <sz val="16"/>
        <rFont val="宋体"/>
        <charset val="134"/>
      </rPr>
      <t>亩，堡梁村</t>
    </r>
    <r>
      <rPr>
        <sz val="16"/>
        <rFont val="Times New Roman"/>
        <charset val="134"/>
      </rPr>
      <t>18</t>
    </r>
    <r>
      <rPr>
        <sz val="16"/>
        <rFont val="宋体"/>
        <charset val="134"/>
      </rPr>
      <t>亩，大滩村</t>
    </r>
    <r>
      <rPr>
        <sz val="16"/>
        <rFont val="Times New Roman"/>
        <charset val="134"/>
      </rPr>
      <t>49.5</t>
    </r>
    <r>
      <rPr>
        <sz val="16"/>
        <rFont val="宋体"/>
        <charset val="134"/>
      </rPr>
      <t>亩，花园村</t>
    </r>
    <r>
      <rPr>
        <sz val="16"/>
        <rFont val="Times New Roman"/>
        <charset val="134"/>
      </rPr>
      <t>52</t>
    </r>
    <r>
      <rPr>
        <sz val="16"/>
        <rFont val="宋体"/>
        <charset val="134"/>
      </rPr>
      <t>亩，金川村</t>
    </r>
    <r>
      <rPr>
        <sz val="16"/>
        <rFont val="Times New Roman"/>
        <charset val="134"/>
      </rPr>
      <t>32</t>
    </r>
    <r>
      <rPr>
        <sz val="16"/>
        <rFont val="宋体"/>
        <charset val="134"/>
      </rPr>
      <t>亩，龙口村</t>
    </r>
    <r>
      <rPr>
        <sz val="16"/>
        <rFont val="Times New Roman"/>
        <charset val="134"/>
      </rPr>
      <t>61</t>
    </r>
    <r>
      <rPr>
        <sz val="16"/>
        <rFont val="宋体"/>
        <charset val="134"/>
      </rPr>
      <t>亩，寺湾村</t>
    </r>
    <r>
      <rPr>
        <sz val="16"/>
        <rFont val="Times New Roman"/>
        <charset val="134"/>
      </rPr>
      <t>20</t>
    </r>
    <r>
      <rPr>
        <sz val="16"/>
        <rFont val="宋体"/>
        <charset val="134"/>
      </rPr>
      <t>亩。</t>
    </r>
  </si>
  <si>
    <r>
      <rPr>
        <sz val="16"/>
        <rFont val="宋体"/>
        <charset val="134"/>
      </rPr>
      <t>在全乡</t>
    </r>
    <r>
      <rPr>
        <sz val="16"/>
        <rFont val="Times New Roman"/>
        <charset val="134"/>
      </rPr>
      <t>6</t>
    </r>
    <r>
      <rPr>
        <sz val="16"/>
        <rFont val="宋体"/>
        <charset val="134"/>
      </rPr>
      <t>村实施马铃薯种植到户</t>
    </r>
    <r>
      <rPr>
        <sz val="16"/>
        <rFont val="Times New Roman"/>
        <charset val="134"/>
      </rPr>
      <t>461</t>
    </r>
    <r>
      <rPr>
        <sz val="16"/>
        <rFont val="宋体"/>
        <charset val="134"/>
      </rPr>
      <t>亩，其中：杜渠</t>
    </r>
    <r>
      <rPr>
        <sz val="16"/>
        <rFont val="Times New Roman"/>
        <charset val="134"/>
      </rPr>
      <t>100</t>
    </r>
    <r>
      <rPr>
        <sz val="16"/>
        <rFont val="宋体"/>
        <charset val="134"/>
      </rPr>
      <t>亩，李沟</t>
    </r>
    <r>
      <rPr>
        <sz val="16"/>
        <rFont val="Times New Roman"/>
        <charset val="134"/>
      </rPr>
      <t>180</t>
    </r>
    <r>
      <rPr>
        <sz val="16"/>
        <rFont val="宋体"/>
        <charset val="134"/>
      </rPr>
      <t>亩，庄河</t>
    </r>
    <r>
      <rPr>
        <sz val="16"/>
        <rFont val="Times New Roman"/>
        <charset val="134"/>
      </rPr>
      <t>72</t>
    </r>
    <r>
      <rPr>
        <sz val="16"/>
        <rFont val="宋体"/>
        <charset val="134"/>
      </rPr>
      <t>亩，马铃薯</t>
    </r>
    <r>
      <rPr>
        <sz val="16"/>
        <rFont val="Times New Roman"/>
        <charset val="134"/>
      </rPr>
      <t>15</t>
    </r>
    <r>
      <rPr>
        <sz val="16"/>
        <rFont val="宋体"/>
        <charset val="134"/>
      </rPr>
      <t>亩，店子村</t>
    </r>
    <r>
      <rPr>
        <sz val="16"/>
        <rFont val="Times New Roman"/>
        <charset val="134"/>
      </rPr>
      <t>80</t>
    </r>
    <r>
      <rPr>
        <sz val="16"/>
        <rFont val="宋体"/>
        <charset val="134"/>
      </rPr>
      <t>亩，下庞</t>
    </r>
    <r>
      <rPr>
        <sz val="16"/>
        <rFont val="Times New Roman"/>
        <charset val="134"/>
      </rPr>
      <t>14</t>
    </r>
    <r>
      <rPr>
        <sz val="16"/>
        <rFont val="宋体"/>
        <charset val="134"/>
      </rPr>
      <t>亩，每亩补助</t>
    </r>
    <r>
      <rPr>
        <sz val="16"/>
        <rFont val="Times New Roman"/>
        <charset val="134"/>
      </rPr>
      <t>500</t>
    </r>
    <r>
      <rPr>
        <sz val="16"/>
        <rFont val="宋体"/>
        <charset val="134"/>
      </rPr>
      <t>元</t>
    </r>
  </si>
  <si>
    <r>
      <rPr>
        <sz val="16"/>
        <rFont val="宋体"/>
        <charset val="134"/>
      </rPr>
      <t>在张棉驿乡</t>
    </r>
    <r>
      <rPr>
        <sz val="16"/>
        <rFont val="Times New Roman"/>
        <charset val="134"/>
      </rPr>
      <t>11</t>
    </r>
    <r>
      <rPr>
        <sz val="16"/>
        <rFont val="宋体"/>
        <charset val="134"/>
      </rPr>
      <t>村马铃薯种植到户补助项目</t>
    </r>
    <r>
      <rPr>
        <sz val="16"/>
        <rFont val="Times New Roman"/>
        <charset val="134"/>
      </rPr>
      <t>664</t>
    </r>
    <r>
      <rPr>
        <sz val="16"/>
        <rFont val="宋体"/>
        <charset val="134"/>
      </rPr>
      <t>户</t>
    </r>
    <r>
      <rPr>
        <sz val="16"/>
        <rFont val="Times New Roman"/>
        <charset val="134"/>
      </rPr>
      <t>1009</t>
    </r>
    <r>
      <rPr>
        <sz val="16"/>
        <rFont val="宋体"/>
        <charset val="134"/>
      </rPr>
      <t>亩，其中：马夭村</t>
    </r>
    <r>
      <rPr>
        <sz val="16"/>
        <rFont val="Times New Roman"/>
        <charset val="134"/>
      </rPr>
      <t>80</t>
    </r>
    <r>
      <rPr>
        <sz val="16"/>
        <rFont val="宋体"/>
        <charset val="134"/>
      </rPr>
      <t>户</t>
    </r>
    <r>
      <rPr>
        <sz val="16"/>
        <rFont val="Times New Roman"/>
        <charset val="134"/>
      </rPr>
      <t>80</t>
    </r>
    <r>
      <rPr>
        <sz val="16"/>
        <rFont val="宋体"/>
        <charset val="134"/>
      </rPr>
      <t>亩、上蒋村</t>
    </r>
    <r>
      <rPr>
        <sz val="16"/>
        <rFont val="Times New Roman"/>
        <charset val="134"/>
      </rPr>
      <t>40</t>
    </r>
    <r>
      <rPr>
        <sz val="16"/>
        <rFont val="宋体"/>
        <charset val="134"/>
      </rPr>
      <t>户</t>
    </r>
    <r>
      <rPr>
        <sz val="16"/>
        <rFont val="Times New Roman"/>
        <charset val="134"/>
      </rPr>
      <t>80</t>
    </r>
    <r>
      <rPr>
        <sz val="16"/>
        <rFont val="宋体"/>
        <charset val="134"/>
      </rPr>
      <t>亩、张棉村</t>
    </r>
    <r>
      <rPr>
        <sz val="16"/>
        <rFont val="Times New Roman"/>
        <charset val="134"/>
      </rPr>
      <t>70</t>
    </r>
    <r>
      <rPr>
        <sz val="16"/>
        <rFont val="宋体"/>
        <charset val="134"/>
      </rPr>
      <t>户</t>
    </r>
    <r>
      <rPr>
        <sz val="16"/>
        <rFont val="Times New Roman"/>
        <charset val="134"/>
      </rPr>
      <t>70</t>
    </r>
    <r>
      <rPr>
        <sz val="16"/>
        <rFont val="宋体"/>
        <charset val="134"/>
      </rPr>
      <t>亩、庙川村</t>
    </r>
    <r>
      <rPr>
        <sz val="16"/>
        <rFont val="Times New Roman"/>
        <charset val="134"/>
      </rPr>
      <t>120</t>
    </r>
    <r>
      <rPr>
        <sz val="16"/>
        <rFont val="宋体"/>
        <charset val="134"/>
      </rPr>
      <t>户</t>
    </r>
    <r>
      <rPr>
        <sz val="16"/>
        <rFont val="Times New Roman"/>
        <charset val="134"/>
      </rPr>
      <t>200</t>
    </r>
    <r>
      <rPr>
        <sz val="16"/>
        <rFont val="宋体"/>
        <charset val="134"/>
      </rPr>
      <t>亩、先马村</t>
    </r>
    <r>
      <rPr>
        <sz val="16"/>
        <rFont val="Times New Roman"/>
        <charset val="134"/>
      </rPr>
      <t>58</t>
    </r>
    <r>
      <rPr>
        <sz val="16"/>
        <rFont val="宋体"/>
        <charset val="134"/>
      </rPr>
      <t>户</t>
    </r>
    <r>
      <rPr>
        <sz val="16"/>
        <rFont val="Times New Roman"/>
        <charset val="134"/>
      </rPr>
      <t>120</t>
    </r>
    <r>
      <rPr>
        <sz val="16"/>
        <rFont val="宋体"/>
        <charset val="134"/>
      </rPr>
      <t>亩、盘山村</t>
    </r>
    <r>
      <rPr>
        <sz val="16"/>
        <rFont val="Times New Roman"/>
        <charset val="134"/>
      </rPr>
      <t>66</t>
    </r>
    <r>
      <rPr>
        <sz val="16"/>
        <rFont val="宋体"/>
        <charset val="134"/>
      </rPr>
      <t>户</t>
    </r>
    <r>
      <rPr>
        <sz val="16"/>
        <rFont val="Times New Roman"/>
        <charset val="134"/>
      </rPr>
      <t>66</t>
    </r>
    <r>
      <rPr>
        <sz val="16"/>
        <rFont val="宋体"/>
        <charset val="134"/>
      </rPr>
      <t>亩、喜湾村</t>
    </r>
    <r>
      <rPr>
        <sz val="16"/>
        <rFont val="Times New Roman"/>
        <charset val="134"/>
      </rPr>
      <t>16</t>
    </r>
    <r>
      <rPr>
        <sz val="16"/>
        <rFont val="宋体"/>
        <charset val="134"/>
      </rPr>
      <t>户</t>
    </r>
    <r>
      <rPr>
        <sz val="16"/>
        <rFont val="Times New Roman"/>
        <charset val="134"/>
      </rPr>
      <t>32</t>
    </r>
    <r>
      <rPr>
        <sz val="16"/>
        <rFont val="宋体"/>
        <charset val="134"/>
      </rPr>
      <t>亩、田湾村</t>
    </r>
    <r>
      <rPr>
        <sz val="16"/>
        <rFont val="Times New Roman"/>
        <charset val="134"/>
      </rPr>
      <t>92</t>
    </r>
    <r>
      <rPr>
        <sz val="16"/>
        <rFont val="宋体"/>
        <charset val="134"/>
      </rPr>
      <t>户</t>
    </r>
    <r>
      <rPr>
        <sz val="16"/>
        <rFont val="Times New Roman"/>
        <charset val="134"/>
      </rPr>
      <t>184</t>
    </r>
    <r>
      <rPr>
        <sz val="16"/>
        <rFont val="宋体"/>
        <charset val="134"/>
      </rPr>
      <t>亩、东峡村</t>
    </r>
    <r>
      <rPr>
        <sz val="16"/>
        <rFont val="Times New Roman"/>
        <charset val="134"/>
      </rPr>
      <t>32</t>
    </r>
    <r>
      <rPr>
        <sz val="16"/>
        <rFont val="宋体"/>
        <charset val="134"/>
      </rPr>
      <t>户</t>
    </r>
    <r>
      <rPr>
        <sz val="16"/>
        <rFont val="Times New Roman"/>
        <charset val="134"/>
      </rPr>
      <t>32</t>
    </r>
    <r>
      <rPr>
        <sz val="16"/>
        <rFont val="宋体"/>
        <charset val="134"/>
      </rPr>
      <t>亩、周家村</t>
    </r>
    <r>
      <rPr>
        <sz val="16"/>
        <rFont val="Times New Roman"/>
        <charset val="134"/>
      </rPr>
      <t>50</t>
    </r>
    <r>
      <rPr>
        <sz val="16"/>
        <rFont val="宋体"/>
        <charset val="134"/>
      </rPr>
      <t>户</t>
    </r>
    <r>
      <rPr>
        <sz val="16"/>
        <rFont val="Times New Roman"/>
        <charset val="134"/>
      </rPr>
      <t>70</t>
    </r>
    <r>
      <rPr>
        <sz val="16"/>
        <rFont val="宋体"/>
        <charset val="134"/>
      </rPr>
      <t>亩，和平村马铃薯</t>
    </r>
    <r>
      <rPr>
        <sz val="16"/>
        <rFont val="Times New Roman"/>
        <charset val="134"/>
      </rPr>
      <t>50</t>
    </r>
    <r>
      <rPr>
        <sz val="16"/>
        <rFont val="宋体"/>
        <charset val="134"/>
      </rPr>
      <t>户</t>
    </r>
    <r>
      <rPr>
        <sz val="16"/>
        <rFont val="Times New Roman"/>
        <charset val="134"/>
      </rPr>
      <t>75</t>
    </r>
    <r>
      <rPr>
        <sz val="16"/>
        <rFont val="宋体"/>
        <charset val="134"/>
      </rPr>
      <t>亩。</t>
    </r>
  </si>
  <si>
    <r>
      <rPr>
        <sz val="16"/>
        <rFont val="宋体"/>
        <charset val="134"/>
      </rPr>
      <t>在平安乡种植马铃薯</t>
    </r>
    <r>
      <rPr>
        <sz val="16"/>
        <rFont val="Times New Roman"/>
        <charset val="134"/>
      </rPr>
      <t>101.5</t>
    </r>
    <r>
      <rPr>
        <sz val="16"/>
        <rFont val="宋体"/>
        <charset val="134"/>
      </rPr>
      <t>亩，其中大湾村种植</t>
    </r>
    <r>
      <rPr>
        <sz val="16"/>
        <rFont val="Times New Roman"/>
        <charset val="134"/>
      </rPr>
      <t>31.5</t>
    </r>
    <r>
      <rPr>
        <sz val="16"/>
        <rFont val="宋体"/>
        <charset val="134"/>
      </rPr>
      <t>亩，梨树村</t>
    </r>
    <r>
      <rPr>
        <sz val="16"/>
        <rFont val="Times New Roman"/>
        <charset val="134"/>
      </rPr>
      <t>50</t>
    </r>
    <r>
      <rPr>
        <sz val="16"/>
        <rFont val="宋体"/>
        <charset val="134"/>
      </rPr>
      <t>亩，包梁村</t>
    </r>
    <r>
      <rPr>
        <sz val="16"/>
        <rFont val="Times New Roman"/>
        <charset val="134"/>
      </rPr>
      <t>20</t>
    </r>
    <r>
      <rPr>
        <sz val="16"/>
        <rFont val="宋体"/>
        <charset val="134"/>
      </rPr>
      <t>亩</t>
    </r>
  </si>
  <si>
    <r>
      <rPr>
        <sz val="16"/>
        <rFont val="宋体"/>
        <charset val="134"/>
      </rPr>
      <t>增加农户生产积极性。</t>
    </r>
  </si>
  <si>
    <r>
      <rPr>
        <sz val="16"/>
        <rFont val="宋体"/>
        <charset val="134"/>
      </rPr>
      <t>连五乡</t>
    </r>
    <r>
      <rPr>
        <sz val="16"/>
        <rFont val="Times New Roman"/>
        <charset val="134"/>
      </rPr>
      <t>13</t>
    </r>
    <r>
      <rPr>
        <sz val="16"/>
        <rFont val="宋体"/>
        <charset val="134"/>
      </rPr>
      <t>村共种植</t>
    </r>
    <r>
      <rPr>
        <sz val="16"/>
        <rFont val="Times New Roman"/>
        <charset val="134"/>
      </rPr>
      <t>1103</t>
    </r>
    <r>
      <rPr>
        <sz val="16"/>
        <rFont val="宋体"/>
        <charset val="134"/>
      </rPr>
      <t>亩。其中：陈家村：</t>
    </r>
    <r>
      <rPr>
        <sz val="16"/>
        <rFont val="Times New Roman"/>
        <charset val="134"/>
      </rPr>
      <t>50</t>
    </r>
    <r>
      <rPr>
        <sz val="16"/>
        <rFont val="宋体"/>
        <charset val="134"/>
      </rPr>
      <t>亩、高庄村</t>
    </r>
    <r>
      <rPr>
        <sz val="16"/>
        <rFont val="Times New Roman"/>
        <charset val="134"/>
      </rPr>
      <t>:150</t>
    </r>
    <r>
      <rPr>
        <sz val="16"/>
        <rFont val="宋体"/>
        <charset val="134"/>
      </rPr>
      <t>亩、黄家村：</t>
    </r>
    <r>
      <rPr>
        <sz val="16"/>
        <rFont val="Times New Roman"/>
        <charset val="134"/>
      </rPr>
      <t>20</t>
    </r>
    <r>
      <rPr>
        <sz val="16"/>
        <rFont val="宋体"/>
        <charset val="134"/>
      </rPr>
      <t>亩、兰家村：</t>
    </r>
    <r>
      <rPr>
        <sz val="16"/>
        <rFont val="Times New Roman"/>
        <charset val="134"/>
      </rPr>
      <t>100</t>
    </r>
    <r>
      <rPr>
        <sz val="16"/>
        <rFont val="宋体"/>
        <charset val="134"/>
      </rPr>
      <t>亩、李家村：</t>
    </r>
    <r>
      <rPr>
        <sz val="16"/>
        <rFont val="Times New Roman"/>
        <charset val="134"/>
      </rPr>
      <t>36</t>
    </r>
    <r>
      <rPr>
        <sz val="16"/>
        <rFont val="宋体"/>
        <charset val="134"/>
      </rPr>
      <t>亩、连五村：</t>
    </r>
    <r>
      <rPr>
        <sz val="16"/>
        <rFont val="Times New Roman"/>
        <charset val="134"/>
      </rPr>
      <t>60</t>
    </r>
    <r>
      <rPr>
        <sz val="16"/>
        <rFont val="宋体"/>
        <charset val="134"/>
      </rPr>
      <t>亩、马咀村：</t>
    </r>
    <r>
      <rPr>
        <sz val="16"/>
        <rFont val="Times New Roman"/>
        <charset val="134"/>
      </rPr>
      <t>40</t>
    </r>
    <r>
      <rPr>
        <sz val="16"/>
        <rFont val="宋体"/>
        <charset val="134"/>
      </rPr>
      <t>亩、四合村：</t>
    </r>
    <r>
      <rPr>
        <sz val="16"/>
        <rFont val="Times New Roman"/>
        <charset val="134"/>
      </rPr>
      <t>120</t>
    </r>
    <r>
      <rPr>
        <sz val="16"/>
        <rFont val="宋体"/>
        <charset val="134"/>
      </rPr>
      <t>亩、腰庄村：</t>
    </r>
    <r>
      <rPr>
        <sz val="16"/>
        <rFont val="Times New Roman"/>
        <charset val="134"/>
      </rPr>
      <t>180</t>
    </r>
    <r>
      <rPr>
        <sz val="16"/>
        <rFont val="宋体"/>
        <charset val="134"/>
      </rPr>
      <t>亩、贠家村：</t>
    </r>
    <r>
      <rPr>
        <sz val="16"/>
        <rFont val="Times New Roman"/>
        <charset val="134"/>
      </rPr>
      <t>120</t>
    </r>
    <r>
      <rPr>
        <sz val="16"/>
        <rFont val="宋体"/>
        <charset val="134"/>
      </rPr>
      <t>亩、张家村：</t>
    </r>
    <r>
      <rPr>
        <sz val="16"/>
        <rFont val="Times New Roman"/>
        <charset val="134"/>
      </rPr>
      <t>62</t>
    </r>
    <r>
      <rPr>
        <sz val="16"/>
        <rFont val="宋体"/>
        <charset val="134"/>
      </rPr>
      <t>亩、中心村：</t>
    </r>
    <r>
      <rPr>
        <sz val="16"/>
        <rFont val="Times New Roman"/>
        <charset val="134"/>
      </rPr>
      <t>65</t>
    </r>
    <r>
      <rPr>
        <sz val="16"/>
        <rFont val="宋体"/>
        <charset val="134"/>
      </rPr>
      <t>亩、中渠村</t>
    </r>
    <r>
      <rPr>
        <sz val="16"/>
        <rFont val="Times New Roman"/>
        <charset val="134"/>
      </rPr>
      <t>100</t>
    </r>
    <r>
      <rPr>
        <sz val="16"/>
        <rFont val="宋体"/>
        <charset val="134"/>
      </rPr>
      <t>亩</t>
    </r>
  </si>
  <si>
    <r>
      <rPr>
        <b/>
        <sz val="16"/>
        <rFont val="宋体"/>
        <charset val="134"/>
      </rPr>
      <t>概算投资</t>
    </r>
    <r>
      <rPr>
        <b/>
        <sz val="16"/>
        <rFont val="Times New Roman"/>
        <charset val="134"/>
      </rPr>
      <t>29.66</t>
    </r>
    <r>
      <rPr>
        <b/>
        <sz val="16"/>
        <rFont val="宋体"/>
        <charset val="134"/>
      </rPr>
      <t>万元在全县范围内实施火麻种植脱贫户到户补助项目，每亩补助</t>
    </r>
    <r>
      <rPr>
        <b/>
        <sz val="16"/>
        <rFont val="Times New Roman"/>
        <charset val="134"/>
      </rPr>
      <t>400</t>
    </r>
    <r>
      <rPr>
        <b/>
        <sz val="16"/>
        <rFont val="宋体"/>
        <charset val="134"/>
      </rPr>
      <t>元，共补助</t>
    </r>
    <r>
      <rPr>
        <b/>
        <sz val="16"/>
        <rFont val="Times New Roman"/>
        <charset val="134"/>
      </rPr>
      <t>741.5</t>
    </r>
    <r>
      <rPr>
        <b/>
        <sz val="16"/>
        <rFont val="宋体"/>
        <charset val="134"/>
      </rPr>
      <t>亩。</t>
    </r>
  </si>
  <si>
    <r>
      <rPr>
        <sz val="16"/>
        <rFont val="宋体"/>
        <charset val="134"/>
      </rPr>
      <t>概算投资</t>
    </r>
    <r>
      <rPr>
        <sz val="16"/>
        <rFont val="Times New Roman"/>
        <charset val="134"/>
      </rPr>
      <t>28.74</t>
    </r>
    <r>
      <rPr>
        <sz val="16"/>
        <rFont val="宋体"/>
        <charset val="134"/>
      </rPr>
      <t>万元，在马鹿镇</t>
    </r>
    <r>
      <rPr>
        <sz val="16"/>
        <rFont val="Times New Roman"/>
        <charset val="134"/>
      </rPr>
      <t>12</t>
    </r>
    <r>
      <rPr>
        <sz val="16"/>
        <rFont val="宋体"/>
        <charset val="134"/>
      </rPr>
      <t>村实施火麻种植项目</t>
    </r>
    <r>
      <rPr>
        <sz val="16"/>
        <rFont val="Times New Roman"/>
        <charset val="134"/>
      </rPr>
      <t>718.5</t>
    </r>
    <r>
      <rPr>
        <sz val="16"/>
        <rFont val="宋体"/>
        <charset val="134"/>
      </rPr>
      <t>亩，亩均补</t>
    </r>
    <r>
      <rPr>
        <sz val="16"/>
        <rFont val="Times New Roman"/>
        <charset val="134"/>
      </rPr>
      <t>400</t>
    </r>
    <r>
      <rPr>
        <sz val="16"/>
        <rFont val="宋体"/>
        <charset val="134"/>
      </rPr>
      <t>元。其中长宁村</t>
    </r>
    <r>
      <rPr>
        <sz val="16"/>
        <rFont val="Times New Roman"/>
        <charset val="134"/>
      </rPr>
      <t>29</t>
    </r>
    <r>
      <rPr>
        <sz val="16"/>
        <rFont val="宋体"/>
        <charset val="134"/>
      </rPr>
      <t>亩，白杨村</t>
    </r>
    <r>
      <rPr>
        <sz val="16"/>
        <rFont val="Times New Roman"/>
        <charset val="134"/>
      </rPr>
      <t>138</t>
    </r>
    <r>
      <rPr>
        <sz val="16"/>
        <rFont val="宋体"/>
        <charset val="134"/>
      </rPr>
      <t>亩，陡崖村</t>
    </r>
    <r>
      <rPr>
        <sz val="16"/>
        <rFont val="Times New Roman"/>
        <charset val="134"/>
      </rPr>
      <t>26</t>
    </r>
    <r>
      <rPr>
        <sz val="16"/>
        <rFont val="宋体"/>
        <charset val="134"/>
      </rPr>
      <t>亩，堡梁村</t>
    </r>
    <r>
      <rPr>
        <sz val="16"/>
        <rFont val="Times New Roman"/>
        <charset val="134"/>
      </rPr>
      <t>54</t>
    </r>
    <r>
      <rPr>
        <sz val="16"/>
        <rFont val="宋体"/>
        <charset val="134"/>
      </rPr>
      <t>亩，草川村</t>
    </r>
    <r>
      <rPr>
        <sz val="16"/>
        <rFont val="Times New Roman"/>
        <charset val="134"/>
      </rPr>
      <t>60</t>
    </r>
    <r>
      <rPr>
        <sz val="16"/>
        <rFont val="宋体"/>
        <charset val="134"/>
      </rPr>
      <t>亩，大滩村</t>
    </r>
    <r>
      <rPr>
        <sz val="16"/>
        <rFont val="Times New Roman"/>
        <charset val="134"/>
      </rPr>
      <t>173</t>
    </r>
    <r>
      <rPr>
        <sz val="16"/>
        <rFont val="宋体"/>
        <charset val="134"/>
      </rPr>
      <t>亩，韩河村</t>
    </r>
    <r>
      <rPr>
        <sz val="16"/>
        <rFont val="Times New Roman"/>
        <charset val="134"/>
      </rPr>
      <t>41</t>
    </r>
    <r>
      <rPr>
        <sz val="16"/>
        <rFont val="宋体"/>
        <charset val="134"/>
      </rPr>
      <t>亩，金川村</t>
    </r>
    <r>
      <rPr>
        <sz val="16"/>
        <rFont val="Times New Roman"/>
        <charset val="134"/>
      </rPr>
      <t>32</t>
    </r>
    <r>
      <rPr>
        <sz val="16"/>
        <rFont val="宋体"/>
        <charset val="134"/>
      </rPr>
      <t>亩，龙口村</t>
    </r>
    <r>
      <rPr>
        <sz val="16"/>
        <rFont val="Times New Roman"/>
        <charset val="134"/>
      </rPr>
      <t>38</t>
    </r>
    <r>
      <rPr>
        <sz val="16"/>
        <rFont val="宋体"/>
        <charset val="134"/>
      </rPr>
      <t>亩，牌楼村</t>
    </r>
    <r>
      <rPr>
        <sz val="16"/>
        <rFont val="Times New Roman"/>
        <charset val="134"/>
      </rPr>
      <t>80</t>
    </r>
    <r>
      <rPr>
        <sz val="16"/>
        <rFont val="宋体"/>
        <charset val="134"/>
      </rPr>
      <t>亩，林峰村</t>
    </r>
    <r>
      <rPr>
        <sz val="16"/>
        <rFont val="Times New Roman"/>
        <charset val="134"/>
      </rPr>
      <t>38</t>
    </r>
    <r>
      <rPr>
        <sz val="16"/>
        <rFont val="宋体"/>
        <charset val="134"/>
      </rPr>
      <t>亩，寺湾村</t>
    </r>
    <r>
      <rPr>
        <sz val="16"/>
        <rFont val="Times New Roman"/>
        <charset val="134"/>
      </rPr>
      <t>9.5</t>
    </r>
    <r>
      <rPr>
        <sz val="16"/>
        <rFont val="宋体"/>
        <charset val="134"/>
      </rPr>
      <t>亩。</t>
    </r>
  </si>
  <si>
    <r>
      <rPr>
        <sz val="16"/>
        <rFont val="宋体"/>
        <charset val="134"/>
      </rPr>
      <t>扶持脱贫户火麻产业发展</t>
    </r>
  </si>
  <si>
    <r>
      <rPr>
        <sz val="16"/>
        <rFont val="宋体"/>
        <charset val="134"/>
      </rPr>
      <t>扶持脱贫户实施火麻种植项目以增加收入</t>
    </r>
  </si>
  <si>
    <r>
      <rPr>
        <sz val="16"/>
        <rFont val="宋体"/>
        <charset val="134"/>
      </rPr>
      <t>闫家乡火麻种植到户补助项目</t>
    </r>
  </si>
  <si>
    <r>
      <rPr>
        <sz val="16"/>
        <rFont val="宋体"/>
        <charset val="134"/>
      </rPr>
      <t>闫家乡大场村实施火麻种植</t>
    </r>
    <r>
      <rPr>
        <sz val="16"/>
        <rFont val="Times New Roman"/>
        <charset val="134"/>
      </rPr>
      <t>23</t>
    </r>
    <r>
      <rPr>
        <sz val="16"/>
        <rFont val="宋体"/>
        <charset val="134"/>
      </rPr>
      <t>亩，共需资金</t>
    </r>
    <r>
      <rPr>
        <sz val="16"/>
        <rFont val="Times New Roman"/>
        <charset val="134"/>
      </rPr>
      <t>0.92</t>
    </r>
    <r>
      <rPr>
        <sz val="16"/>
        <rFont val="宋体"/>
        <charset val="134"/>
      </rPr>
      <t>万元</t>
    </r>
  </si>
  <si>
    <r>
      <rPr>
        <b/>
        <sz val="16"/>
        <rFont val="宋体"/>
        <charset val="134"/>
      </rPr>
      <t>概算投资</t>
    </r>
    <r>
      <rPr>
        <b/>
        <sz val="16"/>
        <rFont val="Times New Roman"/>
        <charset val="134"/>
      </rPr>
      <t>16</t>
    </r>
    <r>
      <rPr>
        <b/>
        <sz val="16"/>
        <rFont val="宋体"/>
        <charset val="134"/>
      </rPr>
      <t>万元在全县范围内实施脱贫户新建蔬菜大棚到户补助项目，每座补助</t>
    </r>
    <r>
      <rPr>
        <b/>
        <sz val="16"/>
        <rFont val="Times New Roman"/>
        <charset val="134"/>
      </rPr>
      <t>8000</t>
    </r>
    <r>
      <rPr>
        <b/>
        <sz val="16"/>
        <rFont val="宋体"/>
        <charset val="134"/>
      </rPr>
      <t>元，共补助</t>
    </r>
    <r>
      <rPr>
        <b/>
        <sz val="16"/>
        <rFont val="Times New Roman"/>
        <charset val="134"/>
      </rPr>
      <t>20</t>
    </r>
    <r>
      <rPr>
        <b/>
        <sz val="16"/>
        <rFont val="宋体"/>
        <charset val="134"/>
      </rPr>
      <t>座。</t>
    </r>
  </si>
  <si>
    <r>
      <rPr>
        <sz val="16"/>
        <rFont val="宋体"/>
        <charset val="134"/>
      </rPr>
      <t>张家川镇新建蔬菜大棚到户补助项目</t>
    </r>
  </si>
  <si>
    <r>
      <rPr>
        <sz val="16"/>
        <rFont val="宋体"/>
        <charset val="134"/>
      </rPr>
      <t>共</t>
    </r>
    <r>
      <rPr>
        <sz val="16"/>
        <rFont val="Times New Roman"/>
        <charset val="134"/>
      </rPr>
      <t>2</t>
    </r>
    <r>
      <rPr>
        <sz val="16"/>
        <rFont val="宋体"/>
        <charset val="134"/>
      </rPr>
      <t>个。纳沟村</t>
    </r>
    <r>
      <rPr>
        <sz val="16"/>
        <rFont val="Times New Roman"/>
        <charset val="134"/>
      </rPr>
      <t>1</t>
    </r>
    <r>
      <rPr>
        <sz val="16"/>
        <rFont val="宋体"/>
        <charset val="134"/>
      </rPr>
      <t>个、赵阳村</t>
    </r>
    <r>
      <rPr>
        <sz val="16"/>
        <rFont val="Times New Roman"/>
        <charset val="134"/>
      </rPr>
      <t>1</t>
    </r>
    <r>
      <rPr>
        <sz val="16"/>
        <rFont val="宋体"/>
        <charset val="134"/>
      </rPr>
      <t>个</t>
    </r>
  </si>
  <si>
    <r>
      <rPr>
        <sz val="16"/>
        <rFont val="宋体"/>
        <charset val="134"/>
      </rPr>
      <t>推动张家川县大棚蔬菜产业发展，保障县域内蔬菜供应。</t>
    </r>
  </si>
  <si>
    <r>
      <rPr>
        <sz val="16"/>
        <rFont val="宋体"/>
        <charset val="134"/>
      </rPr>
      <t>发展蔬菜产业，增加农民收入</t>
    </r>
  </si>
  <si>
    <r>
      <rPr>
        <sz val="16"/>
        <rFont val="宋体"/>
        <charset val="134"/>
      </rPr>
      <t>龙山镇新建蔬菜大棚到户补助项目</t>
    </r>
  </si>
  <si>
    <r>
      <rPr>
        <sz val="16"/>
        <rFont val="宋体"/>
        <charset val="134"/>
      </rPr>
      <t>全镇共</t>
    </r>
    <r>
      <rPr>
        <sz val="16"/>
        <rFont val="Times New Roman"/>
        <charset val="134"/>
      </rPr>
      <t>3</t>
    </r>
    <r>
      <rPr>
        <sz val="16"/>
        <rFont val="宋体"/>
        <charset val="134"/>
      </rPr>
      <t>个村</t>
    </r>
    <r>
      <rPr>
        <sz val="16"/>
        <rFont val="Times New Roman"/>
        <charset val="134"/>
      </rPr>
      <t>4</t>
    </r>
    <r>
      <rPr>
        <sz val="16"/>
        <rFont val="宋体"/>
        <charset val="134"/>
      </rPr>
      <t>座，每座</t>
    </r>
    <r>
      <rPr>
        <sz val="16"/>
        <rFont val="Times New Roman"/>
        <charset val="134"/>
      </rPr>
      <t>8000</t>
    </r>
    <r>
      <rPr>
        <sz val="16"/>
        <rFont val="宋体"/>
        <charset val="134"/>
      </rPr>
      <t>元，其中</t>
    </r>
    <r>
      <rPr>
        <sz val="16"/>
        <rFont val="Times New Roman"/>
        <charset val="134"/>
      </rPr>
      <t>;</t>
    </r>
    <r>
      <rPr>
        <sz val="16"/>
        <rFont val="宋体"/>
        <charset val="134"/>
      </rPr>
      <t>四方村</t>
    </r>
    <r>
      <rPr>
        <sz val="16"/>
        <rFont val="Times New Roman"/>
        <charset val="134"/>
      </rPr>
      <t>1</t>
    </r>
    <r>
      <rPr>
        <sz val="16"/>
        <rFont val="宋体"/>
        <charset val="134"/>
      </rPr>
      <t>座</t>
    </r>
    <r>
      <rPr>
        <sz val="16"/>
        <rFont val="Times New Roman"/>
        <charset val="134"/>
      </rPr>
      <t>0.8</t>
    </r>
    <r>
      <rPr>
        <sz val="16"/>
        <rFont val="宋体"/>
        <charset val="134"/>
      </rPr>
      <t>万元；南街村共建</t>
    </r>
    <r>
      <rPr>
        <sz val="16"/>
        <rFont val="Times New Roman"/>
        <charset val="134"/>
      </rPr>
      <t>2</t>
    </r>
    <r>
      <rPr>
        <sz val="16"/>
        <rFont val="宋体"/>
        <charset val="134"/>
      </rPr>
      <t>座</t>
    </r>
    <r>
      <rPr>
        <sz val="16"/>
        <rFont val="Times New Roman"/>
        <charset val="134"/>
      </rPr>
      <t>1.6</t>
    </r>
    <r>
      <rPr>
        <sz val="16"/>
        <rFont val="宋体"/>
        <charset val="134"/>
      </rPr>
      <t>万元；连柯村</t>
    </r>
    <r>
      <rPr>
        <sz val="16"/>
        <rFont val="Times New Roman"/>
        <charset val="134"/>
      </rPr>
      <t>1</t>
    </r>
    <r>
      <rPr>
        <sz val="16"/>
        <rFont val="宋体"/>
        <charset val="134"/>
      </rPr>
      <t>座</t>
    </r>
    <r>
      <rPr>
        <sz val="16"/>
        <rFont val="Times New Roman"/>
        <charset val="134"/>
      </rPr>
      <t>0.8</t>
    </r>
    <r>
      <rPr>
        <sz val="16"/>
        <rFont val="宋体"/>
        <charset val="134"/>
      </rPr>
      <t>万元</t>
    </r>
  </si>
  <si>
    <r>
      <rPr>
        <sz val="16"/>
        <rFont val="宋体"/>
        <charset val="134"/>
      </rPr>
      <t>闫家乡丁河村实施蔬菜大棚</t>
    </r>
    <r>
      <rPr>
        <sz val="16"/>
        <rFont val="Times New Roman"/>
        <charset val="134"/>
      </rPr>
      <t>7</t>
    </r>
    <r>
      <rPr>
        <sz val="16"/>
        <rFont val="宋体"/>
        <charset val="134"/>
      </rPr>
      <t>户</t>
    </r>
    <r>
      <rPr>
        <sz val="16"/>
        <rFont val="Times New Roman"/>
        <charset val="134"/>
      </rPr>
      <t>12</t>
    </r>
    <r>
      <rPr>
        <sz val="16"/>
        <rFont val="宋体"/>
        <charset val="134"/>
      </rPr>
      <t>座，共需资金</t>
    </r>
    <r>
      <rPr>
        <sz val="16"/>
        <rFont val="Times New Roman"/>
        <charset val="134"/>
      </rPr>
      <t>9.6</t>
    </r>
    <r>
      <rPr>
        <sz val="16"/>
        <rFont val="宋体"/>
        <charset val="134"/>
      </rPr>
      <t>万元</t>
    </r>
  </si>
  <si>
    <r>
      <rPr>
        <sz val="16"/>
        <rFont val="宋体"/>
        <charset val="134"/>
      </rPr>
      <t>在张棉驿乡田湾村实施新建蔬菜大棚到户补助项目</t>
    </r>
    <r>
      <rPr>
        <sz val="16"/>
        <rFont val="Times New Roman"/>
        <charset val="134"/>
      </rPr>
      <t>2</t>
    </r>
    <r>
      <rPr>
        <sz val="16"/>
        <rFont val="宋体"/>
        <charset val="134"/>
      </rPr>
      <t>户</t>
    </r>
    <r>
      <rPr>
        <sz val="16"/>
        <rFont val="Times New Roman"/>
        <charset val="134"/>
      </rPr>
      <t>2</t>
    </r>
    <r>
      <rPr>
        <sz val="16"/>
        <rFont val="宋体"/>
        <charset val="134"/>
      </rPr>
      <t>座</t>
    </r>
  </si>
  <si>
    <r>
      <rPr>
        <b/>
        <sz val="16"/>
        <rFont val="宋体"/>
        <charset val="134"/>
      </rPr>
      <t>大蒜种植到户补助项目</t>
    </r>
  </si>
  <si>
    <r>
      <rPr>
        <b/>
        <sz val="16"/>
        <rFont val="宋体"/>
        <charset val="134"/>
      </rPr>
      <t>概算投资</t>
    </r>
    <r>
      <rPr>
        <b/>
        <sz val="16"/>
        <rFont val="Times New Roman"/>
        <charset val="134"/>
      </rPr>
      <t>1</t>
    </r>
    <r>
      <rPr>
        <b/>
        <sz val="16"/>
        <rFont val="宋体"/>
        <charset val="134"/>
      </rPr>
      <t>万元在马关镇实施脱贫户大蒜种植到户补助项目，每亩补助</t>
    </r>
    <r>
      <rPr>
        <b/>
        <sz val="16"/>
        <rFont val="Times New Roman"/>
        <charset val="134"/>
      </rPr>
      <t>500</t>
    </r>
    <r>
      <rPr>
        <b/>
        <sz val="16"/>
        <rFont val="宋体"/>
        <charset val="134"/>
      </rPr>
      <t>元，共补助</t>
    </r>
    <r>
      <rPr>
        <b/>
        <sz val="16"/>
        <rFont val="Times New Roman"/>
        <charset val="134"/>
      </rPr>
      <t>20</t>
    </r>
    <r>
      <rPr>
        <b/>
        <sz val="16"/>
        <rFont val="宋体"/>
        <charset val="134"/>
      </rPr>
      <t>亩。</t>
    </r>
  </si>
  <si>
    <r>
      <rPr>
        <sz val="16"/>
        <rFont val="宋体"/>
        <charset val="134"/>
      </rPr>
      <t>马关镇大蒜种植到户补助项目</t>
    </r>
  </si>
  <si>
    <r>
      <rPr>
        <sz val="16"/>
        <rFont val="宋体"/>
        <charset val="134"/>
      </rPr>
      <t>脱贫户种植大蒜共计</t>
    </r>
    <r>
      <rPr>
        <sz val="16"/>
        <rFont val="Times New Roman"/>
        <charset val="134"/>
      </rPr>
      <t xml:space="preserve"> 10 </t>
    </r>
    <r>
      <rPr>
        <sz val="16"/>
        <rFont val="宋体"/>
        <charset val="134"/>
      </rPr>
      <t>亩。其中：东庄村</t>
    </r>
    <r>
      <rPr>
        <sz val="16"/>
        <rFont val="Times New Roman"/>
        <charset val="134"/>
      </rPr>
      <t>10</t>
    </r>
    <r>
      <rPr>
        <sz val="16"/>
        <rFont val="宋体"/>
        <charset val="134"/>
      </rPr>
      <t>亩；</t>
    </r>
  </si>
  <si>
    <r>
      <rPr>
        <sz val="16"/>
        <rFont val="宋体"/>
        <charset val="134"/>
      </rPr>
      <t>推动张家川县大蒜产业发展，保障县域内大蒜供应。</t>
    </r>
  </si>
  <si>
    <r>
      <rPr>
        <sz val="16"/>
        <rFont val="宋体"/>
        <charset val="134"/>
      </rPr>
      <t>提高种植积极性、增加家庭收入</t>
    </r>
  </si>
  <si>
    <r>
      <rPr>
        <sz val="16"/>
        <rFont val="宋体"/>
        <charset val="134"/>
      </rPr>
      <t>连五乡大蒜种植到户补助项目</t>
    </r>
  </si>
  <si>
    <r>
      <rPr>
        <sz val="16"/>
        <rFont val="宋体"/>
        <charset val="134"/>
      </rPr>
      <t>连五乡</t>
    </r>
    <r>
      <rPr>
        <sz val="16"/>
        <rFont val="Times New Roman"/>
        <charset val="134"/>
      </rPr>
      <t>1</t>
    </r>
    <r>
      <rPr>
        <sz val="16"/>
        <rFont val="宋体"/>
        <charset val="134"/>
      </rPr>
      <t>村</t>
    </r>
    <r>
      <rPr>
        <sz val="16"/>
        <rFont val="Times New Roman"/>
        <charset val="134"/>
      </rPr>
      <t>10</t>
    </r>
    <r>
      <rPr>
        <sz val="16"/>
        <rFont val="宋体"/>
        <charset val="134"/>
      </rPr>
      <t>亩。其中：高庄村</t>
    </r>
    <r>
      <rPr>
        <sz val="16"/>
        <rFont val="Times New Roman"/>
        <charset val="134"/>
      </rPr>
      <t>10</t>
    </r>
    <r>
      <rPr>
        <sz val="16"/>
        <rFont val="宋体"/>
        <charset val="134"/>
      </rPr>
      <t>亩</t>
    </r>
  </si>
  <si>
    <r>
      <rPr>
        <b/>
        <sz val="16"/>
        <rFont val="宋体"/>
        <charset val="134"/>
      </rPr>
      <t>概算投资</t>
    </r>
    <r>
      <rPr>
        <b/>
        <sz val="16"/>
        <rFont val="Times New Roman"/>
        <charset val="134"/>
      </rPr>
      <t>44.1</t>
    </r>
    <r>
      <rPr>
        <b/>
        <sz val="16"/>
        <rFont val="宋体"/>
        <charset val="134"/>
      </rPr>
      <t>万元在全县范围内实施中药材种植脱贫户到户补助项目，亩补助</t>
    </r>
    <r>
      <rPr>
        <b/>
        <sz val="16"/>
        <rFont val="Times New Roman"/>
        <charset val="134"/>
      </rPr>
      <t>1700</t>
    </r>
    <r>
      <rPr>
        <b/>
        <sz val="16"/>
        <rFont val="宋体"/>
        <charset val="134"/>
      </rPr>
      <t>元（柴胡、板蓝根、艾、冬花、金银花、油用牡丹、芍药亩补助</t>
    </r>
    <r>
      <rPr>
        <b/>
        <sz val="16"/>
        <rFont val="Times New Roman"/>
        <charset val="134"/>
      </rPr>
      <t>500</t>
    </r>
    <r>
      <rPr>
        <b/>
        <sz val="16"/>
        <rFont val="宋体"/>
        <charset val="134"/>
      </rPr>
      <t>元），共计</t>
    </r>
    <r>
      <rPr>
        <b/>
        <sz val="16"/>
        <rFont val="Times New Roman"/>
        <charset val="134"/>
      </rPr>
      <t>282</t>
    </r>
    <r>
      <rPr>
        <b/>
        <sz val="16"/>
        <rFont val="宋体"/>
        <charset val="134"/>
      </rPr>
      <t>亩</t>
    </r>
  </si>
  <si>
    <r>
      <rPr>
        <sz val="16"/>
        <rFont val="宋体"/>
        <charset val="134"/>
      </rPr>
      <t>共</t>
    </r>
    <r>
      <rPr>
        <sz val="16"/>
        <rFont val="Times New Roman"/>
        <charset val="134"/>
      </rPr>
      <t>150</t>
    </r>
    <r>
      <rPr>
        <sz val="16"/>
        <rFont val="宋体"/>
        <charset val="134"/>
      </rPr>
      <t>亩。赵阳村</t>
    </r>
    <r>
      <rPr>
        <sz val="16"/>
        <rFont val="Times New Roman"/>
        <charset val="134"/>
      </rPr>
      <t>150</t>
    </r>
    <r>
      <rPr>
        <sz val="16"/>
        <rFont val="宋体"/>
        <charset val="134"/>
      </rPr>
      <t>亩</t>
    </r>
  </si>
  <si>
    <r>
      <rPr>
        <sz val="16"/>
        <rFont val="宋体"/>
        <charset val="134"/>
      </rPr>
      <t>推动中药材产业发展</t>
    </r>
  </si>
  <si>
    <r>
      <rPr>
        <sz val="16"/>
        <rFont val="宋体"/>
        <charset val="134"/>
      </rPr>
      <t>扶持大阳镇陈阳村脱贫户种植黄芪</t>
    </r>
    <r>
      <rPr>
        <sz val="16"/>
        <rFont val="Times New Roman"/>
        <charset val="134"/>
      </rPr>
      <t>100</t>
    </r>
    <r>
      <rPr>
        <sz val="16"/>
        <rFont val="宋体"/>
        <charset val="134"/>
      </rPr>
      <t>亩，每亩补助</t>
    </r>
    <r>
      <rPr>
        <sz val="16"/>
        <rFont val="Times New Roman"/>
        <charset val="134"/>
      </rPr>
      <t>1700</t>
    </r>
    <r>
      <rPr>
        <sz val="16"/>
        <rFont val="宋体"/>
        <charset val="134"/>
      </rPr>
      <t>元。</t>
    </r>
  </si>
  <si>
    <r>
      <rPr>
        <sz val="16"/>
        <rFont val="宋体"/>
        <charset val="134"/>
      </rPr>
      <t>马关镇中药材种植到户补助项目</t>
    </r>
  </si>
  <si>
    <r>
      <rPr>
        <sz val="16"/>
        <rFont val="宋体"/>
        <charset val="134"/>
      </rPr>
      <t>脱贫户种植中药材共计</t>
    </r>
    <r>
      <rPr>
        <sz val="16"/>
        <rFont val="Times New Roman"/>
        <charset val="134"/>
      </rPr>
      <t>32</t>
    </r>
    <r>
      <rPr>
        <sz val="16"/>
        <rFont val="宋体"/>
        <charset val="134"/>
      </rPr>
      <t>亩。其中：庙湾村</t>
    </r>
    <r>
      <rPr>
        <sz val="16"/>
        <rFont val="Times New Roman"/>
        <charset val="134"/>
      </rPr>
      <t>30</t>
    </r>
    <r>
      <rPr>
        <sz val="16"/>
        <rFont val="宋体"/>
        <charset val="134"/>
      </rPr>
      <t>亩；西台村</t>
    </r>
    <r>
      <rPr>
        <sz val="16"/>
        <rFont val="Times New Roman"/>
        <charset val="134"/>
      </rPr>
      <t>2</t>
    </r>
    <r>
      <rPr>
        <sz val="16"/>
        <rFont val="宋体"/>
        <charset val="134"/>
      </rPr>
      <t>亩</t>
    </r>
  </si>
  <si>
    <r>
      <rPr>
        <b/>
        <sz val="16"/>
        <rFont val="Microsoft YaHei"/>
        <charset val="134"/>
      </rPr>
      <t>⑷</t>
    </r>
  </si>
  <si>
    <r>
      <rPr>
        <b/>
        <sz val="16"/>
        <rFont val="宋体"/>
        <charset val="134"/>
      </rPr>
      <t>到户种植业（脱贫户）中调新增：</t>
    </r>
    <r>
      <rPr>
        <b/>
        <sz val="16"/>
        <rFont val="Times New Roman"/>
        <charset val="134"/>
      </rPr>
      <t>4</t>
    </r>
    <r>
      <rPr>
        <b/>
        <sz val="16"/>
        <rFont val="宋体"/>
        <charset val="134"/>
      </rPr>
      <t>项</t>
    </r>
  </si>
  <si>
    <r>
      <rPr>
        <b/>
        <sz val="16"/>
        <rFont val="宋体"/>
        <charset val="134"/>
      </rPr>
      <t>概算投资</t>
    </r>
    <r>
      <rPr>
        <b/>
        <sz val="16"/>
        <rFont val="Times New Roman"/>
        <charset val="134"/>
      </rPr>
      <t>47.76</t>
    </r>
    <r>
      <rPr>
        <b/>
        <sz val="16"/>
        <rFont val="宋体"/>
        <charset val="134"/>
      </rPr>
      <t>万元用于实施脱贫户到户种植补助项目。</t>
    </r>
  </si>
  <si>
    <r>
      <rPr>
        <b/>
        <sz val="16"/>
        <rFont val="宋体"/>
        <charset val="134"/>
      </rPr>
      <t>概算投资</t>
    </r>
    <r>
      <rPr>
        <b/>
        <sz val="16"/>
        <rFont val="Times New Roman"/>
        <charset val="134"/>
      </rPr>
      <t>18.08</t>
    </r>
    <r>
      <rPr>
        <b/>
        <sz val="16"/>
        <rFont val="宋体"/>
        <charset val="134"/>
      </rPr>
      <t>万元在全县范围内实施脱贫户旱作农业到户补助项目，每亩补助</t>
    </r>
    <r>
      <rPr>
        <b/>
        <sz val="16"/>
        <rFont val="Times New Roman"/>
        <charset val="134"/>
      </rPr>
      <t>200</t>
    </r>
    <r>
      <rPr>
        <b/>
        <sz val="16"/>
        <rFont val="宋体"/>
        <charset val="134"/>
      </rPr>
      <t>元，共补助</t>
    </r>
    <r>
      <rPr>
        <b/>
        <sz val="16"/>
        <rFont val="Times New Roman"/>
        <charset val="134"/>
      </rPr>
      <t>904</t>
    </r>
    <r>
      <rPr>
        <b/>
        <sz val="16"/>
        <rFont val="宋体"/>
        <charset val="134"/>
      </rPr>
      <t>亩。</t>
    </r>
  </si>
  <si>
    <r>
      <rPr>
        <sz val="16"/>
        <rFont val="宋体"/>
        <charset val="134"/>
      </rPr>
      <t>共</t>
    </r>
    <r>
      <rPr>
        <sz val="16"/>
        <rFont val="Times New Roman"/>
        <charset val="134"/>
      </rPr>
      <t>39</t>
    </r>
    <r>
      <rPr>
        <sz val="16"/>
        <rFont val="宋体"/>
        <charset val="134"/>
      </rPr>
      <t>亩，张巴村</t>
    </r>
    <r>
      <rPr>
        <sz val="16"/>
        <rFont val="Times New Roman"/>
        <charset val="134"/>
      </rPr>
      <t>39</t>
    </r>
    <r>
      <rPr>
        <sz val="16"/>
        <rFont val="宋体"/>
        <charset val="134"/>
      </rPr>
      <t>亩</t>
    </r>
  </si>
  <si>
    <t>2023.05</t>
  </si>
  <si>
    <r>
      <rPr>
        <sz val="16"/>
        <rFont val="宋体"/>
        <charset val="134"/>
      </rPr>
      <t>在</t>
    </r>
    <r>
      <rPr>
        <sz val="16"/>
        <rFont val="Times New Roman"/>
        <charset val="134"/>
      </rPr>
      <t>2</t>
    </r>
    <r>
      <rPr>
        <sz val="16"/>
        <rFont val="宋体"/>
        <charset val="134"/>
      </rPr>
      <t>村实施</t>
    </r>
    <r>
      <rPr>
        <sz val="16"/>
        <rFont val="Times New Roman"/>
        <charset val="134"/>
      </rPr>
      <t>88</t>
    </r>
    <r>
      <rPr>
        <sz val="16"/>
        <rFont val="宋体"/>
        <charset val="134"/>
      </rPr>
      <t>亩，每亩补助</t>
    </r>
    <r>
      <rPr>
        <sz val="16"/>
        <rFont val="Times New Roman"/>
        <charset val="134"/>
      </rPr>
      <t>200</t>
    </r>
    <r>
      <rPr>
        <sz val="16"/>
        <rFont val="宋体"/>
        <charset val="134"/>
      </rPr>
      <t>元，共计</t>
    </r>
    <r>
      <rPr>
        <sz val="16"/>
        <rFont val="Times New Roman"/>
        <charset val="134"/>
      </rPr>
      <t>1.76</t>
    </r>
    <r>
      <rPr>
        <sz val="16"/>
        <rFont val="宋体"/>
        <charset val="134"/>
      </rPr>
      <t>万元，小湾村实施旱作农业到户项目</t>
    </r>
    <r>
      <rPr>
        <sz val="16"/>
        <rFont val="Times New Roman"/>
        <charset val="134"/>
      </rPr>
      <t>18</t>
    </r>
    <r>
      <rPr>
        <sz val="16"/>
        <rFont val="宋体"/>
        <charset val="134"/>
      </rPr>
      <t>亩，在赵湾村实施旱作农业</t>
    </r>
    <r>
      <rPr>
        <sz val="16"/>
        <rFont val="Times New Roman"/>
        <charset val="134"/>
      </rPr>
      <t>70</t>
    </r>
    <r>
      <rPr>
        <sz val="16"/>
        <rFont val="宋体"/>
        <charset val="134"/>
      </rPr>
      <t>亩</t>
    </r>
  </si>
  <si>
    <r>
      <rPr>
        <sz val="16"/>
        <rFont val="宋体"/>
        <charset val="134"/>
      </rPr>
      <t>共补助</t>
    </r>
    <r>
      <rPr>
        <sz val="16"/>
        <rFont val="Times New Roman"/>
        <charset val="134"/>
      </rPr>
      <t>50</t>
    </r>
    <r>
      <rPr>
        <sz val="16"/>
        <rFont val="宋体"/>
        <charset val="134"/>
      </rPr>
      <t>亩，</t>
    </r>
    <r>
      <rPr>
        <sz val="16"/>
        <rFont val="Times New Roman"/>
        <charset val="134"/>
      </rPr>
      <t>200</t>
    </r>
    <r>
      <rPr>
        <sz val="16"/>
        <rFont val="宋体"/>
        <charset val="134"/>
      </rPr>
      <t>元</t>
    </r>
    <r>
      <rPr>
        <sz val="16"/>
        <rFont val="Times New Roman"/>
        <charset val="134"/>
      </rPr>
      <t>/</t>
    </r>
    <r>
      <rPr>
        <sz val="16"/>
        <rFont val="宋体"/>
        <charset val="134"/>
      </rPr>
      <t>亩。其中：东山村</t>
    </r>
    <r>
      <rPr>
        <sz val="16"/>
        <rFont val="Times New Roman"/>
        <charset val="134"/>
      </rPr>
      <t>50</t>
    </r>
    <r>
      <rPr>
        <sz val="16"/>
        <rFont val="宋体"/>
        <charset val="134"/>
      </rPr>
      <t>亩</t>
    </r>
  </si>
  <si>
    <r>
      <rPr>
        <sz val="16"/>
        <rFont val="宋体"/>
        <charset val="134"/>
      </rPr>
      <t>扶持大阳镇脱贫户落实玉米种植到户补助项目，每亩补助</t>
    </r>
    <r>
      <rPr>
        <sz val="16"/>
        <rFont val="Times New Roman"/>
        <charset val="134"/>
      </rPr>
      <t>200</t>
    </r>
    <r>
      <rPr>
        <sz val="16"/>
        <rFont val="宋体"/>
        <charset val="134"/>
      </rPr>
      <t>元，共补助</t>
    </r>
    <r>
      <rPr>
        <sz val="16"/>
        <rFont val="Times New Roman"/>
        <charset val="134"/>
      </rPr>
      <t>192</t>
    </r>
    <r>
      <rPr>
        <sz val="16"/>
        <rFont val="宋体"/>
        <charset val="134"/>
      </rPr>
      <t>亩。其中：南山村</t>
    </r>
    <r>
      <rPr>
        <sz val="16"/>
        <rFont val="Times New Roman"/>
        <charset val="134"/>
      </rPr>
      <t>2</t>
    </r>
    <r>
      <rPr>
        <sz val="16"/>
        <rFont val="宋体"/>
        <charset val="134"/>
      </rPr>
      <t>亩，阳沟村</t>
    </r>
    <r>
      <rPr>
        <sz val="16"/>
        <rFont val="Times New Roman"/>
        <charset val="134"/>
      </rPr>
      <t>190</t>
    </r>
    <r>
      <rPr>
        <sz val="16"/>
        <rFont val="宋体"/>
        <charset val="134"/>
      </rPr>
      <t>亩。</t>
    </r>
  </si>
  <si>
    <r>
      <rPr>
        <sz val="16"/>
        <rFont val="宋体"/>
        <charset val="134"/>
      </rPr>
      <t>胡川镇种植旱作农业</t>
    </r>
    <r>
      <rPr>
        <sz val="16"/>
        <rFont val="Times New Roman"/>
        <charset val="134"/>
      </rPr>
      <t>365</t>
    </r>
    <r>
      <rPr>
        <sz val="16"/>
        <rFont val="宋体"/>
        <charset val="134"/>
      </rPr>
      <t>亩，其中后湾村种植旱作农业</t>
    </r>
    <r>
      <rPr>
        <sz val="16"/>
        <rFont val="Times New Roman"/>
        <charset val="134"/>
      </rPr>
      <t>15</t>
    </r>
    <r>
      <rPr>
        <sz val="16"/>
        <rFont val="宋体"/>
        <charset val="134"/>
      </rPr>
      <t>亩，王安村种植旱作农业</t>
    </r>
    <r>
      <rPr>
        <sz val="16"/>
        <rFont val="Times New Roman"/>
        <charset val="134"/>
      </rPr>
      <t>120</t>
    </r>
    <r>
      <rPr>
        <sz val="16"/>
        <rFont val="宋体"/>
        <charset val="134"/>
      </rPr>
      <t>亩；祁沟村旱作农业</t>
    </r>
    <r>
      <rPr>
        <sz val="16"/>
        <rFont val="Times New Roman"/>
        <charset val="134"/>
      </rPr>
      <t>34</t>
    </r>
    <r>
      <rPr>
        <sz val="16"/>
        <rFont val="宋体"/>
        <charset val="134"/>
      </rPr>
      <t>亩；前梁村旱作农业</t>
    </r>
    <r>
      <rPr>
        <sz val="16"/>
        <rFont val="Times New Roman"/>
        <charset val="134"/>
      </rPr>
      <t>110</t>
    </r>
    <r>
      <rPr>
        <sz val="16"/>
        <rFont val="宋体"/>
        <charset val="134"/>
      </rPr>
      <t>亩，刘塬村</t>
    </r>
    <r>
      <rPr>
        <sz val="16"/>
        <rFont val="Times New Roman"/>
        <charset val="134"/>
      </rPr>
      <t>86</t>
    </r>
    <r>
      <rPr>
        <sz val="16"/>
        <rFont val="宋体"/>
        <charset val="134"/>
      </rPr>
      <t>亩。</t>
    </r>
  </si>
  <si>
    <r>
      <rPr>
        <sz val="16"/>
        <rFont val="宋体"/>
        <charset val="134"/>
      </rPr>
      <t>在木河乡毛家村实施旱作农业到户补助项目</t>
    </r>
    <r>
      <rPr>
        <sz val="16"/>
        <rFont val="Times New Roman"/>
        <charset val="134"/>
      </rPr>
      <t>120</t>
    </r>
    <r>
      <rPr>
        <sz val="16"/>
        <rFont val="宋体"/>
        <charset val="134"/>
      </rPr>
      <t>亩</t>
    </r>
  </si>
  <si>
    <r>
      <rPr>
        <sz val="16"/>
        <rFont val="宋体"/>
        <charset val="134"/>
      </rPr>
      <t>铁固村脱贫户种植旱作农业</t>
    </r>
    <r>
      <rPr>
        <sz val="16"/>
        <rFont val="Times New Roman"/>
        <charset val="134"/>
      </rPr>
      <t>50</t>
    </r>
    <r>
      <rPr>
        <sz val="16"/>
        <rFont val="宋体"/>
        <charset val="134"/>
      </rPr>
      <t>亩</t>
    </r>
  </si>
  <si>
    <r>
      <rPr>
        <b/>
        <sz val="16"/>
        <rFont val="宋体"/>
        <charset val="134"/>
      </rPr>
      <t>概算投资</t>
    </r>
    <r>
      <rPr>
        <b/>
        <sz val="16"/>
        <rFont val="Times New Roman"/>
        <charset val="134"/>
      </rPr>
      <t>23.9</t>
    </r>
    <r>
      <rPr>
        <b/>
        <sz val="16"/>
        <rFont val="宋体"/>
        <charset val="134"/>
      </rPr>
      <t>万元在全县范围内实施脱贫户马铃薯种植到户补助项目，每亩补助</t>
    </r>
    <r>
      <rPr>
        <b/>
        <sz val="16"/>
        <rFont val="Times New Roman"/>
        <charset val="134"/>
      </rPr>
      <t>500</t>
    </r>
    <r>
      <rPr>
        <b/>
        <sz val="16"/>
        <rFont val="宋体"/>
        <charset val="134"/>
      </rPr>
      <t>元，共补助</t>
    </r>
    <r>
      <rPr>
        <b/>
        <sz val="16"/>
        <rFont val="Times New Roman"/>
        <charset val="134"/>
      </rPr>
      <t>478</t>
    </r>
    <r>
      <rPr>
        <b/>
        <sz val="16"/>
        <rFont val="宋体"/>
        <charset val="134"/>
      </rPr>
      <t>亩。</t>
    </r>
  </si>
  <si>
    <r>
      <rPr>
        <sz val="16"/>
        <rFont val="宋体"/>
        <charset val="134"/>
      </rPr>
      <t>共</t>
    </r>
    <r>
      <rPr>
        <sz val="16"/>
        <rFont val="Times New Roman"/>
        <charset val="134"/>
      </rPr>
      <t>110</t>
    </r>
    <r>
      <rPr>
        <sz val="16"/>
        <rFont val="宋体"/>
        <charset val="134"/>
      </rPr>
      <t>亩，河峪村</t>
    </r>
    <r>
      <rPr>
        <sz val="16"/>
        <rFont val="Times New Roman"/>
        <charset val="134"/>
      </rPr>
      <t>45</t>
    </r>
    <r>
      <rPr>
        <sz val="16"/>
        <rFont val="宋体"/>
        <charset val="134"/>
      </rPr>
      <t>亩、毛山村</t>
    </r>
    <r>
      <rPr>
        <sz val="16"/>
        <rFont val="Times New Roman"/>
        <charset val="134"/>
      </rPr>
      <t>34</t>
    </r>
    <r>
      <rPr>
        <sz val="16"/>
        <rFont val="宋体"/>
        <charset val="134"/>
      </rPr>
      <t>亩、张巴村</t>
    </r>
    <r>
      <rPr>
        <sz val="16"/>
        <rFont val="Times New Roman"/>
        <charset val="134"/>
      </rPr>
      <t>31</t>
    </r>
    <r>
      <rPr>
        <sz val="16"/>
        <rFont val="宋体"/>
        <charset val="134"/>
      </rPr>
      <t>亩</t>
    </r>
  </si>
  <si>
    <r>
      <rPr>
        <sz val="16"/>
        <rFont val="宋体"/>
        <charset val="134"/>
      </rPr>
      <t>在刘堡镇</t>
    </r>
    <r>
      <rPr>
        <sz val="16"/>
        <rFont val="Times New Roman"/>
        <charset val="134"/>
      </rPr>
      <t>3</t>
    </r>
    <r>
      <rPr>
        <sz val="16"/>
        <rFont val="宋体"/>
        <charset val="134"/>
      </rPr>
      <t>村实施马铃薯到户补助项目</t>
    </r>
    <r>
      <rPr>
        <sz val="16"/>
        <rFont val="Times New Roman"/>
        <charset val="134"/>
      </rPr>
      <t>61</t>
    </r>
    <r>
      <rPr>
        <sz val="16"/>
        <rFont val="宋体"/>
        <charset val="134"/>
      </rPr>
      <t>亩，每亩补助</t>
    </r>
    <r>
      <rPr>
        <sz val="16"/>
        <rFont val="Times New Roman"/>
        <charset val="134"/>
      </rPr>
      <t>500</t>
    </r>
    <r>
      <rPr>
        <sz val="16"/>
        <rFont val="宋体"/>
        <charset val="134"/>
      </rPr>
      <t>元，共计补助</t>
    </r>
    <r>
      <rPr>
        <sz val="16"/>
        <rFont val="Times New Roman"/>
        <charset val="134"/>
      </rPr>
      <t>3.05</t>
    </r>
    <r>
      <rPr>
        <sz val="16"/>
        <rFont val="宋体"/>
        <charset val="134"/>
      </rPr>
      <t>万元，其中郑沟村</t>
    </r>
    <r>
      <rPr>
        <sz val="16"/>
        <rFont val="Times New Roman"/>
        <charset val="134"/>
      </rPr>
      <t>11</t>
    </r>
    <r>
      <rPr>
        <sz val="16"/>
        <rFont val="宋体"/>
        <charset val="134"/>
      </rPr>
      <t>亩，小湾村</t>
    </r>
    <r>
      <rPr>
        <sz val="16"/>
        <rFont val="Times New Roman"/>
        <charset val="134"/>
      </rPr>
      <t>9</t>
    </r>
    <r>
      <rPr>
        <sz val="16"/>
        <rFont val="宋体"/>
        <charset val="134"/>
      </rPr>
      <t>亩。在赵湾村实施马铃薯种植</t>
    </r>
    <r>
      <rPr>
        <sz val="16"/>
        <rFont val="Times New Roman"/>
        <charset val="134"/>
      </rPr>
      <t>41</t>
    </r>
    <r>
      <rPr>
        <sz val="16"/>
        <rFont val="宋体"/>
        <charset val="134"/>
      </rPr>
      <t>亩</t>
    </r>
  </si>
  <si>
    <r>
      <rPr>
        <sz val="16"/>
        <rFont val="宋体"/>
        <charset val="134"/>
      </rPr>
      <t>扶持大阳镇脱贫户落实马铃薯种植到户补助项目，每亩补助</t>
    </r>
    <r>
      <rPr>
        <sz val="16"/>
        <rFont val="Times New Roman"/>
        <charset val="134"/>
      </rPr>
      <t>500</t>
    </r>
    <r>
      <rPr>
        <sz val="16"/>
        <rFont val="宋体"/>
        <charset val="134"/>
      </rPr>
      <t>元，共补助</t>
    </r>
    <r>
      <rPr>
        <sz val="16"/>
        <rFont val="Times New Roman"/>
        <charset val="134"/>
      </rPr>
      <t>1</t>
    </r>
    <r>
      <rPr>
        <sz val="16"/>
        <rFont val="宋体"/>
        <charset val="134"/>
      </rPr>
      <t>亩。其中：南山村</t>
    </r>
    <r>
      <rPr>
        <sz val="16"/>
        <rFont val="Times New Roman"/>
        <charset val="134"/>
      </rPr>
      <t>1</t>
    </r>
    <r>
      <rPr>
        <sz val="16"/>
        <rFont val="宋体"/>
        <charset val="134"/>
      </rPr>
      <t>亩。</t>
    </r>
  </si>
  <si>
    <r>
      <rPr>
        <sz val="16"/>
        <rFont val="宋体"/>
        <charset val="134"/>
      </rPr>
      <t>共补助</t>
    </r>
    <r>
      <rPr>
        <sz val="16"/>
        <rFont val="Times New Roman"/>
        <charset val="134"/>
      </rPr>
      <t>30</t>
    </r>
    <r>
      <rPr>
        <sz val="16"/>
        <rFont val="宋体"/>
        <charset val="134"/>
      </rPr>
      <t>亩。其中：石川村</t>
    </r>
    <r>
      <rPr>
        <sz val="16"/>
        <rFont val="Times New Roman"/>
        <charset val="134"/>
      </rPr>
      <t>1</t>
    </r>
    <r>
      <rPr>
        <sz val="16"/>
        <rFont val="宋体"/>
        <charset val="134"/>
      </rPr>
      <t>户</t>
    </r>
    <r>
      <rPr>
        <sz val="16"/>
        <rFont val="Times New Roman"/>
        <charset val="134"/>
      </rPr>
      <t>30</t>
    </r>
    <r>
      <rPr>
        <sz val="16"/>
        <rFont val="宋体"/>
        <charset val="134"/>
      </rPr>
      <t>亩</t>
    </r>
  </si>
  <si>
    <r>
      <rPr>
        <sz val="16"/>
        <rFont val="宋体"/>
        <charset val="134"/>
      </rPr>
      <t>投资</t>
    </r>
    <r>
      <rPr>
        <sz val="16"/>
        <rFont val="Times New Roman"/>
        <charset val="134"/>
      </rPr>
      <t>3</t>
    </r>
    <r>
      <rPr>
        <sz val="16"/>
        <rFont val="宋体"/>
        <charset val="134"/>
      </rPr>
      <t>万元，在马鹿镇牌楼村实施脱贫户马铃薯种植项目</t>
    </r>
    <r>
      <rPr>
        <sz val="16"/>
        <rFont val="Times New Roman"/>
        <charset val="134"/>
      </rPr>
      <t>60</t>
    </r>
    <r>
      <rPr>
        <sz val="16"/>
        <rFont val="宋体"/>
        <charset val="134"/>
      </rPr>
      <t>亩，亩均补</t>
    </r>
    <r>
      <rPr>
        <sz val="16"/>
        <rFont val="Times New Roman"/>
        <charset val="134"/>
      </rPr>
      <t>500</t>
    </r>
    <r>
      <rPr>
        <sz val="16"/>
        <rFont val="宋体"/>
        <charset val="134"/>
      </rPr>
      <t>元。</t>
    </r>
  </si>
  <si>
    <r>
      <rPr>
        <sz val="16"/>
        <rFont val="宋体"/>
        <charset val="134"/>
      </rPr>
      <t>胡川镇种植马铃薯</t>
    </r>
    <r>
      <rPr>
        <sz val="16"/>
        <rFont val="Times New Roman"/>
        <charset val="134"/>
      </rPr>
      <t>82</t>
    </r>
    <r>
      <rPr>
        <sz val="16"/>
        <rFont val="宋体"/>
        <charset val="134"/>
      </rPr>
      <t>亩，其中：后湾村种植马铃薯</t>
    </r>
    <r>
      <rPr>
        <sz val="16"/>
        <rFont val="Times New Roman"/>
        <charset val="134"/>
      </rPr>
      <t>20</t>
    </r>
    <r>
      <rPr>
        <sz val="16"/>
        <rFont val="宋体"/>
        <charset val="134"/>
      </rPr>
      <t>亩</t>
    </r>
    <r>
      <rPr>
        <sz val="16"/>
        <rFont val="Times New Roman"/>
        <charset val="134"/>
      </rPr>
      <t>;</t>
    </r>
    <r>
      <rPr>
        <sz val="16"/>
        <rFont val="宋体"/>
        <charset val="134"/>
      </rPr>
      <t>祁沟村种植马铃薯</t>
    </r>
    <r>
      <rPr>
        <sz val="16"/>
        <rFont val="Times New Roman"/>
        <charset val="134"/>
      </rPr>
      <t>32</t>
    </r>
    <r>
      <rPr>
        <sz val="16"/>
        <rFont val="宋体"/>
        <charset val="134"/>
      </rPr>
      <t>亩。前梁村种植马铃薯</t>
    </r>
    <r>
      <rPr>
        <sz val="16"/>
        <rFont val="Times New Roman"/>
        <charset val="134"/>
      </rPr>
      <t>30</t>
    </r>
    <r>
      <rPr>
        <sz val="16"/>
        <rFont val="宋体"/>
        <charset val="134"/>
      </rPr>
      <t>亩。</t>
    </r>
  </si>
  <si>
    <r>
      <rPr>
        <sz val="16"/>
        <rFont val="宋体"/>
        <charset val="134"/>
      </rPr>
      <t>在全乡</t>
    </r>
    <r>
      <rPr>
        <sz val="16"/>
        <rFont val="Times New Roman"/>
        <charset val="134"/>
      </rPr>
      <t>2</t>
    </r>
    <r>
      <rPr>
        <sz val="16"/>
        <rFont val="宋体"/>
        <charset val="134"/>
      </rPr>
      <t>村实施马铃薯种植到户补助项目共计</t>
    </r>
    <r>
      <rPr>
        <sz val="16"/>
        <rFont val="Times New Roman"/>
        <charset val="134"/>
      </rPr>
      <t>111</t>
    </r>
    <r>
      <rPr>
        <sz val="16"/>
        <rFont val="宋体"/>
        <charset val="134"/>
      </rPr>
      <t>亩。其中马坪</t>
    </r>
    <r>
      <rPr>
        <sz val="16"/>
        <rFont val="Times New Roman"/>
        <charset val="134"/>
      </rPr>
      <t>11</t>
    </r>
    <r>
      <rPr>
        <sz val="16"/>
        <rFont val="宋体"/>
        <charset val="134"/>
      </rPr>
      <t>亩，毛家</t>
    </r>
    <r>
      <rPr>
        <sz val="16"/>
        <rFont val="Times New Roman"/>
        <charset val="134"/>
      </rPr>
      <t>100</t>
    </r>
    <r>
      <rPr>
        <sz val="16"/>
        <rFont val="宋体"/>
        <charset val="134"/>
      </rPr>
      <t>亩，</t>
    </r>
  </si>
  <si>
    <r>
      <rPr>
        <sz val="16"/>
        <rFont val="宋体"/>
        <charset val="134"/>
      </rPr>
      <t>在张棉驿乡喜湾村实施马铃薯种植到户补助项目</t>
    </r>
    <r>
      <rPr>
        <sz val="16"/>
        <rFont val="Times New Roman"/>
        <charset val="134"/>
      </rPr>
      <t>20</t>
    </r>
    <r>
      <rPr>
        <sz val="16"/>
        <rFont val="宋体"/>
        <charset val="134"/>
      </rPr>
      <t>亩</t>
    </r>
  </si>
  <si>
    <r>
      <rPr>
        <sz val="16"/>
        <rFont val="宋体"/>
        <charset val="134"/>
      </rPr>
      <t>通过种植补助扶贫，增加一般户收入，巩固脱贫成</t>
    </r>
  </si>
  <si>
    <r>
      <rPr>
        <sz val="16"/>
        <rFont val="宋体"/>
        <charset val="134"/>
      </rPr>
      <t>提高种植积极性，增加种植业收入</t>
    </r>
  </si>
  <si>
    <r>
      <rPr>
        <sz val="16"/>
        <rFont val="宋体"/>
        <charset val="134"/>
      </rPr>
      <t>闫家乡马铃薯到户补助项目</t>
    </r>
  </si>
  <si>
    <r>
      <rPr>
        <sz val="16"/>
        <rFont val="宋体"/>
        <charset val="134"/>
      </rPr>
      <t>操场村实施马铃薯到户补助项目</t>
    </r>
    <r>
      <rPr>
        <sz val="16"/>
        <rFont val="Times New Roman"/>
        <charset val="134"/>
      </rPr>
      <t>3</t>
    </r>
    <r>
      <rPr>
        <sz val="16"/>
        <rFont val="宋体"/>
        <charset val="134"/>
      </rPr>
      <t>亩，每亩补助</t>
    </r>
    <r>
      <rPr>
        <sz val="16"/>
        <rFont val="Times New Roman"/>
        <charset val="134"/>
      </rPr>
      <t>500</t>
    </r>
    <r>
      <rPr>
        <sz val="16"/>
        <rFont val="宋体"/>
        <charset val="134"/>
      </rPr>
      <t>元，共需资金</t>
    </r>
    <r>
      <rPr>
        <sz val="16"/>
        <rFont val="Times New Roman"/>
        <charset val="134"/>
      </rPr>
      <t>0.15</t>
    </r>
    <r>
      <rPr>
        <sz val="16"/>
        <rFont val="宋体"/>
        <charset val="134"/>
      </rPr>
      <t>万元。</t>
    </r>
  </si>
  <si>
    <r>
      <rPr>
        <sz val="16"/>
        <rFont val="宋体"/>
        <charset val="134"/>
      </rPr>
      <t>提高农民生产效率，改善种植基础条件</t>
    </r>
  </si>
  <si>
    <r>
      <rPr>
        <sz val="16"/>
        <rFont val="宋体"/>
        <charset val="134"/>
      </rPr>
      <t>增加农民种植积极性，提高农民收入</t>
    </r>
  </si>
  <si>
    <r>
      <rPr>
        <b/>
        <sz val="16"/>
        <rFont val="宋体"/>
        <charset val="134"/>
      </rPr>
      <t>概算投资</t>
    </r>
    <r>
      <rPr>
        <b/>
        <sz val="16"/>
        <rFont val="Times New Roman"/>
        <charset val="134"/>
      </rPr>
      <t>4.98</t>
    </r>
    <r>
      <rPr>
        <b/>
        <sz val="16"/>
        <rFont val="宋体"/>
        <charset val="134"/>
      </rPr>
      <t>万元在全县范围内实施火麻种植脱贫户到户补助项目，每亩补助</t>
    </r>
    <r>
      <rPr>
        <b/>
        <sz val="16"/>
        <rFont val="Times New Roman"/>
        <charset val="134"/>
      </rPr>
      <t>400</t>
    </r>
    <r>
      <rPr>
        <b/>
        <sz val="16"/>
        <rFont val="宋体"/>
        <charset val="134"/>
      </rPr>
      <t>元，共补助</t>
    </r>
    <r>
      <rPr>
        <b/>
        <sz val="16"/>
        <rFont val="Times New Roman"/>
        <charset val="134"/>
      </rPr>
      <t>124.5</t>
    </r>
    <r>
      <rPr>
        <b/>
        <sz val="16"/>
        <rFont val="宋体"/>
        <charset val="134"/>
      </rPr>
      <t>亩。</t>
    </r>
  </si>
  <si>
    <r>
      <rPr>
        <sz val="16"/>
        <rFont val="宋体"/>
        <charset val="134"/>
      </rPr>
      <t>投资</t>
    </r>
    <r>
      <rPr>
        <sz val="16"/>
        <rFont val="Times New Roman"/>
        <charset val="134"/>
      </rPr>
      <t>3.1</t>
    </r>
    <r>
      <rPr>
        <sz val="16"/>
        <rFont val="宋体"/>
        <charset val="134"/>
      </rPr>
      <t>万元，在马鹿镇</t>
    </r>
    <r>
      <rPr>
        <sz val="16"/>
        <rFont val="Times New Roman"/>
        <charset val="134"/>
      </rPr>
      <t>3</t>
    </r>
    <r>
      <rPr>
        <sz val="16"/>
        <rFont val="宋体"/>
        <charset val="134"/>
      </rPr>
      <t>村实施脱贫户火麻种植项目</t>
    </r>
    <r>
      <rPr>
        <sz val="16"/>
        <rFont val="Times New Roman"/>
        <charset val="134"/>
      </rPr>
      <t>77.5</t>
    </r>
    <r>
      <rPr>
        <sz val="16"/>
        <rFont val="宋体"/>
        <charset val="134"/>
      </rPr>
      <t>亩，亩均补</t>
    </r>
    <r>
      <rPr>
        <sz val="16"/>
        <rFont val="Times New Roman"/>
        <charset val="134"/>
      </rPr>
      <t>400</t>
    </r>
    <r>
      <rPr>
        <sz val="16"/>
        <rFont val="宋体"/>
        <charset val="134"/>
      </rPr>
      <t>元。其中龙口村</t>
    </r>
    <r>
      <rPr>
        <sz val="16"/>
        <rFont val="Times New Roman"/>
        <charset val="134"/>
      </rPr>
      <t>8</t>
    </r>
    <r>
      <rPr>
        <sz val="16"/>
        <rFont val="宋体"/>
        <charset val="134"/>
      </rPr>
      <t>亩，宝坪村</t>
    </r>
    <r>
      <rPr>
        <sz val="16"/>
        <rFont val="Times New Roman"/>
        <charset val="134"/>
      </rPr>
      <t>60.5</t>
    </r>
    <r>
      <rPr>
        <sz val="16"/>
        <rFont val="宋体"/>
        <charset val="134"/>
      </rPr>
      <t>亩，大滩村</t>
    </r>
    <r>
      <rPr>
        <sz val="16"/>
        <rFont val="Times New Roman"/>
        <charset val="134"/>
      </rPr>
      <t>9</t>
    </r>
    <r>
      <rPr>
        <sz val="16"/>
        <rFont val="宋体"/>
        <charset val="134"/>
      </rPr>
      <t>亩。</t>
    </r>
  </si>
  <si>
    <r>
      <rPr>
        <sz val="16"/>
        <rFont val="宋体"/>
        <charset val="134"/>
      </rPr>
      <t>通过项目扶持，发展种植产业，增加突一般户经济收入</t>
    </r>
  </si>
  <si>
    <r>
      <rPr>
        <sz val="16"/>
        <rFont val="宋体"/>
        <charset val="134"/>
      </rPr>
      <t>扶持脱贫户实施火麻种植项目以增加收入，项目实施后，年亩均增收</t>
    </r>
    <r>
      <rPr>
        <sz val="16"/>
        <rFont val="Times New Roman"/>
        <charset val="134"/>
      </rPr>
      <t>600</t>
    </r>
    <r>
      <rPr>
        <sz val="16"/>
        <rFont val="宋体"/>
        <charset val="134"/>
      </rPr>
      <t>元以上。</t>
    </r>
  </si>
  <si>
    <r>
      <rPr>
        <sz val="16"/>
        <rFont val="宋体"/>
        <charset val="134"/>
      </rPr>
      <t>闫家乡火麻到户补助项目</t>
    </r>
  </si>
  <si>
    <r>
      <rPr>
        <sz val="16"/>
        <rFont val="宋体"/>
        <charset val="134"/>
      </rPr>
      <t>闫家乡种植火麻</t>
    </r>
    <r>
      <rPr>
        <sz val="16"/>
        <rFont val="Times New Roman"/>
        <charset val="134"/>
      </rPr>
      <t>47</t>
    </r>
    <r>
      <rPr>
        <sz val="16"/>
        <rFont val="宋体"/>
        <charset val="134"/>
      </rPr>
      <t>亩，每亩补助</t>
    </r>
    <r>
      <rPr>
        <sz val="16"/>
        <rFont val="Times New Roman"/>
        <charset val="134"/>
      </rPr>
      <t>400</t>
    </r>
    <r>
      <rPr>
        <sz val="16"/>
        <rFont val="宋体"/>
        <charset val="134"/>
      </rPr>
      <t>元，共需资金</t>
    </r>
    <r>
      <rPr>
        <sz val="16"/>
        <rFont val="Times New Roman"/>
        <charset val="134"/>
      </rPr>
      <t>1.88</t>
    </r>
    <r>
      <rPr>
        <sz val="16"/>
        <rFont val="宋体"/>
        <charset val="134"/>
      </rPr>
      <t>万元。其中，王坪村</t>
    </r>
    <r>
      <rPr>
        <sz val="16"/>
        <rFont val="Times New Roman"/>
        <charset val="134"/>
      </rPr>
      <t>9</t>
    </r>
    <r>
      <rPr>
        <sz val="16"/>
        <rFont val="宋体"/>
        <charset val="134"/>
      </rPr>
      <t>户脱贫户种植火麻</t>
    </r>
    <r>
      <rPr>
        <sz val="16"/>
        <rFont val="Times New Roman"/>
        <charset val="134"/>
      </rPr>
      <t>27</t>
    </r>
    <r>
      <rPr>
        <sz val="16"/>
        <rFont val="宋体"/>
        <charset val="134"/>
      </rPr>
      <t>亩，大场村</t>
    </r>
    <r>
      <rPr>
        <sz val="16"/>
        <rFont val="Times New Roman"/>
        <charset val="134"/>
      </rPr>
      <t>6</t>
    </r>
    <r>
      <rPr>
        <sz val="16"/>
        <rFont val="宋体"/>
        <charset val="134"/>
      </rPr>
      <t>户脱贫户种植火麻</t>
    </r>
    <r>
      <rPr>
        <sz val="16"/>
        <rFont val="Times New Roman"/>
        <charset val="134"/>
      </rPr>
      <t>20</t>
    </r>
    <r>
      <rPr>
        <sz val="16"/>
        <rFont val="宋体"/>
        <charset val="134"/>
      </rPr>
      <t>亩。</t>
    </r>
  </si>
  <si>
    <r>
      <rPr>
        <sz val="16"/>
        <rFont val="宋体"/>
        <charset val="134"/>
      </rPr>
      <t>形成规模化种植，带动种植业发展</t>
    </r>
  </si>
  <si>
    <r>
      <rPr>
        <b/>
        <sz val="16"/>
        <rFont val="宋体"/>
        <charset val="134"/>
      </rPr>
      <t>概算投资</t>
    </r>
    <r>
      <rPr>
        <b/>
        <sz val="16"/>
        <rFont val="Times New Roman"/>
        <charset val="134"/>
      </rPr>
      <t>0.8</t>
    </r>
    <r>
      <rPr>
        <b/>
        <sz val="16"/>
        <rFont val="宋体"/>
        <charset val="134"/>
      </rPr>
      <t>万元在全县范围内实施脱贫户新建蔬菜大棚到户补助项目，每座补助</t>
    </r>
    <r>
      <rPr>
        <b/>
        <sz val="16"/>
        <rFont val="Times New Roman"/>
        <charset val="134"/>
      </rPr>
      <t>8000</t>
    </r>
    <r>
      <rPr>
        <b/>
        <sz val="16"/>
        <rFont val="宋体"/>
        <charset val="134"/>
      </rPr>
      <t>元，共补助</t>
    </r>
    <r>
      <rPr>
        <b/>
        <sz val="16"/>
        <rFont val="Times New Roman"/>
        <charset val="134"/>
      </rPr>
      <t>1</t>
    </r>
    <r>
      <rPr>
        <b/>
        <sz val="16"/>
        <rFont val="宋体"/>
        <charset val="134"/>
      </rPr>
      <t>座。</t>
    </r>
  </si>
  <si>
    <r>
      <rPr>
        <sz val="16"/>
        <rFont val="宋体"/>
        <charset val="134"/>
      </rPr>
      <t>恭门镇新建蔬菜大棚到户补助项目</t>
    </r>
  </si>
  <si>
    <r>
      <rPr>
        <sz val="16"/>
        <rFont val="宋体"/>
        <charset val="134"/>
      </rPr>
      <t>共</t>
    </r>
    <r>
      <rPr>
        <sz val="16"/>
        <rFont val="Times New Roman"/>
        <charset val="134"/>
      </rPr>
      <t>1</t>
    </r>
    <r>
      <rPr>
        <sz val="16"/>
        <rFont val="宋体"/>
        <charset val="134"/>
      </rPr>
      <t>座，付川村</t>
    </r>
    <r>
      <rPr>
        <sz val="16"/>
        <rFont val="Times New Roman"/>
        <charset val="134"/>
      </rPr>
      <t>1</t>
    </r>
    <r>
      <rPr>
        <sz val="16"/>
        <rFont val="宋体"/>
        <charset val="134"/>
      </rPr>
      <t>座</t>
    </r>
  </si>
  <si>
    <r>
      <rPr>
        <b/>
        <sz val="16"/>
        <rFont val="Microsoft YaHei"/>
        <charset val="134"/>
      </rPr>
      <t>⑸</t>
    </r>
  </si>
  <si>
    <r>
      <rPr>
        <b/>
        <sz val="16"/>
        <rFont val="宋体"/>
        <charset val="134"/>
      </rPr>
      <t>到户种植业（其他农户）：</t>
    </r>
    <r>
      <rPr>
        <b/>
        <sz val="16"/>
        <rFont val="Times New Roman"/>
        <charset val="134"/>
      </rPr>
      <t>4</t>
    </r>
    <r>
      <rPr>
        <b/>
        <sz val="16"/>
        <rFont val="宋体"/>
        <charset val="134"/>
      </rPr>
      <t>项</t>
    </r>
  </si>
  <si>
    <r>
      <rPr>
        <b/>
        <sz val="16"/>
        <rFont val="宋体"/>
        <charset val="134"/>
      </rPr>
      <t>概算投资</t>
    </r>
    <r>
      <rPr>
        <b/>
        <sz val="16"/>
        <rFont val="Times New Roman"/>
        <charset val="134"/>
      </rPr>
      <t>775.502</t>
    </r>
    <r>
      <rPr>
        <b/>
        <sz val="16"/>
        <rFont val="宋体"/>
        <charset val="134"/>
      </rPr>
      <t>万元用于实施其他农户到户种植业补助项目</t>
    </r>
  </si>
  <si>
    <r>
      <rPr>
        <b/>
        <sz val="16"/>
        <rFont val="宋体"/>
        <charset val="134"/>
      </rPr>
      <t>概算投资</t>
    </r>
    <r>
      <rPr>
        <b/>
        <sz val="16"/>
        <rFont val="Times New Roman"/>
        <charset val="134"/>
      </rPr>
      <t>461.002</t>
    </r>
    <r>
      <rPr>
        <b/>
        <sz val="16"/>
        <rFont val="宋体"/>
        <charset val="134"/>
      </rPr>
      <t>万元在全县范围内实施旱作农业一般户补助项目，每亩补助</t>
    </r>
    <r>
      <rPr>
        <b/>
        <sz val="16"/>
        <rFont val="Times New Roman"/>
        <charset val="134"/>
      </rPr>
      <t>200</t>
    </r>
    <r>
      <rPr>
        <b/>
        <sz val="16"/>
        <rFont val="宋体"/>
        <charset val="134"/>
      </rPr>
      <t>元，共补助</t>
    </r>
    <r>
      <rPr>
        <b/>
        <sz val="16"/>
        <rFont val="Times New Roman"/>
        <charset val="134"/>
      </rPr>
      <t>23050.1</t>
    </r>
    <r>
      <rPr>
        <b/>
        <sz val="16"/>
        <rFont val="宋体"/>
        <charset val="134"/>
      </rPr>
      <t>亩。</t>
    </r>
  </si>
  <si>
    <r>
      <rPr>
        <sz val="16"/>
        <rFont val="宋体"/>
        <charset val="134"/>
      </rPr>
      <t>大堡村</t>
    </r>
    <r>
      <rPr>
        <sz val="16"/>
        <rFont val="Times New Roman"/>
        <charset val="134"/>
      </rPr>
      <t>30</t>
    </r>
    <r>
      <rPr>
        <sz val="16"/>
        <rFont val="宋体"/>
        <charset val="134"/>
      </rPr>
      <t>亩、东关村</t>
    </r>
    <r>
      <rPr>
        <sz val="16"/>
        <rFont val="Times New Roman"/>
        <charset val="134"/>
      </rPr>
      <t>40</t>
    </r>
    <r>
      <rPr>
        <sz val="16"/>
        <rFont val="宋体"/>
        <charset val="134"/>
      </rPr>
      <t>亩、园树村</t>
    </r>
    <r>
      <rPr>
        <sz val="16"/>
        <rFont val="Times New Roman"/>
        <charset val="134"/>
      </rPr>
      <t>60</t>
    </r>
    <r>
      <rPr>
        <sz val="16"/>
        <rFont val="宋体"/>
        <charset val="134"/>
      </rPr>
      <t>亩、孟寺村</t>
    </r>
    <r>
      <rPr>
        <sz val="16"/>
        <rFont val="Times New Roman"/>
        <charset val="134"/>
      </rPr>
      <t>48</t>
    </r>
    <r>
      <rPr>
        <sz val="16"/>
        <rFont val="宋体"/>
        <charset val="134"/>
      </rPr>
      <t>亩</t>
    </r>
  </si>
  <si>
    <r>
      <rPr>
        <sz val="16"/>
        <rFont val="宋体"/>
        <charset val="134"/>
      </rPr>
      <t>对一般农户进行产业扶持，增加农户家庭收入</t>
    </r>
  </si>
  <si>
    <r>
      <rPr>
        <sz val="16"/>
        <rFont val="宋体"/>
        <charset val="134"/>
      </rPr>
      <t>全镇共</t>
    </r>
    <r>
      <rPr>
        <sz val="16"/>
        <rFont val="Times New Roman"/>
        <charset val="134"/>
      </rPr>
      <t>4053</t>
    </r>
    <r>
      <rPr>
        <sz val="16"/>
        <rFont val="宋体"/>
        <charset val="134"/>
      </rPr>
      <t>亩，</t>
    </r>
    <r>
      <rPr>
        <sz val="16"/>
        <rFont val="Times New Roman"/>
        <charset val="134"/>
      </rPr>
      <t>81.06</t>
    </r>
    <r>
      <rPr>
        <sz val="16"/>
        <rFont val="宋体"/>
        <charset val="134"/>
      </rPr>
      <t>万元，其中：树坡村</t>
    </r>
    <r>
      <rPr>
        <sz val="16"/>
        <rFont val="Times New Roman"/>
        <charset val="134"/>
      </rPr>
      <t>280</t>
    </r>
    <r>
      <rPr>
        <sz val="16"/>
        <rFont val="宋体"/>
        <charset val="134"/>
      </rPr>
      <t>亩；连柯村</t>
    </r>
    <r>
      <rPr>
        <sz val="16"/>
        <rFont val="Times New Roman"/>
        <charset val="134"/>
      </rPr>
      <t>98</t>
    </r>
    <r>
      <rPr>
        <sz val="16"/>
        <rFont val="宋体"/>
        <charset val="134"/>
      </rPr>
      <t>亩；冯塬村</t>
    </r>
    <r>
      <rPr>
        <sz val="16"/>
        <rFont val="Times New Roman"/>
        <charset val="134"/>
      </rPr>
      <t>100</t>
    </r>
    <r>
      <rPr>
        <sz val="16"/>
        <rFont val="宋体"/>
        <charset val="134"/>
      </rPr>
      <t>亩；西门村</t>
    </r>
    <r>
      <rPr>
        <sz val="16"/>
        <rFont val="Times New Roman"/>
        <charset val="134"/>
      </rPr>
      <t>100</t>
    </r>
    <r>
      <rPr>
        <sz val="16"/>
        <rFont val="宋体"/>
        <charset val="134"/>
      </rPr>
      <t>亩；西川村</t>
    </r>
    <r>
      <rPr>
        <sz val="16"/>
        <rFont val="Times New Roman"/>
        <charset val="134"/>
      </rPr>
      <t>180</t>
    </r>
    <r>
      <rPr>
        <sz val="16"/>
        <rFont val="宋体"/>
        <charset val="134"/>
      </rPr>
      <t>亩；北街村</t>
    </r>
    <r>
      <rPr>
        <sz val="16"/>
        <rFont val="Times New Roman"/>
        <charset val="134"/>
      </rPr>
      <t>200</t>
    </r>
    <r>
      <rPr>
        <sz val="16"/>
        <rFont val="宋体"/>
        <charset val="134"/>
      </rPr>
      <t>亩；南街村</t>
    </r>
    <r>
      <rPr>
        <sz val="16"/>
        <rFont val="Times New Roman"/>
        <charset val="134"/>
      </rPr>
      <t>150</t>
    </r>
    <r>
      <rPr>
        <sz val="16"/>
        <rFont val="宋体"/>
        <charset val="134"/>
      </rPr>
      <t>亩；榆树村</t>
    </r>
    <r>
      <rPr>
        <sz val="16"/>
        <rFont val="Times New Roman"/>
        <charset val="134"/>
      </rPr>
      <t>400</t>
    </r>
    <r>
      <rPr>
        <sz val="16"/>
        <rFont val="宋体"/>
        <charset val="134"/>
      </rPr>
      <t>亩；汪堡村</t>
    </r>
    <r>
      <rPr>
        <sz val="16"/>
        <rFont val="Times New Roman"/>
        <charset val="134"/>
      </rPr>
      <t>320</t>
    </r>
    <r>
      <rPr>
        <sz val="16"/>
        <rFont val="宋体"/>
        <charset val="134"/>
      </rPr>
      <t>亩；南梁村</t>
    </r>
    <r>
      <rPr>
        <sz val="16"/>
        <rFont val="Times New Roman"/>
        <charset val="134"/>
      </rPr>
      <t>90</t>
    </r>
    <r>
      <rPr>
        <sz val="16"/>
        <rFont val="宋体"/>
        <charset val="134"/>
      </rPr>
      <t>亩；四方村</t>
    </r>
    <r>
      <rPr>
        <sz val="16"/>
        <rFont val="Times New Roman"/>
        <charset val="134"/>
      </rPr>
      <t>201</t>
    </r>
    <r>
      <rPr>
        <sz val="16"/>
        <rFont val="宋体"/>
        <charset val="134"/>
      </rPr>
      <t>亩；韩川村</t>
    </r>
    <r>
      <rPr>
        <sz val="16"/>
        <rFont val="Times New Roman"/>
        <charset val="134"/>
      </rPr>
      <t>210</t>
    </r>
    <r>
      <rPr>
        <sz val="16"/>
        <rFont val="宋体"/>
        <charset val="134"/>
      </rPr>
      <t>亩；官泉村</t>
    </r>
    <r>
      <rPr>
        <sz val="16"/>
        <rFont val="Times New Roman"/>
        <charset val="134"/>
      </rPr>
      <t>224</t>
    </r>
    <r>
      <rPr>
        <sz val="16"/>
        <rFont val="宋体"/>
        <charset val="134"/>
      </rPr>
      <t>亩；郑家村</t>
    </r>
    <r>
      <rPr>
        <sz val="16"/>
        <rFont val="Times New Roman"/>
        <charset val="134"/>
      </rPr>
      <t>392</t>
    </r>
    <r>
      <rPr>
        <sz val="16"/>
        <rFont val="宋体"/>
        <charset val="134"/>
      </rPr>
      <t>亩；芦塬村</t>
    </r>
    <r>
      <rPr>
        <sz val="16"/>
        <rFont val="Times New Roman"/>
        <charset val="134"/>
      </rPr>
      <t>45</t>
    </r>
    <r>
      <rPr>
        <sz val="16"/>
        <rFont val="宋体"/>
        <charset val="134"/>
      </rPr>
      <t>亩；马黑曼</t>
    </r>
    <r>
      <rPr>
        <sz val="16"/>
        <rFont val="Times New Roman"/>
        <charset val="134"/>
      </rPr>
      <t>160</t>
    </r>
    <r>
      <rPr>
        <sz val="16"/>
        <rFont val="宋体"/>
        <charset val="134"/>
      </rPr>
      <t>亩；西沟村</t>
    </r>
    <r>
      <rPr>
        <sz val="16"/>
        <rFont val="Times New Roman"/>
        <charset val="134"/>
      </rPr>
      <t>350</t>
    </r>
    <r>
      <rPr>
        <sz val="16"/>
        <rFont val="宋体"/>
        <charset val="134"/>
      </rPr>
      <t>亩；北河村</t>
    </r>
    <r>
      <rPr>
        <sz val="16"/>
        <rFont val="Times New Roman"/>
        <charset val="134"/>
      </rPr>
      <t>215</t>
    </r>
    <r>
      <rPr>
        <sz val="16"/>
        <rFont val="宋体"/>
        <charset val="134"/>
      </rPr>
      <t>亩；李山村</t>
    </r>
    <r>
      <rPr>
        <sz val="16"/>
        <rFont val="Times New Roman"/>
        <charset val="134"/>
      </rPr>
      <t>85</t>
    </r>
    <r>
      <rPr>
        <sz val="16"/>
        <rFont val="宋体"/>
        <charset val="134"/>
      </rPr>
      <t>亩；马河村</t>
    </r>
    <r>
      <rPr>
        <sz val="16"/>
        <rFont val="Times New Roman"/>
        <charset val="134"/>
      </rPr>
      <t>253</t>
    </r>
    <r>
      <rPr>
        <sz val="16"/>
        <rFont val="宋体"/>
        <charset val="134"/>
      </rPr>
      <t>亩</t>
    </r>
  </si>
  <si>
    <r>
      <rPr>
        <sz val="16"/>
        <rFont val="宋体"/>
        <charset val="134"/>
      </rPr>
      <t>共</t>
    </r>
    <r>
      <rPr>
        <sz val="16"/>
        <rFont val="Times New Roman"/>
        <charset val="134"/>
      </rPr>
      <t>2025.2</t>
    </r>
    <r>
      <rPr>
        <sz val="16"/>
        <rFont val="宋体"/>
        <charset val="134"/>
      </rPr>
      <t>亩，其中阴山村</t>
    </r>
    <r>
      <rPr>
        <sz val="16"/>
        <rFont val="Times New Roman"/>
        <charset val="134"/>
      </rPr>
      <t>15</t>
    </r>
    <r>
      <rPr>
        <sz val="16"/>
        <rFont val="宋体"/>
        <charset val="134"/>
      </rPr>
      <t>户</t>
    </r>
    <r>
      <rPr>
        <sz val="16"/>
        <rFont val="Times New Roman"/>
        <charset val="134"/>
      </rPr>
      <t>30</t>
    </r>
    <r>
      <rPr>
        <sz val="16"/>
        <rFont val="宋体"/>
        <charset val="134"/>
      </rPr>
      <t>亩、团结村</t>
    </r>
    <r>
      <rPr>
        <sz val="16"/>
        <rFont val="Times New Roman"/>
        <charset val="134"/>
      </rPr>
      <t>17</t>
    </r>
    <r>
      <rPr>
        <sz val="16"/>
        <rFont val="宋体"/>
        <charset val="134"/>
      </rPr>
      <t>户</t>
    </r>
    <r>
      <rPr>
        <sz val="16"/>
        <rFont val="Times New Roman"/>
        <charset val="134"/>
      </rPr>
      <t>20</t>
    </r>
    <r>
      <rPr>
        <sz val="16"/>
        <rFont val="宋体"/>
        <charset val="134"/>
      </rPr>
      <t>亩、麻崖村</t>
    </r>
    <r>
      <rPr>
        <sz val="16"/>
        <rFont val="Times New Roman"/>
        <charset val="134"/>
      </rPr>
      <t>47</t>
    </r>
    <r>
      <rPr>
        <sz val="16"/>
        <rFont val="宋体"/>
        <charset val="134"/>
      </rPr>
      <t>户</t>
    </r>
    <r>
      <rPr>
        <sz val="16"/>
        <rFont val="Times New Roman"/>
        <charset val="134"/>
      </rPr>
      <t>125</t>
    </r>
    <r>
      <rPr>
        <sz val="16"/>
        <rFont val="宋体"/>
        <charset val="134"/>
      </rPr>
      <t>亩、仁湾村</t>
    </r>
    <r>
      <rPr>
        <sz val="16"/>
        <rFont val="Times New Roman"/>
        <charset val="134"/>
      </rPr>
      <t>18</t>
    </r>
    <r>
      <rPr>
        <sz val="16"/>
        <rFont val="宋体"/>
        <charset val="134"/>
      </rPr>
      <t>户</t>
    </r>
    <r>
      <rPr>
        <sz val="16"/>
        <rFont val="Times New Roman"/>
        <charset val="134"/>
      </rPr>
      <t>78</t>
    </r>
    <r>
      <rPr>
        <sz val="16"/>
        <rFont val="宋体"/>
        <charset val="134"/>
      </rPr>
      <t>亩、袁河村</t>
    </r>
    <r>
      <rPr>
        <sz val="16"/>
        <rFont val="Times New Roman"/>
        <charset val="134"/>
      </rPr>
      <t>7</t>
    </r>
    <r>
      <rPr>
        <sz val="16"/>
        <rFont val="宋体"/>
        <charset val="134"/>
      </rPr>
      <t>户</t>
    </r>
    <r>
      <rPr>
        <sz val="16"/>
        <rFont val="Times New Roman"/>
        <charset val="134"/>
      </rPr>
      <t>16</t>
    </r>
    <r>
      <rPr>
        <sz val="16"/>
        <rFont val="宋体"/>
        <charset val="134"/>
      </rPr>
      <t>亩、许湾村</t>
    </r>
    <r>
      <rPr>
        <sz val="16"/>
        <rFont val="Times New Roman"/>
        <charset val="134"/>
      </rPr>
      <t>27</t>
    </r>
    <r>
      <rPr>
        <sz val="16"/>
        <rFont val="宋体"/>
        <charset val="134"/>
      </rPr>
      <t>户</t>
    </r>
    <r>
      <rPr>
        <sz val="16"/>
        <rFont val="Times New Roman"/>
        <charset val="134"/>
      </rPr>
      <t>95.5</t>
    </r>
    <r>
      <rPr>
        <sz val="16"/>
        <rFont val="宋体"/>
        <charset val="134"/>
      </rPr>
      <t>亩、张巴村</t>
    </r>
    <r>
      <rPr>
        <sz val="16"/>
        <rFont val="Times New Roman"/>
        <charset val="134"/>
      </rPr>
      <t>13</t>
    </r>
    <r>
      <rPr>
        <sz val="16"/>
        <rFont val="宋体"/>
        <charset val="134"/>
      </rPr>
      <t>户</t>
    </r>
    <r>
      <rPr>
        <sz val="16"/>
        <rFont val="Times New Roman"/>
        <charset val="134"/>
      </rPr>
      <t>27</t>
    </r>
    <r>
      <rPr>
        <sz val="16"/>
        <rFont val="宋体"/>
        <charset val="134"/>
      </rPr>
      <t>亩、河峪村</t>
    </r>
    <r>
      <rPr>
        <sz val="16"/>
        <rFont val="Times New Roman"/>
        <charset val="134"/>
      </rPr>
      <t>11</t>
    </r>
    <r>
      <rPr>
        <sz val="16"/>
        <rFont val="宋体"/>
        <charset val="134"/>
      </rPr>
      <t>户</t>
    </r>
    <r>
      <rPr>
        <sz val="16"/>
        <rFont val="Times New Roman"/>
        <charset val="134"/>
      </rPr>
      <t>16</t>
    </r>
    <r>
      <rPr>
        <sz val="16"/>
        <rFont val="宋体"/>
        <charset val="134"/>
      </rPr>
      <t>亩、梁湾村</t>
    </r>
    <r>
      <rPr>
        <sz val="16"/>
        <rFont val="Times New Roman"/>
        <charset val="134"/>
      </rPr>
      <t>96</t>
    </r>
    <r>
      <rPr>
        <sz val="16"/>
        <rFont val="宋体"/>
        <charset val="134"/>
      </rPr>
      <t>户</t>
    </r>
    <r>
      <rPr>
        <sz val="16"/>
        <rFont val="Times New Roman"/>
        <charset val="134"/>
      </rPr>
      <t>275</t>
    </r>
    <r>
      <rPr>
        <sz val="16"/>
        <rFont val="宋体"/>
        <charset val="134"/>
      </rPr>
      <t>亩、河北村</t>
    </r>
    <r>
      <rPr>
        <sz val="16"/>
        <rFont val="Times New Roman"/>
        <charset val="134"/>
      </rPr>
      <t>236</t>
    </r>
    <r>
      <rPr>
        <sz val="16"/>
        <rFont val="宋体"/>
        <charset val="134"/>
      </rPr>
      <t>亩、天河村</t>
    </r>
    <r>
      <rPr>
        <sz val="16"/>
        <rFont val="Times New Roman"/>
        <charset val="134"/>
      </rPr>
      <t>15</t>
    </r>
    <r>
      <rPr>
        <sz val="16"/>
        <rFont val="宋体"/>
        <charset val="134"/>
      </rPr>
      <t>户</t>
    </r>
    <r>
      <rPr>
        <sz val="16"/>
        <rFont val="Times New Roman"/>
        <charset val="134"/>
      </rPr>
      <t>38</t>
    </r>
    <r>
      <rPr>
        <sz val="16"/>
        <rFont val="宋体"/>
        <charset val="134"/>
      </rPr>
      <t>亩、西坡村</t>
    </r>
    <r>
      <rPr>
        <sz val="16"/>
        <rFont val="Times New Roman"/>
        <charset val="134"/>
      </rPr>
      <t>136</t>
    </r>
    <r>
      <rPr>
        <sz val="16"/>
        <rFont val="宋体"/>
        <charset val="134"/>
      </rPr>
      <t>户</t>
    </r>
    <r>
      <rPr>
        <sz val="16"/>
        <rFont val="Times New Roman"/>
        <charset val="134"/>
      </rPr>
      <t>115</t>
    </r>
    <r>
      <rPr>
        <sz val="16"/>
        <rFont val="宋体"/>
        <charset val="134"/>
      </rPr>
      <t>亩、恭门村</t>
    </r>
    <r>
      <rPr>
        <sz val="16"/>
        <rFont val="Times New Roman"/>
        <charset val="134"/>
      </rPr>
      <t>126</t>
    </r>
    <r>
      <rPr>
        <sz val="16"/>
        <rFont val="宋体"/>
        <charset val="134"/>
      </rPr>
      <t>户</t>
    </r>
    <r>
      <rPr>
        <sz val="16"/>
        <rFont val="Times New Roman"/>
        <charset val="134"/>
      </rPr>
      <t>147</t>
    </r>
    <r>
      <rPr>
        <sz val="16"/>
        <rFont val="宋体"/>
        <charset val="134"/>
      </rPr>
      <t>亩、西关村</t>
    </r>
    <r>
      <rPr>
        <sz val="16"/>
        <rFont val="Times New Roman"/>
        <charset val="134"/>
      </rPr>
      <t>42</t>
    </r>
    <r>
      <rPr>
        <sz val="16"/>
        <rFont val="宋体"/>
        <charset val="134"/>
      </rPr>
      <t>户</t>
    </r>
    <r>
      <rPr>
        <sz val="16"/>
        <rFont val="Times New Roman"/>
        <charset val="134"/>
      </rPr>
      <t>135.7</t>
    </r>
    <r>
      <rPr>
        <sz val="16"/>
        <rFont val="宋体"/>
        <charset val="134"/>
      </rPr>
      <t>亩、柳沟村</t>
    </r>
    <r>
      <rPr>
        <sz val="16"/>
        <rFont val="Times New Roman"/>
        <charset val="134"/>
      </rPr>
      <t>112</t>
    </r>
    <r>
      <rPr>
        <sz val="16"/>
        <rFont val="宋体"/>
        <charset val="134"/>
      </rPr>
      <t>户</t>
    </r>
    <r>
      <rPr>
        <sz val="16"/>
        <rFont val="Times New Roman"/>
        <charset val="134"/>
      </rPr>
      <t>260</t>
    </r>
    <r>
      <rPr>
        <sz val="16"/>
        <rFont val="宋体"/>
        <charset val="134"/>
      </rPr>
      <t>亩、付川村</t>
    </r>
    <r>
      <rPr>
        <sz val="16"/>
        <rFont val="Times New Roman"/>
        <charset val="134"/>
      </rPr>
      <t>166</t>
    </r>
    <r>
      <rPr>
        <sz val="16"/>
        <rFont val="宋体"/>
        <charset val="134"/>
      </rPr>
      <t>户</t>
    </r>
    <r>
      <rPr>
        <sz val="16"/>
        <rFont val="Times New Roman"/>
        <charset val="134"/>
      </rPr>
      <t>320</t>
    </r>
    <r>
      <rPr>
        <sz val="16"/>
        <rFont val="宋体"/>
        <charset val="134"/>
      </rPr>
      <t>亩、毛磨村</t>
    </r>
    <r>
      <rPr>
        <sz val="16"/>
        <rFont val="Times New Roman"/>
        <charset val="134"/>
      </rPr>
      <t>15</t>
    </r>
    <r>
      <rPr>
        <sz val="16"/>
        <rFont val="宋体"/>
        <charset val="134"/>
      </rPr>
      <t>户</t>
    </r>
    <r>
      <rPr>
        <sz val="16"/>
        <rFont val="Times New Roman"/>
        <charset val="134"/>
      </rPr>
      <t>91</t>
    </r>
    <r>
      <rPr>
        <sz val="16"/>
        <rFont val="宋体"/>
        <charset val="134"/>
      </rPr>
      <t>亩</t>
    </r>
  </si>
  <si>
    <r>
      <rPr>
        <sz val="16"/>
        <rFont val="宋体"/>
        <charset val="134"/>
      </rPr>
      <t>刘堡镇共涉及</t>
    </r>
    <r>
      <rPr>
        <sz val="16"/>
        <rFont val="Times New Roman"/>
        <charset val="134"/>
      </rPr>
      <t>11</t>
    </r>
    <r>
      <rPr>
        <sz val="16"/>
        <rFont val="宋体"/>
        <charset val="134"/>
      </rPr>
      <t>村</t>
    </r>
    <r>
      <rPr>
        <sz val="16"/>
        <rFont val="Times New Roman"/>
        <charset val="134"/>
      </rPr>
      <t>412</t>
    </r>
    <r>
      <rPr>
        <sz val="16"/>
        <rFont val="宋体"/>
        <charset val="134"/>
      </rPr>
      <t>户</t>
    </r>
    <r>
      <rPr>
        <sz val="16"/>
        <rFont val="Times New Roman"/>
        <charset val="134"/>
      </rPr>
      <t>1005</t>
    </r>
    <r>
      <rPr>
        <sz val="16"/>
        <rFont val="宋体"/>
        <charset val="134"/>
      </rPr>
      <t>亩，亩补助</t>
    </r>
    <r>
      <rPr>
        <sz val="16"/>
        <rFont val="Times New Roman"/>
        <charset val="134"/>
      </rPr>
      <t>200</t>
    </r>
    <r>
      <rPr>
        <sz val="16"/>
        <rFont val="宋体"/>
        <charset val="134"/>
      </rPr>
      <t>元，共计补贴资金</t>
    </r>
    <r>
      <rPr>
        <sz val="16"/>
        <rFont val="Times New Roman"/>
        <charset val="134"/>
      </rPr>
      <t>20.1</t>
    </r>
    <r>
      <rPr>
        <sz val="16"/>
        <rFont val="宋体"/>
        <charset val="134"/>
      </rPr>
      <t>万元。其中：小湾村</t>
    </r>
    <r>
      <rPr>
        <sz val="16"/>
        <rFont val="Times New Roman"/>
        <charset val="134"/>
      </rPr>
      <t>8</t>
    </r>
    <r>
      <rPr>
        <sz val="16"/>
        <rFont val="宋体"/>
        <charset val="134"/>
      </rPr>
      <t>户</t>
    </r>
    <r>
      <rPr>
        <sz val="16"/>
        <rFont val="Times New Roman"/>
        <charset val="134"/>
      </rPr>
      <t>24</t>
    </r>
    <r>
      <rPr>
        <sz val="16"/>
        <rFont val="宋体"/>
        <charset val="134"/>
      </rPr>
      <t>亩；米家村</t>
    </r>
    <r>
      <rPr>
        <sz val="16"/>
        <rFont val="Times New Roman"/>
        <charset val="134"/>
      </rPr>
      <t>63</t>
    </r>
    <r>
      <rPr>
        <sz val="16"/>
        <rFont val="宋体"/>
        <charset val="134"/>
      </rPr>
      <t>户</t>
    </r>
    <r>
      <rPr>
        <sz val="16"/>
        <rFont val="Times New Roman"/>
        <charset val="134"/>
      </rPr>
      <t>150</t>
    </r>
    <r>
      <rPr>
        <sz val="16"/>
        <rFont val="宋体"/>
        <charset val="134"/>
      </rPr>
      <t>亩；李山村</t>
    </r>
    <r>
      <rPr>
        <sz val="16"/>
        <rFont val="Times New Roman"/>
        <charset val="134"/>
      </rPr>
      <t>23</t>
    </r>
    <r>
      <rPr>
        <sz val="16"/>
        <rFont val="宋体"/>
        <charset val="134"/>
      </rPr>
      <t>户</t>
    </r>
    <r>
      <rPr>
        <sz val="16"/>
        <rFont val="Times New Roman"/>
        <charset val="134"/>
      </rPr>
      <t>41</t>
    </r>
    <r>
      <rPr>
        <sz val="16"/>
        <rFont val="宋体"/>
        <charset val="134"/>
      </rPr>
      <t>亩，高家村</t>
    </r>
    <r>
      <rPr>
        <sz val="16"/>
        <rFont val="Times New Roman"/>
        <charset val="134"/>
      </rPr>
      <t>89</t>
    </r>
    <r>
      <rPr>
        <sz val="16"/>
        <rFont val="宋体"/>
        <charset val="134"/>
      </rPr>
      <t>户</t>
    </r>
    <r>
      <rPr>
        <sz val="16"/>
        <rFont val="Times New Roman"/>
        <charset val="134"/>
      </rPr>
      <t>159.5</t>
    </r>
    <r>
      <rPr>
        <sz val="16"/>
        <rFont val="宋体"/>
        <charset val="134"/>
      </rPr>
      <t>亩。赵湾村</t>
    </r>
    <r>
      <rPr>
        <sz val="16"/>
        <rFont val="Times New Roman"/>
        <charset val="134"/>
      </rPr>
      <t>8</t>
    </r>
    <r>
      <rPr>
        <sz val="16"/>
        <rFont val="宋体"/>
        <charset val="134"/>
      </rPr>
      <t>户</t>
    </r>
    <r>
      <rPr>
        <sz val="16"/>
        <rFont val="Times New Roman"/>
        <charset val="134"/>
      </rPr>
      <t>47</t>
    </r>
    <r>
      <rPr>
        <sz val="16"/>
        <rFont val="宋体"/>
        <charset val="134"/>
      </rPr>
      <t>亩；丰银</t>
    </r>
    <r>
      <rPr>
        <sz val="16"/>
        <rFont val="Times New Roman"/>
        <charset val="134"/>
      </rPr>
      <t>2</t>
    </r>
    <r>
      <rPr>
        <sz val="16"/>
        <rFont val="宋体"/>
        <charset val="134"/>
      </rPr>
      <t>户</t>
    </r>
    <r>
      <rPr>
        <sz val="16"/>
        <rFont val="Times New Roman"/>
        <charset val="134"/>
      </rPr>
      <t>2</t>
    </r>
    <r>
      <rPr>
        <sz val="16"/>
        <rFont val="宋体"/>
        <charset val="134"/>
      </rPr>
      <t>亩；王家村</t>
    </r>
    <r>
      <rPr>
        <sz val="16"/>
        <rFont val="Times New Roman"/>
        <charset val="134"/>
      </rPr>
      <t>7</t>
    </r>
    <r>
      <rPr>
        <sz val="16"/>
        <rFont val="宋体"/>
        <charset val="134"/>
      </rPr>
      <t>户</t>
    </r>
    <r>
      <rPr>
        <sz val="16"/>
        <rFont val="Times New Roman"/>
        <charset val="134"/>
      </rPr>
      <t>24</t>
    </r>
    <r>
      <rPr>
        <sz val="16"/>
        <rFont val="宋体"/>
        <charset val="134"/>
      </rPr>
      <t>亩；梨园村为</t>
    </r>
    <r>
      <rPr>
        <sz val="16"/>
        <rFont val="Times New Roman"/>
        <charset val="134"/>
      </rPr>
      <t>1</t>
    </r>
    <r>
      <rPr>
        <sz val="16"/>
        <rFont val="宋体"/>
        <charset val="134"/>
      </rPr>
      <t>户</t>
    </r>
    <r>
      <rPr>
        <sz val="16"/>
        <rFont val="Times New Roman"/>
        <charset val="134"/>
      </rPr>
      <t>2</t>
    </r>
    <r>
      <rPr>
        <sz val="16"/>
        <rFont val="宋体"/>
        <charset val="134"/>
      </rPr>
      <t>亩；杜家村</t>
    </r>
    <r>
      <rPr>
        <sz val="16"/>
        <rFont val="Times New Roman"/>
        <charset val="134"/>
      </rPr>
      <t>97</t>
    </r>
    <r>
      <rPr>
        <sz val="16"/>
        <rFont val="宋体"/>
        <charset val="134"/>
      </rPr>
      <t>户</t>
    </r>
    <r>
      <rPr>
        <sz val="16"/>
        <rFont val="Times New Roman"/>
        <charset val="134"/>
      </rPr>
      <t>172</t>
    </r>
    <r>
      <rPr>
        <sz val="16"/>
        <rFont val="宋体"/>
        <charset val="134"/>
      </rPr>
      <t>亩；董家村</t>
    </r>
    <r>
      <rPr>
        <sz val="16"/>
        <rFont val="Times New Roman"/>
        <charset val="134"/>
      </rPr>
      <t>18</t>
    </r>
    <r>
      <rPr>
        <sz val="16"/>
        <rFont val="宋体"/>
        <charset val="134"/>
      </rPr>
      <t>户</t>
    </r>
    <r>
      <rPr>
        <sz val="16"/>
        <rFont val="Times New Roman"/>
        <charset val="134"/>
      </rPr>
      <t>80</t>
    </r>
    <r>
      <rPr>
        <sz val="16"/>
        <rFont val="宋体"/>
        <charset val="134"/>
      </rPr>
      <t>亩；峡里村</t>
    </r>
    <r>
      <rPr>
        <sz val="16"/>
        <rFont val="Times New Roman"/>
        <charset val="134"/>
      </rPr>
      <t>45</t>
    </r>
    <r>
      <rPr>
        <sz val="16"/>
        <rFont val="宋体"/>
        <charset val="134"/>
      </rPr>
      <t>户</t>
    </r>
    <r>
      <rPr>
        <sz val="16"/>
        <rFont val="Times New Roman"/>
        <charset val="134"/>
      </rPr>
      <t>116.5</t>
    </r>
    <r>
      <rPr>
        <sz val="16"/>
        <rFont val="宋体"/>
        <charset val="134"/>
      </rPr>
      <t>亩；郑沟村旱作农业</t>
    </r>
    <r>
      <rPr>
        <sz val="16"/>
        <rFont val="Times New Roman"/>
        <charset val="134"/>
      </rPr>
      <t>51</t>
    </r>
    <r>
      <rPr>
        <sz val="16"/>
        <rFont val="宋体"/>
        <charset val="134"/>
      </rPr>
      <t>户</t>
    </r>
    <r>
      <rPr>
        <sz val="16"/>
        <rFont val="Times New Roman"/>
        <charset val="134"/>
      </rPr>
      <t>187</t>
    </r>
    <r>
      <rPr>
        <sz val="16"/>
        <rFont val="宋体"/>
        <charset val="134"/>
      </rPr>
      <t>亩。</t>
    </r>
  </si>
  <si>
    <r>
      <rPr>
        <sz val="16"/>
        <rFont val="宋体"/>
        <charset val="134"/>
      </rPr>
      <t>胡川镇共种植旱作农业</t>
    </r>
    <r>
      <rPr>
        <sz val="16"/>
        <rFont val="Times New Roman"/>
        <charset val="134"/>
      </rPr>
      <t>2197</t>
    </r>
    <r>
      <rPr>
        <sz val="16"/>
        <rFont val="宋体"/>
        <charset val="134"/>
      </rPr>
      <t>亩，其中祁沟村</t>
    </r>
    <r>
      <rPr>
        <sz val="16"/>
        <rFont val="Times New Roman"/>
        <charset val="134"/>
      </rPr>
      <t>57</t>
    </r>
    <r>
      <rPr>
        <sz val="16"/>
        <rFont val="宋体"/>
        <charset val="134"/>
      </rPr>
      <t>亩；窑上村</t>
    </r>
    <r>
      <rPr>
        <sz val="16"/>
        <rFont val="Times New Roman"/>
        <charset val="134"/>
      </rPr>
      <t>77</t>
    </r>
    <r>
      <rPr>
        <sz val="16"/>
        <rFont val="宋体"/>
        <charset val="134"/>
      </rPr>
      <t>亩；深坷村</t>
    </r>
    <r>
      <rPr>
        <sz val="16"/>
        <rFont val="Times New Roman"/>
        <charset val="134"/>
      </rPr>
      <t>300</t>
    </r>
    <r>
      <rPr>
        <sz val="16"/>
        <rFont val="宋体"/>
        <charset val="134"/>
      </rPr>
      <t>亩；蒲家村</t>
    </r>
    <r>
      <rPr>
        <sz val="16"/>
        <rFont val="Times New Roman"/>
        <charset val="134"/>
      </rPr>
      <t>100</t>
    </r>
    <r>
      <rPr>
        <sz val="16"/>
        <rFont val="宋体"/>
        <charset val="134"/>
      </rPr>
      <t>亩；仓下村</t>
    </r>
    <r>
      <rPr>
        <sz val="16"/>
        <rFont val="Times New Roman"/>
        <charset val="134"/>
      </rPr>
      <t>300</t>
    </r>
    <r>
      <rPr>
        <sz val="16"/>
        <rFont val="宋体"/>
        <charset val="134"/>
      </rPr>
      <t>亩；宁马村</t>
    </r>
    <r>
      <rPr>
        <sz val="16"/>
        <rFont val="Times New Roman"/>
        <charset val="134"/>
      </rPr>
      <t>300</t>
    </r>
    <r>
      <rPr>
        <sz val="16"/>
        <rFont val="宋体"/>
        <charset val="134"/>
      </rPr>
      <t>亩；张堡村</t>
    </r>
    <r>
      <rPr>
        <sz val="16"/>
        <rFont val="Times New Roman"/>
        <charset val="134"/>
      </rPr>
      <t>90</t>
    </r>
    <r>
      <rPr>
        <sz val="16"/>
        <rFont val="宋体"/>
        <charset val="134"/>
      </rPr>
      <t>亩；王安村</t>
    </r>
    <r>
      <rPr>
        <sz val="16"/>
        <rFont val="Times New Roman"/>
        <charset val="134"/>
      </rPr>
      <t>300</t>
    </r>
    <r>
      <rPr>
        <sz val="16"/>
        <rFont val="宋体"/>
        <charset val="134"/>
      </rPr>
      <t>亩；柳湾村</t>
    </r>
    <r>
      <rPr>
        <sz val="16"/>
        <rFont val="Times New Roman"/>
        <charset val="134"/>
      </rPr>
      <t>62</t>
    </r>
    <r>
      <rPr>
        <sz val="16"/>
        <rFont val="宋体"/>
        <charset val="134"/>
      </rPr>
      <t>亩；夏堡村</t>
    </r>
    <r>
      <rPr>
        <sz val="16"/>
        <rFont val="Times New Roman"/>
        <charset val="134"/>
      </rPr>
      <t>98</t>
    </r>
    <r>
      <rPr>
        <sz val="16"/>
        <rFont val="宋体"/>
        <charset val="134"/>
      </rPr>
      <t>亩；阳山村</t>
    </r>
    <r>
      <rPr>
        <sz val="16"/>
        <rFont val="Times New Roman"/>
        <charset val="134"/>
      </rPr>
      <t>200</t>
    </r>
    <r>
      <rPr>
        <sz val="16"/>
        <rFont val="宋体"/>
        <charset val="134"/>
      </rPr>
      <t>亩。潘峪村</t>
    </r>
    <r>
      <rPr>
        <sz val="16"/>
        <rFont val="Times New Roman"/>
        <charset val="134"/>
      </rPr>
      <t>200</t>
    </r>
    <r>
      <rPr>
        <sz val="16"/>
        <rFont val="宋体"/>
        <charset val="134"/>
      </rPr>
      <t>亩。前梁村</t>
    </r>
    <r>
      <rPr>
        <sz val="16"/>
        <rFont val="Times New Roman"/>
        <charset val="134"/>
      </rPr>
      <t>113</t>
    </r>
    <r>
      <rPr>
        <sz val="16"/>
        <rFont val="宋体"/>
        <charset val="134"/>
      </rPr>
      <t>亩</t>
    </r>
    <r>
      <rPr>
        <sz val="16"/>
        <rFont val="Times New Roman"/>
        <charset val="134"/>
      </rPr>
      <t>.</t>
    </r>
  </si>
  <si>
    <r>
      <rPr>
        <sz val="16"/>
        <rFont val="宋体"/>
        <charset val="134"/>
      </rPr>
      <t>扶持大阳镇一般户种植全膜玉米，落实旱作农业到户补助项目，每亩补助</t>
    </r>
    <r>
      <rPr>
        <sz val="16"/>
        <rFont val="Times New Roman"/>
        <charset val="134"/>
      </rPr>
      <t>200</t>
    </r>
    <r>
      <rPr>
        <sz val="16"/>
        <rFont val="宋体"/>
        <charset val="134"/>
      </rPr>
      <t>元，共补助</t>
    </r>
    <r>
      <rPr>
        <sz val="16"/>
        <rFont val="Times New Roman"/>
        <charset val="134"/>
      </rPr>
      <t>1533.4</t>
    </r>
    <r>
      <rPr>
        <sz val="16"/>
        <rFont val="宋体"/>
        <charset val="134"/>
      </rPr>
      <t>亩。其中寨子村</t>
    </r>
    <r>
      <rPr>
        <sz val="16"/>
        <rFont val="Times New Roman"/>
        <charset val="134"/>
      </rPr>
      <t>57</t>
    </r>
    <r>
      <rPr>
        <sz val="16"/>
        <rFont val="宋体"/>
        <charset val="134"/>
      </rPr>
      <t>亩，双庙村</t>
    </r>
    <r>
      <rPr>
        <sz val="16"/>
        <rFont val="Times New Roman"/>
        <charset val="134"/>
      </rPr>
      <t>24</t>
    </r>
    <r>
      <rPr>
        <sz val="16"/>
        <rFont val="宋体"/>
        <charset val="134"/>
      </rPr>
      <t>亩，阳湾村</t>
    </r>
    <r>
      <rPr>
        <sz val="16"/>
        <rFont val="Times New Roman"/>
        <charset val="134"/>
      </rPr>
      <t>32.2</t>
    </r>
    <r>
      <rPr>
        <sz val="16"/>
        <rFont val="宋体"/>
        <charset val="134"/>
      </rPr>
      <t>亩，东沟村</t>
    </r>
    <r>
      <rPr>
        <sz val="16"/>
        <rFont val="Times New Roman"/>
        <charset val="134"/>
      </rPr>
      <t>32</t>
    </r>
    <r>
      <rPr>
        <sz val="16"/>
        <rFont val="宋体"/>
        <charset val="134"/>
      </rPr>
      <t>亩，阳沟村</t>
    </r>
    <r>
      <rPr>
        <sz val="16"/>
        <rFont val="Times New Roman"/>
        <charset val="134"/>
      </rPr>
      <t>52</t>
    </r>
    <r>
      <rPr>
        <sz val="16"/>
        <rFont val="宋体"/>
        <charset val="134"/>
      </rPr>
      <t>亩，河李村</t>
    </r>
    <r>
      <rPr>
        <sz val="16"/>
        <rFont val="Times New Roman"/>
        <charset val="134"/>
      </rPr>
      <t>109</t>
    </r>
    <r>
      <rPr>
        <sz val="16"/>
        <rFont val="宋体"/>
        <charset val="134"/>
      </rPr>
      <t>亩，下渠村</t>
    </r>
    <r>
      <rPr>
        <sz val="16"/>
        <rFont val="Times New Roman"/>
        <charset val="134"/>
      </rPr>
      <t>65</t>
    </r>
    <r>
      <rPr>
        <sz val="16"/>
        <rFont val="宋体"/>
        <charset val="134"/>
      </rPr>
      <t>亩，梁堡村</t>
    </r>
    <r>
      <rPr>
        <sz val="16"/>
        <rFont val="Times New Roman"/>
        <charset val="134"/>
      </rPr>
      <t>50</t>
    </r>
    <r>
      <rPr>
        <sz val="16"/>
        <rFont val="宋体"/>
        <charset val="134"/>
      </rPr>
      <t>亩，侯吴村</t>
    </r>
    <r>
      <rPr>
        <sz val="16"/>
        <rFont val="Times New Roman"/>
        <charset val="134"/>
      </rPr>
      <t>60</t>
    </r>
    <r>
      <rPr>
        <sz val="16"/>
        <rFont val="宋体"/>
        <charset val="134"/>
      </rPr>
      <t>亩，吴家村</t>
    </r>
    <r>
      <rPr>
        <sz val="16"/>
        <rFont val="Times New Roman"/>
        <charset val="134"/>
      </rPr>
      <t>30</t>
    </r>
    <r>
      <rPr>
        <sz val="16"/>
        <rFont val="宋体"/>
        <charset val="134"/>
      </rPr>
      <t>亩，闫庄村</t>
    </r>
    <r>
      <rPr>
        <sz val="16"/>
        <rFont val="Times New Roman"/>
        <charset val="134"/>
      </rPr>
      <t>53</t>
    </r>
    <r>
      <rPr>
        <sz val="16"/>
        <rFont val="宋体"/>
        <charset val="134"/>
      </rPr>
      <t>亩，水滩村</t>
    </r>
    <r>
      <rPr>
        <sz val="16"/>
        <rFont val="Times New Roman"/>
        <charset val="134"/>
      </rPr>
      <t>31</t>
    </r>
    <r>
      <rPr>
        <sz val="16"/>
        <rFont val="宋体"/>
        <charset val="134"/>
      </rPr>
      <t>亩，刘山村</t>
    </r>
    <r>
      <rPr>
        <sz val="16"/>
        <rFont val="Times New Roman"/>
        <charset val="134"/>
      </rPr>
      <t>182</t>
    </r>
    <r>
      <rPr>
        <sz val="16"/>
        <rFont val="宋体"/>
        <charset val="134"/>
      </rPr>
      <t>亩，南山村</t>
    </r>
    <r>
      <rPr>
        <sz val="16"/>
        <rFont val="Times New Roman"/>
        <charset val="134"/>
      </rPr>
      <t>8</t>
    </r>
    <r>
      <rPr>
        <sz val="16"/>
        <rFont val="宋体"/>
        <charset val="134"/>
      </rPr>
      <t>亩，下李村</t>
    </r>
    <r>
      <rPr>
        <sz val="16"/>
        <rFont val="Times New Roman"/>
        <charset val="134"/>
      </rPr>
      <t>185</t>
    </r>
    <r>
      <rPr>
        <sz val="16"/>
        <rFont val="宋体"/>
        <charset val="134"/>
      </rPr>
      <t>亩，刘沟村</t>
    </r>
    <r>
      <rPr>
        <sz val="16"/>
        <rFont val="Times New Roman"/>
        <charset val="134"/>
      </rPr>
      <t>65</t>
    </r>
    <r>
      <rPr>
        <sz val="16"/>
        <rFont val="宋体"/>
        <charset val="134"/>
      </rPr>
      <t>亩，汪洋村</t>
    </r>
    <r>
      <rPr>
        <sz val="16"/>
        <rFont val="Times New Roman"/>
        <charset val="134"/>
      </rPr>
      <t>78</t>
    </r>
    <r>
      <rPr>
        <sz val="16"/>
        <rFont val="宋体"/>
        <charset val="134"/>
      </rPr>
      <t>亩，小杨村</t>
    </r>
    <r>
      <rPr>
        <sz val="16"/>
        <rFont val="Times New Roman"/>
        <charset val="134"/>
      </rPr>
      <t>100.7</t>
    </r>
    <r>
      <rPr>
        <sz val="16"/>
        <rFont val="宋体"/>
        <charset val="134"/>
      </rPr>
      <t>亩，中庄村</t>
    </r>
    <r>
      <rPr>
        <sz val="16"/>
        <rFont val="Times New Roman"/>
        <charset val="134"/>
      </rPr>
      <t>110</t>
    </r>
    <r>
      <rPr>
        <sz val="16"/>
        <rFont val="宋体"/>
        <charset val="134"/>
      </rPr>
      <t>亩，高沟村</t>
    </r>
    <r>
      <rPr>
        <sz val="16"/>
        <rFont val="Times New Roman"/>
        <charset val="134"/>
      </rPr>
      <t>85</t>
    </r>
    <r>
      <rPr>
        <sz val="16"/>
        <rFont val="宋体"/>
        <charset val="134"/>
      </rPr>
      <t>亩，豁岘村</t>
    </r>
    <r>
      <rPr>
        <sz val="16"/>
        <rFont val="Times New Roman"/>
        <charset val="134"/>
      </rPr>
      <t>50</t>
    </r>
    <r>
      <rPr>
        <sz val="16"/>
        <rFont val="宋体"/>
        <charset val="134"/>
      </rPr>
      <t>亩，陈阳村</t>
    </r>
    <r>
      <rPr>
        <sz val="16"/>
        <rFont val="Times New Roman"/>
        <charset val="134"/>
      </rPr>
      <t>74.5</t>
    </r>
    <r>
      <rPr>
        <sz val="16"/>
        <rFont val="宋体"/>
        <charset val="134"/>
      </rPr>
      <t>亩。</t>
    </r>
  </si>
  <si>
    <r>
      <rPr>
        <sz val="16"/>
        <rFont val="宋体"/>
        <charset val="134"/>
      </rPr>
      <t>川王镇种植旱作农业共</t>
    </r>
    <r>
      <rPr>
        <sz val="16"/>
        <rFont val="Times New Roman"/>
        <charset val="134"/>
      </rPr>
      <t>2877</t>
    </r>
    <r>
      <rPr>
        <sz val="16"/>
        <rFont val="宋体"/>
        <charset val="134"/>
      </rPr>
      <t>亩，共涉及</t>
    </r>
    <r>
      <rPr>
        <sz val="16"/>
        <rFont val="Times New Roman"/>
        <charset val="134"/>
      </rPr>
      <t>15</t>
    </r>
    <r>
      <rPr>
        <sz val="16"/>
        <rFont val="宋体"/>
        <charset val="134"/>
      </rPr>
      <t>村。其中西崖村</t>
    </r>
    <r>
      <rPr>
        <sz val="16"/>
        <rFont val="Times New Roman"/>
        <charset val="134"/>
      </rPr>
      <t>40</t>
    </r>
    <r>
      <rPr>
        <sz val="16"/>
        <rFont val="宋体"/>
        <charset val="134"/>
      </rPr>
      <t>亩；川王村</t>
    </r>
    <r>
      <rPr>
        <sz val="16"/>
        <rFont val="Times New Roman"/>
        <charset val="134"/>
      </rPr>
      <t>360</t>
    </r>
    <r>
      <rPr>
        <sz val="16"/>
        <rFont val="宋体"/>
        <charset val="134"/>
      </rPr>
      <t>亩；毛寨村</t>
    </r>
    <r>
      <rPr>
        <sz val="16"/>
        <rFont val="Times New Roman"/>
        <charset val="134"/>
      </rPr>
      <t>115</t>
    </r>
    <r>
      <rPr>
        <sz val="16"/>
        <rFont val="宋体"/>
        <charset val="134"/>
      </rPr>
      <t>亩；峡口村</t>
    </r>
    <r>
      <rPr>
        <sz val="16"/>
        <rFont val="Times New Roman"/>
        <charset val="134"/>
      </rPr>
      <t>200</t>
    </r>
    <r>
      <rPr>
        <sz val="16"/>
        <rFont val="宋体"/>
        <charset val="134"/>
      </rPr>
      <t>亩；松树湾村</t>
    </r>
    <r>
      <rPr>
        <sz val="16"/>
        <rFont val="Times New Roman"/>
        <charset val="134"/>
      </rPr>
      <t>160</t>
    </r>
    <r>
      <rPr>
        <sz val="16"/>
        <rFont val="宋体"/>
        <charset val="134"/>
      </rPr>
      <t>亩；哈沟村</t>
    </r>
    <r>
      <rPr>
        <sz val="16"/>
        <rFont val="Times New Roman"/>
        <charset val="134"/>
      </rPr>
      <t>280</t>
    </r>
    <r>
      <rPr>
        <sz val="16"/>
        <rFont val="宋体"/>
        <charset val="134"/>
      </rPr>
      <t>亩；何湾村</t>
    </r>
    <r>
      <rPr>
        <sz val="16"/>
        <rFont val="Times New Roman"/>
        <charset val="134"/>
      </rPr>
      <t>50</t>
    </r>
    <r>
      <rPr>
        <sz val="16"/>
        <rFont val="宋体"/>
        <charset val="134"/>
      </rPr>
      <t>亩；范湾村</t>
    </r>
    <r>
      <rPr>
        <sz val="16"/>
        <rFont val="Times New Roman"/>
        <charset val="134"/>
      </rPr>
      <t>200</t>
    </r>
    <r>
      <rPr>
        <sz val="16"/>
        <rFont val="宋体"/>
        <charset val="134"/>
      </rPr>
      <t>亩；王沟村</t>
    </r>
    <r>
      <rPr>
        <sz val="16"/>
        <rFont val="Times New Roman"/>
        <charset val="134"/>
      </rPr>
      <t>15</t>
    </r>
    <r>
      <rPr>
        <sz val="16"/>
        <rFont val="宋体"/>
        <charset val="134"/>
      </rPr>
      <t>亩；关河村</t>
    </r>
    <r>
      <rPr>
        <sz val="16"/>
        <rFont val="Times New Roman"/>
        <charset val="134"/>
      </rPr>
      <t>30</t>
    </r>
    <r>
      <rPr>
        <sz val="16"/>
        <rFont val="宋体"/>
        <charset val="134"/>
      </rPr>
      <t>亩；马达村</t>
    </r>
    <r>
      <rPr>
        <sz val="16"/>
        <rFont val="Times New Roman"/>
        <charset val="134"/>
      </rPr>
      <t>300</t>
    </r>
    <r>
      <rPr>
        <sz val="16"/>
        <rFont val="宋体"/>
        <charset val="134"/>
      </rPr>
      <t>亩；海湾村</t>
    </r>
    <r>
      <rPr>
        <sz val="16"/>
        <rFont val="Times New Roman"/>
        <charset val="134"/>
      </rPr>
      <t>200</t>
    </r>
    <r>
      <rPr>
        <sz val="16"/>
        <rFont val="宋体"/>
        <charset val="134"/>
      </rPr>
      <t>亩；大庄村</t>
    </r>
    <r>
      <rPr>
        <sz val="16"/>
        <rFont val="Times New Roman"/>
        <charset val="134"/>
      </rPr>
      <t>360</t>
    </r>
    <r>
      <rPr>
        <sz val="16"/>
        <rFont val="宋体"/>
        <charset val="134"/>
      </rPr>
      <t>亩；冯家村</t>
    </r>
    <r>
      <rPr>
        <sz val="16"/>
        <rFont val="Times New Roman"/>
        <charset val="134"/>
      </rPr>
      <t>217</t>
    </r>
    <r>
      <rPr>
        <sz val="16"/>
        <rFont val="宋体"/>
        <charset val="134"/>
      </rPr>
      <t>亩；铁洼村</t>
    </r>
    <r>
      <rPr>
        <sz val="16"/>
        <rFont val="Times New Roman"/>
        <charset val="134"/>
      </rPr>
      <t>350</t>
    </r>
    <r>
      <rPr>
        <sz val="16"/>
        <rFont val="宋体"/>
        <charset val="134"/>
      </rPr>
      <t>亩；</t>
    </r>
  </si>
  <si>
    <r>
      <rPr>
        <sz val="16"/>
        <rFont val="宋体"/>
        <charset val="134"/>
      </rPr>
      <t>共补助</t>
    </r>
    <r>
      <rPr>
        <sz val="16"/>
        <rFont val="Times New Roman"/>
        <charset val="134"/>
      </rPr>
      <t>3268.5</t>
    </r>
    <r>
      <rPr>
        <sz val="16"/>
        <rFont val="宋体"/>
        <charset val="134"/>
      </rPr>
      <t>亩，</t>
    </r>
    <r>
      <rPr>
        <sz val="16"/>
        <rFont val="Times New Roman"/>
        <charset val="134"/>
      </rPr>
      <t>200</t>
    </r>
    <r>
      <rPr>
        <sz val="16"/>
        <rFont val="宋体"/>
        <charset val="134"/>
      </rPr>
      <t>元</t>
    </r>
    <r>
      <rPr>
        <sz val="16"/>
        <rFont val="Times New Roman"/>
        <charset val="134"/>
      </rPr>
      <t>/</t>
    </r>
    <r>
      <rPr>
        <sz val="16"/>
        <rFont val="宋体"/>
        <charset val="134"/>
      </rPr>
      <t>亩。其中：新义村</t>
    </r>
    <r>
      <rPr>
        <sz val="16"/>
        <rFont val="Times New Roman"/>
        <charset val="134"/>
      </rPr>
      <t>40</t>
    </r>
    <r>
      <rPr>
        <sz val="16"/>
        <rFont val="宋体"/>
        <charset val="134"/>
      </rPr>
      <t>户</t>
    </r>
    <r>
      <rPr>
        <sz val="16"/>
        <rFont val="Times New Roman"/>
        <charset val="134"/>
      </rPr>
      <t>356</t>
    </r>
    <r>
      <rPr>
        <sz val="16"/>
        <rFont val="宋体"/>
        <charset val="134"/>
      </rPr>
      <t>亩；西庄村</t>
    </r>
    <r>
      <rPr>
        <sz val="16"/>
        <rFont val="Times New Roman"/>
        <charset val="134"/>
      </rPr>
      <t>60</t>
    </r>
    <r>
      <rPr>
        <sz val="16"/>
        <rFont val="宋体"/>
        <charset val="134"/>
      </rPr>
      <t>户</t>
    </r>
    <r>
      <rPr>
        <sz val="16"/>
        <rFont val="Times New Roman"/>
        <charset val="134"/>
      </rPr>
      <t>100</t>
    </r>
    <r>
      <rPr>
        <sz val="16"/>
        <rFont val="宋体"/>
        <charset val="134"/>
      </rPr>
      <t>亩；黄花村</t>
    </r>
    <r>
      <rPr>
        <sz val="16"/>
        <rFont val="Times New Roman"/>
        <charset val="134"/>
      </rPr>
      <t>45</t>
    </r>
    <r>
      <rPr>
        <sz val="16"/>
        <rFont val="宋体"/>
        <charset val="134"/>
      </rPr>
      <t>户</t>
    </r>
    <r>
      <rPr>
        <sz val="16"/>
        <rFont val="Times New Roman"/>
        <charset val="134"/>
      </rPr>
      <t>90</t>
    </r>
    <r>
      <rPr>
        <sz val="16"/>
        <rFont val="宋体"/>
        <charset val="134"/>
      </rPr>
      <t>亩；赵沟村</t>
    </r>
    <r>
      <rPr>
        <sz val="16"/>
        <rFont val="Times New Roman"/>
        <charset val="134"/>
      </rPr>
      <t>59</t>
    </r>
    <r>
      <rPr>
        <sz val="16"/>
        <rFont val="宋体"/>
        <charset val="134"/>
      </rPr>
      <t>户</t>
    </r>
    <r>
      <rPr>
        <sz val="16"/>
        <rFont val="Times New Roman"/>
        <charset val="134"/>
      </rPr>
      <t>168.5</t>
    </r>
    <r>
      <rPr>
        <sz val="16"/>
        <rFont val="宋体"/>
        <charset val="134"/>
      </rPr>
      <t>亩；东山村</t>
    </r>
    <r>
      <rPr>
        <sz val="16"/>
        <rFont val="Times New Roman"/>
        <charset val="134"/>
      </rPr>
      <t>24</t>
    </r>
    <r>
      <rPr>
        <sz val="16"/>
        <rFont val="宋体"/>
        <charset val="134"/>
      </rPr>
      <t>户</t>
    </r>
    <r>
      <rPr>
        <sz val="16"/>
        <rFont val="Times New Roman"/>
        <charset val="134"/>
      </rPr>
      <t>120</t>
    </r>
    <r>
      <rPr>
        <sz val="16"/>
        <rFont val="宋体"/>
        <charset val="134"/>
      </rPr>
      <t>亩；</t>
    </r>
    <r>
      <rPr>
        <sz val="16"/>
        <rFont val="Times New Roman"/>
        <charset val="134"/>
      </rPr>
      <t xml:space="preserve"> </t>
    </r>
    <r>
      <rPr>
        <sz val="16"/>
        <rFont val="宋体"/>
        <charset val="134"/>
      </rPr>
      <t>马堡村</t>
    </r>
    <r>
      <rPr>
        <sz val="16"/>
        <rFont val="Times New Roman"/>
        <charset val="134"/>
      </rPr>
      <t>812</t>
    </r>
    <r>
      <rPr>
        <sz val="16"/>
        <rFont val="宋体"/>
        <charset val="134"/>
      </rPr>
      <t>亩；小庄村</t>
    </r>
    <r>
      <rPr>
        <sz val="16"/>
        <rFont val="Times New Roman"/>
        <charset val="134"/>
      </rPr>
      <t>20</t>
    </r>
    <r>
      <rPr>
        <sz val="16"/>
        <rFont val="宋体"/>
        <charset val="134"/>
      </rPr>
      <t>户</t>
    </r>
    <r>
      <rPr>
        <sz val="16"/>
        <rFont val="Times New Roman"/>
        <charset val="134"/>
      </rPr>
      <t>20</t>
    </r>
    <r>
      <rPr>
        <sz val="16"/>
        <rFont val="宋体"/>
        <charset val="134"/>
      </rPr>
      <t>亩；东庄村</t>
    </r>
    <r>
      <rPr>
        <sz val="16"/>
        <rFont val="Times New Roman"/>
        <charset val="134"/>
      </rPr>
      <t>7</t>
    </r>
    <r>
      <rPr>
        <sz val="16"/>
        <rFont val="宋体"/>
        <charset val="134"/>
      </rPr>
      <t>户</t>
    </r>
    <r>
      <rPr>
        <sz val="16"/>
        <rFont val="Times New Roman"/>
        <charset val="134"/>
      </rPr>
      <t>36</t>
    </r>
    <r>
      <rPr>
        <sz val="16"/>
        <rFont val="宋体"/>
        <charset val="134"/>
      </rPr>
      <t>亩；草湾村</t>
    </r>
    <r>
      <rPr>
        <sz val="16"/>
        <rFont val="Times New Roman"/>
        <charset val="134"/>
      </rPr>
      <t>170</t>
    </r>
    <r>
      <rPr>
        <sz val="16"/>
        <rFont val="宋体"/>
        <charset val="134"/>
      </rPr>
      <t>户</t>
    </r>
    <r>
      <rPr>
        <sz val="16"/>
        <rFont val="Times New Roman"/>
        <charset val="134"/>
      </rPr>
      <t>430</t>
    </r>
    <r>
      <rPr>
        <sz val="16"/>
        <rFont val="宋体"/>
        <charset val="134"/>
      </rPr>
      <t>亩；庙湾村</t>
    </r>
    <r>
      <rPr>
        <sz val="16"/>
        <rFont val="Times New Roman"/>
        <charset val="134"/>
      </rPr>
      <t>70</t>
    </r>
    <r>
      <rPr>
        <sz val="16"/>
        <rFont val="宋体"/>
        <charset val="134"/>
      </rPr>
      <t>户</t>
    </r>
    <r>
      <rPr>
        <sz val="16"/>
        <rFont val="Times New Roman"/>
        <charset val="134"/>
      </rPr>
      <t>150</t>
    </r>
    <r>
      <rPr>
        <sz val="16"/>
        <rFont val="宋体"/>
        <charset val="134"/>
      </rPr>
      <t>亩；西山村</t>
    </r>
    <r>
      <rPr>
        <sz val="16"/>
        <rFont val="Times New Roman"/>
        <charset val="134"/>
      </rPr>
      <t>100</t>
    </r>
    <r>
      <rPr>
        <sz val="16"/>
        <rFont val="宋体"/>
        <charset val="134"/>
      </rPr>
      <t>亩；石川村</t>
    </r>
    <r>
      <rPr>
        <sz val="16"/>
        <rFont val="Times New Roman"/>
        <charset val="134"/>
      </rPr>
      <t>150</t>
    </r>
    <r>
      <rPr>
        <sz val="16"/>
        <rFont val="宋体"/>
        <charset val="134"/>
      </rPr>
      <t>户</t>
    </r>
    <r>
      <rPr>
        <sz val="16"/>
        <rFont val="Times New Roman"/>
        <charset val="134"/>
      </rPr>
      <t>350</t>
    </r>
    <r>
      <rPr>
        <sz val="16"/>
        <rFont val="宋体"/>
        <charset val="134"/>
      </rPr>
      <t>亩；上豆村</t>
    </r>
    <r>
      <rPr>
        <sz val="16"/>
        <rFont val="Times New Roman"/>
        <charset val="134"/>
      </rPr>
      <t>26</t>
    </r>
    <r>
      <rPr>
        <sz val="16"/>
        <rFont val="宋体"/>
        <charset val="134"/>
      </rPr>
      <t>户</t>
    </r>
    <r>
      <rPr>
        <sz val="16"/>
        <rFont val="Times New Roman"/>
        <charset val="134"/>
      </rPr>
      <t>64.5</t>
    </r>
    <r>
      <rPr>
        <sz val="16"/>
        <rFont val="宋体"/>
        <charset val="134"/>
      </rPr>
      <t>亩；上河村</t>
    </r>
    <r>
      <rPr>
        <sz val="16"/>
        <rFont val="Times New Roman"/>
        <charset val="134"/>
      </rPr>
      <t>165</t>
    </r>
    <r>
      <rPr>
        <sz val="16"/>
        <rFont val="宋体"/>
        <charset val="134"/>
      </rPr>
      <t>亩；韦沟村</t>
    </r>
    <r>
      <rPr>
        <sz val="16"/>
        <rFont val="Times New Roman"/>
        <charset val="134"/>
      </rPr>
      <t>212</t>
    </r>
    <r>
      <rPr>
        <sz val="16"/>
        <rFont val="宋体"/>
        <charset val="134"/>
      </rPr>
      <t>亩；西台村</t>
    </r>
    <r>
      <rPr>
        <sz val="16"/>
        <rFont val="Times New Roman"/>
        <charset val="134"/>
      </rPr>
      <t>94.5</t>
    </r>
    <r>
      <rPr>
        <sz val="16"/>
        <rFont val="宋体"/>
        <charset val="134"/>
      </rPr>
      <t>亩。</t>
    </r>
  </si>
  <si>
    <r>
      <rPr>
        <sz val="16"/>
        <rFont val="宋体"/>
        <charset val="134"/>
      </rPr>
      <t>给梁山镇一般户实施旱作农业到户补助项目共</t>
    </r>
    <r>
      <rPr>
        <sz val="16"/>
        <rFont val="Times New Roman"/>
        <charset val="134"/>
      </rPr>
      <t>682</t>
    </r>
    <r>
      <rPr>
        <sz val="16"/>
        <rFont val="宋体"/>
        <charset val="134"/>
      </rPr>
      <t>亩，其中吕湾村</t>
    </r>
    <r>
      <rPr>
        <sz val="16"/>
        <rFont val="Times New Roman"/>
        <charset val="134"/>
      </rPr>
      <t>30</t>
    </r>
    <r>
      <rPr>
        <sz val="16"/>
        <rFont val="宋体"/>
        <charset val="134"/>
      </rPr>
      <t>亩，樱桃沟村</t>
    </r>
    <r>
      <rPr>
        <sz val="16"/>
        <rFont val="Times New Roman"/>
        <charset val="134"/>
      </rPr>
      <t>40</t>
    </r>
    <r>
      <rPr>
        <sz val="16"/>
        <rFont val="宋体"/>
        <charset val="134"/>
      </rPr>
      <t>亩，斜头村</t>
    </r>
    <r>
      <rPr>
        <sz val="16"/>
        <rFont val="Times New Roman"/>
        <charset val="134"/>
      </rPr>
      <t>40</t>
    </r>
    <r>
      <rPr>
        <sz val="16"/>
        <rFont val="宋体"/>
        <charset val="134"/>
      </rPr>
      <t>亩，丹麻村</t>
    </r>
    <r>
      <rPr>
        <sz val="16"/>
        <rFont val="Times New Roman"/>
        <charset val="134"/>
      </rPr>
      <t>150</t>
    </r>
    <r>
      <rPr>
        <sz val="16"/>
        <rFont val="宋体"/>
        <charset val="134"/>
      </rPr>
      <t>亩，高营村</t>
    </r>
    <r>
      <rPr>
        <sz val="16"/>
        <rFont val="Times New Roman"/>
        <charset val="134"/>
      </rPr>
      <t>82</t>
    </r>
    <r>
      <rPr>
        <sz val="16"/>
        <rFont val="宋体"/>
        <charset val="134"/>
      </rPr>
      <t>亩，唐刘村</t>
    </r>
    <r>
      <rPr>
        <sz val="16"/>
        <rFont val="Times New Roman"/>
        <charset val="134"/>
      </rPr>
      <t>100</t>
    </r>
    <r>
      <rPr>
        <sz val="16"/>
        <rFont val="宋体"/>
        <charset val="134"/>
      </rPr>
      <t>亩，杨渠村</t>
    </r>
    <r>
      <rPr>
        <sz val="16"/>
        <rFont val="Times New Roman"/>
        <charset val="134"/>
      </rPr>
      <t>240</t>
    </r>
    <r>
      <rPr>
        <sz val="16"/>
        <rFont val="宋体"/>
        <charset val="134"/>
      </rPr>
      <t>亩</t>
    </r>
  </si>
  <si>
    <t>0.0463</t>
  </si>
  <si>
    <r>
      <rPr>
        <sz val="16"/>
        <rFont val="宋体"/>
        <charset val="134"/>
      </rPr>
      <t>在全乡</t>
    </r>
    <r>
      <rPr>
        <sz val="16"/>
        <rFont val="Times New Roman"/>
        <charset val="134"/>
      </rPr>
      <t>9</t>
    </r>
    <r>
      <rPr>
        <sz val="16"/>
        <rFont val="宋体"/>
        <charset val="134"/>
      </rPr>
      <t>村，实施旱作农业</t>
    </r>
    <r>
      <rPr>
        <sz val="16"/>
        <rFont val="Times New Roman"/>
        <charset val="134"/>
      </rPr>
      <t>1429</t>
    </r>
    <r>
      <rPr>
        <sz val="16"/>
        <rFont val="宋体"/>
        <charset val="134"/>
      </rPr>
      <t>亩，其中：店子</t>
    </r>
    <r>
      <rPr>
        <sz val="16"/>
        <rFont val="Times New Roman"/>
        <charset val="134"/>
      </rPr>
      <t>81</t>
    </r>
    <r>
      <rPr>
        <sz val="16"/>
        <rFont val="宋体"/>
        <charset val="134"/>
      </rPr>
      <t>亩，高山</t>
    </r>
    <r>
      <rPr>
        <sz val="16"/>
        <rFont val="Times New Roman"/>
        <charset val="134"/>
      </rPr>
      <t>50</t>
    </r>
    <r>
      <rPr>
        <sz val="16"/>
        <rFont val="宋体"/>
        <charset val="134"/>
      </rPr>
      <t>亩，李沟</t>
    </r>
    <r>
      <rPr>
        <sz val="16"/>
        <rFont val="Times New Roman"/>
        <charset val="134"/>
      </rPr>
      <t xml:space="preserve"> 200</t>
    </r>
    <r>
      <rPr>
        <sz val="16"/>
        <rFont val="宋体"/>
        <charset val="134"/>
      </rPr>
      <t>亩，毛家</t>
    </r>
    <r>
      <rPr>
        <sz val="16"/>
        <rFont val="Times New Roman"/>
        <charset val="134"/>
      </rPr>
      <t>40</t>
    </r>
    <r>
      <rPr>
        <sz val="16"/>
        <rFont val="宋体"/>
        <charset val="134"/>
      </rPr>
      <t>亩，坪王</t>
    </r>
    <r>
      <rPr>
        <sz val="16"/>
        <rFont val="Times New Roman"/>
        <charset val="134"/>
      </rPr>
      <t>380</t>
    </r>
    <r>
      <rPr>
        <sz val="16"/>
        <rFont val="宋体"/>
        <charset val="134"/>
      </rPr>
      <t>亩，秋木</t>
    </r>
    <r>
      <rPr>
        <sz val="16"/>
        <rFont val="Times New Roman"/>
        <charset val="134"/>
      </rPr>
      <t>200</t>
    </r>
    <r>
      <rPr>
        <sz val="16"/>
        <rFont val="宋体"/>
        <charset val="134"/>
      </rPr>
      <t>亩，上渠</t>
    </r>
    <r>
      <rPr>
        <sz val="16"/>
        <rFont val="Times New Roman"/>
        <charset val="134"/>
      </rPr>
      <t>187</t>
    </r>
    <r>
      <rPr>
        <sz val="16"/>
        <rFont val="宋体"/>
        <charset val="134"/>
      </rPr>
      <t>亩，桃园</t>
    </r>
    <r>
      <rPr>
        <sz val="16"/>
        <rFont val="Times New Roman"/>
        <charset val="134"/>
      </rPr>
      <t>102</t>
    </r>
    <r>
      <rPr>
        <sz val="16"/>
        <rFont val="宋体"/>
        <charset val="134"/>
      </rPr>
      <t>亩，下庞</t>
    </r>
    <r>
      <rPr>
        <sz val="16"/>
        <rFont val="Times New Roman"/>
        <charset val="134"/>
      </rPr>
      <t>189</t>
    </r>
    <r>
      <rPr>
        <sz val="16"/>
        <rFont val="宋体"/>
        <charset val="134"/>
      </rPr>
      <t>亩，每亩补助</t>
    </r>
    <r>
      <rPr>
        <sz val="16"/>
        <rFont val="Times New Roman"/>
        <charset val="134"/>
      </rPr>
      <t>200</t>
    </r>
    <r>
      <rPr>
        <sz val="16"/>
        <rFont val="宋体"/>
        <charset val="134"/>
      </rPr>
      <t>元</t>
    </r>
  </si>
  <si>
    <r>
      <rPr>
        <sz val="16"/>
        <rFont val="宋体"/>
        <charset val="134"/>
      </rPr>
      <t>闫家乡神树村实施旱作农业到户补助项目</t>
    </r>
    <r>
      <rPr>
        <sz val="16"/>
        <rFont val="Times New Roman"/>
        <charset val="134"/>
      </rPr>
      <t>28</t>
    </r>
    <r>
      <rPr>
        <sz val="16"/>
        <rFont val="宋体"/>
        <charset val="134"/>
      </rPr>
      <t>亩，共需资金</t>
    </r>
    <r>
      <rPr>
        <sz val="16"/>
        <rFont val="Times New Roman"/>
        <charset val="134"/>
      </rPr>
      <t>0.56</t>
    </r>
    <r>
      <rPr>
        <sz val="16"/>
        <rFont val="宋体"/>
        <charset val="134"/>
      </rPr>
      <t>万元。</t>
    </r>
  </si>
  <si>
    <r>
      <rPr>
        <sz val="16"/>
        <rFont val="宋体"/>
        <charset val="134"/>
      </rPr>
      <t>张棉驿乡</t>
    </r>
    <r>
      <rPr>
        <sz val="16"/>
        <rFont val="Times New Roman"/>
        <charset val="134"/>
      </rPr>
      <t>7</t>
    </r>
    <r>
      <rPr>
        <sz val="16"/>
        <rFont val="宋体"/>
        <charset val="134"/>
      </rPr>
      <t>村实施旱作农业到户补助</t>
    </r>
    <r>
      <rPr>
        <sz val="16"/>
        <rFont val="Times New Roman"/>
        <charset val="134"/>
      </rPr>
      <t>602</t>
    </r>
    <r>
      <rPr>
        <sz val="16"/>
        <rFont val="宋体"/>
        <charset val="134"/>
      </rPr>
      <t>亩，其中庙川村</t>
    </r>
    <r>
      <rPr>
        <sz val="16"/>
        <rFont val="Times New Roman"/>
        <charset val="134"/>
      </rPr>
      <t>150</t>
    </r>
    <r>
      <rPr>
        <sz val="16"/>
        <rFont val="宋体"/>
        <charset val="134"/>
      </rPr>
      <t>亩、田湾村</t>
    </r>
    <r>
      <rPr>
        <sz val="16"/>
        <rFont val="Times New Roman"/>
        <charset val="134"/>
      </rPr>
      <t>138</t>
    </r>
    <r>
      <rPr>
        <sz val="16"/>
        <rFont val="宋体"/>
        <charset val="134"/>
      </rPr>
      <t>亩、马夭村</t>
    </r>
    <r>
      <rPr>
        <sz val="16"/>
        <rFont val="Times New Roman"/>
        <charset val="134"/>
      </rPr>
      <t>60</t>
    </r>
    <r>
      <rPr>
        <sz val="16"/>
        <rFont val="宋体"/>
        <charset val="134"/>
      </rPr>
      <t>亩、张棉村</t>
    </r>
    <r>
      <rPr>
        <sz val="16"/>
        <rFont val="Times New Roman"/>
        <charset val="134"/>
      </rPr>
      <t>48</t>
    </r>
    <r>
      <rPr>
        <sz val="16"/>
        <rFont val="宋体"/>
        <charset val="134"/>
      </rPr>
      <t>亩、上蒋村</t>
    </r>
    <r>
      <rPr>
        <sz val="16"/>
        <rFont val="Times New Roman"/>
        <charset val="134"/>
      </rPr>
      <t>100</t>
    </r>
    <r>
      <rPr>
        <sz val="16"/>
        <rFont val="宋体"/>
        <charset val="134"/>
      </rPr>
      <t>亩、喜湾村</t>
    </r>
    <r>
      <rPr>
        <sz val="16"/>
        <rFont val="Times New Roman"/>
        <charset val="134"/>
      </rPr>
      <t>26</t>
    </r>
    <r>
      <rPr>
        <sz val="16"/>
        <rFont val="宋体"/>
        <charset val="134"/>
      </rPr>
      <t>亩、周家村</t>
    </r>
    <r>
      <rPr>
        <sz val="16"/>
        <rFont val="Times New Roman"/>
        <charset val="134"/>
      </rPr>
      <t>80</t>
    </r>
    <r>
      <rPr>
        <sz val="16"/>
        <rFont val="宋体"/>
        <charset val="134"/>
      </rPr>
      <t>亩。</t>
    </r>
  </si>
  <si>
    <r>
      <rPr>
        <sz val="16"/>
        <rFont val="宋体"/>
        <charset val="134"/>
      </rPr>
      <t>连五乡</t>
    </r>
    <r>
      <rPr>
        <sz val="16"/>
        <rFont val="Times New Roman"/>
        <charset val="134"/>
      </rPr>
      <t>13</t>
    </r>
    <r>
      <rPr>
        <sz val="16"/>
        <rFont val="宋体"/>
        <charset val="134"/>
      </rPr>
      <t>村共实施</t>
    </r>
    <r>
      <rPr>
        <sz val="16"/>
        <rFont val="Times New Roman"/>
        <charset val="134"/>
      </rPr>
      <t>3057</t>
    </r>
    <r>
      <rPr>
        <sz val="16"/>
        <rFont val="宋体"/>
        <charset val="134"/>
      </rPr>
      <t>亩，其中连五村：</t>
    </r>
    <r>
      <rPr>
        <sz val="16"/>
        <rFont val="Times New Roman"/>
        <charset val="134"/>
      </rPr>
      <t>400</t>
    </r>
    <r>
      <rPr>
        <sz val="16"/>
        <rFont val="宋体"/>
        <charset val="134"/>
      </rPr>
      <t>亩、三合村：</t>
    </r>
    <r>
      <rPr>
        <sz val="16"/>
        <rFont val="Times New Roman"/>
        <charset val="134"/>
      </rPr>
      <t>96</t>
    </r>
    <r>
      <rPr>
        <sz val="16"/>
        <rFont val="宋体"/>
        <charset val="134"/>
      </rPr>
      <t>亩、张家村：</t>
    </r>
    <r>
      <rPr>
        <sz val="16"/>
        <rFont val="Times New Roman"/>
        <charset val="134"/>
      </rPr>
      <t>200</t>
    </r>
    <r>
      <rPr>
        <sz val="16"/>
        <rFont val="宋体"/>
        <charset val="134"/>
      </rPr>
      <t>亩、四合村：</t>
    </r>
    <r>
      <rPr>
        <sz val="16"/>
        <rFont val="Times New Roman"/>
        <charset val="134"/>
      </rPr>
      <t>252</t>
    </r>
    <r>
      <rPr>
        <sz val="16"/>
        <rFont val="宋体"/>
        <charset val="134"/>
      </rPr>
      <t>亩、兰家村：</t>
    </r>
    <r>
      <rPr>
        <sz val="16"/>
        <rFont val="Times New Roman"/>
        <charset val="134"/>
      </rPr>
      <t>200</t>
    </r>
    <r>
      <rPr>
        <sz val="16"/>
        <rFont val="宋体"/>
        <charset val="134"/>
      </rPr>
      <t>亩、陈家村：</t>
    </r>
    <r>
      <rPr>
        <sz val="16"/>
        <rFont val="Times New Roman"/>
        <charset val="134"/>
      </rPr>
      <t>264</t>
    </r>
    <r>
      <rPr>
        <sz val="16"/>
        <rFont val="宋体"/>
        <charset val="134"/>
      </rPr>
      <t>亩、中心村：</t>
    </r>
    <r>
      <rPr>
        <sz val="16"/>
        <rFont val="Times New Roman"/>
        <charset val="134"/>
      </rPr>
      <t>65</t>
    </r>
    <r>
      <rPr>
        <sz val="16"/>
        <rFont val="宋体"/>
        <charset val="134"/>
      </rPr>
      <t>亩、高庄村：</t>
    </r>
    <r>
      <rPr>
        <sz val="16"/>
        <rFont val="Times New Roman"/>
        <charset val="134"/>
      </rPr>
      <t>600</t>
    </r>
    <r>
      <rPr>
        <sz val="16"/>
        <rFont val="宋体"/>
        <charset val="134"/>
      </rPr>
      <t>亩、马咀村：</t>
    </r>
    <r>
      <rPr>
        <sz val="16"/>
        <rFont val="Times New Roman"/>
        <charset val="134"/>
      </rPr>
      <t>400</t>
    </r>
    <r>
      <rPr>
        <sz val="16"/>
        <rFont val="宋体"/>
        <charset val="134"/>
      </rPr>
      <t>亩、李家村：</t>
    </r>
    <r>
      <rPr>
        <sz val="16"/>
        <rFont val="Times New Roman"/>
        <charset val="134"/>
      </rPr>
      <t>150</t>
    </r>
    <r>
      <rPr>
        <sz val="16"/>
        <rFont val="宋体"/>
        <charset val="134"/>
      </rPr>
      <t>亩、中渠村：</t>
    </r>
    <r>
      <rPr>
        <sz val="16"/>
        <rFont val="Times New Roman"/>
        <charset val="134"/>
      </rPr>
      <t>90</t>
    </r>
    <r>
      <rPr>
        <sz val="16"/>
        <rFont val="宋体"/>
        <charset val="134"/>
      </rPr>
      <t>亩、腰庄村：</t>
    </r>
    <r>
      <rPr>
        <sz val="16"/>
        <rFont val="Times New Roman"/>
        <charset val="134"/>
      </rPr>
      <t>280</t>
    </r>
    <r>
      <rPr>
        <sz val="16"/>
        <rFont val="宋体"/>
        <charset val="134"/>
      </rPr>
      <t>亩、贠家村：</t>
    </r>
    <r>
      <rPr>
        <sz val="16"/>
        <rFont val="Times New Roman"/>
        <charset val="134"/>
      </rPr>
      <t>60</t>
    </r>
    <r>
      <rPr>
        <sz val="16"/>
        <rFont val="宋体"/>
        <charset val="134"/>
      </rPr>
      <t>亩</t>
    </r>
  </si>
  <si>
    <r>
      <rPr>
        <sz val="16"/>
        <rFont val="宋体"/>
        <charset val="134"/>
      </rPr>
      <t>在平安乡种植旱作农业</t>
    </r>
    <r>
      <rPr>
        <sz val="16"/>
        <rFont val="Times New Roman"/>
        <charset val="134"/>
      </rPr>
      <t>115</t>
    </r>
    <r>
      <rPr>
        <sz val="16"/>
        <rFont val="宋体"/>
        <charset val="134"/>
      </rPr>
      <t>亩，其中铁固村</t>
    </r>
    <r>
      <rPr>
        <sz val="16"/>
        <rFont val="Times New Roman"/>
        <charset val="134"/>
      </rPr>
      <t>50</t>
    </r>
    <r>
      <rPr>
        <sz val="16"/>
        <rFont val="宋体"/>
        <charset val="134"/>
      </rPr>
      <t>亩，包梁村</t>
    </r>
    <r>
      <rPr>
        <sz val="16"/>
        <rFont val="Times New Roman"/>
        <charset val="134"/>
      </rPr>
      <t>65</t>
    </r>
    <r>
      <rPr>
        <sz val="16"/>
        <rFont val="宋体"/>
        <charset val="134"/>
      </rPr>
      <t>亩</t>
    </r>
  </si>
  <si>
    <r>
      <rPr>
        <b/>
        <sz val="16"/>
        <rFont val="宋体"/>
        <charset val="134"/>
      </rPr>
      <t>概算投资</t>
    </r>
    <r>
      <rPr>
        <b/>
        <sz val="16"/>
        <rFont val="Times New Roman"/>
        <charset val="134"/>
      </rPr>
      <t>286.8</t>
    </r>
    <r>
      <rPr>
        <b/>
        <sz val="16"/>
        <rFont val="宋体"/>
        <charset val="134"/>
      </rPr>
      <t>万元在全县范围内实施马铃薯种植一般户到户补助项目，每亩补助</t>
    </r>
    <r>
      <rPr>
        <b/>
        <sz val="16"/>
        <rFont val="Times New Roman"/>
        <charset val="134"/>
      </rPr>
      <t>500</t>
    </r>
    <r>
      <rPr>
        <b/>
        <sz val="16"/>
        <rFont val="宋体"/>
        <charset val="134"/>
      </rPr>
      <t>元，共补助</t>
    </r>
    <r>
      <rPr>
        <b/>
        <sz val="16"/>
        <rFont val="Times New Roman"/>
        <charset val="134"/>
      </rPr>
      <t>5736</t>
    </r>
    <r>
      <rPr>
        <b/>
        <sz val="16"/>
        <rFont val="宋体"/>
        <charset val="134"/>
      </rPr>
      <t>亩</t>
    </r>
  </si>
  <si>
    <r>
      <rPr>
        <sz val="16"/>
        <rFont val="宋体"/>
        <charset val="134"/>
      </rPr>
      <t>园树村</t>
    </r>
    <r>
      <rPr>
        <sz val="16"/>
        <rFont val="Times New Roman"/>
        <charset val="134"/>
      </rPr>
      <t>20</t>
    </r>
    <r>
      <rPr>
        <sz val="16"/>
        <rFont val="宋体"/>
        <charset val="134"/>
      </rPr>
      <t>亩、孟寺村</t>
    </r>
    <r>
      <rPr>
        <sz val="16"/>
        <rFont val="Times New Roman"/>
        <charset val="134"/>
      </rPr>
      <t>18</t>
    </r>
    <r>
      <rPr>
        <sz val="16"/>
        <rFont val="宋体"/>
        <charset val="134"/>
      </rPr>
      <t>亩</t>
    </r>
  </si>
  <si>
    <t>通过种植业补助扶持，增加一般户收入，巩固拓展脱贫攻坚成果</t>
  </si>
  <si>
    <r>
      <rPr>
        <sz val="16"/>
        <rFont val="宋体"/>
        <charset val="134"/>
      </rPr>
      <t>共</t>
    </r>
    <r>
      <rPr>
        <sz val="16"/>
        <rFont val="Times New Roman"/>
        <charset val="134"/>
      </rPr>
      <t>920.3</t>
    </r>
    <r>
      <rPr>
        <sz val="16"/>
        <rFont val="宋体"/>
        <charset val="134"/>
      </rPr>
      <t>亩，其中阴山村</t>
    </r>
    <r>
      <rPr>
        <sz val="16"/>
        <rFont val="Times New Roman"/>
        <charset val="134"/>
      </rPr>
      <t>15</t>
    </r>
    <r>
      <rPr>
        <sz val="16"/>
        <rFont val="宋体"/>
        <charset val="134"/>
      </rPr>
      <t>户</t>
    </r>
    <r>
      <rPr>
        <sz val="16"/>
        <rFont val="Times New Roman"/>
        <charset val="134"/>
      </rPr>
      <t>15</t>
    </r>
    <r>
      <rPr>
        <sz val="16"/>
        <rFont val="宋体"/>
        <charset val="134"/>
      </rPr>
      <t>亩、团结村</t>
    </r>
    <r>
      <rPr>
        <sz val="16"/>
        <rFont val="Times New Roman"/>
        <charset val="134"/>
      </rPr>
      <t>5</t>
    </r>
    <r>
      <rPr>
        <sz val="16"/>
        <rFont val="宋体"/>
        <charset val="134"/>
      </rPr>
      <t>户</t>
    </r>
    <r>
      <rPr>
        <sz val="16"/>
        <rFont val="Times New Roman"/>
        <charset val="134"/>
      </rPr>
      <t>6</t>
    </r>
    <r>
      <rPr>
        <sz val="16"/>
        <rFont val="宋体"/>
        <charset val="134"/>
      </rPr>
      <t>亩、麻崖村</t>
    </r>
    <r>
      <rPr>
        <sz val="16"/>
        <rFont val="Times New Roman"/>
        <charset val="134"/>
      </rPr>
      <t>47</t>
    </r>
    <r>
      <rPr>
        <sz val="16"/>
        <rFont val="宋体"/>
        <charset val="134"/>
      </rPr>
      <t>户</t>
    </r>
    <r>
      <rPr>
        <sz val="16"/>
        <rFont val="Times New Roman"/>
        <charset val="134"/>
      </rPr>
      <t>59</t>
    </r>
    <r>
      <rPr>
        <sz val="16"/>
        <rFont val="宋体"/>
        <charset val="134"/>
      </rPr>
      <t>亩、仁湾村</t>
    </r>
    <r>
      <rPr>
        <sz val="16"/>
        <rFont val="Times New Roman"/>
        <charset val="134"/>
      </rPr>
      <t>18</t>
    </r>
    <r>
      <rPr>
        <sz val="16"/>
        <rFont val="宋体"/>
        <charset val="134"/>
      </rPr>
      <t>户</t>
    </r>
    <r>
      <rPr>
        <sz val="16"/>
        <rFont val="Times New Roman"/>
        <charset val="134"/>
      </rPr>
      <t>19</t>
    </r>
    <r>
      <rPr>
        <sz val="16"/>
        <rFont val="宋体"/>
        <charset val="134"/>
      </rPr>
      <t>亩、袁河村</t>
    </r>
    <r>
      <rPr>
        <sz val="16"/>
        <rFont val="Times New Roman"/>
        <charset val="134"/>
      </rPr>
      <t>8</t>
    </r>
    <r>
      <rPr>
        <sz val="16"/>
        <rFont val="宋体"/>
        <charset val="134"/>
      </rPr>
      <t>户</t>
    </r>
    <r>
      <rPr>
        <sz val="16"/>
        <rFont val="Times New Roman"/>
        <charset val="134"/>
      </rPr>
      <t>14.5</t>
    </r>
    <r>
      <rPr>
        <sz val="16"/>
        <rFont val="宋体"/>
        <charset val="134"/>
      </rPr>
      <t>亩、许湾村</t>
    </r>
    <r>
      <rPr>
        <sz val="16"/>
        <rFont val="Times New Roman"/>
        <charset val="134"/>
      </rPr>
      <t>31</t>
    </r>
    <r>
      <rPr>
        <sz val="16"/>
        <rFont val="宋体"/>
        <charset val="134"/>
      </rPr>
      <t>户</t>
    </r>
    <r>
      <rPr>
        <sz val="16"/>
        <rFont val="Times New Roman"/>
        <charset val="134"/>
      </rPr>
      <t>30.3</t>
    </r>
    <r>
      <rPr>
        <sz val="16"/>
        <rFont val="宋体"/>
        <charset val="134"/>
      </rPr>
      <t>亩、海河村</t>
    </r>
    <r>
      <rPr>
        <sz val="16"/>
        <rFont val="Times New Roman"/>
        <charset val="134"/>
      </rPr>
      <t>6</t>
    </r>
    <r>
      <rPr>
        <sz val="16"/>
        <rFont val="宋体"/>
        <charset val="134"/>
      </rPr>
      <t>户</t>
    </r>
    <r>
      <rPr>
        <sz val="16"/>
        <rFont val="Times New Roman"/>
        <charset val="134"/>
      </rPr>
      <t>7</t>
    </r>
    <r>
      <rPr>
        <sz val="16"/>
        <rFont val="宋体"/>
        <charset val="134"/>
      </rPr>
      <t>亩、张巴村</t>
    </r>
    <r>
      <rPr>
        <sz val="16"/>
        <rFont val="Times New Roman"/>
        <charset val="134"/>
      </rPr>
      <t>13</t>
    </r>
    <r>
      <rPr>
        <sz val="16"/>
        <rFont val="宋体"/>
        <charset val="134"/>
      </rPr>
      <t>户</t>
    </r>
    <r>
      <rPr>
        <sz val="16"/>
        <rFont val="Times New Roman"/>
        <charset val="134"/>
      </rPr>
      <t>15</t>
    </r>
    <r>
      <rPr>
        <sz val="16"/>
        <rFont val="宋体"/>
        <charset val="134"/>
      </rPr>
      <t>亩、河峪村</t>
    </r>
    <r>
      <rPr>
        <sz val="16"/>
        <rFont val="Times New Roman"/>
        <charset val="134"/>
      </rPr>
      <t>24</t>
    </r>
    <r>
      <rPr>
        <sz val="16"/>
        <rFont val="宋体"/>
        <charset val="134"/>
      </rPr>
      <t>户</t>
    </r>
    <r>
      <rPr>
        <sz val="16"/>
        <rFont val="Times New Roman"/>
        <charset val="134"/>
      </rPr>
      <t>21</t>
    </r>
    <r>
      <rPr>
        <sz val="16"/>
        <rFont val="宋体"/>
        <charset val="134"/>
      </rPr>
      <t>亩、梁湾村</t>
    </r>
    <r>
      <rPr>
        <sz val="16"/>
        <rFont val="Times New Roman"/>
        <charset val="134"/>
      </rPr>
      <t>89</t>
    </r>
    <r>
      <rPr>
        <sz val="16"/>
        <rFont val="宋体"/>
        <charset val="134"/>
      </rPr>
      <t>户</t>
    </r>
    <r>
      <rPr>
        <sz val="16"/>
        <rFont val="Times New Roman"/>
        <charset val="134"/>
      </rPr>
      <t>30.5</t>
    </r>
    <r>
      <rPr>
        <sz val="16"/>
        <rFont val="宋体"/>
        <charset val="134"/>
      </rPr>
      <t>亩、河北村</t>
    </r>
    <r>
      <rPr>
        <sz val="16"/>
        <rFont val="Times New Roman"/>
        <charset val="134"/>
      </rPr>
      <t>96</t>
    </r>
    <r>
      <rPr>
        <sz val="16"/>
        <rFont val="宋体"/>
        <charset val="134"/>
      </rPr>
      <t>亩、西坡村</t>
    </r>
    <r>
      <rPr>
        <sz val="16"/>
        <rFont val="Times New Roman"/>
        <charset val="134"/>
      </rPr>
      <t>191</t>
    </r>
    <r>
      <rPr>
        <sz val="16"/>
        <rFont val="宋体"/>
        <charset val="134"/>
      </rPr>
      <t>户</t>
    </r>
    <r>
      <rPr>
        <sz val="16"/>
        <rFont val="Times New Roman"/>
        <charset val="134"/>
      </rPr>
      <t>152</t>
    </r>
    <r>
      <rPr>
        <sz val="16"/>
        <rFont val="宋体"/>
        <charset val="134"/>
      </rPr>
      <t>亩、恭门村</t>
    </r>
    <r>
      <rPr>
        <sz val="16"/>
        <rFont val="Times New Roman"/>
        <charset val="134"/>
      </rPr>
      <t>87</t>
    </r>
    <r>
      <rPr>
        <sz val="16"/>
        <rFont val="宋体"/>
        <charset val="134"/>
      </rPr>
      <t>户</t>
    </r>
    <r>
      <rPr>
        <sz val="16"/>
        <rFont val="Times New Roman"/>
        <charset val="134"/>
      </rPr>
      <t>74</t>
    </r>
    <r>
      <rPr>
        <sz val="16"/>
        <rFont val="宋体"/>
        <charset val="134"/>
      </rPr>
      <t>亩、西关村</t>
    </r>
    <r>
      <rPr>
        <sz val="16"/>
        <rFont val="Times New Roman"/>
        <charset val="134"/>
      </rPr>
      <t>10</t>
    </r>
    <r>
      <rPr>
        <sz val="16"/>
        <rFont val="宋体"/>
        <charset val="134"/>
      </rPr>
      <t>户</t>
    </r>
    <r>
      <rPr>
        <sz val="16"/>
        <rFont val="Times New Roman"/>
        <charset val="134"/>
      </rPr>
      <t>10.5</t>
    </r>
    <r>
      <rPr>
        <sz val="16"/>
        <rFont val="宋体"/>
        <charset val="134"/>
      </rPr>
      <t>亩、张窑村</t>
    </r>
    <r>
      <rPr>
        <sz val="16"/>
        <rFont val="Times New Roman"/>
        <charset val="134"/>
      </rPr>
      <t>21</t>
    </r>
    <r>
      <rPr>
        <sz val="16"/>
        <rFont val="宋体"/>
        <charset val="134"/>
      </rPr>
      <t>户</t>
    </r>
    <r>
      <rPr>
        <sz val="16"/>
        <rFont val="Times New Roman"/>
        <charset val="134"/>
      </rPr>
      <t>30</t>
    </r>
    <r>
      <rPr>
        <sz val="16"/>
        <rFont val="宋体"/>
        <charset val="134"/>
      </rPr>
      <t>亩、柳沟村</t>
    </r>
    <r>
      <rPr>
        <sz val="16"/>
        <rFont val="Times New Roman"/>
        <charset val="134"/>
      </rPr>
      <t>112</t>
    </r>
    <r>
      <rPr>
        <sz val="16"/>
        <rFont val="宋体"/>
        <charset val="134"/>
      </rPr>
      <t>户</t>
    </r>
    <r>
      <rPr>
        <sz val="16"/>
        <rFont val="Times New Roman"/>
        <charset val="134"/>
      </rPr>
      <t>60</t>
    </r>
    <r>
      <rPr>
        <sz val="16"/>
        <rFont val="宋体"/>
        <charset val="134"/>
      </rPr>
      <t>亩、付川村</t>
    </r>
    <r>
      <rPr>
        <sz val="16"/>
        <rFont val="Times New Roman"/>
        <charset val="134"/>
      </rPr>
      <t>166</t>
    </r>
    <r>
      <rPr>
        <sz val="16"/>
        <rFont val="宋体"/>
        <charset val="134"/>
      </rPr>
      <t>户</t>
    </r>
    <r>
      <rPr>
        <sz val="16"/>
        <rFont val="Times New Roman"/>
        <charset val="134"/>
      </rPr>
      <t>120</t>
    </r>
    <r>
      <rPr>
        <sz val="16"/>
        <rFont val="宋体"/>
        <charset val="134"/>
      </rPr>
      <t>亩、城子村</t>
    </r>
    <r>
      <rPr>
        <sz val="16"/>
        <rFont val="Times New Roman"/>
        <charset val="134"/>
      </rPr>
      <t>58</t>
    </r>
    <r>
      <rPr>
        <sz val="16"/>
        <rFont val="宋体"/>
        <charset val="134"/>
      </rPr>
      <t>户</t>
    </r>
    <r>
      <rPr>
        <sz val="16"/>
        <rFont val="Times New Roman"/>
        <charset val="134"/>
      </rPr>
      <t>63</t>
    </r>
    <r>
      <rPr>
        <sz val="16"/>
        <rFont val="宋体"/>
        <charset val="134"/>
      </rPr>
      <t>亩、灵台村</t>
    </r>
    <r>
      <rPr>
        <sz val="16"/>
        <rFont val="Times New Roman"/>
        <charset val="134"/>
      </rPr>
      <t>1</t>
    </r>
    <r>
      <rPr>
        <sz val="16"/>
        <rFont val="宋体"/>
        <charset val="134"/>
      </rPr>
      <t>户</t>
    </r>
    <r>
      <rPr>
        <sz val="16"/>
        <rFont val="Times New Roman"/>
        <charset val="134"/>
      </rPr>
      <t>1</t>
    </r>
    <r>
      <rPr>
        <sz val="16"/>
        <rFont val="宋体"/>
        <charset val="134"/>
      </rPr>
      <t>亩、毛磨村</t>
    </r>
    <r>
      <rPr>
        <sz val="16"/>
        <rFont val="Times New Roman"/>
        <charset val="134"/>
      </rPr>
      <t>25</t>
    </r>
    <r>
      <rPr>
        <sz val="16"/>
        <rFont val="宋体"/>
        <charset val="134"/>
      </rPr>
      <t>户</t>
    </r>
    <r>
      <rPr>
        <sz val="16"/>
        <rFont val="Times New Roman"/>
        <charset val="134"/>
      </rPr>
      <t>30</t>
    </r>
    <r>
      <rPr>
        <sz val="16"/>
        <rFont val="宋体"/>
        <charset val="134"/>
      </rPr>
      <t>亩、毛山村</t>
    </r>
    <r>
      <rPr>
        <sz val="16"/>
        <rFont val="Times New Roman"/>
        <charset val="134"/>
      </rPr>
      <t>65</t>
    </r>
    <r>
      <rPr>
        <sz val="16"/>
        <rFont val="宋体"/>
        <charset val="134"/>
      </rPr>
      <t>户</t>
    </r>
    <r>
      <rPr>
        <sz val="16"/>
        <rFont val="Times New Roman"/>
        <charset val="134"/>
      </rPr>
      <t>66.5</t>
    </r>
    <r>
      <rPr>
        <sz val="16"/>
        <rFont val="宋体"/>
        <charset val="134"/>
      </rPr>
      <t>亩</t>
    </r>
  </si>
  <si>
    <r>
      <rPr>
        <sz val="16"/>
        <rFont val="宋体"/>
        <charset val="134"/>
      </rPr>
      <t>刘堡镇共涉及</t>
    </r>
    <r>
      <rPr>
        <sz val="16"/>
        <rFont val="Times New Roman"/>
        <charset val="134"/>
      </rPr>
      <t>12</t>
    </r>
    <r>
      <rPr>
        <sz val="16"/>
        <rFont val="宋体"/>
        <charset val="134"/>
      </rPr>
      <t>村</t>
    </r>
    <r>
      <rPr>
        <sz val="16"/>
        <rFont val="Times New Roman"/>
        <charset val="134"/>
      </rPr>
      <t>521</t>
    </r>
    <r>
      <rPr>
        <sz val="16"/>
        <rFont val="宋体"/>
        <charset val="134"/>
      </rPr>
      <t>户</t>
    </r>
    <r>
      <rPr>
        <sz val="16"/>
        <rFont val="Times New Roman"/>
        <charset val="134"/>
      </rPr>
      <t>556</t>
    </r>
    <r>
      <rPr>
        <sz val="16"/>
        <rFont val="宋体"/>
        <charset val="134"/>
      </rPr>
      <t>亩，亩补助</t>
    </r>
    <r>
      <rPr>
        <sz val="16"/>
        <rFont val="Times New Roman"/>
        <charset val="134"/>
      </rPr>
      <t>500</t>
    </r>
    <r>
      <rPr>
        <sz val="16"/>
        <rFont val="宋体"/>
        <charset val="134"/>
      </rPr>
      <t>元，共计补贴资金</t>
    </r>
    <r>
      <rPr>
        <sz val="16"/>
        <rFont val="Times New Roman"/>
        <charset val="134"/>
      </rPr>
      <t>27.8</t>
    </r>
    <r>
      <rPr>
        <sz val="16"/>
        <rFont val="宋体"/>
        <charset val="134"/>
      </rPr>
      <t>万元。其中：五星村</t>
    </r>
    <r>
      <rPr>
        <sz val="16"/>
        <rFont val="Times New Roman"/>
        <charset val="134"/>
      </rPr>
      <t>21</t>
    </r>
    <r>
      <rPr>
        <sz val="16"/>
        <rFont val="宋体"/>
        <charset val="134"/>
      </rPr>
      <t>户</t>
    </r>
    <r>
      <rPr>
        <sz val="16"/>
        <rFont val="Times New Roman"/>
        <charset val="134"/>
      </rPr>
      <t>42</t>
    </r>
    <r>
      <rPr>
        <sz val="16"/>
        <rFont val="宋体"/>
        <charset val="134"/>
      </rPr>
      <t>亩；小湾村</t>
    </r>
    <r>
      <rPr>
        <sz val="16"/>
        <rFont val="Times New Roman"/>
        <charset val="134"/>
      </rPr>
      <t>7</t>
    </r>
    <r>
      <rPr>
        <sz val="16"/>
        <rFont val="宋体"/>
        <charset val="134"/>
      </rPr>
      <t>户</t>
    </r>
    <r>
      <rPr>
        <sz val="16"/>
        <rFont val="Times New Roman"/>
        <charset val="134"/>
      </rPr>
      <t>7</t>
    </r>
    <r>
      <rPr>
        <sz val="16"/>
        <rFont val="宋体"/>
        <charset val="134"/>
      </rPr>
      <t>亩；米家村</t>
    </r>
    <r>
      <rPr>
        <sz val="16"/>
        <rFont val="Times New Roman"/>
        <charset val="134"/>
      </rPr>
      <t>33</t>
    </r>
    <r>
      <rPr>
        <sz val="16"/>
        <rFont val="宋体"/>
        <charset val="134"/>
      </rPr>
      <t>户</t>
    </r>
    <r>
      <rPr>
        <sz val="16"/>
        <rFont val="Times New Roman"/>
        <charset val="134"/>
      </rPr>
      <t>47</t>
    </r>
    <r>
      <rPr>
        <sz val="16"/>
        <rFont val="宋体"/>
        <charset val="134"/>
      </rPr>
      <t>亩；高家村</t>
    </r>
    <r>
      <rPr>
        <sz val="16"/>
        <rFont val="Times New Roman"/>
        <charset val="134"/>
      </rPr>
      <t>89</t>
    </r>
    <r>
      <rPr>
        <sz val="16"/>
        <rFont val="宋体"/>
        <charset val="134"/>
      </rPr>
      <t>户</t>
    </r>
    <r>
      <rPr>
        <sz val="16"/>
        <rFont val="Times New Roman"/>
        <charset val="134"/>
      </rPr>
      <t>71.5</t>
    </r>
    <r>
      <rPr>
        <sz val="16"/>
        <rFont val="宋体"/>
        <charset val="134"/>
      </rPr>
      <t>亩；芦科村为</t>
    </r>
    <r>
      <rPr>
        <sz val="16"/>
        <rFont val="Times New Roman"/>
        <charset val="134"/>
      </rPr>
      <t>26</t>
    </r>
    <r>
      <rPr>
        <sz val="16"/>
        <rFont val="宋体"/>
        <charset val="134"/>
      </rPr>
      <t>户</t>
    </r>
    <r>
      <rPr>
        <sz val="16"/>
        <rFont val="Times New Roman"/>
        <charset val="134"/>
      </rPr>
      <t>51</t>
    </r>
    <r>
      <rPr>
        <sz val="16"/>
        <rFont val="宋体"/>
        <charset val="134"/>
      </rPr>
      <t>亩；赵湾村为</t>
    </r>
    <r>
      <rPr>
        <sz val="16"/>
        <rFont val="Times New Roman"/>
        <charset val="134"/>
      </rPr>
      <t>20</t>
    </r>
    <r>
      <rPr>
        <sz val="16"/>
        <rFont val="宋体"/>
        <charset val="134"/>
      </rPr>
      <t>户</t>
    </r>
    <r>
      <rPr>
        <sz val="16"/>
        <rFont val="Times New Roman"/>
        <charset val="134"/>
      </rPr>
      <t>40</t>
    </r>
    <r>
      <rPr>
        <sz val="16"/>
        <rFont val="宋体"/>
        <charset val="134"/>
      </rPr>
      <t>亩；丰银</t>
    </r>
    <r>
      <rPr>
        <sz val="16"/>
        <rFont val="Times New Roman"/>
        <charset val="134"/>
      </rPr>
      <t>2</t>
    </r>
    <r>
      <rPr>
        <sz val="16"/>
        <rFont val="宋体"/>
        <charset val="134"/>
      </rPr>
      <t>户</t>
    </r>
    <r>
      <rPr>
        <sz val="16"/>
        <rFont val="Times New Roman"/>
        <charset val="134"/>
      </rPr>
      <t>2</t>
    </r>
    <r>
      <rPr>
        <sz val="16"/>
        <rFont val="宋体"/>
        <charset val="134"/>
      </rPr>
      <t>亩；王家村</t>
    </r>
    <r>
      <rPr>
        <sz val="16"/>
        <rFont val="Times New Roman"/>
        <charset val="134"/>
      </rPr>
      <t>12</t>
    </r>
    <r>
      <rPr>
        <sz val="16"/>
        <rFont val="宋体"/>
        <charset val="134"/>
      </rPr>
      <t>户</t>
    </r>
    <r>
      <rPr>
        <sz val="16"/>
        <rFont val="Times New Roman"/>
        <charset val="134"/>
      </rPr>
      <t>12</t>
    </r>
    <r>
      <rPr>
        <sz val="16"/>
        <rFont val="宋体"/>
        <charset val="134"/>
      </rPr>
      <t>亩；杜家村</t>
    </r>
    <r>
      <rPr>
        <sz val="16"/>
        <rFont val="Times New Roman"/>
        <charset val="134"/>
      </rPr>
      <t>97</t>
    </r>
    <r>
      <rPr>
        <sz val="16"/>
        <rFont val="宋体"/>
        <charset val="134"/>
      </rPr>
      <t>户</t>
    </r>
    <r>
      <rPr>
        <sz val="16"/>
        <rFont val="Times New Roman"/>
        <charset val="134"/>
      </rPr>
      <t>71</t>
    </r>
    <r>
      <rPr>
        <sz val="16"/>
        <rFont val="宋体"/>
        <charset val="134"/>
      </rPr>
      <t>亩；峡里村</t>
    </r>
    <r>
      <rPr>
        <sz val="16"/>
        <rFont val="Times New Roman"/>
        <charset val="134"/>
      </rPr>
      <t>45</t>
    </r>
    <r>
      <rPr>
        <sz val="16"/>
        <rFont val="宋体"/>
        <charset val="134"/>
      </rPr>
      <t>户</t>
    </r>
    <r>
      <rPr>
        <sz val="16"/>
        <rFont val="Times New Roman"/>
        <charset val="134"/>
      </rPr>
      <t>36.5</t>
    </r>
    <r>
      <rPr>
        <sz val="16"/>
        <rFont val="宋体"/>
        <charset val="134"/>
      </rPr>
      <t>亩；刘堡村马铃薯涉及</t>
    </r>
    <r>
      <rPr>
        <sz val="16"/>
        <rFont val="Times New Roman"/>
        <charset val="134"/>
      </rPr>
      <t>164</t>
    </r>
    <r>
      <rPr>
        <sz val="16"/>
        <rFont val="宋体"/>
        <charset val="134"/>
      </rPr>
      <t>户</t>
    </r>
    <r>
      <rPr>
        <sz val="16"/>
        <rFont val="Times New Roman"/>
        <charset val="134"/>
      </rPr>
      <t>166</t>
    </r>
    <r>
      <rPr>
        <sz val="16"/>
        <rFont val="宋体"/>
        <charset val="134"/>
      </rPr>
      <t>亩，郑沟村旱作农业</t>
    </r>
    <r>
      <rPr>
        <sz val="16"/>
        <rFont val="Times New Roman"/>
        <charset val="134"/>
      </rPr>
      <t>5</t>
    </r>
    <r>
      <rPr>
        <sz val="16"/>
        <rFont val="宋体"/>
        <charset val="134"/>
      </rPr>
      <t>户</t>
    </r>
    <r>
      <rPr>
        <sz val="16"/>
        <rFont val="Times New Roman"/>
        <charset val="134"/>
      </rPr>
      <t>10</t>
    </r>
    <r>
      <rPr>
        <sz val="16"/>
        <rFont val="宋体"/>
        <charset val="134"/>
      </rPr>
      <t>亩</t>
    </r>
  </si>
  <si>
    <r>
      <rPr>
        <sz val="16"/>
        <rFont val="宋体"/>
        <charset val="134"/>
      </rPr>
      <t>胡川镇共种植马铃薯</t>
    </r>
    <r>
      <rPr>
        <sz val="16"/>
        <rFont val="Times New Roman"/>
        <charset val="134"/>
      </rPr>
      <t>737.5</t>
    </r>
    <r>
      <rPr>
        <sz val="16"/>
        <rFont val="宋体"/>
        <charset val="134"/>
      </rPr>
      <t>亩，其中祁沟村</t>
    </r>
    <r>
      <rPr>
        <sz val="16"/>
        <rFont val="Times New Roman"/>
        <charset val="134"/>
      </rPr>
      <t>19</t>
    </r>
    <r>
      <rPr>
        <sz val="16"/>
        <rFont val="宋体"/>
        <charset val="134"/>
      </rPr>
      <t>亩；窑上村</t>
    </r>
    <r>
      <rPr>
        <sz val="16"/>
        <rFont val="Times New Roman"/>
        <charset val="134"/>
      </rPr>
      <t>18</t>
    </r>
    <r>
      <rPr>
        <sz val="16"/>
        <rFont val="宋体"/>
        <charset val="134"/>
      </rPr>
      <t>亩；深坷村</t>
    </r>
    <r>
      <rPr>
        <sz val="16"/>
        <rFont val="Times New Roman"/>
        <charset val="134"/>
      </rPr>
      <t>120</t>
    </r>
    <r>
      <rPr>
        <sz val="16"/>
        <rFont val="宋体"/>
        <charset val="134"/>
      </rPr>
      <t>亩；蒲家村</t>
    </r>
    <r>
      <rPr>
        <sz val="16"/>
        <rFont val="Times New Roman"/>
        <charset val="134"/>
      </rPr>
      <t>30</t>
    </r>
    <r>
      <rPr>
        <sz val="16"/>
        <rFont val="宋体"/>
        <charset val="134"/>
      </rPr>
      <t>亩；仓下村</t>
    </r>
    <r>
      <rPr>
        <sz val="16"/>
        <rFont val="Times New Roman"/>
        <charset val="134"/>
      </rPr>
      <t>150</t>
    </r>
    <r>
      <rPr>
        <sz val="16"/>
        <rFont val="宋体"/>
        <charset val="134"/>
      </rPr>
      <t>亩；宁马村</t>
    </r>
    <r>
      <rPr>
        <sz val="16"/>
        <rFont val="Times New Roman"/>
        <charset val="134"/>
      </rPr>
      <t>60</t>
    </r>
    <r>
      <rPr>
        <sz val="16"/>
        <rFont val="宋体"/>
        <charset val="134"/>
      </rPr>
      <t>亩；前梁村</t>
    </r>
    <r>
      <rPr>
        <sz val="16"/>
        <rFont val="Times New Roman"/>
        <charset val="134"/>
      </rPr>
      <t>26.5</t>
    </r>
    <r>
      <rPr>
        <sz val="16"/>
        <rFont val="宋体"/>
        <charset val="134"/>
      </rPr>
      <t>亩；张堡村</t>
    </r>
    <r>
      <rPr>
        <sz val="16"/>
        <rFont val="Times New Roman"/>
        <charset val="134"/>
      </rPr>
      <t>80</t>
    </r>
    <r>
      <rPr>
        <sz val="16"/>
        <rFont val="宋体"/>
        <charset val="134"/>
      </rPr>
      <t>亩；王安村</t>
    </r>
    <r>
      <rPr>
        <sz val="16"/>
        <rFont val="Times New Roman"/>
        <charset val="134"/>
      </rPr>
      <t>80</t>
    </r>
    <r>
      <rPr>
        <sz val="16"/>
        <rFont val="宋体"/>
        <charset val="134"/>
      </rPr>
      <t>亩；柳湾村</t>
    </r>
    <r>
      <rPr>
        <sz val="16"/>
        <rFont val="Times New Roman"/>
        <charset val="134"/>
      </rPr>
      <t>24</t>
    </r>
    <r>
      <rPr>
        <sz val="16"/>
        <rFont val="宋体"/>
        <charset val="134"/>
      </rPr>
      <t>亩；刘塬村</t>
    </r>
    <r>
      <rPr>
        <sz val="16"/>
        <rFont val="Times New Roman"/>
        <charset val="134"/>
      </rPr>
      <t>20</t>
    </r>
    <r>
      <rPr>
        <sz val="16"/>
        <rFont val="宋体"/>
        <charset val="134"/>
      </rPr>
      <t>亩；阳山村</t>
    </r>
    <r>
      <rPr>
        <sz val="16"/>
        <rFont val="Times New Roman"/>
        <charset val="134"/>
      </rPr>
      <t>60</t>
    </r>
    <r>
      <rPr>
        <sz val="16"/>
        <rFont val="宋体"/>
        <charset val="134"/>
      </rPr>
      <t>亩；潘峪村</t>
    </r>
    <r>
      <rPr>
        <sz val="16"/>
        <rFont val="Times New Roman"/>
        <charset val="134"/>
      </rPr>
      <t>50</t>
    </r>
    <r>
      <rPr>
        <sz val="16"/>
        <rFont val="宋体"/>
        <charset val="134"/>
      </rPr>
      <t>亩。</t>
    </r>
  </si>
  <si>
    <r>
      <rPr>
        <sz val="16"/>
        <rFont val="宋体"/>
        <charset val="134"/>
      </rPr>
      <t>扶持大阳镇一般户种植马铃薯，落实马铃薯种植到户补助项目，每亩补助</t>
    </r>
    <r>
      <rPr>
        <sz val="16"/>
        <rFont val="Times New Roman"/>
        <charset val="134"/>
      </rPr>
      <t>500</t>
    </r>
    <r>
      <rPr>
        <sz val="16"/>
        <rFont val="宋体"/>
        <charset val="134"/>
      </rPr>
      <t>元，共补助</t>
    </r>
    <r>
      <rPr>
        <sz val="16"/>
        <rFont val="Times New Roman"/>
        <charset val="134"/>
      </rPr>
      <t>432.2</t>
    </r>
    <r>
      <rPr>
        <sz val="16"/>
        <rFont val="宋体"/>
        <charset val="134"/>
      </rPr>
      <t>亩。其中寨子村</t>
    </r>
    <r>
      <rPr>
        <sz val="16"/>
        <rFont val="Times New Roman"/>
        <charset val="134"/>
      </rPr>
      <t>19</t>
    </r>
    <r>
      <rPr>
        <sz val="16"/>
        <rFont val="宋体"/>
        <charset val="134"/>
      </rPr>
      <t>亩，双庙村</t>
    </r>
    <r>
      <rPr>
        <sz val="16"/>
        <rFont val="Times New Roman"/>
        <charset val="134"/>
      </rPr>
      <t>7.5</t>
    </r>
    <r>
      <rPr>
        <sz val="16"/>
        <rFont val="宋体"/>
        <charset val="134"/>
      </rPr>
      <t>亩，阳湾村</t>
    </r>
    <r>
      <rPr>
        <sz val="16"/>
        <rFont val="Times New Roman"/>
        <charset val="134"/>
      </rPr>
      <t>8</t>
    </r>
    <r>
      <rPr>
        <sz val="16"/>
        <rFont val="宋体"/>
        <charset val="134"/>
      </rPr>
      <t>亩，东沟</t>
    </r>
    <r>
      <rPr>
        <sz val="16"/>
        <rFont val="Times New Roman"/>
        <charset val="134"/>
      </rPr>
      <t>12</t>
    </r>
    <r>
      <rPr>
        <sz val="16"/>
        <rFont val="宋体"/>
        <charset val="134"/>
      </rPr>
      <t>亩，阳沟村</t>
    </r>
    <r>
      <rPr>
        <sz val="16"/>
        <rFont val="Times New Roman"/>
        <charset val="134"/>
      </rPr>
      <t>12</t>
    </r>
    <r>
      <rPr>
        <sz val="16"/>
        <rFont val="宋体"/>
        <charset val="134"/>
      </rPr>
      <t>亩，河李村</t>
    </r>
    <r>
      <rPr>
        <sz val="16"/>
        <rFont val="Times New Roman"/>
        <charset val="134"/>
      </rPr>
      <t>40</t>
    </r>
    <r>
      <rPr>
        <sz val="16"/>
        <rFont val="宋体"/>
        <charset val="134"/>
      </rPr>
      <t>亩，下渠村</t>
    </r>
    <r>
      <rPr>
        <sz val="16"/>
        <rFont val="Times New Roman"/>
        <charset val="134"/>
      </rPr>
      <t>14.5</t>
    </r>
    <r>
      <rPr>
        <sz val="16"/>
        <rFont val="宋体"/>
        <charset val="134"/>
      </rPr>
      <t>亩，梁堡村</t>
    </r>
    <r>
      <rPr>
        <sz val="16"/>
        <rFont val="Times New Roman"/>
        <charset val="134"/>
      </rPr>
      <t>17.5</t>
    </r>
    <r>
      <rPr>
        <sz val="16"/>
        <rFont val="宋体"/>
        <charset val="134"/>
      </rPr>
      <t>亩，侯吴村</t>
    </r>
    <r>
      <rPr>
        <sz val="16"/>
        <rFont val="Times New Roman"/>
        <charset val="134"/>
      </rPr>
      <t>25</t>
    </r>
    <r>
      <rPr>
        <sz val="16"/>
        <rFont val="宋体"/>
        <charset val="134"/>
      </rPr>
      <t>亩，吴家村</t>
    </r>
    <r>
      <rPr>
        <sz val="16"/>
        <rFont val="Times New Roman"/>
        <charset val="134"/>
      </rPr>
      <t>8</t>
    </r>
    <r>
      <rPr>
        <sz val="16"/>
        <rFont val="宋体"/>
        <charset val="134"/>
      </rPr>
      <t>亩，闫庄村</t>
    </r>
    <r>
      <rPr>
        <sz val="16"/>
        <rFont val="Times New Roman"/>
        <charset val="134"/>
      </rPr>
      <t>12</t>
    </r>
    <r>
      <rPr>
        <sz val="16"/>
        <rFont val="宋体"/>
        <charset val="134"/>
      </rPr>
      <t>亩，水滩村</t>
    </r>
    <r>
      <rPr>
        <sz val="16"/>
        <rFont val="Times New Roman"/>
        <charset val="134"/>
      </rPr>
      <t>7.3</t>
    </r>
    <r>
      <rPr>
        <sz val="16"/>
        <rFont val="宋体"/>
        <charset val="134"/>
      </rPr>
      <t>亩，刘山村</t>
    </r>
    <r>
      <rPr>
        <sz val="16"/>
        <rFont val="Times New Roman"/>
        <charset val="134"/>
      </rPr>
      <t>53.4</t>
    </r>
    <r>
      <rPr>
        <sz val="16"/>
        <rFont val="宋体"/>
        <charset val="134"/>
      </rPr>
      <t>亩，南山村</t>
    </r>
    <r>
      <rPr>
        <sz val="16"/>
        <rFont val="Times New Roman"/>
        <charset val="134"/>
      </rPr>
      <t>2</t>
    </r>
    <r>
      <rPr>
        <sz val="16"/>
        <rFont val="宋体"/>
        <charset val="134"/>
      </rPr>
      <t>亩，下李村</t>
    </r>
    <r>
      <rPr>
        <sz val="16"/>
        <rFont val="Times New Roman"/>
        <charset val="134"/>
      </rPr>
      <t>62.5</t>
    </r>
    <r>
      <rPr>
        <sz val="16"/>
        <rFont val="宋体"/>
        <charset val="134"/>
      </rPr>
      <t>亩，刘沟村</t>
    </r>
    <r>
      <rPr>
        <sz val="16"/>
        <rFont val="Times New Roman"/>
        <charset val="134"/>
      </rPr>
      <t>21.5</t>
    </r>
    <r>
      <rPr>
        <sz val="16"/>
        <rFont val="宋体"/>
        <charset val="134"/>
      </rPr>
      <t>亩，小杨村</t>
    </r>
    <r>
      <rPr>
        <sz val="16"/>
        <rFont val="Times New Roman"/>
        <charset val="134"/>
      </rPr>
      <t>21</t>
    </r>
    <r>
      <rPr>
        <sz val="16"/>
        <rFont val="宋体"/>
        <charset val="134"/>
      </rPr>
      <t>亩，中庄村</t>
    </r>
    <r>
      <rPr>
        <sz val="16"/>
        <rFont val="Times New Roman"/>
        <charset val="134"/>
      </rPr>
      <t>25.5</t>
    </r>
    <r>
      <rPr>
        <sz val="16"/>
        <rFont val="宋体"/>
        <charset val="134"/>
      </rPr>
      <t>亩，高沟村</t>
    </r>
    <r>
      <rPr>
        <sz val="16"/>
        <rFont val="Times New Roman"/>
        <charset val="134"/>
      </rPr>
      <t>24</t>
    </r>
    <r>
      <rPr>
        <sz val="16"/>
        <rFont val="宋体"/>
        <charset val="134"/>
      </rPr>
      <t>亩，豁岘村</t>
    </r>
    <r>
      <rPr>
        <sz val="16"/>
        <rFont val="Times New Roman"/>
        <charset val="134"/>
      </rPr>
      <t>20</t>
    </r>
    <r>
      <rPr>
        <sz val="16"/>
        <rFont val="宋体"/>
        <charset val="134"/>
      </rPr>
      <t>亩，陈阳村</t>
    </r>
    <r>
      <rPr>
        <sz val="16"/>
        <rFont val="Times New Roman"/>
        <charset val="134"/>
      </rPr>
      <t>19.5</t>
    </r>
    <r>
      <rPr>
        <sz val="16"/>
        <rFont val="宋体"/>
        <charset val="134"/>
      </rPr>
      <t>亩。</t>
    </r>
  </si>
  <si>
    <r>
      <rPr>
        <sz val="16"/>
        <rFont val="宋体"/>
        <charset val="134"/>
      </rPr>
      <t>川王镇种植马铃薯共</t>
    </r>
    <r>
      <rPr>
        <sz val="16"/>
        <rFont val="Times New Roman"/>
        <charset val="134"/>
      </rPr>
      <t>320</t>
    </r>
    <r>
      <rPr>
        <sz val="16"/>
        <rFont val="宋体"/>
        <charset val="134"/>
      </rPr>
      <t>亩，共涉及</t>
    </r>
    <r>
      <rPr>
        <sz val="16"/>
        <rFont val="Times New Roman"/>
        <charset val="134"/>
      </rPr>
      <t>7</t>
    </r>
    <r>
      <rPr>
        <sz val="16"/>
        <rFont val="宋体"/>
        <charset val="134"/>
      </rPr>
      <t>村。其中西崖村</t>
    </r>
    <r>
      <rPr>
        <sz val="16"/>
        <rFont val="Times New Roman"/>
        <charset val="134"/>
      </rPr>
      <t>8</t>
    </r>
    <r>
      <rPr>
        <sz val="16"/>
        <rFont val="宋体"/>
        <charset val="134"/>
      </rPr>
      <t>亩；峡口村</t>
    </r>
    <r>
      <rPr>
        <sz val="16"/>
        <rFont val="Times New Roman"/>
        <charset val="134"/>
      </rPr>
      <t>40</t>
    </r>
    <r>
      <rPr>
        <sz val="16"/>
        <rFont val="宋体"/>
        <charset val="134"/>
      </rPr>
      <t>亩；何湾村</t>
    </r>
    <r>
      <rPr>
        <sz val="16"/>
        <rFont val="Times New Roman"/>
        <charset val="134"/>
      </rPr>
      <t>20</t>
    </r>
    <r>
      <rPr>
        <sz val="16"/>
        <rFont val="宋体"/>
        <charset val="134"/>
      </rPr>
      <t>亩；范湾村</t>
    </r>
    <r>
      <rPr>
        <sz val="16"/>
        <rFont val="Times New Roman"/>
        <charset val="134"/>
      </rPr>
      <t>24</t>
    </r>
    <r>
      <rPr>
        <sz val="16"/>
        <rFont val="宋体"/>
        <charset val="134"/>
      </rPr>
      <t>亩；关河村</t>
    </r>
    <r>
      <rPr>
        <sz val="16"/>
        <rFont val="Times New Roman"/>
        <charset val="134"/>
      </rPr>
      <t>8</t>
    </r>
    <r>
      <rPr>
        <sz val="16"/>
        <rFont val="宋体"/>
        <charset val="134"/>
      </rPr>
      <t>亩；海湾村</t>
    </r>
    <r>
      <rPr>
        <sz val="16"/>
        <rFont val="Times New Roman"/>
        <charset val="134"/>
      </rPr>
      <t>200</t>
    </r>
    <r>
      <rPr>
        <sz val="16"/>
        <rFont val="宋体"/>
        <charset val="134"/>
      </rPr>
      <t>亩；大庄村</t>
    </r>
    <r>
      <rPr>
        <sz val="16"/>
        <rFont val="Times New Roman"/>
        <charset val="134"/>
      </rPr>
      <t>20</t>
    </r>
    <r>
      <rPr>
        <sz val="16"/>
        <rFont val="宋体"/>
        <charset val="134"/>
      </rPr>
      <t>亩；</t>
    </r>
  </si>
  <si>
    <r>
      <rPr>
        <sz val="16"/>
        <rFont val="宋体"/>
        <charset val="134"/>
      </rPr>
      <t>共补助</t>
    </r>
    <r>
      <rPr>
        <sz val="16"/>
        <rFont val="Times New Roman"/>
        <charset val="134"/>
      </rPr>
      <t>110</t>
    </r>
    <r>
      <rPr>
        <sz val="16"/>
        <rFont val="宋体"/>
        <charset val="134"/>
      </rPr>
      <t>亩，</t>
    </r>
    <r>
      <rPr>
        <sz val="16"/>
        <rFont val="Times New Roman"/>
        <charset val="134"/>
      </rPr>
      <t>500</t>
    </r>
    <r>
      <rPr>
        <sz val="16"/>
        <rFont val="宋体"/>
        <charset val="134"/>
      </rPr>
      <t>元</t>
    </r>
    <r>
      <rPr>
        <sz val="16"/>
        <rFont val="Times New Roman"/>
        <charset val="134"/>
      </rPr>
      <t>/</t>
    </r>
    <r>
      <rPr>
        <sz val="16"/>
        <rFont val="宋体"/>
        <charset val="134"/>
      </rPr>
      <t>亩。其中：西庄村</t>
    </r>
    <r>
      <rPr>
        <sz val="16"/>
        <rFont val="Times New Roman"/>
        <charset val="134"/>
      </rPr>
      <t>60</t>
    </r>
    <r>
      <rPr>
        <sz val="16"/>
        <rFont val="宋体"/>
        <charset val="134"/>
      </rPr>
      <t>户</t>
    </r>
    <r>
      <rPr>
        <sz val="16"/>
        <rFont val="Times New Roman"/>
        <charset val="134"/>
      </rPr>
      <t>65</t>
    </r>
    <r>
      <rPr>
        <sz val="16"/>
        <rFont val="宋体"/>
        <charset val="134"/>
      </rPr>
      <t>亩；西台村</t>
    </r>
    <r>
      <rPr>
        <sz val="16"/>
        <rFont val="Times New Roman"/>
        <charset val="134"/>
      </rPr>
      <t>45</t>
    </r>
    <r>
      <rPr>
        <sz val="16"/>
        <rFont val="宋体"/>
        <charset val="134"/>
      </rPr>
      <t>亩；</t>
    </r>
  </si>
  <si>
    <r>
      <rPr>
        <sz val="16"/>
        <rFont val="宋体"/>
        <charset val="134"/>
      </rPr>
      <t>为梁山镇一般户实施马铃薯到户补助项目，唐刘村</t>
    </r>
    <r>
      <rPr>
        <sz val="16"/>
        <rFont val="Times New Roman"/>
        <charset val="134"/>
      </rPr>
      <t>13</t>
    </r>
    <r>
      <rPr>
        <sz val="16"/>
        <rFont val="宋体"/>
        <charset val="134"/>
      </rPr>
      <t>亩</t>
    </r>
  </si>
  <si>
    <t>0.0013</t>
  </si>
  <si>
    <t>0.0067</t>
  </si>
  <si>
    <r>
      <rPr>
        <sz val="16"/>
        <rFont val="宋体"/>
        <charset val="134"/>
      </rPr>
      <t>概算投资</t>
    </r>
    <r>
      <rPr>
        <sz val="16"/>
        <rFont val="Times New Roman"/>
        <charset val="134"/>
      </rPr>
      <t>20.525</t>
    </r>
    <r>
      <rPr>
        <sz val="16"/>
        <rFont val="宋体"/>
        <charset val="134"/>
      </rPr>
      <t>万元，在马鹿镇</t>
    </r>
    <r>
      <rPr>
        <sz val="16"/>
        <rFont val="Times New Roman"/>
        <charset val="134"/>
      </rPr>
      <t>9</t>
    </r>
    <r>
      <rPr>
        <sz val="16"/>
        <rFont val="宋体"/>
        <charset val="134"/>
      </rPr>
      <t>村实施一般户马铃薯种植项目</t>
    </r>
    <r>
      <rPr>
        <sz val="16"/>
        <rFont val="Times New Roman"/>
        <charset val="134"/>
      </rPr>
      <t>410.5</t>
    </r>
    <r>
      <rPr>
        <sz val="16"/>
        <rFont val="宋体"/>
        <charset val="134"/>
      </rPr>
      <t>亩，亩均补</t>
    </r>
    <r>
      <rPr>
        <sz val="16"/>
        <rFont val="Times New Roman"/>
        <charset val="134"/>
      </rPr>
      <t>500</t>
    </r>
    <r>
      <rPr>
        <sz val="16"/>
        <rFont val="宋体"/>
        <charset val="134"/>
      </rPr>
      <t>元。其中韩河村</t>
    </r>
    <r>
      <rPr>
        <sz val="16"/>
        <rFont val="Times New Roman"/>
        <charset val="134"/>
      </rPr>
      <t>37</t>
    </r>
    <r>
      <rPr>
        <sz val="16"/>
        <rFont val="宋体"/>
        <charset val="134"/>
      </rPr>
      <t>亩、宝坪村</t>
    </r>
    <r>
      <rPr>
        <sz val="16"/>
        <rFont val="Times New Roman"/>
        <charset val="134"/>
      </rPr>
      <t>20</t>
    </r>
    <r>
      <rPr>
        <sz val="16"/>
        <rFont val="宋体"/>
        <charset val="134"/>
      </rPr>
      <t>亩、堡梁村</t>
    </r>
    <r>
      <rPr>
        <sz val="16"/>
        <rFont val="Times New Roman"/>
        <charset val="134"/>
      </rPr>
      <t>59</t>
    </r>
    <r>
      <rPr>
        <sz val="16"/>
        <rFont val="宋体"/>
        <charset val="134"/>
      </rPr>
      <t>亩、大滩村</t>
    </r>
    <r>
      <rPr>
        <sz val="16"/>
        <rFont val="Times New Roman"/>
        <charset val="134"/>
      </rPr>
      <t>51</t>
    </r>
    <r>
      <rPr>
        <sz val="16"/>
        <rFont val="宋体"/>
        <charset val="134"/>
      </rPr>
      <t>亩、陡崖村</t>
    </r>
    <r>
      <rPr>
        <sz val="16"/>
        <rFont val="Times New Roman"/>
        <charset val="134"/>
      </rPr>
      <t>21</t>
    </r>
    <r>
      <rPr>
        <sz val="16"/>
        <rFont val="宋体"/>
        <charset val="134"/>
      </rPr>
      <t>亩、花园村</t>
    </r>
    <r>
      <rPr>
        <sz val="16"/>
        <rFont val="Times New Roman"/>
        <charset val="134"/>
      </rPr>
      <t>49</t>
    </r>
    <r>
      <rPr>
        <sz val="16"/>
        <rFont val="宋体"/>
        <charset val="134"/>
      </rPr>
      <t>亩、康王村</t>
    </r>
    <r>
      <rPr>
        <sz val="16"/>
        <rFont val="Times New Roman"/>
        <charset val="134"/>
      </rPr>
      <t>35</t>
    </r>
    <r>
      <rPr>
        <sz val="16"/>
        <rFont val="宋体"/>
        <charset val="134"/>
      </rPr>
      <t>亩、牌楼村</t>
    </r>
    <r>
      <rPr>
        <sz val="16"/>
        <rFont val="Times New Roman"/>
        <charset val="134"/>
      </rPr>
      <t>62</t>
    </r>
    <r>
      <rPr>
        <sz val="16"/>
        <rFont val="宋体"/>
        <charset val="134"/>
      </rPr>
      <t>亩、龙口村</t>
    </r>
    <r>
      <rPr>
        <sz val="16"/>
        <rFont val="Times New Roman"/>
        <charset val="134"/>
      </rPr>
      <t>76.5</t>
    </r>
    <r>
      <rPr>
        <sz val="16"/>
        <rFont val="宋体"/>
        <charset val="134"/>
      </rPr>
      <t>亩。</t>
    </r>
  </si>
  <si>
    <r>
      <rPr>
        <sz val="16"/>
        <rFont val="宋体"/>
        <charset val="134"/>
      </rPr>
      <t>在全乡</t>
    </r>
    <r>
      <rPr>
        <sz val="16"/>
        <rFont val="Times New Roman"/>
        <charset val="134"/>
      </rPr>
      <t>6</t>
    </r>
    <r>
      <rPr>
        <sz val="16"/>
        <rFont val="宋体"/>
        <charset val="134"/>
      </rPr>
      <t>村，实施马铃薯到户种植</t>
    </r>
    <r>
      <rPr>
        <sz val="16"/>
        <rFont val="Times New Roman"/>
        <charset val="134"/>
      </rPr>
      <t>479</t>
    </r>
    <r>
      <rPr>
        <sz val="16"/>
        <rFont val="宋体"/>
        <charset val="134"/>
      </rPr>
      <t>亩，其中：店子</t>
    </r>
    <r>
      <rPr>
        <sz val="16"/>
        <rFont val="Times New Roman"/>
        <charset val="134"/>
      </rPr>
      <t>37</t>
    </r>
    <r>
      <rPr>
        <sz val="16"/>
        <rFont val="宋体"/>
        <charset val="134"/>
      </rPr>
      <t>亩，李沟</t>
    </r>
    <r>
      <rPr>
        <sz val="16"/>
        <rFont val="Times New Roman"/>
        <charset val="134"/>
      </rPr>
      <t>100</t>
    </r>
    <r>
      <rPr>
        <sz val="16"/>
        <rFont val="宋体"/>
        <charset val="134"/>
      </rPr>
      <t>亩，毛家</t>
    </r>
    <r>
      <rPr>
        <sz val="16"/>
        <rFont val="Times New Roman"/>
        <charset val="134"/>
      </rPr>
      <t>50</t>
    </r>
    <r>
      <rPr>
        <sz val="16"/>
        <rFont val="宋体"/>
        <charset val="134"/>
      </rPr>
      <t>亩，秋木</t>
    </r>
    <r>
      <rPr>
        <sz val="16"/>
        <rFont val="Times New Roman"/>
        <charset val="134"/>
      </rPr>
      <t>160</t>
    </r>
    <r>
      <rPr>
        <sz val="16"/>
        <rFont val="宋体"/>
        <charset val="134"/>
      </rPr>
      <t>亩，上渠</t>
    </r>
    <r>
      <rPr>
        <sz val="16"/>
        <rFont val="Times New Roman"/>
        <charset val="134"/>
      </rPr>
      <t>56</t>
    </r>
    <r>
      <rPr>
        <sz val="16"/>
        <rFont val="宋体"/>
        <charset val="134"/>
      </rPr>
      <t>亩，下庞</t>
    </r>
    <r>
      <rPr>
        <sz val="16"/>
        <rFont val="Times New Roman"/>
        <charset val="134"/>
      </rPr>
      <t>76</t>
    </r>
    <r>
      <rPr>
        <sz val="16"/>
        <rFont val="宋体"/>
        <charset val="134"/>
      </rPr>
      <t>亩，每亩补助</t>
    </r>
    <r>
      <rPr>
        <sz val="16"/>
        <rFont val="Times New Roman"/>
        <charset val="134"/>
      </rPr>
      <t>500</t>
    </r>
    <r>
      <rPr>
        <sz val="16"/>
        <rFont val="宋体"/>
        <charset val="134"/>
      </rPr>
      <t>元</t>
    </r>
  </si>
  <si>
    <r>
      <rPr>
        <sz val="16"/>
        <rFont val="宋体"/>
        <charset val="134"/>
      </rPr>
      <t>闫家乡神树村实施马铃薯种植到户补助项目</t>
    </r>
    <r>
      <rPr>
        <sz val="16"/>
        <rFont val="Times New Roman"/>
        <charset val="134"/>
      </rPr>
      <t>5.5</t>
    </r>
    <r>
      <rPr>
        <sz val="16"/>
        <rFont val="宋体"/>
        <charset val="134"/>
      </rPr>
      <t>亩，共需资金</t>
    </r>
    <r>
      <rPr>
        <sz val="16"/>
        <rFont val="Times New Roman"/>
        <charset val="134"/>
      </rPr>
      <t>0.275</t>
    </r>
    <r>
      <rPr>
        <sz val="16"/>
        <rFont val="宋体"/>
        <charset val="134"/>
      </rPr>
      <t>万元。</t>
    </r>
  </si>
  <si>
    <r>
      <rPr>
        <sz val="16"/>
        <rFont val="宋体"/>
        <charset val="134"/>
      </rPr>
      <t>张棉驿乡</t>
    </r>
    <r>
      <rPr>
        <sz val="16"/>
        <rFont val="Times New Roman"/>
        <charset val="134"/>
      </rPr>
      <t>9</t>
    </r>
    <r>
      <rPr>
        <sz val="16"/>
        <rFont val="宋体"/>
        <charset val="134"/>
      </rPr>
      <t>村实施马铃薯种植到户补助项目</t>
    </r>
    <r>
      <rPr>
        <sz val="16"/>
        <rFont val="Times New Roman"/>
        <charset val="134"/>
      </rPr>
      <t>673.5</t>
    </r>
    <r>
      <rPr>
        <sz val="16"/>
        <rFont val="宋体"/>
        <charset val="134"/>
      </rPr>
      <t>亩，其中：和平村</t>
    </r>
    <r>
      <rPr>
        <sz val="16"/>
        <rFont val="Times New Roman"/>
        <charset val="134"/>
      </rPr>
      <t>30</t>
    </r>
    <r>
      <rPr>
        <sz val="16"/>
        <rFont val="宋体"/>
        <charset val="134"/>
      </rPr>
      <t>亩、马夭村</t>
    </r>
    <r>
      <rPr>
        <sz val="16"/>
        <rFont val="Times New Roman"/>
        <charset val="134"/>
      </rPr>
      <t>80</t>
    </r>
    <r>
      <rPr>
        <sz val="16"/>
        <rFont val="宋体"/>
        <charset val="134"/>
      </rPr>
      <t>亩、庙川村</t>
    </r>
    <r>
      <rPr>
        <sz val="16"/>
        <rFont val="Times New Roman"/>
        <charset val="134"/>
      </rPr>
      <t>160</t>
    </r>
    <r>
      <rPr>
        <sz val="16"/>
        <rFont val="宋体"/>
        <charset val="134"/>
      </rPr>
      <t>亩、田湾村</t>
    </r>
    <r>
      <rPr>
        <sz val="16"/>
        <rFont val="Times New Roman"/>
        <charset val="134"/>
      </rPr>
      <t>68</t>
    </r>
    <r>
      <rPr>
        <sz val="16"/>
        <rFont val="宋体"/>
        <charset val="134"/>
      </rPr>
      <t>亩、张棉村</t>
    </r>
    <r>
      <rPr>
        <sz val="16"/>
        <rFont val="Times New Roman"/>
        <charset val="134"/>
      </rPr>
      <t>56</t>
    </r>
    <r>
      <rPr>
        <sz val="16"/>
        <rFont val="宋体"/>
        <charset val="134"/>
      </rPr>
      <t>亩、喜湾村</t>
    </r>
    <r>
      <rPr>
        <sz val="16"/>
        <rFont val="Times New Roman"/>
        <charset val="134"/>
      </rPr>
      <t>19.5</t>
    </r>
    <r>
      <rPr>
        <sz val="16"/>
        <rFont val="宋体"/>
        <charset val="134"/>
      </rPr>
      <t>亩、上蒋村</t>
    </r>
    <r>
      <rPr>
        <sz val="16"/>
        <rFont val="Times New Roman"/>
        <charset val="134"/>
      </rPr>
      <t>80</t>
    </r>
    <r>
      <rPr>
        <sz val="16"/>
        <rFont val="宋体"/>
        <charset val="134"/>
      </rPr>
      <t>亩、盘山村</t>
    </r>
    <r>
      <rPr>
        <sz val="16"/>
        <rFont val="Times New Roman"/>
        <charset val="134"/>
      </rPr>
      <t>100</t>
    </r>
    <r>
      <rPr>
        <sz val="16"/>
        <rFont val="宋体"/>
        <charset val="134"/>
      </rPr>
      <t>亩、周家村</t>
    </r>
    <r>
      <rPr>
        <sz val="16"/>
        <rFont val="Times New Roman"/>
        <charset val="134"/>
      </rPr>
      <t>80</t>
    </r>
    <r>
      <rPr>
        <sz val="16"/>
        <rFont val="宋体"/>
        <charset val="134"/>
      </rPr>
      <t>亩。</t>
    </r>
  </si>
  <si>
    <r>
      <rPr>
        <sz val="16"/>
        <rFont val="宋体"/>
        <charset val="134"/>
      </rPr>
      <t>在平安乡种植马铃薯</t>
    </r>
    <r>
      <rPr>
        <sz val="16"/>
        <rFont val="Times New Roman"/>
        <charset val="134"/>
      </rPr>
      <t>116.5</t>
    </r>
    <r>
      <rPr>
        <sz val="16"/>
        <rFont val="宋体"/>
        <charset val="134"/>
      </rPr>
      <t>亩，其中梨树村</t>
    </r>
    <r>
      <rPr>
        <sz val="16"/>
        <rFont val="Times New Roman"/>
        <charset val="134"/>
      </rPr>
      <t>50</t>
    </r>
    <r>
      <rPr>
        <sz val="16"/>
        <rFont val="宋体"/>
        <charset val="134"/>
      </rPr>
      <t>亩，大湾村</t>
    </r>
    <r>
      <rPr>
        <sz val="16"/>
        <rFont val="Times New Roman"/>
        <charset val="134"/>
      </rPr>
      <t>36.5</t>
    </r>
    <r>
      <rPr>
        <sz val="16"/>
        <rFont val="宋体"/>
        <charset val="134"/>
      </rPr>
      <t>亩，包梁村</t>
    </r>
    <r>
      <rPr>
        <sz val="16"/>
        <rFont val="Times New Roman"/>
        <charset val="134"/>
      </rPr>
      <t>30</t>
    </r>
    <r>
      <rPr>
        <sz val="16"/>
        <rFont val="宋体"/>
        <charset val="134"/>
      </rPr>
      <t>亩。</t>
    </r>
  </si>
  <si>
    <r>
      <rPr>
        <sz val="16"/>
        <rFont val="宋体"/>
        <charset val="134"/>
      </rPr>
      <t>连五乡</t>
    </r>
    <r>
      <rPr>
        <sz val="16"/>
        <rFont val="Times New Roman"/>
        <charset val="134"/>
      </rPr>
      <t>12</t>
    </r>
    <r>
      <rPr>
        <sz val="16"/>
        <rFont val="宋体"/>
        <charset val="134"/>
      </rPr>
      <t>村共实施</t>
    </r>
    <r>
      <rPr>
        <sz val="16"/>
        <rFont val="Times New Roman"/>
        <charset val="134"/>
      </rPr>
      <t>924</t>
    </r>
    <r>
      <rPr>
        <sz val="16"/>
        <rFont val="宋体"/>
        <charset val="134"/>
      </rPr>
      <t>亩，其中连五村：</t>
    </r>
    <r>
      <rPr>
        <sz val="16"/>
        <rFont val="Times New Roman"/>
        <charset val="134"/>
      </rPr>
      <t>100</t>
    </r>
    <r>
      <rPr>
        <sz val="16"/>
        <rFont val="宋体"/>
        <charset val="134"/>
      </rPr>
      <t>亩、张家村：</t>
    </r>
    <r>
      <rPr>
        <sz val="16"/>
        <rFont val="Times New Roman"/>
        <charset val="134"/>
      </rPr>
      <t>50</t>
    </r>
    <r>
      <rPr>
        <sz val="16"/>
        <rFont val="宋体"/>
        <charset val="134"/>
      </rPr>
      <t>亩、四合村：</t>
    </r>
    <r>
      <rPr>
        <sz val="16"/>
        <rFont val="Times New Roman"/>
        <charset val="134"/>
      </rPr>
      <t>37</t>
    </r>
    <r>
      <rPr>
        <sz val="16"/>
        <rFont val="宋体"/>
        <charset val="134"/>
      </rPr>
      <t>亩、兰家村：</t>
    </r>
    <r>
      <rPr>
        <sz val="16"/>
        <rFont val="Times New Roman"/>
        <charset val="134"/>
      </rPr>
      <t>100</t>
    </r>
    <r>
      <rPr>
        <sz val="16"/>
        <rFont val="宋体"/>
        <charset val="134"/>
      </rPr>
      <t>亩、陈家村：</t>
    </r>
    <r>
      <rPr>
        <sz val="16"/>
        <rFont val="Times New Roman"/>
        <charset val="134"/>
      </rPr>
      <t>125</t>
    </r>
    <r>
      <rPr>
        <sz val="16"/>
        <rFont val="宋体"/>
        <charset val="134"/>
      </rPr>
      <t>亩、中心村：</t>
    </r>
    <r>
      <rPr>
        <sz val="16"/>
        <rFont val="Times New Roman"/>
        <charset val="134"/>
      </rPr>
      <t>34</t>
    </r>
    <r>
      <rPr>
        <sz val="16"/>
        <rFont val="宋体"/>
        <charset val="134"/>
      </rPr>
      <t>亩、高庄村：</t>
    </r>
    <r>
      <rPr>
        <sz val="16"/>
        <rFont val="Times New Roman"/>
        <charset val="134"/>
      </rPr>
      <t>100</t>
    </r>
    <r>
      <rPr>
        <sz val="16"/>
        <rFont val="宋体"/>
        <charset val="134"/>
      </rPr>
      <t>亩、马咀村：</t>
    </r>
    <r>
      <rPr>
        <sz val="16"/>
        <rFont val="Times New Roman"/>
        <charset val="134"/>
      </rPr>
      <t>200</t>
    </r>
    <r>
      <rPr>
        <sz val="16"/>
        <rFont val="宋体"/>
        <charset val="134"/>
      </rPr>
      <t>亩、李家村：</t>
    </r>
    <r>
      <rPr>
        <sz val="16"/>
        <rFont val="Times New Roman"/>
        <charset val="134"/>
      </rPr>
      <t>50</t>
    </r>
    <r>
      <rPr>
        <sz val="16"/>
        <rFont val="宋体"/>
        <charset val="134"/>
      </rPr>
      <t>亩、中渠村：</t>
    </r>
    <r>
      <rPr>
        <sz val="16"/>
        <rFont val="Times New Roman"/>
        <charset val="134"/>
      </rPr>
      <t>50</t>
    </r>
    <r>
      <rPr>
        <sz val="16"/>
        <rFont val="宋体"/>
        <charset val="134"/>
      </rPr>
      <t>亩、腰庄村：</t>
    </r>
    <r>
      <rPr>
        <sz val="16"/>
        <rFont val="Times New Roman"/>
        <charset val="134"/>
      </rPr>
      <t>58</t>
    </r>
    <r>
      <rPr>
        <sz val="16"/>
        <rFont val="宋体"/>
        <charset val="134"/>
      </rPr>
      <t>亩、贠家村：</t>
    </r>
    <r>
      <rPr>
        <sz val="16"/>
        <rFont val="Times New Roman"/>
        <charset val="134"/>
      </rPr>
      <t>20</t>
    </r>
    <r>
      <rPr>
        <sz val="16"/>
        <rFont val="宋体"/>
        <charset val="134"/>
      </rPr>
      <t>亩</t>
    </r>
  </si>
  <si>
    <r>
      <rPr>
        <b/>
        <sz val="16"/>
        <rFont val="宋体"/>
        <charset val="134"/>
      </rPr>
      <t>概算投资</t>
    </r>
    <r>
      <rPr>
        <b/>
        <sz val="16"/>
        <rFont val="Times New Roman"/>
        <charset val="134"/>
      </rPr>
      <t>20.5</t>
    </r>
    <r>
      <rPr>
        <b/>
        <sz val="16"/>
        <rFont val="宋体"/>
        <charset val="134"/>
      </rPr>
      <t>万元在马鹿镇实施火麻种植一般户到户补助项目，每亩补助</t>
    </r>
    <r>
      <rPr>
        <b/>
        <sz val="16"/>
        <rFont val="Times New Roman"/>
        <charset val="134"/>
      </rPr>
      <t>400</t>
    </r>
    <r>
      <rPr>
        <b/>
        <sz val="16"/>
        <rFont val="宋体"/>
        <charset val="134"/>
      </rPr>
      <t>元，共补助</t>
    </r>
    <r>
      <rPr>
        <b/>
        <sz val="16"/>
        <rFont val="Times New Roman"/>
        <charset val="134"/>
      </rPr>
      <t>512.5</t>
    </r>
    <r>
      <rPr>
        <b/>
        <sz val="16"/>
        <rFont val="宋体"/>
        <charset val="134"/>
      </rPr>
      <t>亩。</t>
    </r>
  </si>
  <si>
    <r>
      <rPr>
        <sz val="16"/>
        <rFont val="宋体"/>
        <charset val="134"/>
      </rPr>
      <t>概算投资</t>
    </r>
    <r>
      <rPr>
        <sz val="16"/>
        <rFont val="Times New Roman"/>
        <charset val="134"/>
      </rPr>
      <t>20.5</t>
    </r>
    <r>
      <rPr>
        <sz val="16"/>
        <rFont val="宋体"/>
        <charset val="134"/>
      </rPr>
      <t>万元，在马鹿镇</t>
    </r>
    <r>
      <rPr>
        <sz val="16"/>
        <rFont val="Times New Roman"/>
        <charset val="134"/>
      </rPr>
      <t>10</t>
    </r>
    <r>
      <rPr>
        <sz val="16"/>
        <rFont val="宋体"/>
        <charset val="134"/>
      </rPr>
      <t>村实施一般户火麻种植项目</t>
    </r>
    <r>
      <rPr>
        <sz val="16"/>
        <rFont val="Times New Roman"/>
        <charset val="134"/>
      </rPr>
      <t>512.5</t>
    </r>
    <r>
      <rPr>
        <sz val="16"/>
        <rFont val="宋体"/>
        <charset val="134"/>
      </rPr>
      <t>亩，亩均补</t>
    </r>
    <r>
      <rPr>
        <sz val="16"/>
        <rFont val="Times New Roman"/>
        <charset val="134"/>
      </rPr>
      <t>400</t>
    </r>
    <r>
      <rPr>
        <sz val="16"/>
        <rFont val="宋体"/>
        <charset val="134"/>
      </rPr>
      <t>元。其中韩河村</t>
    </r>
    <r>
      <rPr>
        <sz val="16"/>
        <rFont val="Times New Roman"/>
        <charset val="134"/>
      </rPr>
      <t>61</t>
    </r>
    <r>
      <rPr>
        <sz val="16"/>
        <rFont val="宋体"/>
        <charset val="134"/>
      </rPr>
      <t>亩、宝坪村</t>
    </r>
    <r>
      <rPr>
        <sz val="16"/>
        <rFont val="Times New Roman"/>
        <charset val="134"/>
      </rPr>
      <t>85.5</t>
    </r>
    <r>
      <rPr>
        <sz val="16"/>
        <rFont val="宋体"/>
        <charset val="134"/>
      </rPr>
      <t>亩、堡梁村</t>
    </r>
    <r>
      <rPr>
        <sz val="16"/>
        <rFont val="Times New Roman"/>
        <charset val="134"/>
      </rPr>
      <t>61</t>
    </r>
    <r>
      <rPr>
        <sz val="16"/>
        <rFont val="宋体"/>
        <charset val="134"/>
      </rPr>
      <t>亩、草川村</t>
    </r>
    <r>
      <rPr>
        <sz val="16"/>
        <rFont val="Times New Roman"/>
        <charset val="134"/>
      </rPr>
      <t>30</t>
    </r>
    <r>
      <rPr>
        <sz val="16"/>
        <rFont val="宋体"/>
        <charset val="134"/>
      </rPr>
      <t>亩、大滩村</t>
    </r>
    <r>
      <rPr>
        <sz val="16"/>
        <rFont val="Times New Roman"/>
        <charset val="134"/>
      </rPr>
      <t>124</t>
    </r>
    <r>
      <rPr>
        <sz val="16"/>
        <rFont val="宋体"/>
        <charset val="134"/>
      </rPr>
      <t>亩、陡崖村</t>
    </r>
    <r>
      <rPr>
        <sz val="16"/>
        <rFont val="Times New Roman"/>
        <charset val="134"/>
      </rPr>
      <t>11</t>
    </r>
    <r>
      <rPr>
        <sz val="16"/>
        <rFont val="宋体"/>
        <charset val="134"/>
      </rPr>
      <t>亩、牌楼村</t>
    </r>
    <r>
      <rPr>
        <sz val="16"/>
        <rFont val="Times New Roman"/>
        <charset val="134"/>
      </rPr>
      <t>70</t>
    </r>
    <r>
      <rPr>
        <sz val="16"/>
        <rFont val="宋体"/>
        <charset val="134"/>
      </rPr>
      <t>亩、寺湾村</t>
    </r>
    <r>
      <rPr>
        <sz val="16"/>
        <rFont val="Times New Roman"/>
        <charset val="134"/>
      </rPr>
      <t>9</t>
    </r>
    <r>
      <rPr>
        <sz val="16"/>
        <rFont val="宋体"/>
        <charset val="134"/>
      </rPr>
      <t>亩、长宁村</t>
    </r>
    <r>
      <rPr>
        <sz val="16"/>
        <rFont val="Times New Roman"/>
        <charset val="134"/>
      </rPr>
      <t>15</t>
    </r>
    <r>
      <rPr>
        <sz val="16"/>
        <rFont val="宋体"/>
        <charset val="134"/>
      </rPr>
      <t>亩、龙口村</t>
    </r>
    <r>
      <rPr>
        <sz val="16"/>
        <rFont val="Times New Roman"/>
        <charset val="134"/>
      </rPr>
      <t>46</t>
    </r>
    <r>
      <rPr>
        <sz val="16"/>
        <rFont val="宋体"/>
        <charset val="134"/>
      </rPr>
      <t>亩。</t>
    </r>
  </si>
  <si>
    <r>
      <rPr>
        <sz val="16"/>
        <rFont val="宋体"/>
        <charset val="134"/>
      </rPr>
      <t>预计扶持</t>
    </r>
    <r>
      <rPr>
        <sz val="16"/>
        <rFont val="Times New Roman"/>
        <charset val="134"/>
      </rPr>
      <t>10</t>
    </r>
    <r>
      <rPr>
        <sz val="16"/>
        <rFont val="宋体"/>
        <charset val="134"/>
      </rPr>
      <t>村一般户实施马铃薯种植项目以增加收入，项目实施后，预计年亩均增收</t>
    </r>
    <r>
      <rPr>
        <sz val="16"/>
        <rFont val="Times New Roman"/>
        <charset val="134"/>
      </rPr>
      <t>600</t>
    </r>
    <r>
      <rPr>
        <sz val="16"/>
        <rFont val="宋体"/>
        <charset val="134"/>
      </rPr>
      <t>元以上。</t>
    </r>
  </si>
  <si>
    <r>
      <rPr>
        <b/>
        <sz val="16"/>
        <rFont val="宋体"/>
        <charset val="134"/>
      </rPr>
      <t>概算投资</t>
    </r>
    <r>
      <rPr>
        <b/>
        <sz val="16"/>
        <rFont val="Times New Roman"/>
        <charset val="134"/>
      </rPr>
      <t>7.2</t>
    </r>
    <r>
      <rPr>
        <b/>
        <sz val="16"/>
        <rFont val="宋体"/>
        <charset val="134"/>
      </rPr>
      <t>万元在全县范围内实施新建蔬菜大棚一般户到户补助项目，每座补助</t>
    </r>
    <r>
      <rPr>
        <b/>
        <sz val="16"/>
        <rFont val="Times New Roman"/>
        <charset val="134"/>
      </rPr>
      <t>8000</t>
    </r>
    <r>
      <rPr>
        <b/>
        <sz val="16"/>
        <rFont val="宋体"/>
        <charset val="134"/>
      </rPr>
      <t>元，共补助</t>
    </r>
    <r>
      <rPr>
        <b/>
        <sz val="16"/>
        <rFont val="Times New Roman"/>
        <charset val="134"/>
      </rPr>
      <t>9</t>
    </r>
    <r>
      <rPr>
        <b/>
        <sz val="16"/>
        <rFont val="宋体"/>
        <charset val="134"/>
      </rPr>
      <t>座。</t>
    </r>
  </si>
  <si>
    <r>
      <rPr>
        <sz val="16"/>
        <rFont val="宋体"/>
        <charset val="134"/>
      </rPr>
      <t>闫家乡丁河村实施蔬菜大棚到户补助</t>
    </r>
    <r>
      <rPr>
        <sz val="16"/>
        <rFont val="Times New Roman"/>
        <charset val="134"/>
      </rPr>
      <t>4</t>
    </r>
    <r>
      <rPr>
        <sz val="16"/>
        <rFont val="宋体"/>
        <charset val="134"/>
      </rPr>
      <t>户</t>
    </r>
    <r>
      <rPr>
        <sz val="16"/>
        <rFont val="Times New Roman"/>
        <charset val="134"/>
      </rPr>
      <t>8</t>
    </r>
    <r>
      <rPr>
        <sz val="16"/>
        <rFont val="宋体"/>
        <charset val="134"/>
      </rPr>
      <t>座</t>
    </r>
  </si>
  <si>
    <r>
      <rPr>
        <sz val="16"/>
        <rFont val="宋体"/>
        <charset val="134"/>
      </rPr>
      <t>通过扶持，增加群众收入</t>
    </r>
  </si>
  <si>
    <r>
      <rPr>
        <sz val="16"/>
        <rFont val="宋体"/>
        <charset val="134"/>
      </rPr>
      <t>有效拓宽农户增收渠道，增加农户收入</t>
    </r>
  </si>
  <si>
    <r>
      <rPr>
        <sz val="16"/>
        <rFont val="宋体"/>
        <charset val="134"/>
      </rPr>
      <t>木河乡新建蔬菜大棚到户补助项目</t>
    </r>
  </si>
  <si>
    <r>
      <rPr>
        <sz val="16"/>
        <rFont val="宋体"/>
        <charset val="134"/>
      </rPr>
      <t>在庄河村修建蔬菜大棚一处。</t>
    </r>
  </si>
  <si>
    <r>
      <rPr>
        <b/>
        <sz val="16"/>
        <rFont val="Microsoft YaHei"/>
        <charset val="134"/>
      </rPr>
      <t>⑹</t>
    </r>
  </si>
  <si>
    <r>
      <rPr>
        <b/>
        <sz val="16"/>
        <rFont val="宋体"/>
        <charset val="134"/>
      </rPr>
      <t>到户种植业（其他农户）中调新增：</t>
    </r>
    <r>
      <rPr>
        <b/>
        <sz val="16"/>
        <rFont val="Times New Roman"/>
        <charset val="134"/>
      </rPr>
      <t>4</t>
    </r>
    <r>
      <rPr>
        <b/>
        <sz val="16"/>
        <rFont val="宋体"/>
        <charset val="134"/>
      </rPr>
      <t>项</t>
    </r>
  </si>
  <si>
    <r>
      <rPr>
        <b/>
        <sz val="16"/>
        <rFont val="宋体"/>
        <charset val="134"/>
      </rPr>
      <t>概算投资</t>
    </r>
    <r>
      <rPr>
        <b/>
        <sz val="16"/>
        <rFont val="Times New Roman"/>
        <charset val="134"/>
      </rPr>
      <t>46.22</t>
    </r>
    <r>
      <rPr>
        <b/>
        <sz val="16"/>
        <rFont val="宋体"/>
        <charset val="134"/>
      </rPr>
      <t>万元用于实施其他农户到户种植业补助项目。</t>
    </r>
  </si>
  <si>
    <r>
      <rPr>
        <b/>
        <sz val="16"/>
        <rFont val="宋体"/>
        <charset val="134"/>
      </rPr>
      <t>概算投资</t>
    </r>
    <r>
      <rPr>
        <b/>
        <sz val="16"/>
        <rFont val="Times New Roman"/>
        <charset val="134"/>
      </rPr>
      <t>15.66</t>
    </r>
    <r>
      <rPr>
        <b/>
        <sz val="16"/>
        <rFont val="宋体"/>
        <charset val="134"/>
      </rPr>
      <t>万元在全县范围内实施旱作农业一般户补助项目，每亩补助</t>
    </r>
    <r>
      <rPr>
        <b/>
        <sz val="16"/>
        <rFont val="Times New Roman"/>
        <charset val="134"/>
      </rPr>
      <t>200</t>
    </r>
    <r>
      <rPr>
        <b/>
        <sz val="16"/>
        <rFont val="宋体"/>
        <charset val="134"/>
      </rPr>
      <t>元，共补助</t>
    </r>
    <r>
      <rPr>
        <b/>
        <sz val="16"/>
        <rFont val="Times New Roman"/>
        <charset val="134"/>
      </rPr>
      <t>783</t>
    </r>
    <r>
      <rPr>
        <b/>
        <sz val="16"/>
        <rFont val="宋体"/>
        <charset val="134"/>
      </rPr>
      <t>亩。</t>
    </r>
  </si>
  <si>
    <r>
      <rPr>
        <sz val="16"/>
        <rFont val="宋体"/>
        <charset val="134"/>
      </rPr>
      <t>共</t>
    </r>
    <r>
      <rPr>
        <sz val="16"/>
        <rFont val="Times New Roman"/>
        <charset val="134"/>
      </rPr>
      <t>301</t>
    </r>
    <r>
      <rPr>
        <sz val="16"/>
        <rFont val="宋体"/>
        <charset val="134"/>
      </rPr>
      <t>亩，河峪村</t>
    </r>
    <r>
      <rPr>
        <sz val="16"/>
        <rFont val="Times New Roman"/>
        <charset val="134"/>
      </rPr>
      <t>6</t>
    </r>
    <r>
      <rPr>
        <sz val="16"/>
        <rFont val="宋体"/>
        <charset val="134"/>
      </rPr>
      <t>亩、许湾村</t>
    </r>
    <r>
      <rPr>
        <sz val="16"/>
        <rFont val="Times New Roman"/>
        <charset val="134"/>
      </rPr>
      <t>140</t>
    </r>
    <r>
      <rPr>
        <sz val="16"/>
        <rFont val="宋体"/>
        <charset val="134"/>
      </rPr>
      <t>亩、毛山村</t>
    </r>
    <r>
      <rPr>
        <sz val="16"/>
        <rFont val="Times New Roman"/>
        <charset val="134"/>
      </rPr>
      <t>35</t>
    </r>
    <r>
      <rPr>
        <sz val="16"/>
        <rFont val="宋体"/>
        <charset val="134"/>
      </rPr>
      <t>亩、张巴村</t>
    </r>
    <r>
      <rPr>
        <sz val="16"/>
        <rFont val="Times New Roman"/>
        <charset val="134"/>
      </rPr>
      <t>120</t>
    </r>
    <r>
      <rPr>
        <sz val="16"/>
        <rFont val="宋体"/>
        <charset val="134"/>
      </rPr>
      <t>亩</t>
    </r>
  </si>
  <si>
    <r>
      <rPr>
        <sz val="16"/>
        <rFont val="宋体"/>
        <charset val="134"/>
      </rPr>
      <t>共补助</t>
    </r>
    <r>
      <rPr>
        <sz val="16"/>
        <rFont val="Times New Roman"/>
        <charset val="134"/>
      </rPr>
      <t>150</t>
    </r>
    <r>
      <rPr>
        <sz val="16"/>
        <rFont val="宋体"/>
        <charset val="134"/>
      </rPr>
      <t>亩，每亩</t>
    </r>
    <r>
      <rPr>
        <sz val="16"/>
        <rFont val="Times New Roman"/>
        <charset val="134"/>
      </rPr>
      <t>200</t>
    </r>
    <r>
      <rPr>
        <sz val="16"/>
        <rFont val="宋体"/>
        <charset val="134"/>
      </rPr>
      <t>元。其中：东山村</t>
    </r>
    <r>
      <rPr>
        <sz val="16"/>
        <rFont val="Times New Roman"/>
        <charset val="134"/>
      </rPr>
      <t>150</t>
    </r>
    <r>
      <rPr>
        <sz val="16"/>
        <rFont val="宋体"/>
        <charset val="134"/>
      </rPr>
      <t>亩</t>
    </r>
  </si>
  <si>
    <r>
      <rPr>
        <sz val="16"/>
        <rFont val="宋体"/>
        <charset val="134"/>
      </rPr>
      <t>刘堡镇</t>
    </r>
    <r>
      <rPr>
        <sz val="16"/>
        <rFont val="Times New Roman"/>
        <charset val="134"/>
      </rPr>
      <t>2</t>
    </r>
    <r>
      <rPr>
        <sz val="16"/>
        <rFont val="宋体"/>
        <charset val="134"/>
      </rPr>
      <t>村</t>
    </r>
    <r>
      <rPr>
        <sz val="16"/>
        <rFont val="Times New Roman"/>
        <charset val="134"/>
      </rPr>
      <t>66</t>
    </r>
    <r>
      <rPr>
        <sz val="16"/>
        <rFont val="宋体"/>
        <charset val="134"/>
      </rPr>
      <t>亩，每亩</t>
    </r>
    <r>
      <rPr>
        <sz val="16"/>
        <rFont val="Times New Roman"/>
        <charset val="134"/>
      </rPr>
      <t>200</t>
    </r>
    <r>
      <rPr>
        <sz val="16"/>
        <rFont val="宋体"/>
        <charset val="134"/>
      </rPr>
      <t>元，共计</t>
    </r>
    <r>
      <rPr>
        <sz val="16"/>
        <rFont val="Times New Roman"/>
        <charset val="134"/>
      </rPr>
      <t>1.32</t>
    </r>
    <r>
      <rPr>
        <sz val="16"/>
        <rFont val="宋体"/>
        <charset val="134"/>
      </rPr>
      <t>万元。丰银村种植</t>
    </r>
    <r>
      <rPr>
        <sz val="16"/>
        <rFont val="Times New Roman"/>
        <charset val="134"/>
      </rPr>
      <t>14</t>
    </r>
    <r>
      <rPr>
        <sz val="16"/>
        <rFont val="宋体"/>
        <charset val="134"/>
      </rPr>
      <t>亩，赵湾村</t>
    </r>
    <r>
      <rPr>
        <sz val="16"/>
        <rFont val="Times New Roman"/>
        <charset val="134"/>
      </rPr>
      <t>52</t>
    </r>
    <r>
      <rPr>
        <sz val="16"/>
        <rFont val="宋体"/>
        <charset val="134"/>
      </rPr>
      <t>亩。</t>
    </r>
  </si>
  <si>
    <r>
      <rPr>
        <sz val="16"/>
        <rFont val="宋体"/>
        <charset val="134"/>
      </rPr>
      <t>胡川镇种植旱作农业共</t>
    </r>
    <r>
      <rPr>
        <sz val="16"/>
        <rFont val="Times New Roman"/>
        <charset val="134"/>
      </rPr>
      <t>266</t>
    </r>
    <r>
      <rPr>
        <sz val="16"/>
        <rFont val="宋体"/>
        <charset val="134"/>
      </rPr>
      <t>亩，其中：前梁村种植旱作农业</t>
    </r>
    <r>
      <rPr>
        <sz val="16"/>
        <rFont val="Times New Roman"/>
        <charset val="134"/>
      </rPr>
      <t>150</t>
    </r>
    <r>
      <rPr>
        <sz val="16"/>
        <rFont val="宋体"/>
        <charset val="134"/>
      </rPr>
      <t>亩，刘塬村</t>
    </r>
    <r>
      <rPr>
        <sz val="16"/>
        <rFont val="Times New Roman"/>
        <charset val="134"/>
      </rPr>
      <t>116</t>
    </r>
    <r>
      <rPr>
        <sz val="16"/>
        <rFont val="宋体"/>
        <charset val="134"/>
      </rPr>
      <t>亩。</t>
    </r>
  </si>
  <si>
    <r>
      <rPr>
        <b/>
        <sz val="16"/>
        <rFont val="宋体"/>
        <charset val="134"/>
      </rPr>
      <t>概算投资</t>
    </r>
    <r>
      <rPr>
        <b/>
        <sz val="16"/>
        <rFont val="Times New Roman"/>
        <charset val="134"/>
      </rPr>
      <t>24.4</t>
    </r>
    <r>
      <rPr>
        <b/>
        <sz val="16"/>
        <rFont val="宋体"/>
        <charset val="134"/>
      </rPr>
      <t>万元在全县范围内实施马铃薯种植一般户到户补助项目，每亩补助</t>
    </r>
    <r>
      <rPr>
        <b/>
        <sz val="16"/>
        <rFont val="Times New Roman"/>
        <charset val="134"/>
      </rPr>
      <t>500</t>
    </r>
    <r>
      <rPr>
        <b/>
        <sz val="16"/>
        <rFont val="宋体"/>
        <charset val="134"/>
      </rPr>
      <t>元，共补助</t>
    </r>
    <r>
      <rPr>
        <b/>
        <sz val="16"/>
        <rFont val="Times New Roman"/>
        <charset val="134"/>
      </rPr>
      <t>488</t>
    </r>
    <r>
      <rPr>
        <b/>
        <sz val="16"/>
        <rFont val="宋体"/>
        <charset val="134"/>
      </rPr>
      <t>亩。</t>
    </r>
  </si>
  <si>
    <r>
      <rPr>
        <sz val="16"/>
        <rFont val="宋体"/>
        <charset val="134"/>
      </rPr>
      <t>共</t>
    </r>
    <r>
      <rPr>
        <sz val="16"/>
        <rFont val="Times New Roman"/>
        <charset val="134"/>
      </rPr>
      <t>126.5</t>
    </r>
    <r>
      <rPr>
        <sz val="16"/>
        <rFont val="宋体"/>
        <charset val="134"/>
      </rPr>
      <t>亩，海河村</t>
    </r>
    <r>
      <rPr>
        <sz val="16"/>
        <rFont val="Times New Roman"/>
        <charset val="134"/>
      </rPr>
      <t>3.5</t>
    </r>
    <r>
      <rPr>
        <sz val="16"/>
        <rFont val="宋体"/>
        <charset val="134"/>
      </rPr>
      <t>亩、河峪村</t>
    </r>
    <r>
      <rPr>
        <sz val="16"/>
        <rFont val="Times New Roman"/>
        <charset val="134"/>
      </rPr>
      <t>3</t>
    </r>
    <r>
      <rPr>
        <sz val="16"/>
        <rFont val="宋体"/>
        <charset val="134"/>
      </rPr>
      <t>亩、张巴村</t>
    </r>
    <r>
      <rPr>
        <sz val="16"/>
        <rFont val="Times New Roman"/>
        <charset val="134"/>
      </rPr>
      <t>120</t>
    </r>
    <r>
      <rPr>
        <sz val="16"/>
        <rFont val="宋体"/>
        <charset val="134"/>
      </rPr>
      <t>亩</t>
    </r>
  </si>
  <si>
    <r>
      <rPr>
        <sz val="16"/>
        <rFont val="宋体"/>
        <charset val="134"/>
      </rPr>
      <t>在刘堡镇</t>
    </r>
    <r>
      <rPr>
        <sz val="16"/>
        <rFont val="Times New Roman"/>
        <charset val="134"/>
      </rPr>
      <t>3</t>
    </r>
    <r>
      <rPr>
        <sz val="16"/>
        <rFont val="宋体"/>
        <charset val="134"/>
      </rPr>
      <t>村实施马铃薯</t>
    </r>
    <r>
      <rPr>
        <sz val="16"/>
        <rFont val="Times New Roman"/>
        <charset val="134"/>
      </rPr>
      <t>53</t>
    </r>
    <r>
      <rPr>
        <sz val="16"/>
        <rFont val="宋体"/>
        <charset val="134"/>
      </rPr>
      <t>亩，每亩补助</t>
    </r>
    <r>
      <rPr>
        <sz val="16"/>
        <rFont val="Times New Roman"/>
        <charset val="134"/>
      </rPr>
      <t>500</t>
    </r>
    <r>
      <rPr>
        <sz val="16"/>
        <rFont val="宋体"/>
        <charset val="134"/>
      </rPr>
      <t>元，共计</t>
    </r>
    <r>
      <rPr>
        <sz val="16"/>
        <rFont val="Times New Roman"/>
        <charset val="134"/>
      </rPr>
      <t>2.65</t>
    </r>
    <r>
      <rPr>
        <sz val="16"/>
        <rFont val="宋体"/>
        <charset val="134"/>
      </rPr>
      <t>万元，丰银村</t>
    </r>
    <r>
      <rPr>
        <sz val="16"/>
        <rFont val="Times New Roman"/>
        <charset val="134"/>
      </rPr>
      <t>8</t>
    </r>
    <r>
      <rPr>
        <sz val="16"/>
        <rFont val="宋体"/>
        <charset val="134"/>
      </rPr>
      <t>亩，郑沟村</t>
    </r>
    <r>
      <rPr>
        <sz val="16"/>
        <rFont val="Times New Roman"/>
        <charset val="134"/>
      </rPr>
      <t>10</t>
    </r>
    <r>
      <rPr>
        <sz val="16"/>
        <rFont val="宋体"/>
        <charset val="134"/>
      </rPr>
      <t>亩，在赵湾村实施马铃薯种植</t>
    </r>
    <r>
      <rPr>
        <sz val="16"/>
        <rFont val="Times New Roman"/>
        <charset val="134"/>
      </rPr>
      <t>35</t>
    </r>
    <r>
      <rPr>
        <sz val="16"/>
        <rFont val="宋体"/>
        <charset val="134"/>
      </rPr>
      <t>亩。</t>
    </r>
  </si>
  <si>
    <r>
      <rPr>
        <sz val="16"/>
        <rFont val="宋体"/>
        <charset val="134"/>
      </rPr>
      <t>胡川镇共种植马铃薯</t>
    </r>
    <r>
      <rPr>
        <sz val="16"/>
        <rFont val="Times New Roman"/>
        <charset val="134"/>
      </rPr>
      <t>25</t>
    </r>
    <r>
      <rPr>
        <sz val="16"/>
        <rFont val="宋体"/>
        <charset val="134"/>
      </rPr>
      <t>亩，其中前梁村</t>
    </r>
    <r>
      <rPr>
        <sz val="16"/>
        <rFont val="Times New Roman"/>
        <charset val="134"/>
      </rPr>
      <t>25</t>
    </r>
    <r>
      <rPr>
        <sz val="16"/>
        <rFont val="宋体"/>
        <charset val="134"/>
      </rPr>
      <t>亩。</t>
    </r>
  </si>
  <si>
    <r>
      <rPr>
        <sz val="16"/>
        <rFont val="宋体"/>
        <charset val="134"/>
      </rPr>
      <t>投资</t>
    </r>
    <r>
      <rPr>
        <sz val="16"/>
        <rFont val="Times New Roman"/>
        <charset val="134"/>
      </rPr>
      <t>12.2</t>
    </r>
    <r>
      <rPr>
        <sz val="16"/>
        <rFont val="宋体"/>
        <charset val="134"/>
      </rPr>
      <t>万元，在马鹿镇</t>
    </r>
    <r>
      <rPr>
        <sz val="16"/>
        <rFont val="Times New Roman"/>
        <charset val="134"/>
      </rPr>
      <t>3</t>
    </r>
    <r>
      <rPr>
        <sz val="16"/>
        <rFont val="宋体"/>
        <charset val="134"/>
      </rPr>
      <t>村实施一般户马铃薯种植项目</t>
    </r>
    <r>
      <rPr>
        <sz val="16"/>
        <rFont val="Times New Roman"/>
        <charset val="134"/>
      </rPr>
      <t>244</t>
    </r>
    <r>
      <rPr>
        <sz val="16"/>
        <rFont val="宋体"/>
        <charset val="134"/>
      </rPr>
      <t>亩，亩均补</t>
    </r>
    <r>
      <rPr>
        <sz val="16"/>
        <rFont val="Times New Roman"/>
        <charset val="134"/>
      </rPr>
      <t>500</t>
    </r>
    <r>
      <rPr>
        <sz val="16"/>
        <rFont val="宋体"/>
        <charset val="134"/>
      </rPr>
      <t>元。其中白杨村</t>
    </r>
    <r>
      <rPr>
        <sz val="16"/>
        <rFont val="Times New Roman"/>
        <charset val="134"/>
      </rPr>
      <t>36</t>
    </r>
    <r>
      <rPr>
        <sz val="16"/>
        <rFont val="宋体"/>
        <charset val="134"/>
      </rPr>
      <t>亩、金川村</t>
    </r>
    <r>
      <rPr>
        <sz val="16"/>
        <rFont val="Times New Roman"/>
        <charset val="134"/>
      </rPr>
      <t>200</t>
    </r>
    <r>
      <rPr>
        <sz val="16"/>
        <rFont val="宋体"/>
        <charset val="134"/>
      </rPr>
      <t>亩、龙口村</t>
    </r>
    <r>
      <rPr>
        <sz val="16"/>
        <rFont val="Times New Roman"/>
        <charset val="134"/>
      </rPr>
      <t>8</t>
    </r>
    <r>
      <rPr>
        <sz val="16"/>
        <rFont val="宋体"/>
        <charset val="134"/>
      </rPr>
      <t>亩。</t>
    </r>
  </si>
  <si>
    <t>0.0131</t>
  </si>
  <si>
    <t>0.1526</t>
  </si>
  <si>
    <r>
      <rPr>
        <sz val="16"/>
        <rFont val="宋体"/>
        <charset val="134"/>
      </rPr>
      <t>在张棉驿乡喜湾村实施马铃薯种植</t>
    </r>
    <r>
      <rPr>
        <sz val="16"/>
        <rFont val="Times New Roman"/>
        <charset val="134"/>
      </rPr>
      <t>20</t>
    </r>
    <r>
      <rPr>
        <sz val="16"/>
        <rFont val="宋体"/>
        <charset val="134"/>
      </rPr>
      <t>亩</t>
    </r>
  </si>
  <si>
    <r>
      <rPr>
        <sz val="16"/>
        <rFont val="宋体"/>
        <charset val="134"/>
      </rPr>
      <t>在木河乡马坪村实施马铃薯种植到户补助项目</t>
    </r>
    <r>
      <rPr>
        <sz val="16"/>
        <rFont val="Times New Roman"/>
        <charset val="134"/>
      </rPr>
      <t>19.5</t>
    </r>
    <r>
      <rPr>
        <sz val="16"/>
        <rFont val="宋体"/>
        <charset val="134"/>
      </rPr>
      <t>亩</t>
    </r>
  </si>
  <si>
    <r>
      <rPr>
        <b/>
        <sz val="16"/>
        <rFont val="宋体"/>
        <charset val="134"/>
      </rPr>
      <t>概算投资</t>
    </r>
    <r>
      <rPr>
        <b/>
        <sz val="16"/>
        <rFont val="Times New Roman"/>
        <charset val="134"/>
      </rPr>
      <t>1.6</t>
    </r>
    <r>
      <rPr>
        <b/>
        <sz val="16"/>
        <rFont val="宋体"/>
        <charset val="134"/>
      </rPr>
      <t>万元用于实施蔬菜大棚到户补助项目。</t>
    </r>
  </si>
  <si>
    <r>
      <rPr>
        <sz val="16"/>
        <rFont val="宋体"/>
        <charset val="134"/>
      </rPr>
      <t>在恭门镇付川村新建蔬菜大棚</t>
    </r>
    <r>
      <rPr>
        <sz val="16"/>
        <rFont val="Times New Roman"/>
        <charset val="134"/>
      </rPr>
      <t>2</t>
    </r>
    <r>
      <rPr>
        <sz val="16"/>
        <rFont val="宋体"/>
        <charset val="134"/>
      </rPr>
      <t>座，每座补助</t>
    </r>
    <r>
      <rPr>
        <sz val="16"/>
        <rFont val="Times New Roman"/>
        <charset val="134"/>
      </rPr>
      <t>0.8</t>
    </r>
    <r>
      <rPr>
        <sz val="16"/>
        <rFont val="宋体"/>
        <charset val="134"/>
      </rPr>
      <t>万元。</t>
    </r>
  </si>
  <si>
    <r>
      <rPr>
        <b/>
        <sz val="16"/>
        <rFont val="宋体"/>
        <charset val="134"/>
      </rPr>
      <t>概算投资</t>
    </r>
    <r>
      <rPr>
        <b/>
        <sz val="16"/>
        <rFont val="Times New Roman"/>
        <charset val="134"/>
      </rPr>
      <t>4.56</t>
    </r>
    <r>
      <rPr>
        <b/>
        <sz val="16"/>
        <rFont val="宋体"/>
        <charset val="134"/>
      </rPr>
      <t>万元在相关乡镇实施火麻种植一般户到户补助项目，每亩补助</t>
    </r>
    <r>
      <rPr>
        <b/>
        <sz val="16"/>
        <rFont val="Times New Roman"/>
        <charset val="134"/>
      </rPr>
      <t>400</t>
    </r>
    <r>
      <rPr>
        <b/>
        <sz val="16"/>
        <rFont val="宋体"/>
        <charset val="134"/>
      </rPr>
      <t>元，共补助</t>
    </r>
    <r>
      <rPr>
        <b/>
        <sz val="16"/>
        <rFont val="Times New Roman"/>
        <charset val="134"/>
      </rPr>
      <t>114</t>
    </r>
    <r>
      <rPr>
        <b/>
        <sz val="16"/>
        <rFont val="宋体"/>
        <charset val="134"/>
      </rPr>
      <t>亩。</t>
    </r>
  </si>
  <si>
    <r>
      <rPr>
        <sz val="16"/>
        <rFont val="宋体"/>
        <charset val="134"/>
      </rPr>
      <t>投资</t>
    </r>
    <r>
      <rPr>
        <sz val="16"/>
        <rFont val="Times New Roman"/>
        <charset val="134"/>
      </rPr>
      <t>4.2</t>
    </r>
    <r>
      <rPr>
        <sz val="16"/>
        <rFont val="宋体"/>
        <charset val="134"/>
      </rPr>
      <t>万元，在马鹿镇</t>
    </r>
    <r>
      <rPr>
        <sz val="16"/>
        <rFont val="Times New Roman"/>
        <charset val="134"/>
      </rPr>
      <t>3</t>
    </r>
    <r>
      <rPr>
        <sz val="16"/>
        <rFont val="宋体"/>
        <charset val="134"/>
      </rPr>
      <t>村实施一般户火麻种植项目</t>
    </r>
    <r>
      <rPr>
        <sz val="16"/>
        <rFont val="Times New Roman"/>
        <charset val="134"/>
      </rPr>
      <t>105</t>
    </r>
    <r>
      <rPr>
        <sz val="16"/>
        <rFont val="宋体"/>
        <charset val="134"/>
      </rPr>
      <t>亩，亩均补</t>
    </r>
    <r>
      <rPr>
        <sz val="16"/>
        <rFont val="Times New Roman"/>
        <charset val="134"/>
      </rPr>
      <t>400</t>
    </r>
    <r>
      <rPr>
        <sz val="16"/>
        <rFont val="宋体"/>
        <charset val="134"/>
      </rPr>
      <t>元。其中金川村</t>
    </r>
    <r>
      <rPr>
        <sz val="16"/>
        <rFont val="Times New Roman"/>
        <charset val="134"/>
      </rPr>
      <t>88</t>
    </r>
    <r>
      <rPr>
        <sz val="16"/>
        <rFont val="宋体"/>
        <charset val="134"/>
      </rPr>
      <t>亩、龙口村</t>
    </r>
    <r>
      <rPr>
        <sz val="16"/>
        <rFont val="Times New Roman"/>
        <charset val="134"/>
      </rPr>
      <t>7</t>
    </r>
    <r>
      <rPr>
        <sz val="16"/>
        <rFont val="宋体"/>
        <charset val="134"/>
      </rPr>
      <t>亩、大滩村</t>
    </r>
    <r>
      <rPr>
        <sz val="16"/>
        <rFont val="Times New Roman"/>
        <charset val="134"/>
      </rPr>
      <t>10</t>
    </r>
    <r>
      <rPr>
        <sz val="16"/>
        <rFont val="宋体"/>
        <charset val="134"/>
      </rPr>
      <t>亩。</t>
    </r>
  </si>
  <si>
    <r>
      <rPr>
        <sz val="16"/>
        <rFont val="宋体"/>
        <charset val="134"/>
      </rPr>
      <t>王坪村</t>
    </r>
    <r>
      <rPr>
        <sz val="16"/>
        <rFont val="Times New Roman"/>
        <charset val="134"/>
      </rPr>
      <t>3</t>
    </r>
    <r>
      <rPr>
        <sz val="16"/>
        <rFont val="宋体"/>
        <charset val="134"/>
      </rPr>
      <t>户一般户种植火麻</t>
    </r>
    <r>
      <rPr>
        <sz val="16"/>
        <rFont val="Times New Roman"/>
        <charset val="134"/>
      </rPr>
      <t>9</t>
    </r>
    <r>
      <rPr>
        <sz val="16"/>
        <rFont val="宋体"/>
        <charset val="134"/>
      </rPr>
      <t>亩，每亩补助</t>
    </r>
    <r>
      <rPr>
        <sz val="16"/>
        <rFont val="Times New Roman"/>
        <charset val="134"/>
      </rPr>
      <t>400</t>
    </r>
    <r>
      <rPr>
        <sz val="16"/>
        <rFont val="宋体"/>
        <charset val="134"/>
      </rPr>
      <t>元，共需资金</t>
    </r>
    <r>
      <rPr>
        <sz val="16"/>
        <rFont val="Times New Roman"/>
        <charset val="134"/>
      </rPr>
      <t>0.36</t>
    </r>
    <r>
      <rPr>
        <sz val="16"/>
        <rFont val="宋体"/>
        <charset val="134"/>
      </rPr>
      <t>万元</t>
    </r>
  </si>
  <si>
    <r>
      <rPr>
        <b/>
        <sz val="16"/>
        <rFont val="Microsoft YaHei"/>
        <charset val="134"/>
      </rPr>
      <t>⑺</t>
    </r>
  </si>
  <si>
    <r>
      <rPr>
        <b/>
        <sz val="16"/>
        <rFont val="宋体"/>
        <charset val="134"/>
      </rPr>
      <t>良种繁育基地、绿色标准化种植基地建设：</t>
    </r>
    <r>
      <rPr>
        <b/>
        <sz val="16"/>
        <rFont val="Times New Roman"/>
        <charset val="134"/>
      </rPr>
      <t>1</t>
    </r>
    <r>
      <rPr>
        <b/>
        <sz val="16"/>
        <rFont val="宋体"/>
        <charset val="134"/>
      </rPr>
      <t>项</t>
    </r>
  </si>
  <si>
    <r>
      <rPr>
        <b/>
        <sz val="16"/>
        <rFont val="宋体"/>
        <charset val="134"/>
      </rPr>
      <t>概算投资</t>
    </r>
    <r>
      <rPr>
        <b/>
        <sz val="16"/>
        <rFont val="Times New Roman"/>
        <charset val="134"/>
      </rPr>
      <t>1855.4</t>
    </r>
    <r>
      <rPr>
        <b/>
        <sz val="16"/>
        <rFont val="宋体"/>
        <charset val="134"/>
      </rPr>
      <t>万元用于实施良种繁育基地、绿色标准化种植基地建设项目</t>
    </r>
  </si>
  <si>
    <r>
      <rPr>
        <sz val="16"/>
        <rFont val="宋体"/>
        <charset val="134"/>
      </rPr>
      <t>中药材种植基地补助项目</t>
    </r>
  </si>
  <si>
    <r>
      <rPr>
        <sz val="16"/>
        <rFont val="宋体"/>
        <charset val="134"/>
      </rPr>
      <t>投</t>
    </r>
    <r>
      <rPr>
        <sz val="16"/>
        <rFont val="Times New Roman"/>
        <charset val="134"/>
      </rPr>
      <t>30</t>
    </r>
    <r>
      <rPr>
        <sz val="16"/>
        <rFont val="宋体"/>
        <charset val="134"/>
      </rPr>
      <t>万元种植中药材</t>
    </r>
    <r>
      <rPr>
        <sz val="16"/>
        <rFont val="Times New Roman"/>
        <charset val="134"/>
      </rPr>
      <t>600</t>
    </r>
    <r>
      <rPr>
        <sz val="16"/>
        <rFont val="宋体"/>
        <charset val="134"/>
      </rPr>
      <t>亩，亩补助</t>
    </r>
    <r>
      <rPr>
        <sz val="16"/>
        <rFont val="Times New Roman"/>
        <charset val="134"/>
      </rPr>
      <t>500</t>
    </r>
    <r>
      <rPr>
        <sz val="16"/>
        <rFont val="宋体"/>
        <charset val="134"/>
      </rPr>
      <t>元。其中马关镇</t>
    </r>
    <r>
      <rPr>
        <sz val="16"/>
        <rFont val="Times New Roman"/>
        <charset val="134"/>
      </rPr>
      <t>15</t>
    </r>
    <r>
      <rPr>
        <sz val="16"/>
        <rFont val="宋体"/>
        <charset val="134"/>
      </rPr>
      <t>万元</t>
    </r>
    <r>
      <rPr>
        <sz val="16"/>
        <rFont val="Times New Roman"/>
        <charset val="134"/>
      </rPr>
      <t>300</t>
    </r>
    <r>
      <rPr>
        <sz val="16"/>
        <rFont val="宋体"/>
        <charset val="134"/>
      </rPr>
      <t>亩，梁山镇</t>
    </r>
    <r>
      <rPr>
        <sz val="16"/>
        <rFont val="Times New Roman"/>
        <charset val="134"/>
      </rPr>
      <t>10</t>
    </r>
    <r>
      <rPr>
        <sz val="16"/>
        <rFont val="宋体"/>
        <charset val="134"/>
      </rPr>
      <t>万元</t>
    </r>
    <r>
      <rPr>
        <sz val="16"/>
        <rFont val="Times New Roman"/>
        <charset val="134"/>
      </rPr>
      <t>200</t>
    </r>
    <r>
      <rPr>
        <sz val="16"/>
        <rFont val="宋体"/>
        <charset val="134"/>
      </rPr>
      <t>亩，马鹿镇</t>
    </r>
    <r>
      <rPr>
        <sz val="16"/>
        <rFont val="Times New Roman"/>
        <charset val="134"/>
      </rPr>
      <t>5</t>
    </r>
    <r>
      <rPr>
        <sz val="16"/>
        <rFont val="宋体"/>
        <charset val="134"/>
      </rPr>
      <t>万元</t>
    </r>
    <r>
      <rPr>
        <sz val="16"/>
        <rFont val="Times New Roman"/>
        <charset val="134"/>
      </rPr>
      <t>100</t>
    </r>
    <r>
      <rPr>
        <sz val="16"/>
        <rFont val="宋体"/>
        <charset val="134"/>
      </rPr>
      <t>亩。</t>
    </r>
  </si>
  <si>
    <r>
      <rPr>
        <sz val="16"/>
        <rFont val="宋体"/>
        <charset val="134"/>
      </rPr>
      <t>持续壮大中药材产业发展，带动周边农户发展产业、增加农户收入</t>
    </r>
  </si>
  <si>
    <r>
      <rPr>
        <sz val="16"/>
        <rFont val="宋体"/>
        <charset val="134"/>
      </rPr>
      <t>通过吸纳就业、土地流转等方式，提高农户收入</t>
    </r>
  </si>
  <si>
    <r>
      <rPr>
        <sz val="16"/>
        <rFont val="宋体"/>
        <charset val="134"/>
      </rPr>
      <t>马铃薯种植基地建设补助项目</t>
    </r>
  </si>
  <si>
    <r>
      <rPr>
        <sz val="16"/>
        <rFont val="宋体"/>
        <charset val="134"/>
      </rPr>
      <t>在全县</t>
    </r>
    <r>
      <rPr>
        <sz val="16"/>
        <rFont val="Times New Roman"/>
        <charset val="134"/>
      </rPr>
      <t>15</t>
    </r>
    <r>
      <rPr>
        <sz val="16"/>
        <rFont val="宋体"/>
        <charset val="134"/>
      </rPr>
      <t>乡镇投入</t>
    </r>
    <r>
      <rPr>
        <sz val="16"/>
        <rFont val="Times New Roman"/>
        <charset val="134"/>
      </rPr>
      <t>1023.9</t>
    </r>
    <r>
      <rPr>
        <sz val="16"/>
        <rFont val="宋体"/>
        <charset val="134"/>
      </rPr>
      <t>万元种植马铃薯</t>
    </r>
    <r>
      <rPr>
        <sz val="16"/>
        <rFont val="Times New Roman"/>
        <charset val="134"/>
      </rPr>
      <t>20478</t>
    </r>
    <r>
      <rPr>
        <sz val="16"/>
        <rFont val="宋体"/>
        <charset val="134"/>
      </rPr>
      <t>亩，亩奖补</t>
    </r>
    <r>
      <rPr>
        <sz val="16"/>
        <rFont val="Times New Roman"/>
        <charset val="134"/>
      </rPr>
      <t>500</t>
    </r>
    <r>
      <rPr>
        <sz val="16"/>
        <rFont val="宋体"/>
        <charset val="134"/>
      </rPr>
      <t>元。其中张家川镇</t>
    </r>
    <r>
      <rPr>
        <sz val="16"/>
        <rFont val="Times New Roman"/>
        <charset val="134"/>
      </rPr>
      <t>70.5</t>
    </r>
    <r>
      <rPr>
        <sz val="16"/>
        <rFont val="宋体"/>
        <charset val="134"/>
      </rPr>
      <t>万元</t>
    </r>
    <r>
      <rPr>
        <sz val="16"/>
        <rFont val="Times New Roman"/>
        <charset val="134"/>
      </rPr>
      <t>1410</t>
    </r>
    <r>
      <rPr>
        <sz val="16"/>
        <rFont val="宋体"/>
        <charset val="134"/>
      </rPr>
      <t>亩，龙山镇</t>
    </r>
    <r>
      <rPr>
        <sz val="16"/>
        <rFont val="Times New Roman"/>
        <charset val="134"/>
      </rPr>
      <t>63</t>
    </r>
    <r>
      <rPr>
        <sz val="16"/>
        <rFont val="宋体"/>
        <charset val="134"/>
      </rPr>
      <t>万元</t>
    </r>
    <r>
      <rPr>
        <sz val="16"/>
        <rFont val="Times New Roman"/>
        <charset val="134"/>
      </rPr>
      <t>1260</t>
    </r>
    <r>
      <rPr>
        <sz val="16"/>
        <rFont val="宋体"/>
        <charset val="134"/>
      </rPr>
      <t>亩，恭门镇</t>
    </r>
    <r>
      <rPr>
        <sz val="16"/>
        <rFont val="Times New Roman"/>
        <charset val="134"/>
      </rPr>
      <t>36</t>
    </r>
    <r>
      <rPr>
        <sz val="16"/>
        <rFont val="宋体"/>
        <charset val="134"/>
      </rPr>
      <t>万元</t>
    </r>
    <r>
      <rPr>
        <sz val="16"/>
        <rFont val="Times New Roman"/>
        <charset val="134"/>
      </rPr>
      <t>720</t>
    </r>
    <r>
      <rPr>
        <sz val="16"/>
        <rFont val="宋体"/>
        <charset val="134"/>
      </rPr>
      <t>亩，刘堡镇</t>
    </r>
    <r>
      <rPr>
        <sz val="16"/>
        <rFont val="Times New Roman"/>
        <charset val="134"/>
      </rPr>
      <t>83</t>
    </r>
    <r>
      <rPr>
        <sz val="16"/>
        <rFont val="宋体"/>
        <charset val="134"/>
      </rPr>
      <t>万元</t>
    </r>
    <r>
      <rPr>
        <sz val="16"/>
        <rFont val="Times New Roman"/>
        <charset val="134"/>
      </rPr>
      <t>1660</t>
    </r>
    <r>
      <rPr>
        <sz val="16"/>
        <rFont val="宋体"/>
        <charset val="134"/>
      </rPr>
      <t>亩，胡川镇</t>
    </r>
    <r>
      <rPr>
        <sz val="16"/>
        <rFont val="Times New Roman"/>
        <charset val="134"/>
      </rPr>
      <t>67.5</t>
    </r>
    <r>
      <rPr>
        <sz val="16"/>
        <rFont val="宋体"/>
        <charset val="134"/>
      </rPr>
      <t>万元</t>
    </r>
    <r>
      <rPr>
        <sz val="16"/>
        <rFont val="Times New Roman"/>
        <charset val="134"/>
      </rPr>
      <t>1350</t>
    </r>
    <r>
      <rPr>
        <sz val="16"/>
        <rFont val="宋体"/>
        <charset val="134"/>
      </rPr>
      <t>亩，大阳镇</t>
    </r>
    <r>
      <rPr>
        <sz val="16"/>
        <rFont val="Times New Roman"/>
        <charset val="134"/>
      </rPr>
      <t>87.5</t>
    </r>
    <r>
      <rPr>
        <sz val="16"/>
        <rFont val="宋体"/>
        <charset val="134"/>
      </rPr>
      <t>万元</t>
    </r>
    <r>
      <rPr>
        <sz val="16"/>
        <rFont val="Times New Roman"/>
        <charset val="134"/>
      </rPr>
      <t>1750</t>
    </r>
    <r>
      <rPr>
        <sz val="16"/>
        <rFont val="宋体"/>
        <charset val="134"/>
      </rPr>
      <t>亩，川王镇</t>
    </r>
    <r>
      <rPr>
        <sz val="16"/>
        <rFont val="Times New Roman"/>
        <charset val="134"/>
      </rPr>
      <t>58</t>
    </r>
    <r>
      <rPr>
        <sz val="16"/>
        <rFont val="宋体"/>
        <charset val="134"/>
      </rPr>
      <t>万元</t>
    </r>
    <r>
      <rPr>
        <sz val="16"/>
        <rFont val="Times New Roman"/>
        <charset val="134"/>
      </rPr>
      <t>1160</t>
    </r>
    <r>
      <rPr>
        <sz val="16"/>
        <rFont val="宋体"/>
        <charset val="134"/>
      </rPr>
      <t>亩，马关镇</t>
    </r>
    <r>
      <rPr>
        <sz val="16"/>
        <rFont val="Times New Roman"/>
        <charset val="134"/>
      </rPr>
      <t>41.5</t>
    </r>
    <r>
      <rPr>
        <sz val="16"/>
        <rFont val="宋体"/>
        <charset val="134"/>
      </rPr>
      <t>万元</t>
    </r>
    <r>
      <rPr>
        <sz val="16"/>
        <rFont val="Times New Roman"/>
        <charset val="134"/>
      </rPr>
      <t>830</t>
    </r>
    <r>
      <rPr>
        <sz val="16"/>
        <rFont val="宋体"/>
        <charset val="134"/>
      </rPr>
      <t>亩，梁山镇</t>
    </r>
    <r>
      <rPr>
        <sz val="16"/>
        <rFont val="Times New Roman"/>
        <charset val="134"/>
      </rPr>
      <t>72</t>
    </r>
    <r>
      <rPr>
        <sz val="16"/>
        <rFont val="宋体"/>
        <charset val="134"/>
      </rPr>
      <t>万元</t>
    </r>
    <r>
      <rPr>
        <sz val="16"/>
        <rFont val="Times New Roman"/>
        <charset val="134"/>
      </rPr>
      <t>1440</t>
    </r>
    <r>
      <rPr>
        <sz val="16"/>
        <rFont val="宋体"/>
        <charset val="134"/>
      </rPr>
      <t>亩，马鹿镇</t>
    </r>
    <r>
      <rPr>
        <sz val="16"/>
        <rFont val="Times New Roman"/>
        <charset val="134"/>
      </rPr>
      <t>138</t>
    </r>
    <r>
      <rPr>
        <sz val="16"/>
        <rFont val="宋体"/>
        <charset val="134"/>
      </rPr>
      <t>万元</t>
    </r>
    <r>
      <rPr>
        <sz val="16"/>
        <rFont val="Times New Roman"/>
        <charset val="134"/>
      </rPr>
      <t>2760</t>
    </r>
    <r>
      <rPr>
        <sz val="16"/>
        <rFont val="宋体"/>
        <charset val="134"/>
      </rPr>
      <t>亩，木河乡</t>
    </r>
    <r>
      <rPr>
        <sz val="16"/>
        <rFont val="Times New Roman"/>
        <charset val="134"/>
      </rPr>
      <t>67.5</t>
    </r>
    <r>
      <rPr>
        <sz val="16"/>
        <rFont val="宋体"/>
        <charset val="134"/>
      </rPr>
      <t>万元</t>
    </r>
    <r>
      <rPr>
        <sz val="16"/>
        <rFont val="Times New Roman"/>
        <charset val="134"/>
      </rPr>
      <t>1350</t>
    </r>
    <r>
      <rPr>
        <sz val="16"/>
        <rFont val="宋体"/>
        <charset val="134"/>
      </rPr>
      <t>亩，闫家乡</t>
    </r>
    <r>
      <rPr>
        <sz val="16"/>
        <rFont val="Times New Roman"/>
        <charset val="134"/>
      </rPr>
      <t>2.5</t>
    </r>
    <r>
      <rPr>
        <sz val="16"/>
        <rFont val="宋体"/>
        <charset val="134"/>
      </rPr>
      <t>万元</t>
    </r>
    <r>
      <rPr>
        <sz val="16"/>
        <rFont val="Times New Roman"/>
        <charset val="134"/>
      </rPr>
      <t>50</t>
    </r>
    <r>
      <rPr>
        <sz val="16"/>
        <rFont val="宋体"/>
        <charset val="134"/>
      </rPr>
      <t>亩，张棉驿乡</t>
    </r>
    <r>
      <rPr>
        <sz val="16"/>
        <rFont val="Times New Roman"/>
        <charset val="134"/>
      </rPr>
      <t>129.4</t>
    </r>
    <r>
      <rPr>
        <sz val="16"/>
        <rFont val="宋体"/>
        <charset val="134"/>
      </rPr>
      <t>万元</t>
    </r>
    <r>
      <rPr>
        <sz val="16"/>
        <rFont val="Times New Roman"/>
        <charset val="134"/>
      </rPr>
      <t>2588</t>
    </r>
    <r>
      <rPr>
        <sz val="16"/>
        <rFont val="宋体"/>
        <charset val="134"/>
      </rPr>
      <t>亩，平安乡</t>
    </r>
    <r>
      <rPr>
        <sz val="16"/>
        <rFont val="Times New Roman"/>
        <charset val="134"/>
      </rPr>
      <t>40</t>
    </r>
    <r>
      <rPr>
        <sz val="16"/>
        <rFont val="宋体"/>
        <charset val="134"/>
      </rPr>
      <t>万元</t>
    </r>
    <r>
      <rPr>
        <sz val="16"/>
        <rFont val="Times New Roman"/>
        <charset val="134"/>
      </rPr>
      <t>800</t>
    </r>
    <r>
      <rPr>
        <sz val="16"/>
        <rFont val="宋体"/>
        <charset val="134"/>
      </rPr>
      <t>亩，连五乡</t>
    </r>
    <r>
      <rPr>
        <sz val="16"/>
        <rFont val="Times New Roman"/>
        <charset val="134"/>
      </rPr>
      <t>67.5</t>
    </r>
    <r>
      <rPr>
        <sz val="16"/>
        <rFont val="宋体"/>
        <charset val="134"/>
      </rPr>
      <t>万元</t>
    </r>
    <r>
      <rPr>
        <sz val="16"/>
        <rFont val="Times New Roman"/>
        <charset val="134"/>
      </rPr>
      <t>1350</t>
    </r>
    <r>
      <rPr>
        <sz val="16"/>
        <rFont val="宋体"/>
        <charset val="134"/>
      </rPr>
      <t>亩。经营主体与农户建立联农带农机制，</t>
    </r>
    <r>
      <rPr>
        <sz val="16"/>
        <rFont val="Times New Roman"/>
        <charset val="134"/>
      </rPr>
      <t xml:space="preserve"> </t>
    </r>
    <r>
      <rPr>
        <sz val="16"/>
        <rFont val="宋体"/>
        <charset val="134"/>
      </rPr>
      <t>将《项目联农带农明细台账》作为项目实施及验收、报账资料。</t>
    </r>
  </si>
  <si>
    <r>
      <rPr>
        <sz val="16"/>
        <rFont val="宋体"/>
        <charset val="134"/>
      </rPr>
      <t>马铃薯高标准绿色原种生产基地建设项目</t>
    </r>
  </si>
  <si>
    <r>
      <rPr>
        <sz val="16"/>
        <rFont val="宋体"/>
        <charset val="134"/>
      </rPr>
      <t>在全县概算投资</t>
    </r>
    <r>
      <rPr>
        <sz val="16"/>
        <rFont val="Times New Roman"/>
        <charset val="134"/>
      </rPr>
      <t>180</t>
    </r>
    <r>
      <rPr>
        <sz val="16"/>
        <rFont val="宋体"/>
        <charset val="134"/>
      </rPr>
      <t>万元，补助脱毒马铃薯原原种种植</t>
    </r>
    <r>
      <rPr>
        <sz val="16"/>
        <rFont val="Times New Roman"/>
        <charset val="134"/>
      </rPr>
      <t>1000</t>
    </r>
    <r>
      <rPr>
        <sz val="16"/>
        <rFont val="宋体"/>
        <charset val="134"/>
      </rPr>
      <t>亩，扩繁原种，亩补助原原种</t>
    </r>
    <r>
      <rPr>
        <sz val="16"/>
        <rFont val="Times New Roman"/>
        <charset val="134"/>
      </rPr>
      <t>1800</t>
    </r>
    <r>
      <rPr>
        <sz val="16"/>
        <rFont val="宋体"/>
        <charset val="134"/>
      </rPr>
      <t>元（亩成本的</t>
    </r>
    <r>
      <rPr>
        <sz val="16"/>
        <rFont val="Times New Roman"/>
        <charset val="134"/>
      </rPr>
      <t>30%</t>
    </r>
    <r>
      <rPr>
        <sz val="16"/>
        <rFont val="宋体"/>
        <charset val="134"/>
      </rPr>
      <t>），建设高标准技术集成示范基地。其中马鹿镇龙口村</t>
    </r>
    <r>
      <rPr>
        <sz val="16"/>
        <rFont val="Times New Roman"/>
        <charset val="134"/>
      </rPr>
      <t>600</t>
    </r>
    <r>
      <rPr>
        <sz val="16"/>
        <rFont val="宋体"/>
        <charset val="134"/>
      </rPr>
      <t>亩，恭门镇恭门村</t>
    </r>
    <r>
      <rPr>
        <sz val="16"/>
        <rFont val="Times New Roman"/>
        <charset val="134"/>
      </rPr>
      <t>300</t>
    </r>
    <r>
      <rPr>
        <sz val="16"/>
        <rFont val="宋体"/>
        <charset val="134"/>
      </rPr>
      <t>亩，张川镇刘家村</t>
    </r>
    <r>
      <rPr>
        <sz val="16"/>
        <rFont val="Times New Roman"/>
        <charset val="134"/>
      </rPr>
      <t>100</t>
    </r>
    <r>
      <rPr>
        <sz val="16"/>
        <rFont val="宋体"/>
        <charset val="134"/>
      </rPr>
      <t>亩。</t>
    </r>
  </si>
  <si>
    <r>
      <rPr>
        <sz val="16"/>
        <rFont val="宋体"/>
        <charset val="134"/>
      </rPr>
      <t>亩生产原种</t>
    </r>
    <r>
      <rPr>
        <sz val="16"/>
        <rFont val="Times New Roman"/>
        <charset val="134"/>
      </rPr>
      <t>3</t>
    </r>
    <r>
      <rPr>
        <sz val="16"/>
        <rFont val="宋体"/>
        <charset val="134"/>
      </rPr>
      <t>吨以上，亩纯收益</t>
    </r>
    <r>
      <rPr>
        <sz val="16"/>
        <rFont val="Times New Roman"/>
        <charset val="134"/>
      </rPr>
      <t>2000</t>
    </r>
    <r>
      <rPr>
        <sz val="16"/>
        <rFont val="宋体"/>
        <charset val="134"/>
      </rPr>
      <t>元以上。</t>
    </r>
  </si>
  <si>
    <r>
      <rPr>
        <sz val="16"/>
        <rFont val="宋体"/>
        <charset val="134"/>
      </rPr>
      <t>流转土地</t>
    </r>
    <r>
      <rPr>
        <sz val="16"/>
        <rFont val="Times New Roman"/>
        <charset val="134"/>
      </rPr>
      <t>1000</t>
    </r>
    <r>
      <rPr>
        <sz val="16"/>
        <rFont val="宋体"/>
        <charset val="134"/>
      </rPr>
      <t>亩，亩均</t>
    </r>
    <r>
      <rPr>
        <sz val="16"/>
        <rFont val="Times New Roman"/>
        <charset val="134"/>
      </rPr>
      <t>500</t>
    </r>
    <r>
      <rPr>
        <sz val="16"/>
        <rFont val="宋体"/>
        <charset val="134"/>
      </rPr>
      <t>元，带动务工就业</t>
    </r>
    <r>
      <rPr>
        <sz val="16"/>
        <rFont val="Times New Roman"/>
        <charset val="134"/>
      </rPr>
      <t>200</t>
    </r>
    <r>
      <rPr>
        <sz val="16"/>
        <rFont val="宋体"/>
        <charset val="134"/>
      </rPr>
      <t>人次，人均收入</t>
    </r>
    <r>
      <rPr>
        <sz val="16"/>
        <rFont val="Times New Roman"/>
        <charset val="134"/>
      </rPr>
      <t>2000</t>
    </r>
    <r>
      <rPr>
        <sz val="16"/>
        <rFont val="宋体"/>
        <charset val="134"/>
      </rPr>
      <t>元以上。</t>
    </r>
  </si>
  <si>
    <r>
      <rPr>
        <sz val="16"/>
        <rFont val="宋体"/>
        <charset val="134"/>
      </rPr>
      <t>火麻种植基地补助项目</t>
    </r>
  </si>
  <si>
    <r>
      <rPr>
        <sz val="16"/>
        <rFont val="宋体"/>
        <charset val="134"/>
      </rPr>
      <t>在马鹿镇概算投资</t>
    </r>
    <r>
      <rPr>
        <sz val="16"/>
        <rFont val="Times New Roman"/>
        <charset val="134"/>
      </rPr>
      <t>4</t>
    </r>
    <r>
      <rPr>
        <sz val="16"/>
        <rFont val="宋体"/>
        <charset val="134"/>
      </rPr>
      <t>万元种植火麻</t>
    </r>
    <r>
      <rPr>
        <sz val="16"/>
        <rFont val="Times New Roman"/>
        <charset val="134"/>
      </rPr>
      <t>100</t>
    </r>
    <r>
      <rPr>
        <sz val="16"/>
        <rFont val="宋体"/>
        <charset val="134"/>
      </rPr>
      <t>亩，亩补助</t>
    </r>
    <r>
      <rPr>
        <sz val="16"/>
        <rFont val="Times New Roman"/>
        <charset val="134"/>
      </rPr>
      <t>400</t>
    </r>
    <r>
      <rPr>
        <sz val="16"/>
        <rFont val="宋体"/>
        <charset val="134"/>
      </rPr>
      <t>元。</t>
    </r>
  </si>
  <si>
    <r>
      <rPr>
        <sz val="16"/>
        <rFont val="宋体"/>
        <charset val="134"/>
      </rPr>
      <t>扶持特色火麻产业发展，带动周边农户增收</t>
    </r>
  </si>
  <si>
    <r>
      <rPr>
        <sz val="16"/>
        <rFont val="宋体"/>
        <charset val="134"/>
      </rPr>
      <t>通过吸纳就业、土地流转等方式，发展特色产业，提高农户收入</t>
    </r>
  </si>
  <si>
    <r>
      <rPr>
        <sz val="16"/>
        <rFont val="宋体"/>
        <charset val="134"/>
      </rPr>
      <t>大豆（蚕豆）种植基地补助项目</t>
    </r>
  </si>
  <si>
    <r>
      <rPr>
        <sz val="16"/>
        <rFont val="宋体"/>
        <charset val="134"/>
      </rPr>
      <t>在全县</t>
    </r>
    <r>
      <rPr>
        <sz val="16"/>
        <rFont val="Times New Roman"/>
        <charset val="134"/>
      </rPr>
      <t>10</t>
    </r>
    <r>
      <rPr>
        <sz val="16"/>
        <rFont val="宋体"/>
        <charset val="134"/>
      </rPr>
      <t>乡镇概算投资</t>
    </r>
    <r>
      <rPr>
        <sz val="16"/>
        <rFont val="Times New Roman"/>
        <charset val="134"/>
      </rPr>
      <t>244</t>
    </r>
    <r>
      <rPr>
        <sz val="16"/>
        <rFont val="宋体"/>
        <charset val="134"/>
      </rPr>
      <t>万元种植大豆（蚕豆）</t>
    </r>
    <r>
      <rPr>
        <sz val="16"/>
        <rFont val="Times New Roman"/>
        <charset val="134"/>
      </rPr>
      <t>6100</t>
    </r>
    <r>
      <rPr>
        <sz val="16"/>
        <rFont val="宋体"/>
        <charset val="134"/>
      </rPr>
      <t>亩，亩补助</t>
    </r>
    <r>
      <rPr>
        <sz val="16"/>
        <rFont val="Times New Roman"/>
        <charset val="134"/>
      </rPr>
      <t>400</t>
    </r>
    <r>
      <rPr>
        <sz val="16"/>
        <rFont val="宋体"/>
        <charset val="134"/>
      </rPr>
      <t>元。其中张家川镇</t>
    </r>
    <r>
      <rPr>
        <sz val="16"/>
        <rFont val="Times New Roman"/>
        <charset val="134"/>
      </rPr>
      <t>16</t>
    </r>
    <r>
      <rPr>
        <sz val="16"/>
        <rFont val="宋体"/>
        <charset val="134"/>
      </rPr>
      <t>万元</t>
    </r>
    <r>
      <rPr>
        <sz val="16"/>
        <rFont val="Times New Roman"/>
        <charset val="134"/>
      </rPr>
      <t>400</t>
    </r>
    <r>
      <rPr>
        <sz val="16"/>
        <rFont val="宋体"/>
        <charset val="134"/>
      </rPr>
      <t>亩，恭门镇</t>
    </r>
    <r>
      <rPr>
        <sz val="16"/>
        <rFont val="Times New Roman"/>
        <charset val="134"/>
      </rPr>
      <t>22</t>
    </r>
    <r>
      <rPr>
        <sz val="16"/>
        <rFont val="宋体"/>
        <charset val="134"/>
      </rPr>
      <t>万元</t>
    </r>
    <r>
      <rPr>
        <sz val="16"/>
        <rFont val="Times New Roman"/>
        <charset val="134"/>
      </rPr>
      <t>550</t>
    </r>
    <r>
      <rPr>
        <sz val="16"/>
        <rFont val="宋体"/>
        <charset val="134"/>
      </rPr>
      <t>亩，刘堡镇</t>
    </r>
    <r>
      <rPr>
        <sz val="16"/>
        <rFont val="Times New Roman"/>
        <charset val="134"/>
      </rPr>
      <t>8</t>
    </r>
    <r>
      <rPr>
        <sz val="16"/>
        <rFont val="宋体"/>
        <charset val="134"/>
      </rPr>
      <t>万元</t>
    </r>
    <r>
      <rPr>
        <sz val="16"/>
        <rFont val="Times New Roman"/>
        <charset val="134"/>
      </rPr>
      <t>200</t>
    </r>
    <r>
      <rPr>
        <sz val="16"/>
        <rFont val="宋体"/>
        <charset val="134"/>
      </rPr>
      <t>亩，胡川镇</t>
    </r>
    <r>
      <rPr>
        <sz val="16"/>
        <rFont val="Times New Roman"/>
        <charset val="134"/>
      </rPr>
      <t>74</t>
    </r>
    <r>
      <rPr>
        <sz val="16"/>
        <rFont val="宋体"/>
        <charset val="134"/>
      </rPr>
      <t>万元</t>
    </r>
    <r>
      <rPr>
        <sz val="16"/>
        <rFont val="Times New Roman"/>
        <charset val="134"/>
      </rPr>
      <t>1850</t>
    </r>
    <r>
      <rPr>
        <sz val="16"/>
        <rFont val="宋体"/>
        <charset val="134"/>
      </rPr>
      <t>亩，马关镇</t>
    </r>
    <r>
      <rPr>
        <sz val="16"/>
        <rFont val="Times New Roman"/>
        <charset val="134"/>
      </rPr>
      <t>8</t>
    </r>
    <r>
      <rPr>
        <sz val="16"/>
        <rFont val="宋体"/>
        <charset val="134"/>
      </rPr>
      <t>万元</t>
    </r>
    <r>
      <rPr>
        <sz val="16"/>
        <rFont val="Times New Roman"/>
        <charset val="134"/>
      </rPr>
      <t>200</t>
    </r>
    <r>
      <rPr>
        <sz val="16"/>
        <rFont val="宋体"/>
        <charset val="134"/>
      </rPr>
      <t>亩，马鹿镇</t>
    </r>
    <r>
      <rPr>
        <sz val="16"/>
        <rFont val="Times New Roman"/>
        <charset val="134"/>
      </rPr>
      <t>400</t>
    </r>
    <r>
      <rPr>
        <sz val="16"/>
        <rFont val="宋体"/>
        <charset val="134"/>
      </rPr>
      <t>万元</t>
    </r>
    <r>
      <rPr>
        <sz val="16"/>
        <rFont val="Times New Roman"/>
        <charset val="134"/>
      </rPr>
      <t>1000</t>
    </r>
    <r>
      <rPr>
        <sz val="16"/>
        <rFont val="宋体"/>
        <charset val="134"/>
      </rPr>
      <t>亩，川王镇</t>
    </r>
    <r>
      <rPr>
        <sz val="16"/>
        <rFont val="Times New Roman"/>
        <charset val="134"/>
      </rPr>
      <t>6</t>
    </r>
    <r>
      <rPr>
        <sz val="16"/>
        <rFont val="宋体"/>
        <charset val="134"/>
      </rPr>
      <t>万元</t>
    </r>
    <r>
      <rPr>
        <sz val="16"/>
        <rFont val="Times New Roman"/>
        <charset val="134"/>
      </rPr>
      <t>150</t>
    </r>
    <r>
      <rPr>
        <sz val="16"/>
        <rFont val="宋体"/>
        <charset val="134"/>
      </rPr>
      <t>亩，闫家乡</t>
    </r>
    <r>
      <rPr>
        <sz val="16"/>
        <rFont val="Times New Roman"/>
        <charset val="134"/>
      </rPr>
      <t>32</t>
    </r>
    <r>
      <rPr>
        <sz val="16"/>
        <rFont val="宋体"/>
        <charset val="134"/>
      </rPr>
      <t>万元</t>
    </r>
    <r>
      <rPr>
        <sz val="16"/>
        <rFont val="Times New Roman"/>
        <charset val="134"/>
      </rPr>
      <t>800</t>
    </r>
    <r>
      <rPr>
        <sz val="16"/>
        <rFont val="宋体"/>
        <charset val="134"/>
      </rPr>
      <t>亩，张棉驿乡</t>
    </r>
    <r>
      <rPr>
        <sz val="16"/>
        <rFont val="Times New Roman"/>
        <charset val="134"/>
      </rPr>
      <t>18</t>
    </r>
    <r>
      <rPr>
        <sz val="16"/>
        <rFont val="宋体"/>
        <charset val="134"/>
      </rPr>
      <t>万元</t>
    </r>
    <r>
      <rPr>
        <sz val="16"/>
        <rFont val="Times New Roman"/>
        <charset val="134"/>
      </rPr>
      <t>450</t>
    </r>
    <r>
      <rPr>
        <sz val="16"/>
        <rFont val="宋体"/>
        <charset val="134"/>
      </rPr>
      <t>亩，平安乡</t>
    </r>
    <r>
      <rPr>
        <sz val="16"/>
        <rFont val="Times New Roman"/>
        <charset val="134"/>
      </rPr>
      <t>20</t>
    </r>
    <r>
      <rPr>
        <sz val="16"/>
        <rFont val="宋体"/>
        <charset val="134"/>
      </rPr>
      <t>万元</t>
    </r>
    <r>
      <rPr>
        <sz val="16"/>
        <rFont val="Times New Roman"/>
        <charset val="134"/>
      </rPr>
      <t>500</t>
    </r>
    <r>
      <rPr>
        <sz val="16"/>
        <rFont val="宋体"/>
        <charset val="134"/>
      </rPr>
      <t>亩。</t>
    </r>
  </si>
  <si>
    <r>
      <rPr>
        <sz val="16"/>
        <rFont val="宋体"/>
        <charset val="134"/>
      </rPr>
      <t>促进全县大豆、蚕豆产业发展，带动农户增加经济收入</t>
    </r>
  </si>
  <si>
    <r>
      <rPr>
        <sz val="16"/>
        <rFont val="宋体"/>
        <charset val="134"/>
      </rPr>
      <t>通过土地流转、就近务工等形式，增加农户收入。</t>
    </r>
  </si>
  <si>
    <r>
      <rPr>
        <sz val="16"/>
        <rFont val="宋体"/>
        <charset val="134"/>
      </rPr>
      <t>高原夏菜种植基地补助项目</t>
    </r>
  </si>
  <si>
    <r>
      <rPr>
        <sz val="16"/>
        <rFont val="宋体"/>
        <charset val="134"/>
      </rPr>
      <t>在全县</t>
    </r>
    <r>
      <rPr>
        <sz val="16"/>
        <rFont val="Times New Roman"/>
        <charset val="134"/>
      </rPr>
      <t>5</t>
    </r>
    <r>
      <rPr>
        <sz val="16"/>
        <rFont val="宋体"/>
        <charset val="134"/>
      </rPr>
      <t>乡镇概算投资</t>
    </r>
    <r>
      <rPr>
        <sz val="16"/>
        <rFont val="Times New Roman"/>
        <charset val="134"/>
      </rPr>
      <t>32.7</t>
    </r>
    <r>
      <rPr>
        <sz val="16"/>
        <rFont val="宋体"/>
        <charset val="134"/>
      </rPr>
      <t>万元种植蔬菜</t>
    </r>
    <r>
      <rPr>
        <sz val="16"/>
        <rFont val="Times New Roman"/>
        <charset val="134"/>
      </rPr>
      <t>620</t>
    </r>
    <r>
      <rPr>
        <sz val="16"/>
        <rFont val="宋体"/>
        <charset val="134"/>
      </rPr>
      <t>亩。恭门镇</t>
    </r>
    <r>
      <rPr>
        <sz val="16"/>
        <rFont val="Times New Roman"/>
        <charset val="134"/>
      </rPr>
      <t>3</t>
    </r>
    <r>
      <rPr>
        <sz val="16"/>
        <rFont val="宋体"/>
        <charset val="134"/>
      </rPr>
      <t>万元</t>
    </r>
    <r>
      <rPr>
        <sz val="16"/>
        <rFont val="Times New Roman"/>
        <charset val="134"/>
      </rPr>
      <t>50</t>
    </r>
    <r>
      <rPr>
        <sz val="16"/>
        <rFont val="宋体"/>
        <charset val="134"/>
      </rPr>
      <t>亩，木河乡</t>
    </r>
    <r>
      <rPr>
        <sz val="16"/>
        <rFont val="Times New Roman"/>
        <charset val="134"/>
      </rPr>
      <t>3</t>
    </r>
    <r>
      <rPr>
        <sz val="16"/>
        <rFont val="宋体"/>
        <charset val="134"/>
      </rPr>
      <t>万元</t>
    </r>
    <r>
      <rPr>
        <sz val="16"/>
        <rFont val="Times New Roman"/>
        <charset val="134"/>
      </rPr>
      <t>50</t>
    </r>
    <r>
      <rPr>
        <sz val="16"/>
        <rFont val="宋体"/>
        <charset val="134"/>
      </rPr>
      <t>亩，马关镇</t>
    </r>
    <r>
      <rPr>
        <sz val="16"/>
        <rFont val="Times New Roman"/>
        <charset val="134"/>
      </rPr>
      <t>16.2</t>
    </r>
    <r>
      <rPr>
        <sz val="16"/>
        <rFont val="宋体"/>
        <charset val="134"/>
      </rPr>
      <t>万元</t>
    </r>
    <r>
      <rPr>
        <sz val="16"/>
        <rFont val="Times New Roman"/>
        <charset val="134"/>
      </rPr>
      <t>270</t>
    </r>
    <r>
      <rPr>
        <sz val="16"/>
        <rFont val="宋体"/>
        <charset val="134"/>
      </rPr>
      <t>亩，连五乡</t>
    </r>
    <r>
      <rPr>
        <sz val="16"/>
        <rFont val="Times New Roman"/>
        <charset val="134"/>
      </rPr>
      <t>6</t>
    </r>
    <r>
      <rPr>
        <sz val="16"/>
        <rFont val="宋体"/>
        <charset val="134"/>
      </rPr>
      <t>万元</t>
    </r>
    <r>
      <rPr>
        <sz val="16"/>
        <rFont val="Times New Roman"/>
        <charset val="134"/>
      </rPr>
      <t>100</t>
    </r>
    <r>
      <rPr>
        <sz val="16"/>
        <rFont val="宋体"/>
        <charset val="134"/>
      </rPr>
      <t>亩，亩补助</t>
    </r>
    <r>
      <rPr>
        <sz val="16"/>
        <rFont val="Times New Roman"/>
        <charset val="134"/>
      </rPr>
      <t>600</t>
    </r>
    <r>
      <rPr>
        <sz val="16"/>
        <rFont val="宋体"/>
        <charset val="134"/>
      </rPr>
      <t>元。梁山镇</t>
    </r>
    <r>
      <rPr>
        <sz val="16"/>
        <rFont val="Times New Roman"/>
        <charset val="134"/>
      </rPr>
      <t>4.5</t>
    </r>
    <r>
      <rPr>
        <sz val="16"/>
        <rFont val="宋体"/>
        <charset val="134"/>
      </rPr>
      <t>万元</t>
    </r>
    <r>
      <rPr>
        <sz val="16"/>
        <rFont val="Times New Roman"/>
        <charset val="134"/>
      </rPr>
      <t>150</t>
    </r>
    <r>
      <rPr>
        <sz val="16"/>
        <rFont val="宋体"/>
        <charset val="134"/>
      </rPr>
      <t>亩，亩补助</t>
    </r>
    <r>
      <rPr>
        <sz val="16"/>
        <rFont val="Times New Roman"/>
        <charset val="134"/>
      </rPr>
      <t>300</t>
    </r>
    <r>
      <rPr>
        <sz val="16"/>
        <rFont val="宋体"/>
        <charset val="134"/>
      </rPr>
      <t>元。</t>
    </r>
  </si>
  <si>
    <r>
      <rPr>
        <sz val="16"/>
        <rFont val="宋体"/>
        <charset val="134"/>
      </rPr>
      <t>扶持蔬菜产业不断发展壮大，满足当地蔬菜需求，保障</t>
    </r>
    <r>
      <rPr>
        <sz val="16"/>
        <rFont val="Times New Roman"/>
        <charset val="134"/>
      </rPr>
      <t>“</t>
    </r>
    <r>
      <rPr>
        <sz val="16"/>
        <rFont val="宋体"/>
        <charset val="134"/>
      </rPr>
      <t>菜篮子</t>
    </r>
    <r>
      <rPr>
        <sz val="16"/>
        <rFont val="Times New Roman"/>
        <charset val="134"/>
      </rPr>
      <t>”</t>
    </r>
    <r>
      <rPr>
        <sz val="16"/>
        <rFont val="宋体"/>
        <charset val="134"/>
      </rPr>
      <t>供应</t>
    </r>
  </si>
  <si>
    <r>
      <rPr>
        <sz val="16"/>
        <rFont val="宋体"/>
        <charset val="134"/>
      </rPr>
      <t>设施农业建设项目</t>
    </r>
  </si>
  <si>
    <r>
      <rPr>
        <sz val="16"/>
        <rFont val="宋体"/>
        <charset val="134"/>
      </rPr>
      <t>概算投资</t>
    </r>
    <r>
      <rPr>
        <sz val="16"/>
        <rFont val="Times New Roman"/>
        <charset val="134"/>
      </rPr>
      <t>45</t>
    </r>
    <r>
      <rPr>
        <sz val="16"/>
        <rFont val="宋体"/>
        <charset val="134"/>
      </rPr>
      <t>万元在张家川镇用于设施农业建设项目，建设日光温室</t>
    </r>
    <r>
      <rPr>
        <sz val="16"/>
        <rFont val="Times New Roman"/>
        <charset val="134"/>
      </rPr>
      <t>4500</t>
    </r>
    <r>
      <rPr>
        <sz val="16"/>
        <rFont val="宋体"/>
        <charset val="134"/>
      </rPr>
      <t>㎡，每平米奖补</t>
    </r>
    <r>
      <rPr>
        <sz val="16"/>
        <rFont val="Times New Roman"/>
        <charset val="134"/>
      </rPr>
      <t>100</t>
    </r>
    <r>
      <rPr>
        <sz val="16"/>
        <rFont val="宋体"/>
        <charset val="134"/>
      </rPr>
      <t>元。</t>
    </r>
  </si>
  <si>
    <r>
      <rPr>
        <sz val="16"/>
        <rFont val="宋体"/>
        <charset val="134"/>
      </rPr>
      <t>通过土地流转、就近务工等形式和反季节种植增加农户收入，</t>
    </r>
  </si>
  <si>
    <r>
      <rPr>
        <sz val="16"/>
        <rFont val="宋体"/>
        <charset val="134"/>
      </rPr>
      <t>林果业提质增效补助项目（核桃）</t>
    </r>
  </si>
  <si>
    <r>
      <rPr>
        <sz val="16"/>
        <rFont val="宋体"/>
        <charset val="134"/>
      </rPr>
      <t>概算投资</t>
    </r>
    <r>
      <rPr>
        <sz val="16"/>
        <rFont val="Times New Roman"/>
        <charset val="134"/>
      </rPr>
      <t>12</t>
    </r>
    <r>
      <rPr>
        <sz val="16"/>
        <rFont val="宋体"/>
        <charset val="134"/>
      </rPr>
      <t>万元在张家川镇核桃提质增效</t>
    </r>
    <r>
      <rPr>
        <sz val="16"/>
        <rFont val="Times New Roman"/>
        <charset val="134"/>
      </rPr>
      <t>300</t>
    </r>
    <r>
      <rPr>
        <sz val="16"/>
        <rFont val="宋体"/>
        <charset val="134"/>
      </rPr>
      <t>亩，亩补助</t>
    </r>
    <r>
      <rPr>
        <sz val="16"/>
        <rFont val="Times New Roman"/>
        <charset val="134"/>
      </rPr>
      <t>400</t>
    </r>
    <r>
      <rPr>
        <sz val="16"/>
        <rFont val="宋体"/>
        <charset val="134"/>
      </rPr>
      <t>元</t>
    </r>
  </si>
  <si>
    <r>
      <rPr>
        <sz val="16"/>
        <rFont val="宋体"/>
        <charset val="134"/>
      </rPr>
      <t>扶持核桃产业不断发展壮大，满足当地核桃需求</t>
    </r>
  </si>
  <si>
    <r>
      <rPr>
        <sz val="16"/>
        <rFont val="宋体"/>
        <charset val="134"/>
      </rPr>
      <t>通过土地流转、就近务工等形式增加农户收入，</t>
    </r>
  </si>
  <si>
    <r>
      <rPr>
        <sz val="16"/>
        <rFont val="宋体"/>
        <charset val="134"/>
      </rPr>
      <t>林果业提质增效补助项目（苹果）</t>
    </r>
  </si>
  <si>
    <r>
      <rPr>
        <sz val="16"/>
        <rFont val="宋体"/>
        <charset val="134"/>
      </rPr>
      <t>概算投资</t>
    </r>
    <r>
      <rPr>
        <sz val="16"/>
        <rFont val="Times New Roman"/>
        <charset val="134"/>
      </rPr>
      <t>129.9</t>
    </r>
    <r>
      <rPr>
        <sz val="16"/>
        <rFont val="宋体"/>
        <charset val="134"/>
      </rPr>
      <t>万元在全县实施苹果提质增效项目。其中概算投资</t>
    </r>
    <r>
      <rPr>
        <sz val="16"/>
        <rFont val="Times New Roman"/>
        <charset val="134"/>
      </rPr>
      <t>61.2</t>
    </r>
    <r>
      <rPr>
        <sz val="16"/>
        <rFont val="宋体"/>
        <charset val="134"/>
      </rPr>
      <t>万元在龙山镇苹果提质增效</t>
    </r>
    <r>
      <rPr>
        <sz val="16"/>
        <rFont val="Times New Roman"/>
        <charset val="134"/>
      </rPr>
      <t>1020</t>
    </r>
    <r>
      <rPr>
        <sz val="16"/>
        <rFont val="宋体"/>
        <charset val="134"/>
      </rPr>
      <t>亩，概算投资</t>
    </r>
    <r>
      <rPr>
        <sz val="16"/>
        <rFont val="Times New Roman"/>
        <charset val="134"/>
      </rPr>
      <t>68.7</t>
    </r>
    <r>
      <rPr>
        <sz val="16"/>
        <rFont val="宋体"/>
        <charset val="134"/>
      </rPr>
      <t>万元在梁山镇苹果提质增效</t>
    </r>
    <r>
      <rPr>
        <sz val="16"/>
        <rFont val="Times New Roman"/>
        <charset val="134"/>
      </rPr>
      <t>1145</t>
    </r>
    <r>
      <rPr>
        <sz val="16"/>
        <rFont val="宋体"/>
        <charset val="134"/>
      </rPr>
      <t>亩，亩补助</t>
    </r>
    <r>
      <rPr>
        <sz val="16"/>
        <rFont val="Times New Roman"/>
        <charset val="134"/>
      </rPr>
      <t>600</t>
    </r>
    <r>
      <rPr>
        <sz val="16"/>
        <rFont val="宋体"/>
        <charset val="134"/>
      </rPr>
      <t>元。</t>
    </r>
  </si>
  <si>
    <r>
      <rPr>
        <sz val="16"/>
        <rFont val="宋体"/>
        <charset val="134"/>
      </rPr>
      <t>扶持果品产业不断发展壮大，满足当地果品需求，保障</t>
    </r>
    <r>
      <rPr>
        <sz val="16"/>
        <rFont val="Times New Roman"/>
        <charset val="134"/>
      </rPr>
      <t>“</t>
    </r>
    <r>
      <rPr>
        <sz val="16"/>
        <rFont val="宋体"/>
        <charset val="134"/>
      </rPr>
      <t>果篮子</t>
    </r>
    <r>
      <rPr>
        <sz val="16"/>
        <rFont val="Times New Roman"/>
        <charset val="134"/>
      </rPr>
      <t>”</t>
    </r>
    <r>
      <rPr>
        <sz val="16"/>
        <rFont val="宋体"/>
        <charset val="134"/>
      </rPr>
      <t>供应</t>
    </r>
  </si>
  <si>
    <r>
      <rPr>
        <sz val="16"/>
        <rFont val="宋体"/>
        <charset val="134"/>
      </rPr>
      <t>林果业提质增效补助项目（花椒）</t>
    </r>
  </si>
  <si>
    <r>
      <rPr>
        <sz val="16"/>
        <rFont val="宋体"/>
        <charset val="134"/>
      </rPr>
      <t>概算投资</t>
    </r>
    <r>
      <rPr>
        <sz val="16"/>
        <rFont val="Times New Roman"/>
        <charset val="134"/>
      </rPr>
      <t>56.4</t>
    </r>
    <r>
      <rPr>
        <sz val="16"/>
        <rFont val="宋体"/>
        <charset val="134"/>
      </rPr>
      <t>万元在全县实施花椒提质增效项目。其中概算投资</t>
    </r>
    <r>
      <rPr>
        <sz val="16"/>
        <rFont val="Times New Roman"/>
        <charset val="134"/>
      </rPr>
      <t>24</t>
    </r>
    <r>
      <rPr>
        <sz val="16"/>
        <rFont val="宋体"/>
        <charset val="134"/>
      </rPr>
      <t>万元在龙山镇花椒提质增效</t>
    </r>
    <r>
      <rPr>
        <sz val="16"/>
        <rFont val="Times New Roman"/>
        <charset val="134"/>
      </rPr>
      <t>600</t>
    </r>
    <r>
      <rPr>
        <sz val="16"/>
        <rFont val="宋体"/>
        <charset val="134"/>
      </rPr>
      <t>亩，概算投资</t>
    </r>
    <r>
      <rPr>
        <sz val="16"/>
        <rFont val="Times New Roman"/>
        <charset val="134"/>
      </rPr>
      <t>30.4</t>
    </r>
    <r>
      <rPr>
        <sz val="16"/>
        <rFont val="宋体"/>
        <charset val="134"/>
      </rPr>
      <t>万元在马关镇花椒提质增效</t>
    </r>
    <r>
      <rPr>
        <sz val="16"/>
        <rFont val="Times New Roman"/>
        <charset val="134"/>
      </rPr>
      <t>760</t>
    </r>
    <r>
      <rPr>
        <sz val="16"/>
        <rFont val="宋体"/>
        <charset val="134"/>
      </rPr>
      <t>亩，概算投资</t>
    </r>
    <r>
      <rPr>
        <sz val="16"/>
        <rFont val="Times New Roman"/>
        <charset val="134"/>
      </rPr>
      <t>2</t>
    </r>
    <r>
      <rPr>
        <sz val="16"/>
        <rFont val="宋体"/>
        <charset val="134"/>
      </rPr>
      <t>万元在梁山镇花椒提质增效</t>
    </r>
    <r>
      <rPr>
        <sz val="16"/>
        <rFont val="Times New Roman"/>
        <charset val="134"/>
      </rPr>
      <t>50</t>
    </r>
    <r>
      <rPr>
        <sz val="16"/>
        <rFont val="宋体"/>
        <charset val="134"/>
      </rPr>
      <t>亩，亩补助</t>
    </r>
    <r>
      <rPr>
        <sz val="16"/>
        <rFont val="Times New Roman"/>
        <charset val="134"/>
      </rPr>
      <t>400</t>
    </r>
    <r>
      <rPr>
        <sz val="16"/>
        <rFont val="宋体"/>
        <charset val="134"/>
      </rPr>
      <t>元。</t>
    </r>
  </si>
  <si>
    <r>
      <rPr>
        <sz val="16"/>
        <rFont val="宋体"/>
        <charset val="134"/>
      </rPr>
      <t>扶持花椒产业不断发展壮大，增强花椒产业在全省的竞争力</t>
    </r>
  </si>
  <si>
    <r>
      <rPr>
        <sz val="16"/>
        <rFont val="宋体"/>
        <charset val="134"/>
      </rPr>
      <t>林果业滴灌示范基地建设补助项目</t>
    </r>
  </si>
  <si>
    <r>
      <rPr>
        <sz val="16"/>
        <rFont val="宋体"/>
        <charset val="134"/>
      </rPr>
      <t>概算投资</t>
    </r>
    <r>
      <rPr>
        <sz val="16"/>
        <rFont val="Times New Roman"/>
        <charset val="134"/>
      </rPr>
      <t>97.5</t>
    </r>
    <r>
      <rPr>
        <sz val="16"/>
        <rFont val="宋体"/>
        <charset val="134"/>
      </rPr>
      <t>万元在全县</t>
    </r>
    <r>
      <rPr>
        <sz val="16"/>
        <rFont val="Times New Roman"/>
        <charset val="134"/>
      </rPr>
      <t>2</t>
    </r>
    <r>
      <rPr>
        <sz val="16"/>
        <rFont val="宋体"/>
        <charset val="134"/>
      </rPr>
      <t>乡镇实施林果业滴管示范项目，其中在龙山镇</t>
    </r>
    <r>
      <rPr>
        <sz val="16"/>
        <rFont val="Times New Roman"/>
        <charset val="134"/>
      </rPr>
      <t>90</t>
    </r>
    <r>
      <rPr>
        <sz val="16"/>
        <rFont val="宋体"/>
        <charset val="134"/>
      </rPr>
      <t>万元</t>
    </r>
    <r>
      <rPr>
        <sz val="16"/>
        <rFont val="Times New Roman"/>
        <charset val="134"/>
      </rPr>
      <t>600</t>
    </r>
    <r>
      <rPr>
        <sz val="16"/>
        <rFont val="宋体"/>
        <charset val="134"/>
      </rPr>
      <t>亩，梁山镇</t>
    </r>
    <r>
      <rPr>
        <sz val="16"/>
        <rFont val="Times New Roman"/>
        <charset val="134"/>
      </rPr>
      <t>7.5</t>
    </r>
    <r>
      <rPr>
        <sz val="16"/>
        <rFont val="宋体"/>
        <charset val="134"/>
      </rPr>
      <t>万元</t>
    </r>
    <r>
      <rPr>
        <sz val="16"/>
        <rFont val="Times New Roman"/>
        <charset val="134"/>
      </rPr>
      <t>50</t>
    </r>
    <r>
      <rPr>
        <sz val="16"/>
        <rFont val="宋体"/>
        <charset val="134"/>
      </rPr>
      <t>亩，亩补助</t>
    </r>
    <r>
      <rPr>
        <sz val="16"/>
        <rFont val="Times New Roman"/>
        <charset val="134"/>
      </rPr>
      <t>1500</t>
    </r>
    <r>
      <rPr>
        <sz val="16"/>
        <rFont val="宋体"/>
        <charset val="134"/>
      </rPr>
      <t>元。</t>
    </r>
  </si>
  <si>
    <r>
      <rPr>
        <sz val="16"/>
        <rFont val="宋体"/>
        <charset val="134"/>
      </rPr>
      <t>加强果品产业基础设施建设，扶持果品产业不断发展壮大，提高果品质量，满足当地果品需求，保障</t>
    </r>
    <r>
      <rPr>
        <sz val="16"/>
        <rFont val="Times New Roman"/>
        <charset val="134"/>
      </rPr>
      <t>“</t>
    </r>
    <r>
      <rPr>
        <sz val="16"/>
        <rFont val="宋体"/>
        <charset val="134"/>
      </rPr>
      <t>果篮子</t>
    </r>
    <r>
      <rPr>
        <sz val="16"/>
        <rFont val="Times New Roman"/>
        <charset val="134"/>
      </rPr>
      <t>”</t>
    </r>
    <r>
      <rPr>
        <sz val="16"/>
        <rFont val="宋体"/>
        <charset val="134"/>
      </rPr>
      <t>供应</t>
    </r>
  </si>
  <si>
    <r>
      <rPr>
        <b/>
        <sz val="16"/>
        <rFont val="Microsoft YaHei"/>
        <charset val="134"/>
      </rPr>
      <t>⑻</t>
    </r>
  </si>
  <si>
    <r>
      <rPr>
        <b/>
        <sz val="16"/>
        <rFont val="宋体"/>
        <charset val="134"/>
      </rPr>
      <t>良种繁育基地、绿色标准化种植基地建设（中调新增）：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</si>
  <si>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1205.6</t>
    </r>
    <r>
      <rPr>
        <b/>
        <sz val="16"/>
        <rFont val="宋体"/>
        <charset val="134"/>
      </rPr>
      <t>万元用于实施良种繁育基地、绿色标准化种植基地建设。</t>
    </r>
  </si>
  <si>
    <r>
      <rPr>
        <sz val="16"/>
        <rFont val="宋体"/>
        <charset val="134"/>
      </rPr>
      <t>马鹿镇苜蓿田间套种禾本科种植基地建设项目</t>
    </r>
  </si>
  <si>
    <r>
      <rPr>
        <sz val="16"/>
        <rFont val="宋体"/>
        <charset val="134"/>
      </rPr>
      <t>投资</t>
    </r>
    <r>
      <rPr>
        <sz val="16"/>
        <rFont val="Times New Roman"/>
        <charset val="134"/>
      </rPr>
      <t>30</t>
    </r>
    <r>
      <rPr>
        <sz val="16"/>
        <rFont val="宋体"/>
        <charset val="134"/>
      </rPr>
      <t>万元，在大滩村流转土地</t>
    </r>
    <r>
      <rPr>
        <sz val="16"/>
        <rFont val="Times New Roman"/>
        <charset val="134"/>
      </rPr>
      <t>500</t>
    </r>
    <r>
      <rPr>
        <sz val="16"/>
        <rFont val="宋体"/>
        <charset val="134"/>
      </rPr>
      <t>亩，进行紫花苜蓿种植，在苜蓿行间套种青贮玉米，并在玉米收获季一同混收青贮玉米和苜蓿制作青贮饲料。</t>
    </r>
  </si>
  <si>
    <r>
      <rPr>
        <sz val="16"/>
        <rFont val="宋体"/>
        <charset val="134"/>
      </rPr>
      <t>通过项目扶持，发展饲草种植，增加农户收益。</t>
    </r>
  </si>
  <si>
    <r>
      <rPr>
        <sz val="16"/>
        <rFont val="宋体"/>
        <charset val="134"/>
      </rPr>
      <t>项目实施后，不断发展壮大产业种植面积，增加农户收益。</t>
    </r>
  </si>
  <si>
    <r>
      <rPr>
        <sz val="16"/>
        <rFont val="宋体"/>
        <charset val="134"/>
      </rPr>
      <t>张家川县马鹿镇优质饲草品种引进试验示范种植基地建设项目</t>
    </r>
  </si>
  <si>
    <r>
      <rPr>
        <sz val="16"/>
        <rFont val="宋体"/>
        <charset val="134"/>
      </rPr>
      <t>项目总投资</t>
    </r>
    <r>
      <rPr>
        <sz val="16"/>
        <rFont val="Times New Roman"/>
        <charset val="134"/>
      </rPr>
      <t>135</t>
    </r>
    <r>
      <rPr>
        <sz val="16"/>
        <rFont val="宋体"/>
        <charset val="134"/>
      </rPr>
      <t>万元。在大滩村流转试验田</t>
    </r>
    <r>
      <rPr>
        <sz val="16"/>
        <rFont val="Times New Roman"/>
        <charset val="134"/>
      </rPr>
      <t>100</t>
    </r>
    <r>
      <rPr>
        <sz val="16"/>
        <rFont val="宋体"/>
        <charset val="134"/>
      </rPr>
      <t>亩，引进豆科、禾木科和其他科各类饲草品种</t>
    </r>
    <r>
      <rPr>
        <sz val="16"/>
        <rFont val="Times New Roman"/>
        <charset val="134"/>
      </rPr>
      <t>30</t>
    </r>
    <r>
      <rPr>
        <sz val="16"/>
        <rFont val="宋体"/>
        <charset val="134"/>
      </rPr>
      <t>多个，开展优质饲草品种生产试验。</t>
    </r>
  </si>
  <si>
    <r>
      <rPr>
        <sz val="16"/>
        <rFont val="宋体"/>
        <charset val="134"/>
      </rPr>
      <t>通过试验研究草选择具有地域特色和品种特色的草产品加工技术方案</t>
    </r>
  </si>
  <si>
    <r>
      <rPr>
        <sz val="16"/>
        <rFont val="宋体"/>
        <charset val="134"/>
      </rPr>
      <t>项目实施后，将带动农户与合作社发展产业，增加效益。</t>
    </r>
  </si>
  <si>
    <r>
      <rPr>
        <sz val="16"/>
        <rFont val="宋体"/>
        <charset val="134"/>
      </rPr>
      <t>蔬菜种植基地补助项目</t>
    </r>
  </si>
  <si>
    <r>
      <rPr>
        <sz val="16"/>
        <rFont val="宋体"/>
        <charset val="134"/>
      </rPr>
      <t>在刘堡镇峡里村种植朝天椒</t>
    </r>
    <r>
      <rPr>
        <sz val="16"/>
        <rFont val="Times New Roman"/>
        <charset val="134"/>
      </rPr>
      <t>60</t>
    </r>
    <r>
      <rPr>
        <sz val="16"/>
        <rFont val="宋体"/>
        <charset val="134"/>
      </rPr>
      <t>亩，杜家村种植朝天椒</t>
    </r>
    <r>
      <rPr>
        <sz val="16"/>
        <rFont val="Times New Roman"/>
        <charset val="134"/>
      </rPr>
      <t>50</t>
    </r>
    <r>
      <rPr>
        <sz val="16"/>
        <rFont val="宋体"/>
        <charset val="134"/>
      </rPr>
      <t>亩，亩补助</t>
    </r>
    <r>
      <rPr>
        <sz val="16"/>
        <rFont val="Times New Roman"/>
        <charset val="134"/>
      </rPr>
      <t>600</t>
    </r>
    <r>
      <rPr>
        <sz val="16"/>
        <rFont val="宋体"/>
        <charset val="134"/>
      </rPr>
      <t>元，共计补助</t>
    </r>
    <r>
      <rPr>
        <sz val="16"/>
        <rFont val="Times New Roman"/>
        <charset val="134"/>
      </rPr>
      <t>6.6</t>
    </r>
    <r>
      <rPr>
        <sz val="16"/>
        <rFont val="宋体"/>
        <charset val="134"/>
      </rPr>
      <t>万元</t>
    </r>
  </si>
  <si>
    <r>
      <rPr>
        <sz val="16"/>
        <rFont val="宋体"/>
        <charset val="134"/>
      </rPr>
      <t>平安乡共种植连翘</t>
    </r>
    <r>
      <rPr>
        <sz val="16"/>
        <rFont val="Times New Roman"/>
        <charset val="134"/>
      </rPr>
      <t>1000</t>
    </r>
    <r>
      <rPr>
        <sz val="16"/>
        <rFont val="宋体"/>
        <charset val="134"/>
      </rPr>
      <t>亩，涉及</t>
    </r>
    <r>
      <rPr>
        <sz val="16"/>
        <rFont val="Times New Roman"/>
        <charset val="134"/>
      </rPr>
      <t>5</t>
    </r>
    <r>
      <rPr>
        <sz val="16"/>
        <rFont val="宋体"/>
        <charset val="134"/>
      </rPr>
      <t>村</t>
    </r>
    <r>
      <rPr>
        <sz val="16"/>
        <rFont val="Times New Roman"/>
        <charset val="134"/>
      </rPr>
      <t>5</t>
    </r>
    <r>
      <rPr>
        <sz val="16"/>
        <rFont val="宋体"/>
        <charset val="134"/>
      </rPr>
      <t>个合作社，其中马原村股份经济合作社</t>
    </r>
    <r>
      <rPr>
        <sz val="16"/>
        <rFont val="Times New Roman"/>
        <charset val="134"/>
      </rPr>
      <t>300</t>
    </r>
    <r>
      <rPr>
        <sz val="16"/>
        <rFont val="宋体"/>
        <charset val="134"/>
      </rPr>
      <t>亩，梨树村股份经济合作社</t>
    </r>
    <r>
      <rPr>
        <sz val="16"/>
        <rFont val="Times New Roman"/>
        <charset val="134"/>
      </rPr>
      <t>50</t>
    </r>
    <r>
      <rPr>
        <sz val="16"/>
        <rFont val="宋体"/>
        <charset val="134"/>
      </rPr>
      <t>亩，磨马村股份经济合作社</t>
    </r>
    <r>
      <rPr>
        <sz val="16"/>
        <rFont val="Times New Roman"/>
        <charset val="134"/>
      </rPr>
      <t>250</t>
    </r>
    <r>
      <rPr>
        <sz val="16"/>
        <rFont val="宋体"/>
        <charset val="134"/>
      </rPr>
      <t>亩，大湾村股份经济社</t>
    </r>
    <r>
      <rPr>
        <sz val="16"/>
        <rFont val="Times New Roman"/>
        <charset val="134"/>
      </rPr>
      <t>200</t>
    </r>
    <r>
      <rPr>
        <sz val="16"/>
        <rFont val="宋体"/>
        <charset val="134"/>
      </rPr>
      <t>亩，铁固村股份经济合作社</t>
    </r>
    <r>
      <rPr>
        <sz val="16"/>
        <rFont val="Times New Roman"/>
        <charset val="134"/>
      </rPr>
      <t>200</t>
    </r>
    <r>
      <rPr>
        <sz val="16"/>
        <rFont val="宋体"/>
        <charset val="134"/>
      </rPr>
      <t>亩</t>
    </r>
  </si>
  <si>
    <r>
      <rPr>
        <sz val="16"/>
        <rFont val="宋体"/>
        <charset val="134"/>
      </rPr>
      <t>果园改造提升项目</t>
    </r>
  </si>
  <si>
    <r>
      <rPr>
        <sz val="16"/>
        <rFont val="宋体"/>
        <charset val="134"/>
      </rPr>
      <t>概算投资</t>
    </r>
    <r>
      <rPr>
        <sz val="16"/>
        <rFont val="Times New Roman"/>
        <charset val="134"/>
      </rPr>
      <t>99</t>
    </r>
    <r>
      <rPr>
        <sz val="16"/>
        <rFont val="宋体"/>
        <charset val="134"/>
      </rPr>
      <t>万元在全县实施果园改造提升项目</t>
    </r>
    <r>
      <rPr>
        <sz val="16"/>
        <rFont val="Times New Roman"/>
        <charset val="134"/>
      </rPr>
      <t>330</t>
    </r>
    <r>
      <rPr>
        <sz val="16"/>
        <rFont val="宋体"/>
        <charset val="134"/>
      </rPr>
      <t>亩，其中连五乡陈家村</t>
    </r>
    <r>
      <rPr>
        <sz val="16"/>
        <rFont val="Times New Roman"/>
        <charset val="134"/>
      </rPr>
      <t>300</t>
    </r>
    <r>
      <rPr>
        <sz val="16"/>
        <rFont val="宋体"/>
        <charset val="134"/>
      </rPr>
      <t>亩，龙山镇连柯村</t>
    </r>
    <r>
      <rPr>
        <sz val="16"/>
        <rFont val="Times New Roman"/>
        <charset val="134"/>
      </rPr>
      <t>30</t>
    </r>
    <r>
      <rPr>
        <sz val="16"/>
        <rFont val="宋体"/>
        <charset val="134"/>
      </rPr>
      <t>亩，每亩补助</t>
    </r>
    <r>
      <rPr>
        <sz val="16"/>
        <rFont val="Times New Roman"/>
        <charset val="134"/>
      </rPr>
      <t>3000</t>
    </r>
    <r>
      <rPr>
        <sz val="16"/>
        <rFont val="宋体"/>
        <charset val="134"/>
      </rPr>
      <t>元。</t>
    </r>
  </si>
  <si>
    <r>
      <rPr>
        <sz val="16"/>
        <rFont val="宋体"/>
        <charset val="134"/>
      </rPr>
      <t>通过合作社实施果园改造项目，推动林果业发展，带动群众增收。</t>
    </r>
  </si>
  <si>
    <r>
      <rPr>
        <sz val="16"/>
        <rFont val="宋体"/>
        <charset val="134"/>
      </rPr>
      <t>通过示范带动，技术培训，带动农户发展种植业，提高种植积极性，增加群众生产收入。</t>
    </r>
  </si>
  <si>
    <r>
      <rPr>
        <sz val="16"/>
        <rFont val="宋体"/>
        <charset val="134"/>
      </rPr>
      <t>果园高接换优项目</t>
    </r>
  </si>
  <si>
    <r>
      <rPr>
        <sz val="16"/>
        <rFont val="宋体"/>
        <charset val="134"/>
      </rPr>
      <t>概算投资</t>
    </r>
    <r>
      <rPr>
        <sz val="16"/>
        <rFont val="Times New Roman"/>
        <charset val="134"/>
      </rPr>
      <t>25</t>
    </r>
    <r>
      <rPr>
        <sz val="16"/>
        <rFont val="宋体"/>
        <charset val="134"/>
      </rPr>
      <t>万元在全县实施果园高接换优项目</t>
    </r>
    <r>
      <rPr>
        <sz val="16"/>
        <rFont val="Times New Roman"/>
        <charset val="134"/>
      </rPr>
      <t>250</t>
    </r>
    <r>
      <rPr>
        <sz val="16"/>
        <rFont val="宋体"/>
        <charset val="134"/>
      </rPr>
      <t>亩，其中龙山镇西沟村</t>
    </r>
    <r>
      <rPr>
        <sz val="16"/>
        <rFont val="Times New Roman"/>
        <charset val="134"/>
      </rPr>
      <t>90</t>
    </r>
    <r>
      <rPr>
        <sz val="16"/>
        <rFont val="宋体"/>
        <charset val="134"/>
      </rPr>
      <t>亩，龙山镇四方村</t>
    </r>
    <r>
      <rPr>
        <sz val="16"/>
        <rFont val="Times New Roman"/>
        <charset val="134"/>
      </rPr>
      <t>60</t>
    </r>
    <r>
      <rPr>
        <sz val="16"/>
        <rFont val="宋体"/>
        <charset val="134"/>
      </rPr>
      <t>亩，大阳镇太原村</t>
    </r>
    <r>
      <rPr>
        <sz val="16"/>
        <rFont val="Times New Roman"/>
        <charset val="134"/>
      </rPr>
      <t>50</t>
    </r>
    <r>
      <rPr>
        <sz val="16"/>
        <rFont val="宋体"/>
        <charset val="134"/>
      </rPr>
      <t>亩，连五乡贠家村</t>
    </r>
    <r>
      <rPr>
        <sz val="16"/>
        <rFont val="Times New Roman"/>
        <charset val="134"/>
      </rPr>
      <t>50</t>
    </r>
    <r>
      <rPr>
        <sz val="16"/>
        <rFont val="宋体"/>
        <charset val="134"/>
      </rPr>
      <t>亩，每亩补助</t>
    </r>
    <r>
      <rPr>
        <sz val="16"/>
        <rFont val="Times New Roman"/>
        <charset val="134"/>
      </rPr>
      <t>1000</t>
    </r>
    <r>
      <rPr>
        <sz val="16"/>
        <rFont val="宋体"/>
        <charset val="134"/>
      </rPr>
      <t>元。</t>
    </r>
  </si>
  <si>
    <r>
      <rPr>
        <sz val="16"/>
        <rFont val="宋体"/>
        <charset val="134"/>
      </rPr>
      <t>推动林果业发展，带动群众增收。</t>
    </r>
  </si>
  <si>
    <r>
      <rPr>
        <sz val="16"/>
        <rFont val="宋体"/>
        <charset val="134"/>
      </rPr>
      <t>张家川县青贮奖补项目</t>
    </r>
  </si>
  <si>
    <r>
      <rPr>
        <sz val="16"/>
        <rFont val="宋体"/>
        <charset val="134"/>
      </rPr>
      <t>全县</t>
    </r>
    <r>
      <rPr>
        <sz val="16"/>
        <rFont val="Times New Roman"/>
        <charset val="134"/>
      </rPr>
      <t>15</t>
    </r>
    <r>
      <rPr>
        <sz val="16"/>
        <rFont val="宋体"/>
        <charset val="134"/>
      </rPr>
      <t>个乡镇</t>
    </r>
  </si>
  <si>
    <r>
      <rPr>
        <sz val="16"/>
        <rFont val="宋体"/>
        <charset val="134"/>
      </rPr>
      <t>在全县青贮饲草</t>
    </r>
    <r>
      <rPr>
        <sz val="16"/>
        <rFont val="Times New Roman"/>
        <charset val="134"/>
      </rPr>
      <t>39.9</t>
    </r>
    <r>
      <rPr>
        <sz val="16"/>
        <rFont val="宋体"/>
        <charset val="134"/>
      </rPr>
      <t>万吨奖补</t>
    </r>
    <r>
      <rPr>
        <sz val="16"/>
        <rFont val="Times New Roman"/>
        <charset val="134"/>
      </rPr>
      <t>632</t>
    </r>
    <r>
      <rPr>
        <sz val="16"/>
        <rFont val="宋体"/>
        <charset val="134"/>
      </rPr>
      <t>万元，其中青贮</t>
    </r>
    <r>
      <rPr>
        <sz val="16"/>
        <rFont val="Times New Roman"/>
        <charset val="134"/>
      </rPr>
      <t>24.5</t>
    </r>
    <r>
      <rPr>
        <sz val="16"/>
        <rFont val="宋体"/>
        <charset val="134"/>
      </rPr>
      <t>万吨</t>
    </r>
    <r>
      <rPr>
        <sz val="16"/>
        <rFont val="Times New Roman"/>
        <charset val="134"/>
      </rPr>
      <t>462.07</t>
    </r>
    <r>
      <rPr>
        <sz val="16"/>
        <rFont val="宋体"/>
        <charset val="134"/>
      </rPr>
      <t>万元，每吨</t>
    </r>
    <r>
      <rPr>
        <sz val="16"/>
        <rFont val="Times New Roman"/>
        <charset val="134"/>
      </rPr>
      <t>18.86</t>
    </r>
    <r>
      <rPr>
        <sz val="16"/>
        <rFont val="宋体"/>
        <charset val="134"/>
      </rPr>
      <t>元；青贮</t>
    </r>
    <r>
      <rPr>
        <sz val="16"/>
        <rFont val="Times New Roman"/>
        <charset val="134"/>
      </rPr>
      <t>15.4</t>
    </r>
    <r>
      <rPr>
        <sz val="16"/>
        <rFont val="宋体"/>
        <charset val="134"/>
      </rPr>
      <t>万吨</t>
    </r>
    <r>
      <rPr>
        <sz val="16"/>
        <rFont val="Times New Roman"/>
        <charset val="134"/>
      </rPr>
      <t>170.016</t>
    </r>
    <r>
      <rPr>
        <sz val="16"/>
        <rFont val="宋体"/>
        <charset val="134"/>
      </rPr>
      <t>万元，每吨</t>
    </r>
    <r>
      <rPr>
        <sz val="16"/>
        <rFont val="Times New Roman"/>
        <charset val="134"/>
      </rPr>
      <t>11.04</t>
    </r>
    <r>
      <rPr>
        <sz val="16"/>
        <rFont val="宋体"/>
        <charset val="134"/>
      </rPr>
      <t>元。</t>
    </r>
  </si>
  <si>
    <r>
      <rPr>
        <sz val="16"/>
        <rFont val="宋体"/>
        <charset val="134"/>
      </rPr>
      <t>增加饲草收贮量，全面提升畜牧业养殖效益。</t>
    </r>
  </si>
  <si>
    <r>
      <rPr>
        <sz val="16"/>
        <rFont val="宋体"/>
        <charset val="134"/>
      </rPr>
      <t>带动全县饲草产业发展，促进农户产业增收，带动全县畜牧产业发展。</t>
    </r>
  </si>
  <si>
    <r>
      <rPr>
        <sz val="16"/>
        <rFont val="宋体"/>
        <charset val="134"/>
      </rPr>
      <t>张家川县农作物优良品种示范推广及种质资源圃建设项目</t>
    </r>
  </si>
  <si>
    <r>
      <rPr>
        <sz val="16"/>
        <rFont val="宋体"/>
        <charset val="134"/>
      </rPr>
      <t>张川镇刘家村</t>
    </r>
  </si>
  <si>
    <r>
      <rPr>
        <sz val="16"/>
        <rFont val="宋体"/>
        <charset val="134"/>
      </rPr>
      <t>按照各级政府种业行动有关文件精神，在刘家村建立</t>
    </r>
    <r>
      <rPr>
        <sz val="16"/>
        <rFont val="Times New Roman"/>
        <charset val="134"/>
      </rPr>
      <t>20</t>
    </r>
    <r>
      <rPr>
        <sz val="16"/>
        <rFont val="宋体"/>
        <charset val="134"/>
      </rPr>
      <t>亩县级农作物种植资源圃，示范种植适宜张家川县的农作物新品种</t>
    </r>
    <r>
      <rPr>
        <sz val="16"/>
        <rFont val="Times New Roman"/>
        <charset val="134"/>
      </rPr>
      <t>5-10</t>
    </r>
    <r>
      <rPr>
        <sz val="16"/>
        <rFont val="宋体"/>
        <charset val="134"/>
      </rPr>
      <t>个，对优良品种和县内搜集的老野品种进行繁育、保存，保障种质资源安全。</t>
    </r>
  </si>
  <si>
    <r>
      <rPr>
        <sz val="16"/>
        <rFont val="宋体"/>
        <charset val="134"/>
      </rPr>
      <t>通过实施项目，提升种质资源保存利用、良种生产加工、推广服务等能力，提高农作物单产和品质，进一步保障国家粮食作物种质安全。</t>
    </r>
  </si>
  <si>
    <r>
      <rPr>
        <sz val="16"/>
        <rFont val="宋体"/>
        <charset val="134"/>
      </rPr>
      <t>通过土地流转、提供优良农作物品种、提高农产品品质等增加农民收入。</t>
    </r>
  </si>
  <si>
    <r>
      <rPr>
        <sz val="16"/>
        <rFont val="宋体"/>
        <charset val="134"/>
      </rPr>
      <t>张川镇</t>
    </r>
  </si>
  <si>
    <r>
      <rPr>
        <sz val="16"/>
        <rFont val="宋体"/>
        <charset val="134"/>
      </rPr>
      <t>农作物良种繁育示范基地建设项目</t>
    </r>
  </si>
  <si>
    <r>
      <rPr>
        <sz val="16"/>
        <rFont val="宋体"/>
        <charset val="134"/>
      </rPr>
      <t>投入资金</t>
    </r>
    <r>
      <rPr>
        <sz val="16"/>
        <rFont val="Times New Roman"/>
        <charset val="134"/>
      </rPr>
      <t>180</t>
    </r>
    <r>
      <rPr>
        <sz val="16"/>
        <rFont val="宋体"/>
        <charset val="134"/>
      </rPr>
      <t>万元，按照每亩</t>
    </r>
    <r>
      <rPr>
        <sz val="16"/>
        <rFont val="Times New Roman"/>
        <charset val="134"/>
      </rPr>
      <t>180</t>
    </r>
    <r>
      <rPr>
        <sz val="16"/>
        <rFont val="宋体"/>
        <charset val="134"/>
      </rPr>
      <t>元标准，集中采购良种，在全县</t>
    </r>
    <r>
      <rPr>
        <sz val="16"/>
        <rFont val="Times New Roman"/>
        <charset val="134"/>
      </rPr>
      <t>7</t>
    </r>
    <r>
      <rPr>
        <sz val="16"/>
        <rFont val="宋体"/>
        <charset val="134"/>
      </rPr>
      <t>乡镇建立农作物良种繁育示范基地</t>
    </r>
    <r>
      <rPr>
        <sz val="16"/>
        <rFont val="Times New Roman"/>
        <charset val="134"/>
      </rPr>
      <t>1</t>
    </r>
    <r>
      <rPr>
        <sz val="16"/>
        <rFont val="宋体"/>
        <charset val="134"/>
      </rPr>
      <t>万亩，其中张川镇</t>
    </r>
    <r>
      <rPr>
        <sz val="16"/>
        <rFont val="Times New Roman"/>
        <charset val="134"/>
      </rPr>
      <t>1000</t>
    </r>
    <r>
      <rPr>
        <sz val="16"/>
        <rFont val="宋体"/>
        <charset val="134"/>
      </rPr>
      <t>亩，龙山镇</t>
    </r>
    <r>
      <rPr>
        <sz val="16"/>
        <rFont val="Times New Roman"/>
        <charset val="134"/>
      </rPr>
      <t>1000</t>
    </r>
    <r>
      <rPr>
        <sz val="16"/>
        <rFont val="宋体"/>
        <charset val="134"/>
      </rPr>
      <t>亩，恭门镇</t>
    </r>
    <r>
      <rPr>
        <sz val="16"/>
        <rFont val="Times New Roman"/>
        <charset val="134"/>
      </rPr>
      <t>1000</t>
    </r>
    <r>
      <rPr>
        <sz val="16"/>
        <rFont val="宋体"/>
        <charset val="134"/>
      </rPr>
      <t>亩，大阳镇</t>
    </r>
    <r>
      <rPr>
        <sz val="16"/>
        <rFont val="Times New Roman"/>
        <charset val="134"/>
      </rPr>
      <t>2500</t>
    </r>
    <r>
      <rPr>
        <sz val="16"/>
        <rFont val="宋体"/>
        <charset val="134"/>
      </rPr>
      <t>亩，梁山镇</t>
    </r>
    <r>
      <rPr>
        <sz val="16"/>
        <rFont val="Times New Roman"/>
        <charset val="134"/>
      </rPr>
      <t>2500</t>
    </r>
    <r>
      <rPr>
        <sz val="16"/>
        <rFont val="宋体"/>
        <charset val="134"/>
      </rPr>
      <t>亩，马关镇</t>
    </r>
    <r>
      <rPr>
        <sz val="16"/>
        <rFont val="Times New Roman"/>
        <charset val="134"/>
      </rPr>
      <t>1000</t>
    </r>
    <r>
      <rPr>
        <sz val="16"/>
        <rFont val="宋体"/>
        <charset val="134"/>
      </rPr>
      <t>亩，木河乡</t>
    </r>
    <r>
      <rPr>
        <sz val="16"/>
        <rFont val="Times New Roman"/>
        <charset val="134"/>
      </rPr>
      <t>1000</t>
    </r>
    <r>
      <rPr>
        <sz val="16"/>
        <rFont val="宋体"/>
        <charset val="134"/>
      </rPr>
      <t>亩。</t>
    </r>
  </si>
  <si>
    <r>
      <rPr>
        <sz val="16"/>
        <rFont val="宋体"/>
        <charset val="134"/>
      </rPr>
      <t>建设小麦良种繁育基地，进一步保障国家粮食作物种质安全。</t>
    </r>
  </si>
  <si>
    <r>
      <rPr>
        <sz val="16"/>
        <rFont val="宋体"/>
        <charset val="134"/>
      </rPr>
      <t>通过土地流转、提供优质小麦种子等增加农民收入。</t>
    </r>
  </si>
  <si>
    <r>
      <rPr>
        <b/>
        <sz val="16"/>
        <rFont val="宋体"/>
        <charset val="134"/>
      </rPr>
      <t>养殖业：</t>
    </r>
    <r>
      <rPr>
        <b/>
        <sz val="16"/>
        <rFont val="Times New Roman"/>
        <charset val="134"/>
      </rPr>
      <t>77</t>
    </r>
    <r>
      <rPr>
        <b/>
        <sz val="16"/>
        <rFont val="宋体"/>
        <charset val="134"/>
      </rPr>
      <t>项</t>
    </r>
  </si>
  <si>
    <r>
      <rPr>
        <b/>
        <sz val="16"/>
        <rFont val="宋体"/>
        <charset val="134"/>
      </rPr>
      <t>概算投资</t>
    </r>
    <r>
      <rPr>
        <b/>
        <sz val="16"/>
        <rFont val="Times New Roman"/>
        <charset val="134"/>
      </rPr>
      <t>13596.315</t>
    </r>
    <r>
      <rPr>
        <b/>
        <sz val="16"/>
        <rFont val="宋体"/>
        <charset val="134"/>
      </rPr>
      <t>万元用于实施养殖业项目</t>
    </r>
    <r>
      <rPr>
        <b/>
        <sz val="16"/>
        <rFont val="Times New Roman"/>
        <charset val="134"/>
      </rPr>
      <t>.</t>
    </r>
  </si>
  <si>
    <r>
      <rPr>
        <b/>
        <sz val="16"/>
        <rFont val="宋体"/>
        <charset val="134"/>
      </rPr>
      <t>⑴</t>
    </r>
  </si>
  <si>
    <r>
      <rPr>
        <b/>
        <sz val="16"/>
        <rFont val="宋体"/>
        <charset val="134"/>
      </rPr>
      <t>到户养殖业（三类户）：</t>
    </r>
    <r>
      <rPr>
        <b/>
        <sz val="16"/>
        <rFont val="Times New Roman"/>
        <charset val="134"/>
      </rPr>
      <t>13</t>
    </r>
    <r>
      <rPr>
        <b/>
        <sz val="16"/>
        <rFont val="宋体"/>
        <charset val="134"/>
      </rPr>
      <t>项</t>
    </r>
  </si>
  <si>
    <r>
      <rPr>
        <b/>
        <sz val="16"/>
        <rFont val="宋体"/>
        <charset val="134"/>
      </rPr>
      <t>概算投资</t>
    </r>
    <r>
      <rPr>
        <b/>
        <sz val="16"/>
        <rFont val="Times New Roman"/>
        <charset val="134"/>
      </rPr>
      <t>249.84</t>
    </r>
    <r>
      <rPr>
        <b/>
        <sz val="16"/>
        <rFont val="宋体"/>
        <charset val="134"/>
      </rPr>
      <t>万元用于实施三类户到户养殖业补助项目</t>
    </r>
  </si>
  <si>
    <r>
      <rPr>
        <b/>
        <sz val="16"/>
        <rFont val="宋体"/>
        <charset val="134"/>
      </rPr>
      <t>饲草种植到户补助项目</t>
    </r>
  </si>
  <si>
    <r>
      <rPr>
        <b/>
        <sz val="16"/>
        <rFont val="宋体"/>
        <charset val="134"/>
      </rPr>
      <t>概算投资</t>
    </r>
    <r>
      <rPr>
        <b/>
        <sz val="16"/>
        <rFont val="Times New Roman"/>
        <charset val="134"/>
      </rPr>
      <t>1.41</t>
    </r>
    <r>
      <rPr>
        <b/>
        <sz val="16"/>
        <rFont val="宋体"/>
        <charset val="134"/>
      </rPr>
      <t>万元在全县范围内实施饲草种植三类户到户补助项目，每亩补助</t>
    </r>
    <r>
      <rPr>
        <b/>
        <sz val="16"/>
        <rFont val="Times New Roman"/>
        <charset val="134"/>
      </rPr>
      <t>300</t>
    </r>
    <r>
      <rPr>
        <b/>
        <sz val="16"/>
        <rFont val="宋体"/>
        <charset val="134"/>
      </rPr>
      <t>元，共补助</t>
    </r>
    <r>
      <rPr>
        <b/>
        <sz val="16"/>
        <rFont val="Times New Roman"/>
        <charset val="134"/>
      </rPr>
      <t>47</t>
    </r>
    <r>
      <rPr>
        <b/>
        <sz val="16"/>
        <rFont val="宋体"/>
        <charset val="134"/>
      </rPr>
      <t>亩。</t>
    </r>
  </si>
  <si>
    <r>
      <rPr>
        <sz val="16"/>
        <rFont val="宋体"/>
        <charset val="134"/>
      </rPr>
      <t>恭门镇饲草种植到户补助项目</t>
    </r>
  </si>
  <si>
    <r>
      <rPr>
        <sz val="16"/>
        <rFont val="宋体"/>
        <charset val="134"/>
      </rPr>
      <t>共</t>
    </r>
    <r>
      <rPr>
        <sz val="16"/>
        <rFont val="Times New Roman"/>
        <charset val="134"/>
      </rPr>
      <t>1</t>
    </r>
    <r>
      <rPr>
        <sz val="16"/>
        <rFont val="宋体"/>
        <charset val="134"/>
      </rPr>
      <t>亩，其中海河村</t>
    </r>
    <r>
      <rPr>
        <sz val="16"/>
        <rFont val="Times New Roman"/>
        <charset val="134"/>
      </rPr>
      <t>1</t>
    </r>
    <r>
      <rPr>
        <sz val="16"/>
        <rFont val="宋体"/>
        <charset val="134"/>
      </rPr>
      <t>户</t>
    </r>
    <r>
      <rPr>
        <sz val="16"/>
        <rFont val="Times New Roman"/>
        <charset val="134"/>
      </rPr>
      <t>1</t>
    </r>
    <r>
      <rPr>
        <sz val="16"/>
        <rFont val="宋体"/>
        <charset val="134"/>
      </rPr>
      <t>亩</t>
    </r>
  </si>
  <si>
    <r>
      <rPr>
        <sz val="16"/>
        <rFont val="宋体"/>
        <charset val="134"/>
      </rPr>
      <t>对监测户进行养殖产业扶持，增加农户家庭收入</t>
    </r>
  </si>
  <si>
    <r>
      <rPr>
        <sz val="16"/>
        <rFont val="宋体"/>
        <charset val="134"/>
      </rPr>
      <t>直接补助到户，减轻农户负担，提高饲草产业种粮积极性，增加农民收入。</t>
    </r>
  </si>
  <si>
    <r>
      <rPr>
        <sz val="16"/>
        <rFont val="宋体"/>
        <charset val="134"/>
      </rPr>
      <t>刘堡镇饲草种植到户补助项目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</si>
  <si>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2</t>
    </r>
    <r>
      <rPr>
        <sz val="16"/>
        <rFont val="宋体"/>
        <charset val="134"/>
      </rPr>
      <t>户</t>
    </r>
    <r>
      <rPr>
        <sz val="16"/>
        <rFont val="Times New Roman"/>
        <charset val="134"/>
      </rPr>
      <t>5</t>
    </r>
    <r>
      <rPr>
        <sz val="16"/>
        <rFont val="宋体"/>
        <charset val="134"/>
      </rPr>
      <t>亩，亩补助</t>
    </r>
    <r>
      <rPr>
        <sz val="16"/>
        <rFont val="Times New Roman"/>
        <charset val="134"/>
      </rPr>
      <t>300</t>
    </r>
    <r>
      <rPr>
        <sz val="16"/>
        <rFont val="宋体"/>
        <charset val="134"/>
      </rPr>
      <t>元，共计补贴资金</t>
    </r>
    <r>
      <rPr>
        <sz val="16"/>
        <rFont val="Times New Roman"/>
        <charset val="134"/>
      </rPr>
      <t>0.15</t>
    </r>
    <r>
      <rPr>
        <sz val="16"/>
        <rFont val="宋体"/>
        <charset val="134"/>
      </rPr>
      <t>万元。其中：芦科村</t>
    </r>
    <r>
      <rPr>
        <sz val="16"/>
        <rFont val="Times New Roman"/>
        <charset val="134"/>
      </rPr>
      <t>1</t>
    </r>
    <r>
      <rPr>
        <sz val="16"/>
        <rFont val="宋体"/>
        <charset val="134"/>
      </rPr>
      <t>户</t>
    </r>
    <r>
      <rPr>
        <sz val="16"/>
        <rFont val="Times New Roman"/>
        <charset val="134"/>
      </rPr>
      <t>3</t>
    </r>
    <r>
      <rPr>
        <sz val="16"/>
        <rFont val="宋体"/>
        <charset val="134"/>
      </rPr>
      <t>亩；峡里村</t>
    </r>
    <r>
      <rPr>
        <sz val="16"/>
        <rFont val="Times New Roman"/>
        <charset val="134"/>
      </rPr>
      <t>1</t>
    </r>
    <r>
      <rPr>
        <sz val="16"/>
        <rFont val="宋体"/>
        <charset val="134"/>
      </rPr>
      <t>户</t>
    </r>
    <r>
      <rPr>
        <sz val="16"/>
        <rFont val="Times New Roman"/>
        <charset val="134"/>
      </rPr>
      <t>2</t>
    </r>
    <r>
      <rPr>
        <sz val="16"/>
        <rFont val="宋体"/>
        <charset val="134"/>
      </rPr>
      <t>亩</t>
    </r>
  </si>
  <si>
    <r>
      <rPr>
        <sz val="16"/>
        <rFont val="宋体"/>
        <charset val="134"/>
      </rPr>
      <t>胡川镇饲草种植到户补助项目</t>
    </r>
  </si>
  <si>
    <r>
      <rPr>
        <sz val="16"/>
        <rFont val="宋体"/>
        <charset val="134"/>
      </rPr>
      <t>胡川镇共种植饲草</t>
    </r>
    <r>
      <rPr>
        <sz val="16"/>
        <rFont val="Times New Roman"/>
        <charset val="134"/>
      </rPr>
      <t>31</t>
    </r>
    <r>
      <rPr>
        <sz val="16"/>
        <rFont val="宋体"/>
        <charset val="134"/>
      </rPr>
      <t>亩，其中蒲家村种植</t>
    </r>
    <r>
      <rPr>
        <sz val="16"/>
        <rFont val="Times New Roman"/>
        <charset val="134"/>
      </rPr>
      <t>7</t>
    </r>
    <r>
      <rPr>
        <sz val="16"/>
        <rFont val="宋体"/>
        <charset val="134"/>
      </rPr>
      <t>亩；窑上村</t>
    </r>
    <r>
      <rPr>
        <sz val="16"/>
        <rFont val="Times New Roman"/>
        <charset val="134"/>
      </rPr>
      <t>24</t>
    </r>
    <r>
      <rPr>
        <sz val="16"/>
        <rFont val="宋体"/>
        <charset val="134"/>
      </rPr>
      <t>亩。</t>
    </r>
  </si>
  <si>
    <r>
      <rPr>
        <sz val="16"/>
        <rFont val="宋体"/>
        <charset val="134"/>
      </rPr>
      <t>扶持三类户饲草产业，延长畜牧产业链条</t>
    </r>
  </si>
  <si>
    <r>
      <rPr>
        <sz val="16"/>
        <rFont val="宋体"/>
        <charset val="134"/>
      </rPr>
      <t>闫家乡饲草种植到户补助项目</t>
    </r>
  </si>
  <si>
    <r>
      <rPr>
        <sz val="16"/>
        <rFont val="宋体"/>
        <charset val="134"/>
      </rPr>
      <t>闫家乡，操场村实施饲草种植</t>
    </r>
    <r>
      <rPr>
        <sz val="16"/>
        <rFont val="Times New Roman"/>
        <charset val="134"/>
      </rPr>
      <t>10</t>
    </r>
    <r>
      <rPr>
        <sz val="16"/>
        <rFont val="宋体"/>
        <charset val="134"/>
      </rPr>
      <t>亩，共需资金</t>
    </r>
    <r>
      <rPr>
        <sz val="16"/>
        <rFont val="Times New Roman"/>
        <charset val="134"/>
      </rPr>
      <t>0.3</t>
    </r>
    <r>
      <rPr>
        <sz val="16"/>
        <rFont val="宋体"/>
        <charset val="134"/>
      </rPr>
      <t>万元</t>
    </r>
  </si>
  <si>
    <r>
      <rPr>
        <b/>
        <sz val="16"/>
        <rFont val="宋体"/>
        <charset val="134"/>
      </rPr>
      <t>饲料玉米种植到户补助项目</t>
    </r>
  </si>
  <si>
    <r>
      <rPr>
        <b/>
        <sz val="16"/>
        <rFont val="宋体"/>
        <charset val="134"/>
      </rPr>
      <t>概算投资</t>
    </r>
    <r>
      <rPr>
        <b/>
        <sz val="16"/>
        <rFont val="Times New Roman"/>
        <charset val="134"/>
      </rPr>
      <t>25.32</t>
    </r>
    <r>
      <rPr>
        <b/>
        <sz val="16"/>
        <rFont val="宋体"/>
        <charset val="134"/>
      </rPr>
      <t>万元在全县范围内实施饲料玉米三类户到户补助项目，每亩补助</t>
    </r>
    <r>
      <rPr>
        <b/>
        <sz val="16"/>
        <rFont val="Times New Roman"/>
        <charset val="134"/>
      </rPr>
      <t>200</t>
    </r>
    <r>
      <rPr>
        <b/>
        <sz val="16"/>
        <rFont val="宋体"/>
        <charset val="134"/>
      </rPr>
      <t>元，共补助</t>
    </r>
    <r>
      <rPr>
        <b/>
        <sz val="16"/>
        <rFont val="Times New Roman"/>
        <charset val="134"/>
      </rPr>
      <t>1266</t>
    </r>
    <r>
      <rPr>
        <b/>
        <sz val="16"/>
        <rFont val="宋体"/>
        <charset val="134"/>
      </rPr>
      <t>亩。</t>
    </r>
  </si>
  <si>
    <r>
      <rPr>
        <sz val="16"/>
        <rFont val="宋体"/>
        <charset val="134"/>
      </rPr>
      <t>张家川镇饲料玉米种植到户补助项目</t>
    </r>
  </si>
  <si>
    <r>
      <rPr>
        <sz val="16"/>
        <rFont val="宋体"/>
        <charset val="134"/>
      </rPr>
      <t>共</t>
    </r>
    <r>
      <rPr>
        <sz val="16"/>
        <rFont val="Times New Roman"/>
        <charset val="134"/>
      </rPr>
      <t>51.5</t>
    </r>
    <r>
      <rPr>
        <sz val="16"/>
        <rFont val="宋体"/>
        <charset val="134"/>
      </rPr>
      <t>亩。背武村</t>
    </r>
    <r>
      <rPr>
        <sz val="16"/>
        <rFont val="Times New Roman"/>
        <charset val="134"/>
      </rPr>
      <t>16.5</t>
    </r>
    <r>
      <rPr>
        <sz val="16"/>
        <rFont val="宋体"/>
        <charset val="134"/>
      </rPr>
      <t>亩、阳上村</t>
    </r>
    <r>
      <rPr>
        <sz val="16"/>
        <rFont val="Times New Roman"/>
        <charset val="134"/>
      </rPr>
      <t>20</t>
    </r>
    <r>
      <rPr>
        <sz val="16"/>
        <rFont val="宋体"/>
        <charset val="134"/>
      </rPr>
      <t>亩、杨店村</t>
    </r>
    <r>
      <rPr>
        <sz val="16"/>
        <rFont val="Times New Roman"/>
        <charset val="134"/>
      </rPr>
      <t>15</t>
    </r>
    <r>
      <rPr>
        <sz val="16"/>
        <rFont val="宋体"/>
        <charset val="134"/>
      </rPr>
      <t>亩</t>
    </r>
  </si>
  <si>
    <r>
      <rPr>
        <sz val="16"/>
        <rFont val="宋体"/>
        <charset val="134"/>
      </rPr>
      <t>扶持三类户种植饲料玉米，延长畜牧产业链条</t>
    </r>
  </si>
  <si>
    <r>
      <rPr>
        <sz val="16"/>
        <rFont val="宋体"/>
        <charset val="134"/>
      </rPr>
      <t>直接补助到户，减轻农户负担，提高饲料玉米种粮积极性，增加农民收入。</t>
    </r>
  </si>
  <si>
    <r>
      <rPr>
        <sz val="16"/>
        <rFont val="宋体"/>
        <charset val="134"/>
      </rPr>
      <t>恭门镇饲料玉米种植到户补助项目</t>
    </r>
  </si>
  <si>
    <r>
      <rPr>
        <sz val="16"/>
        <rFont val="宋体"/>
        <charset val="134"/>
      </rPr>
      <t>共</t>
    </r>
    <r>
      <rPr>
        <sz val="16"/>
        <rFont val="Times New Roman"/>
        <charset val="134"/>
      </rPr>
      <t>12.5</t>
    </r>
    <r>
      <rPr>
        <sz val="16"/>
        <rFont val="宋体"/>
        <charset val="134"/>
      </rPr>
      <t>亩，其中许湾村</t>
    </r>
    <r>
      <rPr>
        <sz val="16"/>
        <rFont val="Times New Roman"/>
        <charset val="134"/>
      </rPr>
      <t>2</t>
    </r>
    <r>
      <rPr>
        <sz val="16"/>
        <rFont val="宋体"/>
        <charset val="134"/>
      </rPr>
      <t>户</t>
    </r>
    <r>
      <rPr>
        <sz val="16"/>
        <rFont val="Times New Roman"/>
        <charset val="134"/>
      </rPr>
      <t>3.5</t>
    </r>
    <r>
      <rPr>
        <sz val="16"/>
        <rFont val="宋体"/>
        <charset val="134"/>
      </rPr>
      <t>亩、海河村</t>
    </r>
    <r>
      <rPr>
        <sz val="16"/>
        <rFont val="Times New Roman"/>
        <charset val="134"/>
      </rPr>
      <t>1</t>
    </r>
    <r>
      <rPr>
        <sz val="16"/>
        <rFont val="宋体"/>
        <charset val="134"/>
      </rPr>
      <t>户</t>
    </r>
    <r>
      <rPr>
        <sz val="16"/>
        <rFont val="Times New Roman"/>
        <charset val="134"/>
      </rPr>
      <t>1</t>
    </r>
    <r>
      <rPr>
        <sz val="16"/>
        <rFont val="宋体"/>
        <charset val="134"/>
      </rPr>
      <t>亩、麻山村</t>
    </r>
    <r>
      <rPr>
        <sz val="16"/>
        <rFont val="Times New Roman"/>
        <charset val="134"/>
      </rPr>
      <t>8</t>
    </r>
    <r>
      <rPr>
        <sz val="16"/>
        <rFont val="宋体"/>
        <charset val="134"/>
      </rPr>
      <t>亩</t>
    </r>
  </si>
  <si>
    <r>
      <rPr>
        <sz val="16"/>
        <rFont val="宋体"/>
        <charset val="134"/>
      </rPr>
      <t>对监测户进行产业扶持，增加农户家庭收入</t>
    </r>
  </si>
  <si>
    <r>
      <rPr>
        <sz val="16"/>
        <rFont val="宋体"/>
        <charset val="134"/>
      </rPr>
      <t>胡川镇饲料玉米种植到户补助项目</t>
    </r>
  </si>
  <si>
    <r>
      <rPr>
        <sz val="16"/>
        <rFont val="宋体"/>
        <charset val="134"/>
      </rPr>
      <t>胡川镇共种植饲料玉米</t>
    </r>
    <r>
      <rPr>
        <sz val="16"/>
        <rFont val="Times New Roman"/>
        <charset val="134"/>
      </rPr>
      <t>186</t>
    </r>
    <r>
      <rPr>
        <sz val="16"/>
        <rFont val="宋体"/>
        <charset val="134"/>
      </rPr>
      <t>亩，其中仓下村</t>
    </r>
    <r>
      <rPr>
        <sz val="16"/>
        <rFont val="Times New Roman"/>
        <charset val="134"/>
      </rPr>
      <t>9</t>
    </r>
    <r>
      <rPr>
        <sz val="16"/>
        <rFont val="宋体"/>
        <charset val="134"/>
      </rPr>
      <t>亩；刘塬村</t>
    </r>
    <r>
      <rPr>
        <sz val="16"/>
        <rFont val="Times New Roman"/>
        <charset val="134"/>
      </rPr>
      <t>5</t>
    </r>
    <r>
      <rPr>
        <sz val="16"/>
        <rFont val="宋体"/>
        <charset val="134"/>
      </rPr>
      <t>亩；宁马村</t>
    </r>
    <r>
      <rPr>
        <sz val="16"/>
        <rFont val="Times New Roman"/>
        <charset val="134"/>
      </rPr>
      <t>13</t>
    </r>
    <r>
      <rPr>
        <sz val="16"/>
        <rFont val="宋体"/>
        <charset val="134"/>
      </rPr>
      <t>亩；潘峪村</t>
    </r>
    <r>
      <rPr>
        <sz val="16"/>
        <rFont val="Times New Roman"/>
        <charset val="134"/>
      </rPr>
      <t>27</t>
    </r>
    <r>
      <rPr>
        <sz val="16"/>
        <rFont val="宋体"/>
        <charset val="134"/>
      </rPr>
      <t>亩；前梁村</t>
    </r>
    <r>
      <rPr>
        <sz val="16"/>
        <rFont val="Times New Roman"/>
        <charset val="134"/>
      </rPr>
      <t>20</t>
    </r>
    <r>
      <rPr>
        <sz val="16"/>
        <rFont val="宋体"/>
        <charset val="134"/>
      </rPr>
      <t>亩；阳山村</t>
    </r>
    <r>
      <rPr>
        <sz val="16"/>
        <rFont val="Times New Roman"/>
        <charset val="134"/>
      </rPr>
      <t>15</t>
    </r>
    <r>
      <rPr>
        <sz val="16"/>
        <rFont val="宋体"/>
        <charset val="134"/>
      </rPr>
      <t>亩；蒲家村</t>
    </r>
    <r>
      <rPr>
        <sz val="16"/>
        <rFont val="Times New Roman"/>
        <charset val="134"/>
      </rPr>
      <t>10</t>
    </r>
    <r>
      <rPr>
        <sz val="16"/>
        <rFont val="宋体"/>
        <charset val="134"/>
      </rPr>
      <t>亩；张堡村</t>
    </r>
    <r>
      <rPr>
        <sz val="16"/>
        <rFont val="Times New Roman"/>
        <charset val="134"/>
      </rPr>
      <t>22</t>
    </r>
    <r>
      <rPr>
        <sz val="16"/>
        <rFont val="宋体"/>
        <charset val="134"/>
      </rPr>
      <t>亩；深坷村</t>
    </r>
    <r>
      <rPr>
        <sz val="16"/>
        <rFont val="Times New Roman"/>
        <charset val="134"/>
      </rPr>
      <t>32</t>
    </r>
    <r>
      <rPr>
        <sz val="16"/>
        <rFont val="宋体"/>
        <charset val="134"/>
      </rPr>
      <t>亩；祁沟村</t>
    </r>
    <r>
      <rPr>
        <sz val="16"/>
        <rFont val="Times New Roman"/>
        <charset val="134"/>
      </rPr>
      <t>15</t>
    </r>
    <r>
      <rPr>
        <sz val="16"/>
        <rFont val="宋体"/>
        <charset val="134"/>
      </rPr>
      <t>亩；王安村</t>
    </r>
    <r>
      <rPr>
        <sz val="16"/>
        <rFont val="Times New Roman"/>
        <charset val="134"/>
      </rPr>
      <t>10</t>
    </r>
    <r>
      <rPr>
        <sz val="16"/>
        <rFont val="宋体"/>
        <charset val="134"/>
      </rPr>
      <t>亩；窑上村</t>
    </r>
    <r>
      <rPr>
        <sz val="16"/>
        <rFont val="Times New Roman"/>
        <charset val="134"/>
      </rPr>
      <t>8</t>
    </r>
    <r>
      <rPr>
        <sz val="16"/>
        <rFont val="宋体"/>
        <charset val="134"/>
      </rPr>
      <t>亩。</t>
    </r>
  </si>
  <si>
    <r>
      <rPr>
        <sz val="16"/>
        <rFont val="宋体"/>
        <charset val="134"/>
      </rPr>
      <t>川王镇饲料玉米种植到户补助项目</t>
    </r>
  </si>
  <si>
    <r>
      <rPr>
        <sz val="16"/>
        <rFont val="宋体"/>
        <charset val="134"/>
      </rPr>
      <t>川王镇小河村种植饲料玉米</t>
    </r>
    <r>
      <rPr>
        <sz val="16"/>
        <rFont val="Times New Roman"/>
        <charset val="134"/>
      </rPr>
      <t>20</t>
    </r>
    <r>
      <rPr>
        <sz val="16"/>
        <rFont val="宋体"/>
        <charset val="134"/>
      </rPr>
      <t>亩；</t>
    </r>
  </si>
  <si>
    <r>
      <rPr>
        <sz val="16"/>
        <rFont val="宋体"/>
        <charset val="134"/>
      </rPr>
      <t>马关镇饲料玉米种植到户补助项目</t>
    </r>
  </si>
  <si>
    <r>
      <rPr>
        <sz val="16"/>
        <rFont val="宋体"/>
        <charset val="134"/>
      </rPr>
      <t>三类户饲料玉米种植共计</t>
    </r>
    <r>
      <rPr>
        <sz val="16"/>
        <rFont val="Times New Roman"/>
        <charset val="134"/>
      </rPr>
      <t>60</t>
    </r>
    <r>
      <rPr>
        <sz val="16"/>
        <rFont val="宋体"/>
        <charset val="134"/>
      </rPr>
      <t>亩。其中：庙湾村</t>
    </r>
    <r>
      <rPr>
        <sz val="16"/>
        <rFont val="Times New Roman"/>
        <charset val="134"/>
      </rPr>
      <t>20</t>
    </r>
    <r>
      <rPr>
        <sz val="16"/>
        <rFont val="宋体"/>
        <charset val="134"/>
      </rPr>
      <t>亩；上河村</t>
    </r>
    <r>
      <rPr>
        <sz val="16"/>
        <rFont val="Times New Roman"/>
        <charset val="134"/>
      </rPr>
      <t>20</t>
    </r>
    <r>
      <rPr>
        <sz val="16"/>
        <rFont val="宋体"/>
        <charset val="134"/>
      </rPr>
      <t>亩；石川村</t>
    </r>
    <r>
      <rPr>
        <sz val="16"/>
        <rFont val="Times New Roman"/>
        <charset val="134"/>
      </rPr>
      <t>20</t>
    </r>
    <r>
      <rPr>
        <sz val="16"/>
        <rFont val="宋体"/>
        <charset val="134"/>
      </rPr>
      <t>亩</t>
    </r>
    <r>
      <rPr>
        <sz val="16"/>
        <rFont val="Times New Roman"/>
        <charset val="134"/>
      </rPr>
      <t>.</t>
    </r>
  </si>
  <si>
    <r>
      <rPr>
        <sz val="16"/>
        <rFont val="宋体"/>
        <charset val="134"/>
      </rPr>
      <t>马鹿镇饲料玉米种植到户补助项目</t>
    </r>
  </si>
  <si>
    <r>
      <rPr>
        <sz val="16"/>
        <rFont val="宋体"/>
        <charset val="134"/>
      </rPr>
      <t>概算投资</t>
    </r>
    <r>
      <rPr>
        <sz val="16"/>
        <rFont val="Times New Roman"/>
        <charset val="134"/>
      </rPr>
      <t>4.12</t>
    </r>
    <r>
      <rPr>
        <sz val="16"/>
        <rFont val="宋体"/>
        <charset val="134"/>
      </rPr>
      <t>万元，在马鹿镇</t>
    </r>
    <r>
      <rPr>
        <sz val="16"/>
        <rFont val="Times New Roman"/>
        <charset val="134"/>
      </rPr>
      <t>15</t>
    </r>
    <r>
      <rPr>
        <sz val="16"/>
        <rFont val="宋体"/>
        <charset val="134"/>
      </rPr>
      <t>村实施三类户饲料玉米种植项目</t>
    </r>
    <r>
      <rPr>
        <sz val="16"/>
        <rFont val="Times New Roman"/>
        <charset val="134"/>
      </rPr>
      <t>206</t>
    </r>
    <r>
      <rPr>
        <sz val="16"/>
        <rFont val="宋体"/>
        <charset val="134"/>
      </rPr>
      <t>亩，亩均补</t>
    </r>
    <r>
      <rPr>
        <sz val="16"/>
        <rFont val="Times New Roman"/>
        <charset val="134"/>
      </rPr>
      <t>200</t>
    </r>
    <r>
      <rPr>
        <sz val="16"/>
        <rFont val="宋体"/>
        <charset val="134"/>
      </rPr>
      <t>元。其中长宁村</t>
    </r>
    <r>
      <rPr>
        <sz val="16"/>
        <rFont val="Times New Roman"/>
        <charset val="134"/>
      </rPr>
      <t>6</t>
    </r>
    <r>
      <rPr>
        <sz val="16"/>
        <rFont val="宋体"/>
        <charset val="134"/>
      </rPr>
      <t>亩，白杨村</t>
    </r>
    <r>
      <rPr>
        <sz val="16"/>
        <rFont val="Times New Roman"/>
        <charset val="134"/>
      </rPr>
      <t>15</t>
    </r>
    <r>
      <rPr>
        <sz val="16"/>
        <rFont val="宋体"/>
        <charset val="134"/>
      </rPr>
      <t>亩，陡崖村</t>
    </r>
    <r>
      <rPr>
        <sz val="16"/>
        <rFont val="Times New Roman"/>
        <charset val="134"/>
      </rPr>
      <t>12</t>
    </r>
    <r>
      <rPr>
        <sz val="16"/>
        <rFont val="宋体"/>
        <charset val="134"/>
      </rPr>
      <t>亩，康王村</t>
    </r>
    <r>
      <rPr>
        <sz val="16"/>
        <rFont val="Times New Roman"/>
        <charset val="134"/>
      </rPr>
      <t>22</t>
    </r>
    <r>
      <rPr>
        <sz val="16"/>
        <rFont val="宋体"/>
        <charset val="134"/>
      </rPr>
      <t>亩，宝坪</t>
    </r>
    <r>
      <rPr>
        <sz val="16"/>
        <rFont val="Times New Roman"/>
        <charset val="134"/>
      </rPr>
      <t>19</t>
    </r>
    <r>
      <rPr>
        <sz val="16"/>
        <rFont val="宋体"/>
        <charset val="134"/>
      </rPr>
      <t>亩，堡梁村</t>
    </r>
    <r>
      <rPr>
        <sz val="16"/>
        <rFont val="Times New Roman"/>
        <charset val="134"/>
      </rPr>
      <t>21</t>
    </r>
    <r>
      <rPr>
        <sz val="16"/>
        <rFont val="宋体"/>
        <charset val="134"/>
      </rPr>
      <t>亩，草川村</t>
    </r>
    <r>
      <rPr>
        <sz val="16"/>
        <rFont val="Times New Roman"/>
        <charset val="134"/>
      </rPr>
      <t>10</t>
    </r>
    <r>
      <rPr>
        <sz val="16"/>
        <rFont val="宋体"/>
        <charset val="134"/>
      </rPr>
      <t>亩，大滩村</t>
    </r>
    <r>
      <rPr>
        <sz val="16"/>
        <rFont val="Times New Roman"/>
        <charset val="134"/>
      </rPr>
      <t>21</t>
    </r>
    <r>
      <rPr>
        <sz val="16"/>
        <rFont val="宋体"/>
        <charset val="134"/>
      </rPr>
      <t>亩，韩河村</t>
    </r>
    <r>
      <rPr>
        <sz val="16"/>
        <rFont val="Times New Roman"/>
        <charset val="134"/>
      </rPr>
      <t>6</t>
    </r>
    <r>
      <rPr>
        <sz val="16"/>
        <rFont val="宋体"/>
        <charset val="134"/>
      </rPr>
      <t>亩，花园村</t>
    </r>
    <r>
      <rPr>
        <sz val="16"/>
        <rFont val="Times New Roman"/>
        <charset val="134"/>
      </rPr>
      <t>20</t>
    </r>
    <r>
      <rPr>
        <sz val="16"/>
        <rFont val="宋体"/>
        <charset val="134"/>
      </rPr>
      <t>亩，金川村</t>
    </r>
    <r>
      <rPr>
        <sz val="16"/>
        <rFont val="Times New Roman"/>
        <charset val="134"/>
      </rPr>
      <t>12</t>
    </r>
    <r>
      <rPr>
        <sz val="16"/>
        <rFont val="宋体"/>
        <charset val="134"/>
      </rPr>
      <t>亩，龙口村</t>
    </r>
    <r>
      <rPr>
        <sz val="16"/>
        <rFont val="Times New Roman"/>
        <charset val="134"/>
      </rPr>
      <t>14</t>
    </r>
    <r>
      <rPr>
        <sz val="16"/>
        <rFont val="宋体"/>
        <charset val="134"/>
      </rPr>
      <t>亩，牌楼村</t>
    </r>
    <r>
      <rPr>
        <sz val="16"/>
        <rFont val="Times New Roman"/>
        <charset val="134"/>
      </rPr>
      <t>8</t>
    </r>
    <r>
      <rPr>
        <sz val="16"/>
        <rFont val="宋体"/>
        <charset val="134"/>
      </rPr>
      <t>亩，林峰村</t>
    </r>
    <r>
      <rPr>
        <sz val="16"/>
        <rFont val="Times New Roman"/>
        <charset val="134"/>
      </rPr>
      <t>7</t>
    </r>
    <r>
      <rPr>
        <sz val="16"/>
        <rFont val="宋体"/>
        <charset val="134"/>
      </rPr>
      <t>亩，寺湾村</t>
    </r>
    <r>
      <rPr>
        <sz val="16"/>
        <rFont val="Times New Roman"/>
        <charset val="134"/>
      </rPr>
      <t>13</t>
    </r>
    <r>
      <rPr>
        <sz val="16"/>
        <rFont val="宋体"/>
        <charset val="134"/>
      </rPr>
      <t>亩。</t>
    </r>
  </si>
  <si>
    <r>
      <rPr>
        <sz val="16"/>
        <rFont val="宋体"/>
        <charset val="134"/>
      </rPr>
      <t>梁山镇饲料玉米种植到户补助项目</t>
    </r>
  </si>
  <si>
    <r>
      <rPr>
        <sz val="16"/>
        <rFont val="宋体"/>
        <charset val="134"/>
      </rPr>
      <t>樱桃沟村饲料玉米种植</t>
    </r>
    <r>
      <rPr>
        <sz val="16"/>
        <rFont val="Times New Roman"/>
        <charset val="134"/>
      </rPr>
      <t>10</t>
    </r>
    <r>
      <rPr>
        <sz val="16"/>
        <rFont val="宋体"/>
        <charset val="134"/>
      </rPr>
      <t>亩</t>
    </r>
  </si>
  <si>
    <r>
      <rPr>
        <sz val="16"/>
        <rFont val="宋体"/>
        <charset val="134"/>
      </rPr>
      <t>木河乡饲料玉米种植到户补助项目</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</si>
  <si>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70</t>
    </r>
    <r>
      <rPr>
        <sz val="16"/>
        <rFont val="宋体"/>
        <charset val="134"/>
      </rPr>
      <t>亩，其中：秋木</t>
    </r>
    <r>
      <rPr>
        <sz val="16"/>
        <rFont val="Times New Roman"/>
        <charset val="134"/>
      </rPr>
      <t>30</t>
    </r>
    <r>
      <rPr>
        <sz val="16"/>
        <rFont val="宋体"/>
        <charset val="134"/>
      </rPr>
      <t>亩，庄河</t>
    </r>
    <r>
      <rPr>
        <sz val="16"/>
        <rFont val="Times New Roman"/>
        <charset val="134"/>
      </rPr>
      <t>26</t>
    </r>
    <r>
      <rPr>
        <sz val="16"/>
        <rFont val="宋体"/>
        <charset val="134"/>
      </rPr>
      <t>亩，店子村</t>
    </r>
    <r>
      <rPr>
        <sz val="16"/>
        <rFont val="Times New Roman"/>
        <charset val="134"/>
      </rPr>
      <t>14</t>
    </r>
    <r>
      <rPr>
        <sz val="16"/>
        <rFont val="宋体"/>
        <charset val="134"/>
      </rPr>
      <t>亩，每亩补助</t>
    </r>
    <r>
      <rPr>
        <sz val="16"/>
        <rFont val="Times New Roman"/>
        <charset val="134"/>
      </rPr>
      <t>200</t>
    </r>
    <r>
      <rPr>
        <sz val="16"/>
        <rFont val="宋体"/>
        <charset val="134"/>
      </rPr>
      <t>元，</t>
    </r>
  </si>
  <si>
    <r>
      <rPr>
        <sz val="16"/>
        <rFont val="宋体"/>
        <charset val="134"/>
      </rPr>
      <t>闫家乡饲料玉米种植到户补助项目</t>
    </r>
  </si>
  <si>
    <r>
      <rPr>
        <sz val="16"/>
        <rFont val="宋体"/>
        <charset val="134"/>
      </rPr>
      <t>闫家乡实施饲料玉米种植</t>
    </r>
    <r>
      <rPr>
        <sz val="16"/>
        <rFont val="Times New Roman"/>
        <charset val="134"/>
      </rPr>
      <t>74</t>
    </r>
    <r>
      <rPr>
        <sz val="16"/>
        <rFont val="宋体"/>
        <charset val="134"/>
      </rPr>
      <t>亩，共需资金</t>
    </r>
    <r>
      <rPr>
        <sz val="16"/>
        <rFont val="Times New Roman"/>
        <charset val="134"/>
      </rPr>
      <t>1.48</t>
    </r>
    <r>
      <rPr>
        <sz val="16"/>
        <rFont val="宋体"/>
        <charset val="134"/>
      </rPr>
      <t>万元。分别是草川梁村</t>
    </r>
    <r>
      <rPr>
        <sz val="16"/>
        <rFont val="Times New Roman"/>
        <charset val="134"/>
      </rPr>
      <t>10</t>
    </r>
    <r>
      <rPr>
        <sz val="16"/>
        <rFont val="宋体"/>
        <charset val="134"/>
      </rPr>
      <t>亩，操场村</t>
    </r>
    <r>
      <rPr>
        <sz val="16"/>
        <rFont val="Times New Roman"/>
        <charset val="134"/>
      </rPr>
      <t>10</t>
    </r>
    <r>
      <rPr>
        <sz val="16"/>
        <rFont val="宋体"/>
        <charset val="134"/>
      </rPr>
      <t>亩，三友村</t>
    </r>
    <r>
      <rPr>
        <sz val="16"/>
        <rFont val="Times New Roman"/>
        <charset val="134"/>
      </rPr>
      <t>15</t>
    </r>
    <r>
      <rPr>
        <sz val="16"/>
        <rFont val="宋体"/>
        <charset val="134"/>
      </rPr>
      <t>亩，大场村</t>
    </r>
    <r>
      <rPr>
        <sz val="16"/>
        <rFont val="Times New Roman"/>
        <charset val="134"/>
      </rPr>
      <t>14</t>
    </r>
    <r>
      <rPr>
        <sz val="16"/>
        <rFont val="宋体"/>
        <charset val="134"/>
      </rPr>
      <t>亩，王坪村</t>
    </r>
    <r>
      <rPr>
        <sz val="16"/>
        <rFont val="Times New Roman"/>
        <charset val="134"/>
      </rPr>
      <t>2</t>
    </r>
    <r>
      <rPr>
        <sz val="16"/>
        <rFont val="宋体"/>
        <charset val="134"/>
      </rPr>
      <t>亩，闫家村</t>
    </r>
    <r>
      <rPr>
        <sz val="16"/>
        <rFont val="Times New Roman"/>
        <charset val="134"/>
      </rPr>
      <t>9</t>
    </r>
    <r>
      <rPr>
        <sz val="16"/>
        <rFont val="宋体"/>
        <charset val="134"/>
      </rPr>
      <t>亩，神树村</t>
    </r>
    <r>
      <rPr>
        <sz val="16"/>
        <rFont val="Times New Roman"/>
        <charset val="134"/>
      </rPr>
      <t>6</t>
    </r>
    <r>
      <rPr>
        <sz val="16"/>
        <rFont val="宋体"/>
        <charset val="134"/>
      </rPr>
      <t>亩，付堡村</t>
    </r>
    <r>
      <rPr>
        <sz val="16"/>
        <rFont val="Times New Roman"/>
        <charset val="134"/>
      </rPr>
      <t>8</t>
    </r>
    <r>
      <rPr>
        <sz val="16"/>
        <rFont val="宋体"/>
        <charset val="134"/>
      </rPr>
      <t>亩</t>
    </r>
  </si>
  <si>
    <r>
      <rPr>
        <sz val="16"/>
        <rFont val="宋体"/>
        <charset val="134"/>
      </rPr>
      <t>张棉驿乡饲料玉米种植到户补助项目</t>
    </r>
  </si>
  <si>
    <r>
      <rPr>
        <sz val="16"/>
        <rFont val="宋体"/>
        <charset val="134"/>
      </rPr>
      <t>在张棉驿乡先马村实施饲料玉米种植到户补助项目饲料玉米种植</t>
    </r>
    <r>
      <rPr>
        <sz val="16"/>
        <rFont val="Times New Roman"/>
        <charset val="134"/>
      </rPr>
      <t>2</t>
    </r>
    <r>
      <rPr>
        <sz val="16"/>
        <rFont val="宋体"/>
        <charset val="134"/>
      </rPr>
      <t>户</t>
    </r>
    <r>
      <rPr>
        <sz val="16"/>
        <rFont val="Times New Roman"/>
        <charset val="134"/>
      </rPr>
      <t>6</t>
    </r>
    <r>
      <rPr>
        <sz val="16"/>
        <rFont val="宋体"/>
        <charset val="134"/>
      </rPr>
      <t>亩</t>
    </r>
  </si>
  <si>
    <r>
      <rPr>
        <sz val="16"/>
        <rFont val="宋体"/>
        <charset val="134"/>
      </rPr>
      <t>平安乡饲料玉米种植到户补助项目</t>
    </r>
  </si>
  <si>
    <r>
      <rPr>
        <sz val="16"/>
        <rFont val="宋体"/>
        <charset val="134"/>
      </rPr>
      <t>平安乡共种植饲料玉米</t>
    </r>
    <r>
      <rPr>
        <sz val="16"/>
        <rFont val="Times New Roman"/>
        <charset val="134"/>
      </rPr>
      <t>97</t>
    </r>
    <r>
      <rPr>
        <sz val="16"/>
        <rFont val="宋体"/>
        <charset val="134"/>
      </rPr>
      <t>亩，其中大湾村</t>
    </r>
    <r>
      <rPr>
        <sz val="16"/>
        <rFont val="Times New Roman"/>
        <charset val="134"/>
      </rPr>
      <t>25</t>
    </r>
    <r>
      <rPr>
        <sz val="16"/>
        <rFont val="宋体"/>
        <charset val="134"/>
      </rPr>
      <t>亩，磨马村</t>
    </r>
    <r>
      <rPr>
        <sz val="16"/>
        <rFont val="Times New Roman"/>
        <charset val="134"/>
      </rPr>
      <t>16</t>
    </r>
    <r>
      <rPr>
        <sz val="16"/>
        <rFont val="宋体"/>
        <charset val="134"/>
      </rPr>
      <t>亩，梨树村</t>
    </r>
    <r>
      <rPr>
        <sz val="16"/>
        <rFont val="Times New Roman"/>
        <charset val="134"/>
      </rPr>
      <t>10</t>
    </r>
    <r>
      <rPr>
        <sz val="16"/>
        <rFont val="宋体"/>
        <charset val="134"/>
      </rPr>
      <t>亩，铁固村</t>
    </r>
    <r>
      <rPr>
        <sz val="16"/>
        <rFont val="Times New Roman"/>
        <charset val="134"/>
      </rPr>
      <t>5</t>
    </r>
    <r>
      <rPr>
        <sz val="16"/>
        <rFont val="宋体"/>
        <charset val="134"/>
      </rPr>
      <t>亩，新庄村</t>
    </r>
    <r>
      <rPr>
        <sz val="16"/>
        <rFont val="Times New Roman"/>
        <charset val="134"/>
      </rPr>
      <t>11</t>
    </r>
    <r>
      <rPr>
        <sz val="16"/>
        <rFont val="宋体"/>
        <charset val="134"/>
      </rPr>
      <t>亩，马原村</t>
    </r>
    <r>
      <rPr>
        <sz val="16"/>
        <rFont val="Times New Roman"/>
        <charset val="134"/>
      </rPr>
      <t>30</t>
    </r>
    <r>
      <rPr>
        <sz val="16"/>
        <rFont val="宋体"/>
        <charset val="134"/>
      </rPr>
      <t>亩。</t>
    </r>
  </si>
  <si>
    <r>
      <rPr>
        <sz val="16"/>
        <rFont val="宋体"/>
        <charset val="134"/>
      </rPr>
      <t>连五乡饲料玉米种植到户补助项目</t>
    </r>
  </si>
  <si>
    <r>
      <rPr>
        <sz val="16"/>
        <rFont val="宋体"/>
        <charset val="134"/>
      </rPr>
      <t>连五乡</t>
    </r>
    <r>
      <rPr>
        <sz val="16"/>
        <rFont val="Times New Roman"/>
        <charset val="134"/>
      </rPr>
      <t>11</t>
    </r>
    <r>
      <rPr>
        <sz val="16"/>
        <rFont val="宋体"/>
        <charset val="134"/>
      </rPr>
      <t>村共种植</t>
    </r>
    <r>
      <rPr>
        <sz val="16"/>
        <rFont val="Times New Roman"/>
        <charset val="134"/>
      </rPr>
      <t>473</t>
    </r>
    <r>
      <rPr>
        <sz val="16"/>
        <rFont val="宋体"/>
        <charset val="134"/>
      </rPr>
      <t>亩。其中陈家村：</t>
    </r>
    <r>
      <rPr>
        <sz val="16"/>
        <rFont val="Times New Roman"/>
        <charset val="134"/>
      </rPr>
      <t>150</t>
    </r>
    <r>
      <rPr>
        <sz val="16"/>
        <rFont val="宋体"/>
        <charset val="134"/>
      </rPr>
      <t>亩、高庄村：</t>
    </r>
    <r>
      <rPr>
        <sz val="16"/>
        <rFont val="Times New Roman"/>
        <charset val="134"/>
      </rPr>
      <t>40</t>
    </r>
    <r>
      <rPr>
        <sz val="16"/>
        <rFont val="宋体"/>
        <charset val="134"/>
      </rPr>
      <t>亩、兰家村：</t>
    </r>
    <r>
      <rPr>
        <sz val="16"/>
        <rFont val="Times New Roman"/>
        <charset val="134"/>
      </rPr>
      <t>30</t>
    </r>
    <r>
      <rPr>
        <sz val="16"/>
        <rFont val="宋体"/>
        <charset val="134"/>
      </rPr>
      <t>亩、李家村</t>
    </r>
    <r>
      <rPr>
        <sz val="16"/>
        <rFont val="Times New Roman"/>
        <charset val="134"/>
      </rPr>
      <t>;9</t>
    </r>
    <r>
      <rPr>
        <sz val="16"/>
        <rFont val="宋体"/>
        <charset val="134"/>
      </rPr>
      <t>亩、连五村：</t>
    </r>
    <r>
      <rPr>
        <sz val="16"/>
        <rFont val="Times New Roman"/>
        <charset val="134"/>
      </rPr>
      <t>30</t>
    </r>
    <r>
      <rPr>
        <sz val="16"/>
        <rFont val="宋体"/>
        <charset val="134"/>
      </rPr>
      <t>亩、马咀村：</t>
    </r>
    <r>
      <rPr>
        <sz val="16"/>
        <rFont val="Times New Roman"/>
        <charset val="134"/>
      </rPr>
      <t>8</t>
    </r>
    <r>
      <rPr>
        <sz val="16"/>
        <rFont val="宋体"/>
        <charset val="134"/>
      </rPr>
      <t>亩、三合村：</t>
    </r>
    <r>
      <rPr>
        <sz val="16"/>
        <rFont val="Times New Roman"/>
        <charset val="134"/>
      </rPr>
      <t>40</t>
    </r>
    <r>
      <rPr>
        <sz val="16"/>
        <rFont val="宋体"/>
        <charset val="134"/>
      </rPr>
      <t>亩、四合村：</t>
    </r>
    <r>
      <rPr>
        <sz val="16"/>
        <rFont val="Times New Roman"/>
        <charset val="134"/>
      </rPr>
      <t>50</t>
    </r>
    <r>
      <rPr>
        <sz val="16"/>
        <rFont val="宋体"/>
        <charset val="134"/>
      </rPr>
      <t>亩、腰庄村：</t>
    </r>
    <r>
      <rPr>
        <sz val="16"/>
        <rFont val="Times New Roman"/>
        <charset val="134"/>
      </rPr>
      <t>50</t>
    </r>
    <r>
      <rPr>
        <sz val="16"/>
        <rFont val="宋体"/>
        <charset val="134"/>
      </rPr>
      <t>亩、中渠村：</t>
    </r>
    <r>
      <rPr>
        <sz val="16"/>
        <rFont val="Times New Roman"/>
        <charset val="134"/>
      </rPr>
      <t>16</t>
    </r>
    <r>
      <rPr>
        <sz val="16"/>
        <rFont val="宋体"/>
        <charset val="134"/>
      </rPr>
      <t>亩、张家村：</t>
    </r>
    <r>
      <rPr>
        <sz val="16"/>
        <rFont val="Times New Roman"/>
        <charset val="134"/>
      </rPr>
      <t>50</t>
    </r>
    <r>
      <rPr>
        <sz val="16"/>
        <rFont val="宋体"/>
        <charset val="134"/>
      </rPr>
      <t>亩、</t>
    </r>
  </si>
  <si>
    <r>
      <rPr>
        <b/>
        <sz val="16"/>
        <rFont val="宋体"/>
        <charset val="134"/>
      </rPr>
      <t>基础母牛购进到户补助项目</t>
    </r>
  </si>
  <si>
    <r>
      <rPr>
        <b/>
        <sz val="16"/>
        <rFont val="宋体"/>
        <charset val="134"/>
      </rPr>
      <t>概算投资</t>
    </r>
    <r>
      <rPr>
        <b/>
        <sz val="16"/>
        <rFont val="Times New Roman"/>
        <charset val="134"/>
      </rPr>
      <t>80</t>
    </r>
    <r>
      <rPr>
        <b/>
        <sz val="16"/>
        <rFont val="宋体"/>
        <charset val="134"/>
      </rPr>
      <t>万元在全县范围内实施基础母牛购进三类户到户补助项目，每头补助</t>
    </r>
    <r>
      <rPr>
        <b/>
        <sz val="16"/>
        <rFont val="Times New Roman"/>
        <charset val="134"/>
      </rPr>
      <t>5000</t>
    </r>
    <r>
      <rPr>
        <b/>
        <sz val="16"/>
        <rFont val="宋体"/>
        <charset val="134"/>
      </rPr>
      <t>元，共补助</t>
    </r>
    <r>
      <rPr>
        <b/>
        <sz val="16"/>
        <rFont val="Times New Roman"/>
        <charset val="134"/>
      </rPr>
      <t>160</t>
    </r>
    <r>
      <rPr>
        <b/>
        <sz val="16"/>
        <rFont val="宋体"/>
        <charset val="134"/>
      </rPr>
      <t>头。</t>
    </r>
  </si>
  <si>
    <r>
      <rPr>
        <sz val="16"/>
        <rFont val="宋体"/>
        <charset val="134"/>
      </rPr>
      <t>张家川镇基础母牛购进到户补助项目</t>
    </r>
  </si>
  <si>
    <r>
      <rPr>
        <sz val="16"/>
        <rFont val="宋体"/>
        <charset val="134"/>
      </rPr>
      <t>共</t>
    </r>
    <r>
      <rPr>
        <sz val="16"/>
        <rFont val="Times New Roman"/>
        <charset val="134"/>
      </rPr>
      <t>20</t>
    </r>
    <r>
      <rPr>
        <sz val="16"/>
        <rFont val="宋体"/>
        <charset val="134"/>
      </rPr>
      <t>头。查湾村</t>
    </r>
    <r>
      <rPr>
        <sz val="16"/>
        <rFont val="Times New Roman"/>
        <charset val="134"/>
      </rPr>
      <t>5</t>
    </r>
    <r>
      <rPr>
        <sz val="16"/>
        <rFont val="宋体"/>
        <charset val="134"/>
      </rPr>
      <t>头、阳上村</t>
    </r>
    <r>
      <rPr>
        <sz val="16"/>
        <rFont val="Times New Roman"/>
        <charset val="134"/>
      </rPr>
      <t>15</t>
    </r>
    <r>
      <rPr>
        <sz val="16"/>
        <rFont val="宋体"/>
        <charset val="134"/>
      </rPr>
      <t>头</t>
    </r>
  </si>
  <si>
    <r>
      <rPr>
        <sz val="16"/>
        <rFont val="宋体"/>
        <charset val="134"/>
      </rPr>
      <t>扶持三类户发展养殖产业，提高养殖收益</t>
    </r>
  </si>
  <si>
    <r>
      <rPr>
        <sz val="16"/>
        <rFont val="宋体"/>
        <charset val="134"/>
      </rPr>
      <t>通过补贴引进，提高农民养牛的积极性，增加农民收入</t>
    </r>
  </si>
  <si>
    <r>
      <rPr>
        <sz val="16"/>
        <rFont val="宋体"/>
        <charset val="134"/>
      </rPr>
      <t>龙山镇基础母牛购进到户补助项目</t>
    </r>
  </si>
  <si>
    <r>
      <rPr>
        <sz val="16"/>
        <rFont val="宋体"/>
        <charset val="134"/>
      </rPr>
      <t>全镇共</t>
    </r>
    <r>
      <rPr>
        <sz val="16"/>
        <rFont val="Times New Roman"/>
        <charset val="134"/>
      </rPr>
      <t>2</t>
    </r>
    <r>
      <rPr>
        <sz val="16"/>
        <rFont val="宋体"/>
        <charset val="134"/>
      </rPr>
      <t>个村</t>
    </r>
    <r>
      <rPr>
        <sz val="16"/>
        <rFont val="Times New Roman"/>
        <charset val="134"/>
      </rPr>
      <t>8</t>
    </r>
    <r>
      <rPr>
        <sz val="16"/>
        <rFont val="宋体"/>
        <charset val="134"/>
      </rPr>
      <t>头，每头</t>
    </r>
    <r>
      <rPr>
        <sz val="16"/>
        <rFont val="Times New Roman"/>
        <charset val="134"/>
      </rPr>
      <t>5000</t>
    </r>
    <r>
      <rPr>
        <sz val="16"/>
        <rFont val="宋体"/>
        <charset val="134"/>
      </rPr>
      <t>元，其中</t>
    </r>
    <r>
      <rPr>
        <sz val="16"/>
        <rFont val="Times New Roman"/>
        <charset val="134"/>
      </rPr>
      <t>;</t>
    </r>
    <r>
      <rPr>
        <sz val="16"/>
        <rFont val="宋体"/>
        <charset val="134"/>
      </rPr>
      <t>李山</t>
    </r>
    <r>
      <rPr>
        <sz val="16"/>
        <rFont val="Times New Roman"/>
        <charset val="134"/>
      </rPr>
      <t>6</t>
    </r>
    <r>
      <rPr>
        <sz val="16"/>
        <rFont val="宋体"/>
        <charset val="134"/>
      </rPr>
      <t>头</t>
    </r>
    <r>
      <rPr>
        <sz val="16"/>
        <rFont val="Times New Roman"/>
        <charset val="134"/>
      </rPr>
      <t>3</t>
    </r>
    <r>
      <rPr>
        <sz val="16"/>
        <rFont val="宋体"/>
        <charset val="134"/>
      </rPr>
      <t>万元，马黑曼村</t>
    </r>
    <r>
      <rPr>
        <sz val="16"/>
        <rFont val="Times New Roman"/>
        <charset val="134"/>
      </rPr>
      <t>2</t>
    </r>
    <r>
      <rPr>
        <sz val="16"/>
        <rFont val="宋体"/>
        <charset val="134"/>
      </rPr>
      <t>头</t>
    </r>
    <r>
      <rPr>
        <sz val="16"/>
        <rFont val="Times New Roman"/>
        <charset val="134"/>
      </rPr>
      <t>1</t>
    </r>
    <r>
      <rPr>
        <sz val="16"/>
        <rFont val="宋体"/>
        <charset val="134"/>
      </rPr>
      <t>万元</t>
    </r>
  </si>
  <si>
    <r>
      <rPr>
        <sz val="16"/>
        <rFont val="宋体"/>
        <charset val="134"/>
      </rPr>
      <t>扩宽增收渠道，增加收入</t>
    </r>
  </si>
  <si>
    <r>
      <rPr>
        <sz val="16"/>
        <rFont val="宋体"/>
        <charset val="134"/>
      </rPr>
      <t>恭门镇基础母牛购进到户补助项目</t>
    </r>
  </si>
  <si>
    <r>
      <rPr>
        <sz val="16"/>
        <rFont val="宋体"/>
        <charset val="134"/>
      </rPr>
      <t>共</t>
    </r>
    <r>
      <rPr>
        <sz val="16"/>
        <rFont val="Times New Roman"/>
        <charset val="134"/>
      </rPr>
      <t>16</t>
    </r>
    <r>
      <rPr>
        <sz val="16"/>
        <rFont val="宋体"/>
        <charset val="134"/>
      </rPr>
      <t>头，其中杨坡村</t>
    </r>
    <r>
      <rPr>
        <sz val="16"/>
        <rFont val="Times New Roman"/>
        <charset val="134"/>
      </rPr>
      <t>1</t>
    </r>
    <r>
      <rPr>
        <sz val="16"/>
        <rFont val="宋体"/>
        <charset val="134"/>
      </rPr>
      <t>户</t>
    </r>
    <r>
      <rPr>
        <sz val="16"/>
        <rFont val="Times New Roman"/>
        <charset val="134"/>
      </rPr>
      <t>2</t>
    </r>
    <r>
      <rPr>
        <sz val="16"/>
        <rFont val="宋体"/>
        <charset val="134"/>
      </rPr>
      <t>头、梁湾村</t>
    </r>
    <r>
      <rPr>
        <sz val="16"/>
        <rFont val="Times New Roman"/>
        <charset val="134"/>
      </rPr>
      <t>2</t>
    </r>
    <r>
      <rPr>
        <sz val="16"/>
        <rFont val="宋体"/>
        <charset val="134"/>
      </rPr>
      <t>户</t>
    </r>
    <r>
      <rPr>
        <sz val="16"/>
        <rFont val="Times New Roman"/>
        <charset val="134"/>
      </rPr>
      <t>4</t>
    </r>
    <r>
      <rPr>
        <sz val="16"/>
        <rFont val="宋体"/>
        <charset val="134"/>
      </rPr>
      <t>头、河北村</t>
    </r>
    <r>
      <rPr>
        <sz val="16"/>
        <rFont val="Times New Roman"/>
        <charset val="134"/>
      </rPr>
      <t>4</t>
    </r>
    <r>
      <rPr>
        <sz val="16"/>
        <rFont val="宋体"/>
        <charset val="134"/>
      </rPr>
      <t>头、恭门村</t>
    </r>
    <r>
      <rPr>
        <sz val="16"/>
        <rFont val="Times New Roman"/>
        <charset val="134"/>
      </rPr>
      <t>1</t>
    </r>
    <r>
      <rPr>
        <sz val="16"/>
        <rFont val="宋体"/>
        <charset val="134"/>
      </rPr>
      <t>户</t>
    </r>
    <r>
      <rPr>
        <sz val="16"/>
        <rFont val="Times New Roman"/>
        <charset val="134"/>
      </rPr>
      <t>4</t>
    </r>
    <r>
      <rPr>
        <sz val="16"/>
        <rFont val="宋体"/>
        <charset val="134"/>
      </rPr>
      <t>头、仁湾村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</si>
  <si>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刘堡镇基础母牛购进到户补助项目</t>
    </r>
  </si>
  <si>
    <r>
      <rPr>
        <sz val="16"/>
        <rFont val="宋体"/>
        <charset val="134"/>
      </rPr>
      <t>刘堡镇共涉及</t>
    </r>
    <r>
      <rPr>
        <sz val="16"/>
        <rFont val="Times New Roman"/>
        <charset val="134"/>
      </rPr>
      <t>5</t>
    </r>
    <r>
      <rPr>
        <sz val="16"/>
        <rFont val="宋体"/>
        <charset val="134"/>
      </rPr>
      <t>村</t>
    </r>
    <r>
      <rPr>
        <sz val="16"/>
        <rFont val="Times New Roman"/>
        <charset val="134"/>
      </rPr>
      <t>6</t>
    </r>
    <r>
      <rPr>
        <sz val="16"/>
        <rFont val="宋体"/>
        <charset val="134"/>
      </rPr>
      <t>户</t>
    </r>
    <r>
      <rPr>
        <sz val="16"/>
        <rFont val="Times New Roman"/>
        <charset val="134"/>
      </rPr>
      <t>12</t>
    </r>
    <r>
      <rPr>
        <sz val="16"/>
        <rFont val="宋体"/>
        <charset val="134"/>
      </rPr>
      <t>头，每头补贴</t>
    </r>
    <r>
      <rPr>
        <sz val="16"/>
        <rFont val="Times New Roman"/>
        <charset val="134"/>
      </rPr>
      <t>0.5</t>
    </r>
    <r>
      <rPr>
        <sz val="16"/>
        <rFont val="宋体"/>
        <charset val="134"/>
      </rPr>
      <t>万元，共计补贴资金</t>
    </r>
    <r>
      <rPr>
        <sz val="16"/>
        <rFont val="Times New Roman"/>
        <charset val="134"/>
      </rPr>
      <t>6</t>
    </r>
    <r>
      <rPr>
        <sz val="16"/>
        <rFont val="宋体"/>
        <charset val="134"/>
      </rPr>
      <t>万元。其中：小湾</t>
    </r>
    <r>
      <rPr>
        <sz val="16"/>
        <rFont val="Times New Roman"/>
        <charset val="134"/>
      </rPr>
      <t>1</t>
    </r>
    <r>
      <rPr>
        <sz val="16"/>
        <rFont val="宋体"/>
        <charset val="134"/>
      </rPr>
      <t>户</t>
    </r>
    <r>
      <rPr>
        <sz val="16"/>
        <rFont val="Times New Roman"/>
        <charset val="134"/>
      </rPr>
      <t>3</t>
    </r>
    <r>
      <rPr>
        <sz val="16"/>
        <rFont val="宋体"/>
        <charset val="134"/>
      </rPr>
      <t>头；芦科村</t>
    </r>
    <r>
      <rPr>
        <sz val="16"/>
        <rFont val="Times New Roman"/>
        <charset val="134"/>
      </rPr>
      <t>1</t>
    </r>
    <r>
      <rPr>
        <sz val="16"/>
        <rFont val="宋体"/>
        <charset val="134"/>
      </rPr>
      <t>户</t>
    </r>
    <r>
      <rPr>
        <sz val="16"/>
        <rFont val="Times New Roman"/>
        <charset val="134"/>
      </rPr>
      <t>2</t>
    </r>
    <r>
      <rPr>
        <sz val="16"/>
        <rFont val="宋体"/>
        <charset val="134"/>
      </rPr>
      <t>头；王家村</t>
    </r>
    <r>
      <rPr>
        <sz val="16"/>
        <rFont val="Times New Roman"/>
        <charset val="134"/>
      </rPr>
      <t>1</t>
    </r>
    <r>
      <rPr>
        <sz val="16"/>
        <rFont val="宋体"/>
        <charset val="134"/>
      </rPr>
      <t>户</t>
    </r>
    <r>
      <rPr>
        <sz val="16"/>
        <rFont val="Times New Roman"/>
        <charset val="134"/>
      </rPr>
      <t>1</t>
    </r>
    <r>
      <rPr>
        <sz val="16"/>
        <rFont val="宋体"/>
        <charset val="134"/>
      </rPr>
      <t>头。王山村</t>
    </r>
    <r>
      <rPr>
        <sz val="16"/>
        <rFont val="Times New Roman"/>
        <charset val="134"/>
      </rPr>
      <t>2</t>
    </r>
    <r>
      <rPr>
        <sz val="16"/>
        <rFont val="宋体"/>
        <charset val="134"/>
      </rPr>
      <t>户</t>
    </r>
    <r>
      <rPr>
        <sz val="16"/>
        <rFont val="Times New Roman"/>
        <charset val="134"/>
      </rPr>
      <t>4</t>
    </r>
    <r>
      <rPr>
        <sz val="16"/>
        <rFont val="宋体"/>
        <charset val="134"/>
      </rPr>
      <t>头。米家村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</si>
  <si>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胡川镇基础母牛购进到户补助项目</t>
    </r>
  </si>
  <si>
    <r>
      <rPr>
        <sz val="16"/>
        <rFont val="宋体"/>
        <charset val="134"/>
      </rPr>
      <t>胡川镇基础母牛共计</t>
    </r>
    <r>
      <rPr>
        <sz val="16"/>
        <rFont val="Times New Roman"/>
        <charset val="134"/>
      </rPr>
      <t>12</t>
    </r>
    <r>
      <rPr>
        <sz val="16"/>
        <rFont val="宋体"/>
        <charset val="134"/>
      </rPr>
      <t>头，其中蒲家村</t>
    </r>
    <r>
      <rPr>
        <sz val="16"/>
        <rFont val="Times New Roman"/>
        <charset val="134"/>
      </rPr>
      <t>9</t>
    </r>
    <r>
      <rPr>
        <sz val="16"/>
        <rFont val="宋体"/>
        <charset val="134"/>
      </rPr>
      <t>头；深坷村</t>
    </r>
    <r>
      <rPr>
        <sz val="16"/>
        <rFont val="Times New Roman"/>
        <charset val="134"/>
      </rPr>
      <t>3</t>
    </r>
    <r>
      <rPr>
        <sz val="16"/>
        <rFont val="宋体"/>
        <charset val="134"/>
      </rPr>
      <t>头。</t>
    </r>
  </si>
  <si>
    <r>
      <rPr>
        <sz val="16"/>
        <rFont val="宋体"/>
        <charset val="134"/>
      </rPr>
      <t>大阳镇基础母牛购进到户补助项目</t>
    </r>
  </si>
  <si>
    <r>
      <rPr>
        <sz val="16"/>
        <rFont val="宋体"/>
        <charset val="134"/>
      </rPr>
      <t>扶持大阳镇脱贫户发展养殖业，落实基础母牛购进到户补助项目，每头补助</t>
    </r>
    <r>
      <rPr>
        <sz val="16"/>
        <rFont val="Times New Roman"/>
        <charset val="134"/>
      </rPr>
      <t>5000</t>
    </r>
    <r>
      <rPr>
        <sz val="16"/>
        <rFont val="宋体"/>
        <charset val="134"/>
      </rPr>
      <t>元，共补助</t>
    </r>
    <r>
      <rPr>
        <sz val="16"/>
        <rFont val="Times New Roman"/>
        <charset val="134"/>
      </rPr>
      <t>26</t>
    </r>
    <r>
      <rPr>
        <sz val="16"/>
        <rFont val="宋体"/>
        <charset val="134"/>
      </rPr>
      <t>头。其中：刘沟村</t>
    </r>
    <r>
      <rPr>
        <sz val="16"/>
        <rFont val="Times New Roman"/>
        <charset val="134"/>
      </rPr>
      <t>4</t>
    </r>
    <r>
      <rPr>
        <sz val="16"/>
        <rFont val="宋体"/>
        <charset val="134"/>
      </rPr>
      <t>头，小杨村</t>
    </r>
    <r>
      <rPr>
        <sz val="16"/>
        <rFont val="Times New Roman"/>
        <charset val="134"/>
      </rPr>
      <t>1</t>
    </r>
    <r>
      <rPr>
        <sz val="16"/>
        <rFont val="宋体"/>
        <charset val="134"/>
      </rPr>
      <t>头，阳沟村</t>
    </r>
    <r>
      <rPr>
        <sz val="16"/>
        <rFont val="Times New Roman"/>
        <charset val="134"/>
      </rPr>
      <t>1</t>
    </r>
    <r>
      <rPr>
        <sz val="16"/>
        <rFont val="宋体"/>
        <charset val="134"/>
      </rPr>
      <t>头，闫庄村</t>
    </r>
    <r>
      <rPr>
        <sz val="16"/>
        <rFont val="Times New Roman"/>
        <charset val="134"/>
      </rPr>
      <t>20</t>
    </r>
    <r>
      <rPr>
        <sz val="16"/>
        <rFont val="宋体"/>
        <charset val="134"/>
      </rPr>
      <t>头。</t>
    </r>
  </si>
  <si>
    <r>
      <rPr>
        <sz val="16"/>
        <rFont val="宋体"/>
        <charset val="134"/>
      </rPr>
      <t>川王镇基础母牛购进到户补助项目</t>
    </r>
  </si>
  <si>
    <r>
      <rPr>
        <sz val="16"/>
        <rFont val="宋体"/>
        <charset val="134"/>
      </rPr>
      <t>川王镇基础母牛购进共</t>
    </r>
    <r>
      <rPr>
        <sz val="16"/>
        <rFont val="Times New Roman"/>
        <charset val="134"/>
      </rPr>
      <t>14</t>
    </r>
    <r>
      <rPr>
        <sz val="16"/>
        <rFont val="宋体"/>
        <charset val="134"/>
      </rPr>
      <t>头，涉及</t>
    </r>
    <r>
      <rPr>
        <sz val="16"/>
        <rFont val="Times New Roman"/>
        <charset val="134"/>
      </rPr>
      <t>6</t>
    </r>
    <r>
      <rPr>
        <sz val="16"/>
        <rFont val="宋体"/>
        <charset val="134"/>
      </rPr>
      <t>村。其中西崖村</t>
    </r>
    <r>
      <rPr>
        <sz val="16"/>
        <rFont val="Times New Roman"/>
        <charset val="134"/>
      </rPr>
      <t>3</t>
    </r>
    <r>
      <rPr>
        <sz val="16"/>
        <rFont val="宋体"/>
        <charset val="134"/>
      </rPr>
      <t>头；毛寨村</t>
    </r>
    <r>
      <rPr>
        <sz val="16"/>
        <rFont val="Times New Roman"/>
        <charset val="134"/>
      </rPr>
      <t>1</t>
    </r>
    <r>
      <rPr>
        <sz val="16"/>
        <rFont val="宋体"/>
        <charset val="134"/>
      </rPr>
      <t>头；范湾村</t>
    </r>
    <r>
      <rPr>
        <sz val="16"/>
        <rFont val="Times New Roman"/>
        <charset val="134"/>
      </rPr>
      <t>3</t>
    </r>
    <r>
      <rPr>
        <sz val="16"/>
        <rFont val="宋体"/>
        <charset val="134"/>
      </rPr>
      <t>头；王沟村</t>
    </r>
    <r>
      <rPr>
        <sz val="16"/>
        <rFont val="Times New Roman"/>
        <charset val="134"/>
      </rPr>
      <t>2</t>
    </r>
    <r>
      <rPr>
        <sz val="16"/>
        <rFont val="宋体"/>
        <charset val="134"/>
      </rPr>
      <t>头；海湾村</t>
    </r>
    <r>
      <rPr>
        <sz val="16"/>
        <rFont val="Times New Roman"/>
        <charset val="134"/>
      </rPr>
      <t>4</t>
    </r>
    <r>
      <rPr>
        <sz val="16"/>
        <rFont val="宋体"/>
        <charset val="134"/>
      </rPr>
      <t>头；何湾村</t>
    </r>
    <r>
      <rPr>
        <sz val="16"/>
        <rFont val="Times New Roman"/>
        <charset val="134"/>
      </rPr>
      <t>1</t>
    </r>
    <r>
      <rPr>
        <sz val="16"/>
        <rFont val="宋体"/>
        <charset val="134"/>
      </rPr>
      <t>头；</t>
    </r>
  </si>
  <si>
    <r>
      <rPr>
        <sz val="16"/>
        <rFont val="宋体"/>
        <charset val="134"/>
      </rPr>
      <t>马关镇基础母牛购进到户补助项目</t>
    </r>
  </si>
  <si>
    <r>
      <rPr>
        <sz val="16"/>
        <rFont val="宋体"/>
        <charset val="134"/>
      </rPr>
      <t>三类户基础母牛到户共计</t>
    </r>
    <r>
      <rPr>
        <sz val="16"/>
        <rFont val="Times New Roman"/>
        <charset val="134"/>
      </rPr>
      <t>33</t>
    </r>
    <r>
      <rPr>
        <sz val="16"/>
        <rFont val="宋体"/>
        <charset val="134"/>
      </rPr>
      <t>头。其中：东庄村</t>
    </r>
    <r>
      <rPr>
        <sz val="16"/>
        <rFont val="Times New Roman"/>
        <charset val="134"/>
      </rPr>
      <t>2</t>
    </r>
    <r>
      <rPr>
        <sz val="16"/>
        <rFont val="宋体"/>
        <charset val="134"/>
      </rPr>
      <t>头；上河村</t>
    </r>
    <r>
      <rPr>
        <sz val="16"/>
        <rFont val="Times New Roman"/>
        <charset val="134"/>
      </rPr>
      <t>4</t>
    </r>
    <r>
      <rPr>
        <sz val="16"/>
        <rFont val="宋体"/>
        <charset val="134"/>
      </rPr>
      <t>头；马堡村</t>
    </r>
    <r>
      <rPr>
        <sz val="16"/>
        <rFont val="Times New Roman"/>
        <charset val="134"/>
      </rPr>
      <t>3</t>
    </r>
    <r>
      <rPr>
        <sz val="16"/>
        <rFont val="宋体"/>
        <charset val="134"/>
      </rPr>
      <t>头；东山村</t>
    </r>
    <r>
      <rPr>
        <sz val="16"/>
        <rFont val="Times New Roman"/>
        <charset val="134"/>
      </rPr>
      <t>2</t>
    </r>
    <r>
      <rPr>
        <sz val="16"/>
        <rFont val="宋体"/>
        <charset val="134"/>
      </rPr>
      <t>头；韦沟村</t>
    </r>
    <r>
      <rPr>
        <sz val="16"/>
        <rFont val="Times New Roman"/>
        <charset val="134"/>
      </rPr>
      <t>2</t>
    </r>
    <r>
      <rPr>
        <sz val="16"/>
        <rFont val="宋体"/>
        <charset val="134"/>
      </rPr>
      <t>头；西山村</t>
    </r>
    <r>
      <rPr>
        <sz val="16"/>
        <rFont val="Times New Roman"/>
        <charset val="134"/>
      </rPr>
      <t>4</t>
    </r>
    <r>
      <rPr>
        <sz val="16"/>
        <rFont val="宋体"/>
        <charset val="134"/>
      </rPr>
      <t>头；草湾村</t>
    </r>
    <r>
      <rPr>
        <sz val="16"/>
        <rFont val="Times New Roman"/>
        <charset val="134"/>
      </rPr>
      <t>6</t>
    </r>
    <r>
      <rPr>
        <sz val="16"/>
        <rFont val="宋体"/>
        <charset val="134"/>
      </rPr>
      <t>头；庙湾村</t>
    </r>
    <r>
      <rPr>
        <sz val="16"/>
        <rFont val="Times New Roman"/>
        <charset val="134"/>
      </rPr>
      <t>2</t>
    </r>
    <r>
      <rPr>
        <sz val="16"/>
        <rFont val="宋体"/>
        <charset val="134"/>
      </rPr>
      <t>头；石川村</t>
    </r>
    <r>
      <rPr>
        <sz val="16"/>
        <rFont val="Times New Roman"/>
        <charset val="134"/>
      </rPr>
      <t>8</t>
    </r>
    <r>
      <rPr>
        <sz val="16"/>
        <rFont val="宋体"/>
        <charset val="134"/>
      </rPr>
      <t>头</t>
    </r>
  </si>
  <si>
    <r>
      <rPr>
        <sz val="16"/>
        <rFont val="宋体"/>
        <charset val="134"/>
      </rPr>
      <t>梁山镇基础母牛购进到户补助项目</t>
    </r>
  </si>
  <si>
    <r>
      <rPr>
        <sz val="16"/>
        <rFont val="宋体"/>
        <charset val="134"/>
      </rPr>
      <t>共</t>
    </r>
    <r>
      <rPr>
        <sz val="16"/>
        <rFont val="Times New Roman"/>
        <charset val="134"/>
      </rPr>
      <t>10</t>
    </r>
    <r>
      <rPr>
        <sz val="16"/>
        <rFont val="宋体"/>
        <charset val="134"/>
      </rPr>
      <t>头，杨崖村三类户</t>
    </r>
    <r>
      <rPr>
        <sz val="16"/>
        <rFont val="Times New Roman"/>
        <charset val="134"/>
      </rPr>
      <t>2</t>
    </r>
    <r>
      <rPr>
        <sz val="16"/>
        <rFont val="宋体"/>
        <charset val="134"/>
      </rPr>
      <t>户基础母牛</t>
    </r>
    <r>
      <rPr>
        <sz val="16"/>
        <rFont val="Times New Roman"/>
        <charset val="134"/>
      </rPr>
      <t>8</t>
    </r>
    <r>
      <rPr>
        <sz val="16"/>
        <rFont val="宋体"/>
        <charset val="134"/>
      </rPr>
      <t>头、杨渠村基础母羊</t>
    </r>
    <r>
      <rPr>
        <sz val="16"/>
        <rFont val="Times New Roman"/>
        <charset val="134"/>
      </rPr>
      <t>2</t>
    </r>
    <r>
      <rPr>
        <sz val="16"/>
        <rFont val="宋体"/>
        <charset val="134"/>
      </rPr>
      <t>头</t>
    </r>
    <r>
      <rPr>
        <sz val="16"/>
        <rFont val="Times New Roman"/>
        <charset val="134"/>
      </rPr>
      <t>.</t>
    </r>
  </si>
  <si>
    <t>.0.0021</t>
  </si>
  <si>
    <r>
      <rPr>
        <sz val="16"/>
        <rFont val="宋体"/>
        <charset val="134"/>
      </rPr>
      <t>木河乡基础母牛购进到户补助项目</t>
    </r>
  </si>
  <si>
    <r>
      <rPr>
        <sz val="16"/>
        <rFont val="宋体"/>
        <charset val="134"/>
      </rPr>
      <t>在李沟村实施基础母牛购进到户补助</t>
    </r>
    <r>
      <rPr>
        <sz val="16"/>
        <rFont val="Times New Roman"/>
        <charset val="134"/>
      </rPr>
      <t>2</t>
    </r>
    <r>
      <rPr>
        <sz val="16"/>
        <rFont val="宋体"/>
        <charset val="134"/>
      </rPr>
      <t>头，每头补助</t>
    </r>
    <r>
      <rPr>
        <sz val="16"/>
        <rFont val="Times New Roman"/>
        <charset val="134"/>
      </rPr>
      <t>5000</t>
    </r>
    <r>
      <rPr>
        <sz val="16"/>
        <rFont val="宋体"/>
        <charset val="134"/>
      </rPr>
      <t>元</t>
    </r>
  </si>
  <si>
    <r>
      <rPr>
        <sz val="16"/>
        <rFont val="宋体"/>
        <charset val="134"/>
      </rPr>
      <t>闫家乡基础母牛购进到户补助项目</t>
    </r>
  </si>
  <si>
    <r>
      <rPr>
        <sz val="16"/>
        <rFont val="宋体"/>
        <charset val="134"/>
      </rPr>
      <t>闫家乡实施基础母牛购进</t>
    </r>
    <r>
      <rPr>
        <sz val="16"/>
        <rFont val="Times New Roman"/>
        <charset val="134"/>
      </rPr>
      <t>2</t>
    </r>
    <r>
      <rPr>
        <sz val="16"/>
        <rFont val="宋体"/>
        <charset val="134"/>
      </rPr>
      <t>头，共需资金</t>
    </r>
    <r>
      <rPr>
        <sz val="16"/>
        <rFont val="Times New Roman"/>
        <charset val="134"/>
      </rPr>
      <t>1</t>
    </r>
    <r>
      <rPr>
        <sz val="16"/>
        <rFont val="宋体"/>
        <charset val="134"/>
      </rPr>
      <t>万元，分别是操场村</t>
    </r>
    <r>
      <rPr>
        <sz val="16"/>
        <rFont val="Times New Roman"/>
        <charset val="134"/>
      </rPr>
      <t>1</t>
    </r>
    <r>
      <rPr>
        <sz val="16"/>
        <rFont val="宋体"/>
        <charset val="134"/>
      </rPr>
      <t>头，付堡村</t>
    </r>
    <r>
      <rPr>
        <sz val="16"/>
        <rFont val="Times New Roman"/>
        <charset val="134"/>
      </rPr>
      <t>1</t>
    </r>
    <r>
      <rPr>
        <sz val="16"/>
        <rFont val="宋体"/>
        <charset val="134"/>
      </rPr>
      <t>头</t>
    </r>
  </si>
  <si>
    <r>
      <rPr>
        <sz val="16"/>
        <rFont val="宋体"/>
        <charset val="134"/>
      </rPr>
      <t>张棉驿乡基础母牛购进到户补助项目</t>
    </r>
  </si>
  <si>
    <r>
      <rPr>
        <sz val="16"/>
        <rFont val="宋体"/>
        <charset val="134"/>
      </rPr>
      <t>在张棉乡周家村、东峡村实施基础母牛购进到户补助项目</t>
    </r>
    <r>
      <rPr>
        <sz val="16"/>
        <rFont val="Times New Roman"/>
        <charset val="134"/>
      </rPr>
      <t>2</t>
    </r>
    <r>
      <rPr>
        <sz val="16"/>
        <rFont val="宋体"/>
        <charset val="134"/>
      </rPr>
      <t>头</t>
    </r>
  </si>
  <si>
    <r>
      <rPr>
        <sz val="16"/>
        <rFont val="宋体"/>
        <charset val="134"/>
      </rPr>
      <t>连五乡基础母牛购进到户补助项目</t>
    </r>
  </si>
  <si>
    <r>
      <rPr>
        <sz val="16"/>
        <rFont val="宋体"/>
        <charset val="134"/>
      </rPr>
      <t>连五乡四合村：</t>
    </r>
    <r>
      <rPr>
        <sz val="16"/>
        <rFont val="Times New Roman"/>
        <charset val="134"/>
      </rPr>
      <t>1</t>
    </r>
    <r>
      <rPr>
        <sz val="16"/>
        <rFont val="宋体"/>
        <charset val="134"/>
      </rPr>
      <t>头、腰庄村：</t>
    </r>
    <r>
      <rPr>
        <sz val="16"/>
        <rFont val="Times New Roman"/>
        <charset val="134"/>
      </rPr>
      <t>2</t>
    </r>
    <r>
      <rPr>
        <sz val="16"/>
        <rFont val="宋体"/>
        <charset val="134"/>
      </rPr>
      <t>头</t>
    </r>
  </si>
  <si>
    <r>
      <rPr>
        <b/>
        <sz val="16"/>
        <rFont val="宋体"/>
        <charset val="134"/>
      </rPr>
      <t>牛犊到户补助项目</t>
    </r>
  </si>
  <si>
    <r>
      <rPr>
        <b/>
        <sz val="16"/>
        <rFont val="宋体"/>
        <charset val="134"/>
      </rPr>
      <t>概算投资</t>
    </r>
    <r>
      <rPr>
        <b/>
        <sz val="16"/>
        <rFont val="Times New Roman"/>
        <charset val="134"/>
      </rPr>
      <t>66.6</t>
    </r>
    <r>
      <rPr>
        <b/>
        <sz val="16"/>
        <rFont val="宋体"/>
        <charset val="134"/>
      </rPr>
      <t>万元在全县范围内实施三类户牛犊到户补助项目，每头补助</t>
    </r>
    <r>
      <rPr>
        <b/>
        <sz val="16"/>
        <rFont val="Times New Roman"/>
        <charset val="134"/>
      </rPr>
      <t>2000</t>
    </r>
    <r>
      <rPr>
        <b/>
        <sz val="16"/>
        <rFont val="宋体"/>
        <charset val="134"/>
      </rPr>
      <t>元，共补助</t>
    </r>
    <r>
      <rPr>
        <b/>
        <sz val="16"/>
        <rFont val="Times New Roman"/>
        <charset val="134"/>
      </rPr>
      <t>333</t>
    </r>
    <r>
      <rPr>
        <b/>
        <sz val="16"/>
        <rFont val="宋体"/>
        <charset val="134"/>
      </rPr>
      <t>头。</t>
    </r>
  </si>
  <si>
    <r>
      <rPr>
        <sz val="16"/>
        <rFont val="宋体"/>
        <charset val="134"/>
      </rPr>
      <t>张家川镇牛犊到户补助项目</t>
    </r>
  </si>
  <si>
    <r>
      <rPr>
        <sz val="16"/>
        <rFont val="宋体"/>
        <charset val="134"/>
      </rPr>
      <t>共</t>
    </r>
    <r>
      <rPr>
        <sz val="16"/>
        <rFont val="Times New Roman"/>
        <charset val="134"/>
      </rPr>
      <t>21</t>
    </r>
    <r>
      <rPr>
        <sz val="16"/>
        <rFont val="宋体"/>
        <charset val="134"/>
      </rPr>
      <t>头。堡山村</t>
    </r>
    <r>
      <rPr>
        <sz val="16"/>
        <rFont val="Times New Roman"/>
        <charset val="134"/>
      </rPr>
      <t>2</t>
    </r>
    <r>
      <rPr>
        <sz val="16"/>
        <rFont val="宋体"/>
        <charset val="134"/>
      </rPr>
      <t>头、查湾村</t>
    </r>
    <r>
      <rPr>
        <sz val="16"/>
        <rFont val="Times New Roman"/>
        <charset val="134"/>
      </rPr>
      <t>3</t>
    </r>
    <r>
      <rPr>
        <sz val="16"/>
        <rFont val="宋体"/>
        <charset val="134"/>
      </rPr>
      <t>头、阳上村</t>
    </r>
    <r>
      <rPr>
        <sz val="16"/>
        <rFont val="Times New Roman"/>
        <charset val="134"/>
      </rPr>
      <t>5</t>
    </r>
    <r>
      <rPr>
        <sz val="16"/>
        <rFont val="宋体"/>
        <charset val="134"/>
      </rPr>
      <t>头、园树村</t>
    </r>
    <r>
      <rPr>
        <sz val="16"/>
        <rFont val="Times New Roman"/>
        <charset val="134"/>
      </rPr>
      <t>3</t>
    </r>
    <r>
      <rPr>
        <sz val="16"/>
        <rFont val="宋体"/>
        <charset val="134"/>
      </rPr>
      <t>头、孟寺村</t>
    </r>
    <r>
      <rPr>
        <sz val="16"/>
        <rFont val="Times New Roman"/>
        <charset val="134"/>
      </rPr>
      <t>2</t>
    </r>
    <r>
      <rPr>
        <sz val="16"/>
        <rFont val="宋体"/>
        <charset val="134"/>
      </rPr>
      <t>头、崔家村</t>
    </r>
    <r>
      <rPr>
        <sz val="16"/>
        <rFont val="Times New Roman"/>
        <charset val="134"/>
      </rPr>
      <t>1</t>
    </r>
    <r>
      <rPr>
        <sz val="16"/>
        <rFont val="宋体"/>
        <charset val="134"/>
      </rPr>
      <t>头、杨店村</t>
    </r>
    <r>
      <rPr>
        <sz val="16"/>
        <rFont val="Times New Roman"/>
        <charset val="134"/>
      </rPr>
      <t>3</t>
    </r>
    <r>
      <rPr>
        <sz val="16"/>
        <rFont val="宋体"/>
        <charset val="134"/>
      </rPr>
      <t>头、东街村</t>
    </r>
    <r>
      <rPr>
        <sz val="16"/>
        <rFont val="Times New Roman"/>
        <charset val="134"/>
      </rPr>
      <t>2</t>
    </r>
    <r>
      <rPr>
        <sz val="16"/>
        <rFont val="宋体"/>
        <charset val="134"/>
      </rPr>
      <t>头</t>
    </r>
  </si>
  <si>
    <r>
      <rPr>
        <sz val="16"/>
        <rFont val="宋体"/>
        <charset val="134"/>
      </rPr>
      <t>形成规模化养殖，带动畜牧业发展</t>
    </r>
  </si>
  <si>
    <r>
      <rPr>
        <sz val="16"/>
        <rFont val="宋体"/>
        <charset val="134"/>
      </rPr>
      <t>通过发放补贴，提高农民养牛的积极性，增加农民收入。</t>
    </r>
  </si>
  <si>
    <r>
      <rPr>
        <sz val="16"/>
        <rFont val="宋体"/>
        <charset val="134"/>
      </rPr>
      <t>龙山镇牛犊到户补助项目</t>
    </r>
  </si>
  <si>
    <r>
      <rPr>
        <sz val="16"/>
        <rFont val="宋体"/>
        <charset val="134"/>
      </rPr>
      <t>全镇共</t>
    </r>
    <r>
      <rPr>
        <sz val="16"/>
        <rFont val="Times New Roman"/>
        <charset val="134"/>
      </rPr>
      <t>3</t>
    </r>
    <r>
      <rPr>
        <sz val="16"/>
        <rFont val="宋体"/>
        <charset val="134"/>
      </rPr>
      <t>个村</t>
    </r>
    <r>
      <rPr>
        <sz val="16"/>
        <rFont val="Times New Roman"/>
        <charset val="134"/>
      </rPr>
      <t>15</t>
    </r>
    <r>
      <rPr>
        <sz val="16"/>
        <rFont val="宋体"/>
        <charset val="134"/>
      </rPr>
      <t>头，每亩</t>
    </r>
    <r>
      <rPr>
        <sz val="16"/>
        <rFont val="Times New Roman"/>
        <charset val="134"/>
      </rPr>
      <t>2000</t>
    </r>
    <r>
      <rPr>
        <sz val="16"/>
        <rFont val="宋体"/>
        <charset val="134"/>
      </rPr>
      <t>元，其中</t>
    </r>
    <r>
      <rPr>
        <sz val="16"/>
        <rFont val="Times New Roman"/>
        <charset val="134"/>
      </rPr>
      <t>;</t>
    </r>
    <r>
      <rPr>
        <sz val="16"/>
        <rFont val="宋体"/>
        <charset val="134"/>
      </rPr>
      <t>南街村</t>
    </r>
    <r>
      <rPr>
        <sz val="16"/>
        <rFont val="Times New Roman"/>
        <charset val="134"/>
      </rPr>
      <t>5</t>
    </r>
    <r>
      <rPr>
        <sz val="16"/>
        <rFont val="宋体"/>
        <charset val="134"/>
      </rPr>
      <t>头</t>
    </r>
    <r>
      <rPr>
        <sz val="16"/>
        <rFont val="Times New Roman"/>
        <charset val="134"/>
      </rPr>
      <t>1</t>
    </r>
    <r>
      <rPr>
        <sz val="16"/>
        <rFont val="宋体"/>
        <charset val="134"/>
      </rPr>
      <t>万元，李山村</t>
    </r>
    <r>
      <rPr>
        <sz val="16"/>
        <rFont val="Times New Roman"/>
        <charset val="134"/>
      </rPr>
      <t>8</t>
    </r>
    <r>
      <rPr>
        <sz val="16"/>
        <rFont val="宋体"/>
        <charset val="134"/>
      </rPr>
      <t>头</t>
    </r>
    <r>
      <rPr>
        <sz val="16"/>
        <rFont val="Times New Roman"/>
        <charset val="134"/>
      </rPr>
      <t>1.6</t>
    </r>
    <r>
      <rPr>
        <sz val="16"/>
        <rFont val="宋体"/>
        <charset val="134"/>
      </rPr>
      <t>万元，马黑曼村</t>
    </r>
    <r>
      <rPr>
        <sz val="16"/>
        <rFont val="Times New Roman"/>
        <charset val="134"/>
      </rPr>
      <t>2</t>
    </r>
    <r>
      <rPr>
        <sz val="16"/>
        <rFont val="宋体"/>
        <charset val="134"/>
      </rPr>
      <t>头</t>
    </r>
    <r>
      <rPr>
        <sz val="16"/>
        <rFont val="Times New Roman"/>
        <charset val="134"/>
      </rPr>
      <t>0.4</t>
    </r>
    <r>
      <rPr>
        <sz val="16"/>
        <rFont val="宋体"/>
        <charset val="134"/>
      </rPr>
      <t>万元</t>
    </r>
  </si>
  <si>
    <r>
      <rPr>
        <sz val="16"/>
        <rFont val="宋体"/>
        <charset val="134"/>
      </rPr>
      <t>恭门镇牛犊到户补助项目</t>
    </r>
  </si>
  <si>
    <r>
      <rPr>
        <sz val="16"/>
        <rFont val="宋体"/>
        <charset val="134"/>
      </rPr>
      <t>共</t>
    </r>
    <r>
      <rPr>
        <sz val="16"/>
        <rFont val="Times New Roman"/>
        <charset val="134"/>
      </rPr>
      <t>48</t>
    </r>
    <r>
      <rPr>
        <sz val="16"/>
        <rFont val="宋体"/>
        <charset val="134"/>
      </rPr>
      <t>头，其中河峪村</t>
    </r>
    <r>
      <rPr>
        <sz val="16"/>
        <rFont val="Times New Roman"/>
        <charset val="134"/>
      </rPr>
      <t>4</t>
    </r>
    <r>
      <rPr>
        <sz val="16"/>
        <rFont val="宋体"/>
        <charset val="134"/>
      </rPr>
      <t>头、麻山村</t>
    </r>
    <r>
      <rPr>
        <sz val="16"/>
        <rFont val="Times New Roman"/>
        <charset val="134"/>
      </rPr>
      <t>8</t>
    </r>
    <r>
      <rPr>
        <sz val="16"/>
        <rFont val="宋体"/>
        <charset val="134"/>
      </rPr>
      <t>头、麻崖村</t>
    </r>
    <r>
      <rPr>
        <sz val="16"/>
        <rFont val="Times New Roman"/>
        <charset val="134"/>
      </rPr>
      <t>3</t>
    </r>
    <r>
      <rPr>
        <sz val="16"/>
        <rFont val="宋体"/>
        <charset val="134"/>
      </rPr>
      <t>头、毛山村</t>
    </r>
    <r>
      <rPr>
        <sz val="16"/>
        <rFont val="Times New Roman"/>
        <charset val="134"/>
      </rPr>
      <t>3</t>
    </r>
    <r>
      <rPr>
        <sz val="16"/>
        <rFont val="宋体"/>
        <charset val="134"/>
      </rPr>
      <t>头、西关村</t>
    </r>
    <r>
      <rPr>
        <sz val="16"/>
        <rFont val="Times New Roman"/>
        <charset val="134"/>
      </rPr>
      <t>3</t>
    </r>
    <r>
      <rPr>
        <sz val="16"/>
        <rFont val="宋体"/>
        <charset val="134"/>
      </rPr>
      <t>头、付川村</t>
    </r>
    <r>
      <rPr>
        <sz val="16"/>
        <rFont val="Times New Roman"/>
        <charset val="134"/>
      </rPr>
      <t>5</t>
    </r>
    <r>
      <rPr>
        <sz val="16"/>
        <rFont val="宋体"/>
        <charset val="134"/>
      </rPr>
      <t>头、柳沟村</t>
    </r>
    <r>
      <rPr>
        <sz val="16"/>
        <rFont val="Times New Roman"/>
        <charset val="134"/>
      </rPr>
      <t>6</t>
    </r>
    <r>
      <rPr>
        <sz val="16"/>
        <rFont val="宋体"/>
        <charset val="134"/>
      </rPr>
      <t>头、许湾村</t>
    </r>
    <r>
      <rPr>
        <sz val="16"/>
        <rFont val="Times New Roman"/>
        <charset val="134"/>
      </rPr>
      <t>1</t>
    </r>
    <r>
      <rPr>
        <sz val="16"/>
        <rFont val="宋体"/>
        <charset val="134"/>
      </rPr>
      <t>头、水池村</t>
    </r>
    <r>
      <rPr>
        <sz val="16"/>
        <rFont val="Times New Roman"/>
        <charset val="134"/>
      </rPr>
      <t>5</t>
    </r>
    <r>
      <rPr>
        <sz val="16"/>
        <rFont val="宋体"/>
        <charset val="134"/>
      </rPr>
      <t>头、城子村</t>
    </r>
    <r>
      <rPr>
        <sz val="16"/>
        <rFont val="Times New Roman"/>
        <charset val="134"/>
      </rPr>
      <t>7</t>
    </r>
    <r>
      <rPr>
        <sz val="16"/>
        <rFont val="宋体"/>
        <charset val="134"/>
      </rPr>
      <t>头、海河村</t>
    </r>
    <r>
      <rPr>
        <sz val="16"/>
        <rFont val="Times New Roman"/>
        <charset val="134"/>
      </rPr>
      <t>1</t>
    </r>
    <r>
      <rPr>
        <sz val="16"/>
        <rFont val="宋体"/>
        <charset val="134"/>
      </rPr>
      <t>头、仁湾村</t>
    </r>
    <r>
      <rPr>
        <sz val="16"/>
        <rFont val="Times New Roman"/>
        <charset val="134"/>
      </rPr>
      <t>1</t>
    </r>
    <r>
      <rPr>
        <sz val="16"/>
        <rFont val="宋体"/>
        <charset val="134"/>
      </rPr>
      <t>户</t>
    </r>
    <r>
      <rPr>
        <sz val="16"/>
        <rFont val="Times New Roman"/>
        <charset val="134"/>
      </rPr>
      <t>2</t>
    </r>
    <r>
      <rPr>
        <sz val="16"/>
        <rFont val="宋体"/>
        <charset val="134"/>
      </rPr>
      <t>头</t>
    </r>
  </si>
  <si>
    <r>
      <rPr>
        <sz val="16"/>
        <rFont val="宋体"/>
        <charset val="134"/>
      </rPr>
      <t>刘堡镇基础牛犊购进到户补助项目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</si>
  <si>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3</t>
    </r>
    <r>
      <rPr>
        <sz val="16"/>
        <rFont val="宋体"/>
        <charset val="134"/>
      </rPr>
      <t>户</t>
    </r>
    <r>
      <rPr>
        <sz val="16"/>
        <rFont val="Times New Roman"/>
        <charset val="134"/>
      </rPr>
      <t>4</t>
    </r>
    <r>
      <rPr>
        <sz val="16"/>
        <rFont val="宋体"/>
        <charset val="134"/>
      </rPr>
      <t>头，每头补贴</t>
    </r>
    <r>
      <rPr>
        <sz val="16"/>
        <rFont val="Times New Roman"/>
        <charset val="134"/>
      </rPr>
      <t>0.2</t>
    </r>
    <r>
      <rPr>
        <sz val="16"/>
        <rFont val="宋体"/>
        <charset val="134"/>
      </rPr>
      <t>万元，共计补贴资金</t>
    </r>
    <r>
      <rPr>
        <sz val="16"/>
        <rFont val="Times New Roman"/>
        <charset val="134"/>
      </rPr>
      <t>0.8</t>
    </r>
    <r>
      <rPr>
        <sz val="16"/>
        <rFont val="宋体"/>
        <charset val="134"/>
      </rPr>
      <t>万元。其中：王家村</t>
    </r>
    <r>
      <rPr>
        <sz val="16"/>
        <rFont val="Times New Roman"/>
        <charset val="134"/>
      </rPr>
      <t>1</t>
    </r>
    <r>
      <rPr>
        <sz val="16"/>
        <rFont val="宋体"/>
        <charset val="134"/>
      </rPr>
      <t>户</t>
    </r>
    <r>
      <rPr>
        <sz val="16"/>
        <rFont val="Times New Roman"/>
        <charset val="134"/>
      </rPr>
      <t>1</t>
    </r>
    <r>
      <rPr>
        <sz val="16"/>
        <rFont val="宋体"/>
        <charset val="134"/>
      </rPr>
      <t>头；峡里村</t>
    </r>
    <r>
      <rPr>
        <sz val="16"/>
        <rFont val="Times New Roman"/>
        <charset val="134"/>
      </rPr>
      <t>2</t>
    </r>
    <r>
      <rPr>
        <sz val="16"/>
        <rFont val="宋体"/>
        <charset val="134"/>
      </rPr>
      <t>户</t>
    </r>
    <r>
      <rPr>
        <sz val="16"/>
        <rFont val="Times New Roman"/>
        <charset val="134"/>
      </rPr>
      <t>3</t>
    </r>
    <r>
      <rPr>
        <sz val="16"/>
        <rFont val="宋体"/>
        <charset val="134"/>
      </rPr>
      <t>头</t>
    </r>
  </si>
  <si>
    <r>
      <rPr>
        <sz val="16"/>
        <rFont val="宋体"/>
        <charset val="134"/>
      </rPr>
      <t>大阳镇牛犊到户补助项目</t>
    </r>
  </si>
  <si>
    <r>
      <rPr>
        <sz val="16"/>
        <rFont val="宋体"/>
        <charset val="134"/>
      </rPr>
      <t>扶持大阳镇三类户发展养殖业，落实牛犊到户补助项目，每头牛犊补助</t>
    </r>
    <r>
      <rPr>
        <sz val="16"/>
        <rFont val="Times New Roman"/>
        <charset val="134"/>
      </rPr>
      <t>2000</t>
    </r>
    <r>
      <rPr>
        <sz val="16"/>
        <rFont val="宋体"/>
        <charset val="134"/>
      </rPr>
      <t>元，共补助</t>
    </r>
    <r>
      <rPr>
        <sz val="16"/>
        <rFont val="Times New Roman"/>
        <charset val="134"/>
      </rPr>
      <t>17</t>
    </r>
    <r>
      <rPr>
        <sz val="16"/>
        <rFont val="宋体"/>
        <charset val="134"/>
      </rPr>
      <t>头。其中：刘沟村</t>
    </r>
    <r>
      <rPr>
        <sz val="16"/>
        <rFont val="Times New Roman"/>
        <charset val="134"/>
      </rPr>
      <t>1</t>
    </r>
    <r>
      <rPr>
        <sz val="16"/>
        <rFont val="宋体"/>
        <charset val="134"/>
      </rPr>
      <t>头，双庙村</t>
    </r>
    <r>
      <rPr>
        <sz val="16"/>
        <rFont val="Times New Roman"/>
        <charset val="134"/>
      </rPr>
      <t>1</t>
    </r>
    <r>
      <rPr>
        <sz val="16"/>
        <rFont val="宋体"/>
        <charset val="134"/>
      </rPr>
      <t>头，侯吴村</t>
    </r>
    <r>
      <rPr>
        <sz val="16"/>
        <rFont val="Times New Roman"/>
        <charset val="134"/>
      </rPr>
      <t>2</t>
    </r>
    <r>
      <rPr>
        <sz val="16"/>
        <rFont val="宋体"/>
        <charset val="134"/>
      </rPr>
      <t>头，水滩村</t>
    </r>
    <r>
      <rPr>
        <sz val="16"/>
        <rFont val="Times New Roman"/>
        <charset val="134"/>
      </rPr>
      <t>3</t>
    </r>
    <r>
      <rPr>
        <sz val="16"/>
        <rFont val="宋体"/>
        <charset val="134"/>
      </rPr>
      <t>头，下李村</t>
    </r>
    <r>
      <rPr>
        <sz val="16"/>
        <rFont val="Times New Roman"/>
        <charset val="134"/>
      </rPr>
      <t>2</t>
    </r>
    <r>
      <rPr>
        <sz val="16"/>
        <rFont val="宋体"/>
        <charset val="134"/>
      </rPr>
      <t>头，寨子村</t>
    </r>
    <r>
      <rPr>
        <sz val="16"/>
        <rFont val="Times New Roman"/>
        <charset val="134"/>
      </rPr>
      <t>2</t>
    </r>
    <r>
      <rPr>
        <sz val="16"/>
        <rFont val="宋体"/>
        <charset val="134"/>
      </rPr>
      <t>头，汪洋村</t>
    </r>
    <r>
      <rPr>
        <sz val="16"/>
        <rFont val="Times New Roman"/>
        <charset val="134"/>
      </rPr>
      <t>3</t>
    </r>
    <r>
      <rPr>
        <sz val="16"/>
        <rFont val="宋体"/>
        <charset val="134"/>
      </rPr>
      <t>头，高沟村</t>
    </r>
    <r>
      <rPr>
        <sz val="16"/>
        <rFont val="Times New Roman"/>
        <charset val="134"/>
      </rPr>
      <t>3</t>
    </r>
    <r>
      <rPr>
        <sz val="16"/>
        <rFont val="宋体"/>
        <charset val="134"/>
      </rPr>
      <t>头。</t>
    </r>
  </si>
  <si>
    <r>
      <rPr>
        <sz val="16"/>
        <rFont val="宋体"/>
        <charset val="134"/>
      </rPr>
      <t>川王镇牛犊到户补助项目</t>
    </r>
  </si>
  <si>
    <r>
      <rPr>
        <sz val="16"/>
        <rFont val="宋体"/>
        <charset val="134"/>
      </rPr>
      <t>川王镇牛犊奖补</t>
    </r>
    <r>
      <rPr>
        <sz val="16"/>
        <rFont val="Times New Roman"/>
        <charset val="134"/>
      </rPr>
      <t>19</t>
    </r>
    <r>
      <rPr>
        <sz val="16"/>
        <rFont val="宋体"/>
        <charset val="134"/>
      </rPr>
      <t>头，共涉及</t>
    </r>
    <r>
      <rPr>
        <sz val="16"/>
        <rFont val="Times New Roman"/>
        <charset val="134"/>
      </rPr>
      <t>9</t>
    </r>
    <r>
      <rPr>
        <sz val="16"/>
        <rFont val="宋体"/>
        <charset val="134"/>
      </rPr>
      <t>村。其中川王村</t>
    </r>
    <r>
      <rPr>
        <sz val="16"/>
        <rFont val="Times New Roman"/>
        <charset val="134"/>
      </rPr>
      <t>1</t>
    </r>
    <r>
      <rPr>
        <sz val="16"/>
        <rFont val="宋体"/>
        <charset val="134"/>
      </rPr>
      <t>头；哈沟村</t>
    </r>
    <r>
      <rPr>
        <sz val="16"/>
        <rFont val="Times New Roman"/>
        <charset val="134"/>
      </rPr>
      <t>2</t>
    </r>
    <r>
      <rPr>
        <sz val="16"/>
        <rFont val="宋体"/>
        <charset val="134"/>
      </rPr>
      <t>头；范湾村</t>
    </r>
    <r>
      <rPr>
        <sz val="16"/>
        <rFont val="Times New Roman"/>
        <charset val="134"/>
      </rPr>
      <t>3</t>
    </r>
    <r>
      <rPr>
        <sz val="16"/>
        <rFont val="宋体"/>
        <charset val="134"/>
      </rPr>
      <t>头；关河村</t>
    </r>
    <r>
      <rPr>
        <sz val="16"/>
        <rFont val="Times New Roman"/>
        <charset val="134"/>
      </rPr>
      <t>1</t>
    </r>
    <r>
      <rPr>
        <sz val="16"/>
        <rFont val="宋体"/>
        <charset val="134"/>
      </rPr>
      <t>头；马达村</t>
    </r>
    <r>
      <rPr>
        <sz val="16"/>
        <rFont val="Times New Roman"/>
        <charset val="134"/>
      </rPr>
      <t>5</t>
    </r>
    <r>
      <rPr>
        <sz val="16"/>
        <rFont val="宋体"/>
        <charset val="134"/>
      </rPr>
      <t>头；大庄村</t>
    </r>
    <r>
      <rPr>
        <sz val="16"/>
        <rFont val="Times New Roman"/>
        <charset val="134"/>
      </rPr>
      <t>4</t>
    </r>
    <r>
      <rPr>
        <sz val="16"/>
        <rFont val="宋体"/>
        <charset val="134"/>
      </rPr>
      <t>头；何湾村</t>
    </r>
    <r>
      <rPr>
        <sz val="16"/>
        <rFont val="Times New Roman"/>
        <charset val="134"/>
      </rPr>
      <t>1</t>
    </r>
    <r>
      <rPr>
        <sz val="16"/>
        <rFont val="宋体"/>
        <charset val="134"/>
      </rPr>
      <t>头；松树湾村</t>
    </r>
    <r>
      <rPr>
        <sz val="16"/>
        <rFont val="Times New Roman"/>
        <charset val="134"/>
      </rPr>
      <t>1</t>
    </r>
    <r>
      <rPr>
        <sz val="16"/>
        <rFont val="宋体"/>
        <charset val="134"/>
      </rPr>
      <t>头；小河村</t>
    </r>
    <r>
      <rPr>
        <sz val="16"/>
        <rFont val="Times New Roman"/>
        <charset val="134"/>
      </rPr>
      <t>1</t>
    </r>
    <r>
      <rPr>
        <sz val="16"/>
        <rFont val="宋体"/>
        <charset val="134"/>
      </rPr>
      <t>头；</t>
    </r>
  </si>
  <si>
    <r>
      <rPr>
        <sz val="16"/>
        <rFont val="宋体"/>
        <charset val="134"/>
      </rPr>
      <t>马关镇牛犊到户补助项目</t>
    </r>
  </si>
  <si>
    <r>
      <rPr>
        <sz val="16"/>
        <rFont val="宋体"/>
        <charset val="134"/>
      </rPr>
      <t>三类户牛犊到共计</t>
    </r>
    <r>
      <rPr>
        <sz val="16"/>
        <rFont val="Times New Roman"/>
        <charset val="134"/>
      </rPr>
      <t>66</t>
    </r>
    <r>
      <rPr>
        <sz val="16"/>
        <rFont val="宋体"/>
        <charset val="134"/>
      </rPr>
      <t>头。其中：八杜村</t>
    </r>
    <r>
      <rPr>
        <sz val="16"/>
        <rFont val="Times New Roman"/>
        <charset val="134"/>
      </rPr>
      <t>2</t>
    </r>
    <r>
      <rPr>
        <sz val="16"/>
        <rFont val="宋体"/>
        <charset val="134"/>
      </rPr>
      <t>头；西庄村</t>
    </r>
    <r>
      <rPr>
        <sz val="16"/>
        <rFont val="Times New Roman"/>
        <charset val="134"/>
      </rPr>
      <t>2</t>
    </r>
    <r>
      <rPr>
        <sz val="16"/>
        <rFont val="宋体"/>
        <charset val="134"/>
      </rPr>
      <t>头；东庄村</t>
    </r>
    <r>
      <rPr>
        <sz val="16"/>
        <rFont val="Times New Roman"/>
        <charset val="134"/>
      </rPr>
      <t>6</t>
    </r>
    <r>
      <rPr>
        <sz val="16"/>
        <rFont val="宋体"/>
        <charset val="134"/>
      </rPr>
      <t>头；赵沟村</t>
    </r>
    <r>
      <rPr>
        <sz val="16"/>
        <rFont val="Times New Roman"/>
        <charset val="134"/>
      </rPr>
      <t>2</t>
    </r>
    <r>
      <rPr>
        <sz val="16"/>
        <rFont val="宋体"/>
        <charset val="134"/>
      </rPr>
      <t>头；东山村</t>
    </r>
    <r>
      <rPr>
        <sz val="16"/>
        <rFont val="Times New Roman"/>
        <charset val="134"/>
      </rPr>
      <t>4</t>
    </r>
    <r>
      <rPr>
        <sz val="16"/>
        <rFont val="宋体"/>
        <charset val="134"/>
      </rPr>
      <t>头；石川村</t>
    </r>
    <r>
      <rPr>
        <sz val="16"/>
        <rFont val="Times New Roman"/>
        <charset val="134"/>
      </rPr>
      <t>5</t>
    </r>
    <r>
      <rPr>
        <sz val="16"/>
        <rFont val="宋体"/>
        <charset val="134"/>
      </rPr>
      <t>头；韦沟村</t>
    </r>
    <r>
      <rPr>
        <sz val="16"/>
        <rFont val="Times New Roman"/>
        <charset val="134"/>
      </rPr>
      <t>10</t>
    </r>
    <r>
      <rPr>
        <sz val="16"/>
        <rFont val="宋体"/>
        <charset val="134"/>
      </rPr>
      <t>头；草湾村</t>
    </r>
    <r>
      <rPr>
        <sz val="16"/>
        <rFont val="Times New Roman"/>
        <charset val="134"/>
      </rPr>
      <t>13</t>
    </r>
    <r>
      <rPr>
        <sz val="16"/>
        <rFont val="宋体"/>
        <charset val="134"/>
      </rPr>
      <t>头；马堡村</t>
    </r>
    <r>
      <rPr>
        <sz val="16"/>
        <rFont val="Times New Roman"/>
        <charset val="134"/>
      </rPr>
      <t>6</t>
    </r>
    <r>
      <rPr>
        <sz val="16"/>
        <rFont val="宋体"/>
        <charset val="134"/>
      </rPr>
      <t>头；上豆村</t>
    </r>
    <r>
      <rPr>
        <sz val="16"/>
        <rFont val="Times New Roman"/>
        <charset val="134"/>
      </rPr>
      <t>5</t>
    </r>
    <r>
      <rPr>
        <sz val="16"/>
        <rFont val="宋体"/>
        <charset val="134"/>
      </rPr>
      <t>头；西台村</t>
    </r>
    <r>
      <rPr>
        <sz val="16"/>
        <rFont val="Times New Roman"/>
        <charset val="134"/>
      </rPr>
      <t>6</t>
    </r>
    <r>
      <rPr>
        <sz val="16"/>
        <rFont val="宋体"/>
        <charset val="134"/>
      </rPr>
      <t>头；西山村</t>
    </r>
    <r>
      <rPr>
        <sz val="16"/>
        <rFont val="Times New Roman"/>
        <charset val="134"/>
      </rPr>
      <t>4</t>
    </r>
    <r>
      <rPr>
        <sz val="16"/>
        <rFont val="宋体"/>
        <charset val="134"/>
      </rPr>
      <t>头。</t>
    </r>
  </si>
  <si>
    <r>
      <rPr>
        <sz val="16"/>
        <rFont val="宋体"/>
        <charset val="134"/>
      </rPr>
      <t>马鹿镇牛犊到户补助项目</t>
    </r>
  </si>
  <si>
    <r>
      <rPr>
        <sz val="16"/>
        <rFont val="宋体"/>
        <charset val="134"/>
      </rPr>
      <t>概算投资</t>
    </r>
    <r>
      <rPr>
        <sz val="16"/>
        <rFont val="Times New Roman"/>
        <charset val="134"/>
      </rPr>
      <t>6.6</t>
    </r>
    <r>
      <rPr>
        <sz val="16"/>
        <rFont val="宋体"/>
        <charset val="134"/>
      </rPr>
      <t>万元实施畜牧产业奖补项目，奖补牛犊</t>
    </r>
    <r>
      <rPr>
        <sz val="16"/>
        <rFont val="Times New Roman"/>
        <charset val="134"/>
      </rPr>
      <t>33</t>
    </r>
    <r>
      <rPr>
        <sz val="16"/>
        <rFont val="宋体"/>
        <charset val="134"/>
      </rPr>
      <t>头，每头补助</t>
    </r>
    <r>
      <rPr>
        <sz val="16"/>
        <rFont val="Times New Roman"/>
        <charset val="134"/>
      </rPr>
      <t>2000</t>
    </r>
    <r>
      <rPr>
        <sz val="16"/>
        <rFont val="宋体"/>
        <charset val="134"/>
      </rPr>
      <t>元，其中堡梁村</t>
    </r>
    <r>
      <rPr>
        <sz val="16"/>
        <rFont val="Times New Roman"/>
        <charset val="134"/>
      </rPr>
      <t>2</t>
    </r>
    <r>
      <rPr>
        <sz val="16"/>
        <rFont val="宋体"/>
        <charset val="134"/>
      </rPr>
      <t>头，草川村</t>
    </r>
    <r>
      <rPr>
        <sz val="16"/>
        <rFont val="Times New Roman"/>
        <charset val="134"/>
      </rPr>
      <t>4</t>
    </r>
    <r>
      <rPr>
        <sz val="16"/>
        <rFont val="宋体"/>
        <charset val="134"/>
      </rPr>
      <t>头，韩河村</t>
    </r>
    <r>
      <rPr>
        <sz val="16"/>
        <rFont val="Times New Roman"/>
        <charset val="134"/>
      </rPr>
      <t>3</t>
    </r>
    <r>
      <rPr>
        <sz val="16"/>
        <rFont val="宋体"/>
        <charset val="134"/>
      </rPr>
      <t>头，花园村</t>
    </r>
    <r>
      <rPr>
        <sz val="16"/>
        <rFont val="Times New Roman"/>
        <charset val="134"/>
      </rPr>
      <t>14</t>
    </r>
    <r>
      <rPr>
        <sz val="16"/>
        <rFont val="宋体"/>
        <charset val="134"/>
      </rPr>
      <t>头，龙口村</t>
    </r>
    <r>
      <rPr>
        <sz val="16"/>
        <rFont val="Times New Roman"/>
        <charset val="134"/>
      </rPr>
      <t>8</t>
    </r>
    <r>
      <rPr>
        <sz val="16"/>
        <rFont val="宋体"/>
        <charset val="134"/>
      </rPr>
      <t>头，寺湾村</t>
    </r>
    <r>
      <rPr>
        <sz val="16"/>
        <rFont val="Times New Roman"/>
        <charset val="134"/>
      </rPr>
      <t>2</t>
    </r>
    <r>
      <rPr>
        <sz val="16"/>
        <rFont val="宋体"/>
        <charset val="134"/>
      </rPr>
      <t>头。</t>
    </r>
  </si>
  <si>
    <r>
      <rPr>
        <sz val="16"/>
        <rFont val="宋体"/>
        <charset val="134"/>
      </rPr>
      <t>梁山镇牛犊到户补助项目</t>
    </r>
  </si>
  <si>
    <r>
      <rPr>
        <sz val="16"/>
        <rFont val="宋体"/>
        <charset val="134"/>
      </rPr>
      <t>共</t>
    </r>
    <r>
      <rPr>
        <sz val="16"/>
        <rFont val="Times New Roman"/>
        <charset val="134"/>
      </rPr>
      <t>6</t>
    </r>
    <r>
      <rPr>
        <sz val="16"/>
        <rFont val="宋体"/>
        <charset val="134"/>
      </rPr>
      <t>头，三类户牛犊到户樱桃沟村</t>
    </r>
    <r>
      <rPr>
        <sz val="16"/>
        <rFont val="Times New Roman"/>
        <charset val="134"/>
      </rPr>
      <t>2</t>
    </r>
    <r>
      <rPr>
        <sz val="16"/>
        <rFont val="宋体"/>
        <charset val="134"/>
      </rPr>
      <t>头、斜头村牛犊</t>
    </r>
    <r>
      <rPr>
        <sz val="16"/>
        <rFont val="Times New Roman"/>
        <charset val="134"/>
      </rPr>
      <t>4</t>
    </r>
    <r>
      <rPr>
        <sz val="16"/>
        <rFont val="宋体"/>
        <charset val="134"/>
      </rPr>
      <t>头</t>
    </r>
  </si>
  <si>
    <r>
      <rPr>
        <sz val="16"/>
        <rFont val="宋体"/>
        <charset val="134"/>
      </rPr>
      <t>木河乡牛犊到户补助项目</t>
    </r>
  </si>
  <si>
    <r>
      <rPr>
        <sz val="16"/>
        <rFont val="宋体"/>
        <charset val="134"/>
      </rPr>
      <t>在全乡</t>
    </r>
    <r>
      <rPr>
        <sz val="16"/>
        <rFont val="Times New Roman"/>
        <charset val="134"/>
      </rPr>
      <t>3</t>
    </r>
    <r>
      <rPr>
        <sz val="16"/>
        <rFont val="宋体"/>
        <charset val="134"/>
      </rPr>
      <t>个村实施牛犊到户补助</t>
    </r>
    <r>
      <rPr>
        <sz val="16"/>
        <rFont val="Times New Roman"/>
        <charset val="134"/>
      </rPr>
      <t>9</t>
    </r>
    <r>
      <rPr>
        <sz val="16"/>
        <rFont val="宋体"/>
        <charset val="134"/>
      </rPr>
      <t>头，其中：杜渠</t>
    </r>
    <r>
      <rPr>
        <sz val="16"/>
        <rFont val="Times New Roman"/>
        <charset val="134"/>
      </rPr>
      <t>3</t>
    </r>
    <r>
      <rPr>
        <sz val="16"/>
        <rFont val="宋体"/>
        <charset val="134"/>
      </rPr>
      <t>头，李沟</t>
    </r>
    <r>
      <rPr>
        <sz val="16"/>
        <rFont val="Times New Roman"/>
        <charset val="134"/>
      </rPr>
      <t>2</t>
    </r>
    <r>
      <rPr>
        <sz val="16"/>
        <rFont val="宋体"/>
        <charset val="134"/>
      </rPr>
      <t>头，庄河</t>
    </r>
    <r>
      <rPr>
        <sz val="16"/>
        <rFont val="Times New Roman"/>
        <charset val="134"/>
      </rPr>
      <t>4</t>
    </r>
    <r>
      <rPr>
        <sz val="16"/>
        <rFont val="宋体"/>
        <charset val="134"/>
      </rPr>
      <t>头，每头</t>
    </r>
    <r>
      <rPr>
        <sz val="16"/>
        <rFont val="Times New Roman"/>
        <charset val="134"/>
      </rPr>
      <t>2000</t>
    </r>
    <r>
      <rPr>
        <sz val="16"/>
        <rFont val="宋体"/>
        <charset val="134"/>
      </rPr>
      <t>元，</t>
    </r>
  </si>
  <si>
    <r>
      <rPr>
        <sz val="16"/>
        <rFont val="宋体"/>
        <charset val="134"/>
      </rPr>
      <t>闫家乡牛犊到户补助项目</t>
    </r>
  </si>
  <si>
    <r>
      <rPr>
        <sz val="16"/>
        <rFont val="宋体"/>
        <charset val="134"/>
      </rPr>
      <t>闫家乡实施牛犊补助</t>
    </r>
    <r>
      <rPr>
        <sz val="16"/>
        <rFont val="Times New Roman"/>
        <charset val="134"/>
      </rPr>
      <t>14</t>
    </r>
    <r>
      <rPr>
        <sz val="16"/>
        <rFont val="宋体"/>
        <charset val="134"/>
      </rPr>
      <t>头，共需资金</t>
    </r>
    <r>
      <rPr>
        <sz val="16"/>
        <rFont val="Times New Roman"/>
        <charset val="134"/>
      </rPr>
      <t>2.8</t>
    </r>
    <r>
      <rPr>
        <sz val="16"/>
        <rFont val="宋体"/>
        <charset val="134"/>
      </rPr>
      <t>万元。草川梁村牛犊到户补助项目</t>
    </r>
    <r>
      <rPr>
        <sz val="16"/>
        <rFont val="Times New Roman"/>
        <charset val="134"/>
      </rPr>
      <t>2</t>
    </r>
    <r>
      <rPr>
        <sz val="16"/>
        <rFont val="宋体"/>
        <charset val="134"/>
      </rPr>
      <t>头，大场村</t>
    </r>
    <r>
      <rPr>
        <sz val="16"/>
        <rFont val="Times New Roman"/>
        <charset val="134"/>
      </rPr>
      <t>5</t>
    </r>
    <r>
      <rPr>
        <sz val="16"/>
        <rFont val="宋体"/>
        <charset val="134"/>
      </rPr>
      <t>头，陈庙村</t>
    </r>
    <r>
      <rPr>
        <sz val="16"/>
        <rFont val="Times New Roman"/>
        <charset val="134"/>
      </rPr>
      <t>2</t>
    </r>
    <r>
      <rPr>
        <sz val="16"/>
        <rFont val="宋体"/>
        <charset val="134"/>
      </rPr>
      <t>头，朝阳村</t>
    </r>
    <r>
      <rPr>
        <sz val="16"/>
        <rFont val="Times New Roman"/>
        <charset val="134"/>
      </rPr>
      <t>4</t>
    </r>
    <r>
      <rPr>
        <sz val="16"/>
        <rFont val="宋体"/>
        <charset val="134"/>
      </rPr>
      <t>头，付堡村</t>
    </r>
    <r>
      <rPr>
        <sz val="16"/>
        <rFont val="Times New Roman"/>
        <charset val="134"/>
      </rPr>
      <t>1</t>
    </r>
    <r>
      <rPr>
        <sz val="16"/>
        <rFont val="宋体"/>
        <charset val="134"/>
      </rPr>
      <t>头</t>
    </r>
  </si>
  <si>
    <r>
      <rPr>
        <sz val="16"/>
        <rFont val="宋体"/>
        <charset val="134"/>
      </rPr>
      <t>张棉驿乡牛犊到户补助项目</t>
    </r>
  </si>
  <si>
    <r>
      <rPr>
        <sz val="16"/>
        <rFont val="宋体"/>
        <charset val="134"/>
      </rPr>
      <t>在张棉驿乡庙川村、盘山村、喜湾村实施牛犊到户补助项目</t>
    </r>
    <r>
      <rPr>
        <sz val="16"/>
        <rFont val="Times New Roman"/>
        <charset val="134"/>
      </rPr>
      <t>6</t>
    </r>
    <r>
      <rPr>
        <sz val="16"/>
        <rFont val="宋体"/>
        <charset val="134"/>
      </rPr>
      <t>户</t>
    </r>
    <r>
      <rPr>
        <sz val="16"/>
        <rFont val="Times New Roman"/>
        <charset val="134"/>
      </rPr>
      <t>9</t>
    </r>
    <r>
      <rPr>
        <sz val="16"/>
        <rFont val="宋体"/>
        <charset val="134"/>
      </rPr>
      <t>头，其中：边缘易致贫户</t>
    </r>
    <r>
      <rPr>
        <sz val="16"/>
        <rFont val="Times New Roman"/>
        <charset val="134"/>
      </rPr>
      <t>3</t>
    </r>
    <r>
      <rPr>
        <sz val="16"/>
        <rFont val="宋体"/>
        <charset val="134"/>
      </rPr>
      <t>户</t>
    </r>
    <r>
      <rPr>
        <sz val="16"/>
        <rFont val="Times New Roman"/>
        <charset val="134"/>
      </rPr>
      <t>4</t>
    </r>
    <r>
      <rPr>
        <sz val="16"/>
        <rFont val="宋体"/>
        <charset val="134"/>
      </rPr>
      <t>头、脱贫不稳定户</t>
    </r>
    <r>
      <rPr>
        <sz val="16"/>
        <rFont val="Times New Roman"/>
        <charset val="134"/>
      </rPr>
      <t>3</t>
    </r>
    <r>
      <rPr>
        <sz val="16"/>
        <rFont val="宋体"/>
        <charset val="134"/>
      </rPr>
      <t>户</t>
    </r>
    <r>
      <rPr>
        <sz val="16"/>
        <rFont val="Times New Roman"/>
        <charset val="134"/>
      </rPr>
      <t>5</t>
    </r>
    <r>
      <rPr>
        <sz val="16"/>
        <rFont val="宋体"/>
        <charset val="134"/>
      </rPr>
      <t>头</t>
    </r>
  </si>
  <si>
    <r>
      <rPr>
        <sz val="16"/>
        <rFont val="宋体"/>
        <charset val="134"/>
      </rPr>
      <t>平安乡牛犊到户补助项目</t>
    </r>
  </si>
  <si>
    <r>
      <rPr>
        <sz val="16"/>
        <rFont val="宋体"/>
        <charset val="134"/>
      </rPr>
      <t>平安乡牛犊补助</t>
    </r>
    <r>
      <rPr>
        <sz val="16"/>
        <rFont val="Times New Roman"/>
        <charset val="134"/>
      </rPr>
      <t>38</t>
    </r>
    <r>
      <rPr>
        <sz val="16"/>
        <rFont val="宋体"/>
        <charset val="134"/>
      </rPr>
      <t>头，其中大湾村</t>
    </r>
    <r>
      <rPr>
        <sz val="16"/>
        <rFont val="Times New Roman"/>
        <charset val="134"/>
      </rPr>
      <t>6</t>
    </r>
    <r>
      <rPr>
        <sz val="16"/>
        <rFont val="宋体"/>
        <charset val="134"/>
      </rPr>
      <t>头，铁固村</t>
    </r>
    <r>
      <rPr>
        <sz val="16"/>
        <rFont val="Times New Roman"/>
        <charset val="134"/>
      </rPr>
      <t>2</t>
    </r>
    <r>
      <rPr>
        <sz val="16"/>
        <rFont val="宋体"/>
        <charset val="134"/>
      </rPr>
      <t>头，水泉村</t>
    </r>
    <r>
      <rPr>
        <sz val="16"/>
        <rFont val="Times New Roman"/>
        <charset val="134"/>
      </rPr>
      <t>15</t>
    </r>
    <r>
      <rPr>
        <sz val="16"/>
        <rFont val="宋体"/>
        <charset val="134"/>
      </rPr>
      <t>头、马原村</t>
    </r>
    <r>
      <rPr>
        <sz val="16"/>
        <rFont val="Times New Roman"/>
        <charset val="134"/>
      </rPr>
      <t>3</t>
    </r>
    <r>
      <rPr>
        <sz val="16"/>
        <rFont val="宋体"/>
        <charset val="134"/>
      </rPr>
      <t>头，新庄村</t>
    </r>
    <r>
      <rPr>
        <sz val="16"/>
        <rFont val="Times New Roman"/>
        <charset val="134"/>
      </rPr>
      <t>12</t>
    </r>
    <r>
      <rPr>
        <sz val="16"/>
        <rFont val="宋体"/>
        <charset val="134"/>
      </rPr>
      <t>头。</t>
    </r>
  </si>
  <si>
    <r>
      <rPr>
        <sz val="16"/>
        <rFont val="宋体"/>
        <charset val="134"/>
      </rPr>
      <t>连五乡牛犊到户补助项目</t>
    </r>
  </si>
  <si>
    <r>
      <rPr>
        <sz val="16"/>
        <rFont val="宋体"/>
        <charset val="134"/>
      </rPr>
      <t>连五乡</t>
    </r>
    <r>
      <rPr>
        <sz val="16"/>
        <rFont val="Times New Roman"/>
        <charset val="134"/>
      </rPr>
      <t>6</t>
    </r>
    <r>
      <rPr>
        <sz val="16"/>
        <rFont val="宋体"/>
        <charset val="134"/>
      </rPr>
      <t>村共</t>
    </r>
    <r>
      <rPr>
        <sz val="16"/>
        <rFont val="Times New Roman"/>
        <charset val="134"/>
      </rPr>
      <t>34</t>
    </r>
    <r>
      <rPr>
        <sz val="16"/>
        <rFont val="宋体"/>
        <charset val="134"/>
      </rPr>
      <t>头。其中连五村：</t>
    </r>
    <r>
      <rPr>
        <sz val="16"/>
        <rFont val="Times New Roman"/>
        <charset val="134"/>
      </rPr>
      <t>6</t>
    </r>
    <r>
      <rPr>
        <sz val="16"/>
        <rFont val="宋体"/>
        <charset val="134"/>
      </rPr>
      <t>头、四合村：</t>
    </r>
    <r>
      <rPr>
        <sz val="16"/>
        <rFont val="Times New Roman"/>
        <charset val="134"/>
      </rPr>
      <t>9</t>
    </r>
    <r>
      <rPr>
        <sz val="16"/>
        <rFont val="宋体"/>
        <charset val="134"/>
      </rPr>
      <t>头、三合村：</t>
    </r>
    <r>
      <rPr>
        <sz val="16"/>
        <rFont val="Times New Roman"/>
        <charset val="134"/>
      </rPr>
      <t>4</t>
    </r>
    <r>
      <rPr>
        <sz val="16"/>
        <rFont val="宋体"/>
        <charset val="134"/>
      </rPr>
      <t>头、贠家村：</t>
    </r>
    <r>
      <rPr>
        <sz val="16"/>
        <rFont val="Times New Roman"/>
        <charset val="134"/>
      </rPr>
      <t>12</t>
    </r>
    <r>
      <rPr>
        <sz val="16"/>
        <rFont val="宋体"/>
        <charset val="134"/>
      </rPr>
      <t>头、张家村：</t>
    </r>
    <r>
      <rPr>
        <sz val="16"/>
        <rFont val="Times New Roman"/>
        <charset val="134"/>
      </rPr>
      <t>1</t>
    </r>
    <r>
      <rPr>
        <sz val="16"/>
        <rFont val="宋体"/>
        <charset val="134"/>
      </rPr>
      <t>头、中心村：</t>
    </r>
    <r>
      <rPr>
        <sz val="16"/>
        <rFont val="Times New Roman"/>
        <charset val="134"/>
      </rPr>
      <t>2</t>
    </r>
    <r>
      <rPr>
        <sz val="16"/>
        <rFont val="宋体"/>
        <charset val="134"/>
      </rPr>
      <t>头</t>
    </r>
  </si>
  <si>
    <r>
      <rPr>
        <b/>
        <sz val="16"/>
        <rFont val="宋体"/>
        <charset val="134"/>
      </rPr>
      <t>基础母羊购进到户补助项目</t>
    </r>
  </si>
  <si>
    <r>
      <rPr>
        <b/>
        <sz val="16"/>
        <rFont val="宋体"/>
        <charset val="134"/>
      </rPr>
      <t>概算投资</t>
    </r>
    <r>
      <rPr>
        <b/>
        <sz val="16"/>
        <rFont val="Times New Roman"/>
        <charset val="134"/>
      </rPr>
      <t>20</t>
    </r>
    <r>
      <rPr>
        <b/>
        <sz val="16"/>
        <rFont val="宋体"/>
        <charset val="134"/>
      </rPr>
      <t>万元在全县范围内实施边缘户基础母羊到户补助项目，每只补助</t>
    </r>
    <r>
      <rPr>
        <b/>
        <sz val="16"/>
        <rFont val="Times New Roman"/>
        <charset val="134"/>
      </rPr>
      <t>500</t>
    </r>
    <r>
      <rPr>
        <b/>
        <sz val="16"/>
        <rFont val="宋体"/>
        <charset val="134"/>
      </rPr>
      <t>元，共补助</t>
    </r>
    <r>
      <rPr>
        <b/>
        <sz val="16"/>
        <rFont val="Times New Roman"/>
        <charset val="134"/>
      </rPr>
      <t>400</t>
    </r>
    <r>
      <rPr>
        <b/>
        <sz val="16"/>
        <rFont val="宋体"/>
        <charset val="134"/>
      </rPr>
      <t>只。</t>
    </r>
  </si>
  <si>
    <r>
      <rPr>
        <sz val="16"/>
        <rFont val="宋体"/>
        <charset val="134"/>
      </rPr>
      <t>张家川镇基础母羊购进到户补助项目</t>
    </r>
  </si>
  <si>
    <r>
      <rPr>
        <sz val="16"/>
        <rFont val="宋体"/>
        <charset val="134"/>
      </rPr>
      <t>共</t>
    </r>
    <r>
      <rPr>
        <sz val="16"/>
        <rFont val="Times New Roman"/>
        <charset val="134"/>
      </rPr>
      <t>60</t>
    </r>
    <r>
      <rPr>
        <sz val="16"/>
        <rFont val="宋体"/>
        <charset val="134"/>
      </rPr>
      <t>只。赵阳村</t>
    </r>
    <r>
      <rPr>
        <sz val="16"/>
        <rFont val="Times New Roman"/>
        <charset val="134"/>
      </rPr>
      <t>20</t>
    </r>
    <r>
      <rPr>
        <sz val="16"/>
        <rFont val="宋体"/>
        <charset val="134"/>
      </rPr>
      <t>只、阳上村</t>
    </r>
    <r>
      <rPr>
        <sz val="16"/>
        <rFont val="Times New Roman"/>
        <charset val="134"/>
      </rPr>
      <t>40</t>
    </r>
    <r>
      <rPr>
        <sz val="16"/>
        <rFont val="宋体"/>
        <charset val="134"/>
      </rPr>
      <t>只</t>
    </r>
  </si>
  <si>
    <r>
      <rPr>
        <sz val="16"/>
        <rFont val="宋体"/>
        <charset val="134"/>
      </rPr>
      <t>通过补贴引进，提高农民养殖积极性，增加农民收入</t>
    </r>
  </si>
  <si>
    <r>
      <rPr>
        <sz val="16"/>
        <rFont val="宋体"/>
        <charset val="134"/>
      </rPr>
      <t>恭门镇基础母羊购进到户补助项目</t>
    </r>
  </si>
  <si>
    <r>
      <rPr>
        <sz val="16"/>
        <rFont val="宋体"/>
        <charset val="134"/>
      </rPr>
      <t>共</t>
    </r>
    <r>
      <rPr>
        <sz val="16"/>
        <rFont val="Times New Roman"/>
        <charset val="134"/>
      </rPr>
      <t>160</t>
    </r>
    <r>
      <rPr>
        <sz val="16"/>
        <rFont val="宋体"/>
        <charset val="134"/>
      </rPr>
      <t>只，其中天河村</t>
    </r>
    <r>
      <rPr>
        <sz val="16"/>
        <rFont val="Times New Roman"/>
        <charset val="134"/>
      </rPr>
      <t>10</t>
    </r>
    <r>
      <rPr>
        <sz val="16"/>
        <rFont val="宋体"/>
        <charset val="134"/>
      </rPr>
      <t>只、杨坡村</t>
    </r>
    <r>
      <rPr>
        <sz val="16"/>
        <rFont val="Times New Roman"/>
        <charset val="134"/>
      </rPr>
      <t>70</t>
    </r>
    <r>
      <rPr>
        <sz val="16"/>
        <rFont val="宋体"/>
        <charset val="134"/>
      </rPr>
      <t>只、古土村</t>
    </r>
    <r>
      <rPr>
        <sz val="16"/>
        <rFont val="Times New Roman"/>
        <charset val="134"/>
      </rPr>
      <t>2</t>
    </r>
    <r>
      <rPr>
        <sz val="16"/>
        <rFont val="宋体"/>
        <charset val="134"/>
      </rPr>
      <t>户</t>
    </r>
    <r>
      <rPr>
        <sz val="16"/>
        <rFont val="Times New Roman"/>
        <charset val="134"/>
      </rPr>
      <t>40</t>
    </r>
    <r>
      <rPr>
        <sz val="16"/>
        <rFont val="宋体"/>
        <charset val="134"/>
      </rPr>
      <t>只、梁湾村</t>
    </r>
    <r>
      <rPr>
        <sz val="16"/>
        <rFont val="Times New Roman"/>
        <charset val="134"/>
      </rPr>
      <t>1</t>
    </r>
    <r>
      <rPr>
        <sz val="16"/>
        <rFont val="宋体"/>
        <charset val="134"/>
      </rPr>
      <t>户</t>
    </r>
    <r>
      <rPr>
        <sz val="16"/>
        <rFont val="Times New Roman"/>
        <charset val="134"/>
      </rPr>
      <t>20</t>
    </r>
    <r>
      <rPr>
        <sz val="16"/>
        <rFont val="宋体"/>
        <charset val="134"/>
      </rPr>
      <t>只、河北村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</si>
  <si>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川王镇基础母羊购进到户补助项目</t>
    </r>
  </si>
  <si>
    <r>
      <rPr>
        <sz val="16"/>
        <rFont val="宋体"/>
        <charset val="134"/>
      </rPr>
      <t>川王镇购进基础母羊共</t>
    </r>
    <r>
      <rPr>
        <sz val="16"/>
        <rFont val="Times New Roman"/>
        <charset val="134"/>
      </rPr>
      <t>30</t>
    </r>
    <r>
      <rPr>
        <sz val="16"/>
        <rFont val="宋体"/>
        <charset val="134"/>
      </rPr>
      <t>只，共涉及</t>
    </r>
    <r>
      <rPr>
        <sz val="16"/>
        <rFont val="Times New Roman"/>
        <charset val="134"/>
      </rPr>
      <t>2</t>
    </r>
    <r>
      <rPr>
        <sz val="16"/>
        <rFont val="宋体"/>
        <charset val="134"/>
      </rPr>
      <t>村。其中毛寨村</t>
    </r>
    <r>
      <rPr>
        <sz val="16"/>
        <rFont val="Times New Roman"/>
        <charset val="134"/>
      </rPr>
      <t>10</t>
    </r>
    <r>
      <rPr>
        <sz val="16"/>
        <rFont val="宋体"/>
        <charset val="134"/>
      </rPr>
      <t>只；大庄村</t>
    </r>
    <r>
      <rPr>
        <sz val="16"/>
        <rFont val="Times New Roman"/>
        <charset val="134"/>
      </rPr>
      <t>20</t>
    </r>
    <r>
      <rPr>
        <sz val="16"/>
        <rFont val="宋体"/>
        <charset val="134"/>
      </rPr>
      <t>只；</t>
    </r>
  </si>
  <si>
    <r>
      <rPr>
        <sz val="16"/>
        <rFont val="宋体"/>
        <charset val="134"/>
      </rPr>
      <t>马关镇基础母羊购进到户补助项目</t>
    </r>
  </si>
  <si>
    <r>
      <rPr>
        <sz val="16"/>
        <rFont val="宋体"/>
        <charset val="134"/>
      </rPr>
      <t>三类户基础母羊到户共计</t>
    </r>
    <r>
      <rPr>
        <sz val="16"/>
        <rFont val="Times New Roman"/>
        <charset val="134"/>
      </rPr>
      <t>50</t>
    </r>
    <r>
      <rPr>
        <sz val="16"/>
        <rFont val="宋体"/>
        <charset val="134"/>
      </rPr>
      <t>头。其中：新义村</t>
    </r>
    <r>
      <rPr>
        <sz val="16"/>
        <rFont val="Times New Roman"/>
        <charset val="134"/>
      </rPr>
      <t>30</t>
    </r>
    <r>
      <rPr>
        <sz val="16"/>
        <rFont val="宋体"/>
        <charset val="134"/>
      </rPr>
      <t>只；赵沟村</t>
    </r>
    <r>
      <rPr>
        <sz val="16"/>
        <rFont val="Times New Roman"/>
        <charset val="134"/>
      </rPr>
      <t>20</t>
    </r>
    <r>
      <rPr>
        <sz val="16"/>
        <rFont val="宋体"/>
        <charset val="134"/>
      </rPr>
      <t>只。</t>
    </r>
  </si>
  <si>
    <r>
      <rPr>
        <sz val="16"/>
        <rFont val="宋体"/>
        <charset val="134"/>
      </rPr>
      <t>梁山镇基础母羊购进到户补助项目</t>
    </r>
  </si>
  <si>
    <r>
      <rPr>
        <sz val="16"/>
        <rFont val="宋体"/>
        <charset val="134"/>
      </rPr>
      <t>三类户基础母羊高营村</t>
    </r>
    <r>
      <rPr>
        <sz val="16"/>
        <rFont val="Times New Roman"/>
        <charset val="134"/>
      </rPr>
      <t>10</t>
    </r>
    <r>
      <rPr>
        <sz val="16"/>
        <rFont val="宋体"/>
        <charset val="134"/>
      </rPr>
      <t>只、五方村</t>
    </r>
    <r>
      <rPr>
        <sz val="16"/>
        <rFont val="Times New Roman"/>
        <charset val="134"/>
      </rPr>
      <t>10</t>
    </r>
    <r>
      <rPr>
        <sz val="16"/>
        <rFont val="宋体"/>
        <charset val="134"/>
      </rPr>
      <t>只。</t>
    </r>
  </si>
  <si>
    <r>
      <rPr>
        <sz val="16"/>
        <rFont val="宋体"/>
        <charset val="134"/>
      </rPr>
      <t>木河乡基础母羊购进到户补助项目</t>
    </r>
  </si>
  <si>
    <r>
      <rPr>
        <sz val="16"/>
        <rFont val="宋体"/>
        <charset val="134"/>
      </rPr>
      <t>在八卜村实施基础母羊购进到户补助</t>
    </r>
    <r>
      <rPr>
        <sz val="16"/>
        <rFont val="Times New Roman"/>
        <charset val="134"/>
      </rPr>
      <t>20</t>
    </r>
    <r>
      <rPr>
        <sz val="16"/>
        <rFont val="宋体"/>
        <charset val="134"/>
      </rPr>
      <t>只，每只</t>
    </r>
    <r>
      <rPr>
        <sz val="16"/>
        <rFont val="Times New Roman"/>
        <charset val="134"/>
      </rPr>
      <t>500</t>
    </r>
    <r>
      <rPr>
        <sz val="16"/>
        <rFont val="宋体"/>
        <charset val="134"/>
      </rPr>
      <t>元，</t>
    </r>
  </si>
  <si>
    <r>
      <rPr>
        <sz val="16"/>
        <rFont val="宋体"/>
        <charset val="134"/>
      </rPr>
      <t>闫家乡基础母羊购进到户补助项目</t>
    </r>
  </si>
  <si>
    <r>
      <rPr>
        <sz val="16"/>
        <rFont val="宋体"/>
        <charset val="134"/>
      </rPr>
      <t>闫家乡陈庙村实施基础母羊购进到户</t>
    </r>
    <r>
      <rPr>
        <sz val="16"/>
        <rFont val="Times New Roman"/>
        <charset val="134"/>
      </rPr>
      <t>50</t>
    </r>
    <r>
      <rPr>
        <sz val="16"/>
        <rFont val="宋体"/>
        <charset val="134"/>
      </rPr>
      <t>只，共需资金</t>
    </r>
    <r>
      <rPr>
        <sz val="16"/>
        <rFont val="Times New Roman"/>
        <charset val="134"/>
      </rPr>
      <t>2.5</t>
    </r>
    <r>
      <rPr>
        <sz val="16"/>
        <rFont val="宋体"/>
        <charset val="134"/>
      </rPr>
      <t>万元</t>
    </r>
  </si>
  <si>
    <r>
      <rPr>
        <sz val="16"/>
        <rFont val="宋体"/>
        <charset val="134"/>
      </rPr>
      <t>张棉驿乡基础母羊购进到户补助项目</t>
    </r>
  </si>
  <si>
    <r>
      <rPr>
        <sz val="16"/>
        <rFont val="宋体"/>
        <charset val="134"/>
      </rPr>
      <t>在张棉乡马夭村实施基础母羊购进到户补助项</t>
    </r>
    <r>
      <rPr>
        <sz val="16"/>
        <rFont val="Times New Roman"/>
        <charset val="134"/>
      </rPr>
      <t>10</t>
    </r>
    <r>
      <rPr>
        <sz val="16"/>
        <rFont val="宋体"/>
        <charset val="134"/>
      </rPr>
      <t>只</t>
    </r>
  </si>
  <si>
    <r>
      <rPr>
        <b/>
        <sz val="16"/>
        <rFont val="宋体"/>
        <charset val="134"/>
      </rPr>
      <t>羊羔到户补助项目</t>
    </r>
  </si>
  <si>
    <r>
      <rPr>
        <b/>
        <sz val="16"/>
        <rFont val="宋体"/>
        <charset val="134"/>
      </rPr>
      <t>概算投资</t>
    </r>
    <r>
      <rPr>
        <b/>
        <sz val="16"/>
        <rFont val="Times New Roman"/>
        <charset val="134"/>
      </rPr>
      <t>6.68</t>
    </r>
    <r>
      <rPr>
        <b/>
        <sz val="16"/>
        <rFont val="宋体"/>
        <charset val="134"/>
      </rPr>
      <t>万元在全县范围内实施三类户羊羔到户补助项目，每只补助</t>
    </r>
    <r>
      <rPr>
        <b/>
        <sz val="16"/>
        <rFont val="Times New Roman"/>
        <charset val="134"/>
      </rPr>
      <t>100</t>
    </r>
    <r>
      <rPr>
        <b/>
        <sz val="16"/>
        <rFont val="宋体"/>
        <charset val="134"/>
      </rPr>
      <t>元，共补助</t>
    </r>
    <r>
      <rPr>
        <b/>
        <sz val="16"/>
        <rFont val="Times New Roman"/>
        <charset val="134"/>
      </rPr>
      <t>668</t>
    </r>
    <r>
      <rPr>
        <b/>
        <sz val="16"/>
        <rFont val="宋体"/>
        <charset val="134"/>
      </rPr>
      <t>只。</t>
    </r>
  </si>
  <si>
    <r>
      <rPr>
        <sz val="16"/>
        <rFont val="宋体"/>
        <charset val="134"/>
      </rPr>
      <t>张家川镇羊羔到户补助项目</t>
    </r>
  </si>
  <si>
    <r>
      <rPr>
        <sz val="16"/>
        <rFont val="宋体"/>
        <charset val="134"/>
      </rPr>
      <t>共</t>
    </r>
    <r>
      <rPr>
        <sz val="16"/>
        <rFont val="Times New Roman"/>
        <charset val="134"/>
      </rPr>
      <t>75</t>
    </r>
    <r>
      <rPr>
        <sz val="16"/>
        <rFont val="宋体"/>
        <charset val="134"/>
      </rPr>
      <t>只。赵阳村</t>
    </r>
    <r>
      <rPr>
        <sz val="16"/>
        <rFont val="Times New Roman"/>
        <charset val="134"/>
      </rPr>
      <t>40</t>
    </r>
    <r>
      <rPr>
        <sz val="16"/>
        <rFont val="宋体"/>
        <charset val="134"/>
      </rPr>
      <t>只、堡山村</t>
    </r>
    <r>
      <rPr>
        <sz val="16"/>
        <rFont val="Times New Roman"/>
        <charset val="134"/>
      </rPr>
      <t>15</t>
    </r>
    <r>
      <rPr>
        <sz val="16"/>
        <rFont val="宋体"/>
        <charset val="134"/>
      </rPr>
      <t>只、阳上村</t>
    </r>
    <r>
      <rPr>
        <sz val="16"/>
        <rFont val="Times New Roman"/>
        <charset val="134"/>
      </rPr>
      <t>20</t>
    </r>
    <r>
      <rPr>
        <sz val="16"/>
        <rFont val="宋体"/>
        <charset val="134"/>
      </rPr>
      <t>只</t>
    </r>
  </si>
  <si>
    <r>
      <rPr>
        <sz val="16"/>
        <rFont val="宋体"/>
        <charset val="134"/>
      </rPr>
      <t>恭门镇羊羔到户补助项目</t>
    </r>
  </si>
  <si>
    <r>
      <rPr>
        <sz val="16"/>
        <rFont val="宋体"/>
        <charset val="134"/>
      </rPr>
      <t>共</t>
    </r>
    <r>
      <rPr>
        <sz val="16"/>
        <rFont val="Times New Roman"/>
        <charset val="134"/>
      </rPr>
      <t>10</t>
    </r>
    <r>
      <rPr>
        <sz val="16"/>
        <rFont val="宋体"/>
        <charset val="134"/>
      </rPr>
      <t>只，麻崖村</t>
    </r>
    <r>
      <rPr>
        <sz val="16"/>
        <rFont val="Times New Roman"/>
        <charset val="134"/>
      </rPr>
      <t>1</t>
    </r>
    <r>
      <rPr>
        <sz val="16"/>
        <rFont val="宋体"/>
        <charset val="134"/>
      </rPr>
      <t>户</t>
    </r>
    <r>
      <rPr>
        <sz val="16"/>
        <rFont val="Times New Roman"/>
        <charset val="134"/>
      </rPr>
      <t>10</t>
    </r>
    <r>
      <rPr>
        <sz val="16"/>
        <rFont val="宋体"/>
        <charset val="134"/>
      </rPr>
      <t>只</t>
    </r>
  </si>
  <si>
    <r>
      <rPr>
        <sz val="16"/>
        <rFont val="宋体"/>
        <charset val="134"/>
      </rPr>
      <t>刘堡镇羊羔到户补助项目</t>
    </r>
  </si>
  <si>
    <r>
      <rPr>
        <sz val="16"/>
        <rFont val="宋体"/>
        <charset val="134"/>
      </rPr>
      <t>刘堡镇共涉及</t>
    </r>
    <r>
      <rPr>
        <sz val="16"/>
        <rFont val="Times New Roman"/>
        <charset val="134"/>
      </rPr>
      <t>1</t>
    </r>
    <r>
      <rPr>
        <sz val="16"/>
        <rFont val="宋体"/>
        <charset val="134"/>
      </rPr>
      <t>村（峡里村）</t>
    </r>
    <r>
      <rPr>
        <sz val="16"/>
        <rFont val="Times New Roman"/>
        <charset val="134"/>
      </rPr>
      <t>1</t>
    </r>
    <r>
      <rPr>
        <sz val="16"/>
        <rFont val="宋体"/>
        <charset val="134"/>
      </rPr>
      <t>户</t>
    </r>
    <r>
      <rPr>
        <sz val="16"/>
        <rFont val="Times New Roman"/>
        <charset val="134"/>
      </rPr>
      <t>5</t>
    </r>
    <r>
      <rPr>
        <sz val="16"/>
        <rFont val="宋体"/>
        <charset val="134"/>
      </rPr>
      <t>只</t>
    </r>
  </si>
  <si>
    <r>
      <rPr>
        <sz val="16"/>
        <rFont val="宋体"/>
        <charset val="134"/>
      </rPr>
      <t>胡川镇羊羔到户补助项目</t>
    </r>
  </si>
  <si>
    <r>
      <rPr>
        <sz val="16"/>
        <rFont val="宋体"/>
        <charset val="134"/>
      </rPr>
      <t>胡川镇羊羔补助共计</t>
    </r>
    <r>
      <rPr>
        <sz val="16"/>
        <rFont val="Times New Roman"/>
        <charset val="134"/>
      </rPr>
      <t>30</t>
    </r>
    <r>
      <rPr>
        <sz val="16"/>
        <rFont val="宋体"/>
        <charset val="134"/>
      </rPr>
      <t>只，其中张堡村</t>
    </r>
    <r>
      <rPr>
        <sz val="16"/>
        <rFont val="Times New Roman"/>
        <charset val="134"/>
      </rPr>
      <t>10</t>
    </r>
    <r>
      <rPr>
        <sz val="16"/>
        <rFont val="宋体"/>
        <charset val="134"/>
      </rPr>
      <t>只；深坷村</t>
    </r>
    <r>
      <rPr>
        <sz val="16"/>
        <rFont val="Times New Roman"/>
        <charset val="134"/>
      </rPr>
      <t>20</t>
    </r>
    <r>
      <rPr>
        <sz val="16"/>
        <rFont val="宋体"/>
        <charset val="134"/>
      </rPr>
      <t>只；</t>
    </r>
  </si>
  <si>
    <r>
      <rPr>
        <sz val="16"/>
        <rFont val="宋体"/>
        <charset val="134"/>
      </rPr>
      <t>大阳镇羊羔到户补助项目</t>
    </r>
  </si>
  <si>
    <r>
      <rPr>
        <sz val="16"/>
        <rFont val="宋体"/>
        <charset val="134"/>
      </rPr>
      <t>扶持大阳镇双庙村三类户发展养殖业，落实羊羔到户补助项目，每只羊羔补助</t>
    </r>
    <r>
      <rPr>
        <sz val="16"/>
        <rFont val="Times New Roman"/>
        <charset val="134"/>
      </rPr>
      <t>100</t>
    </r>
    <r>
      <rPr>
        <sz val="16"/>
        <rFont val="宋体"/>
        <charset val="134"/>
      </rPr>
      <t>元，共补助</t>
    </r>
    <r>
      <rPr>
        <sz val="16"/>
        <rFont val="Times New Roman"/>
        <charset val="134"/>
      </rPr>
      <t>5</t>
    </r>
    <r>
      <rPr>
        <sz val="16"/>
        <rFont val="宋体"/>
        <charset val="134"/>
      </rPr>
      <t>只。</t>
    </r>
  </si>
  <si>
    <r>
      <rPr>
        <sz val="16"/>
        <rFont val="宋体"/>
        <charset val="134"/>
      </rPr>
      <t>川王镇羊羔到户补助项目</t>
    </r>
  </si>
  <si>
    <r>
      <rPr>
        <sz val="16"/>
        <rFont val="宋体"/>
        <charset val="134"/>
      </rPr>
      <t>川王镇羊羔奖补共</t>
    </r>
    <r>
      <rPr>
        <sz val="16"/>
        <rFont val="Times New Roman"/>
        <charset val="134"/>
      </rPr>
      <t>43</t>
    </r>
    <r>
      <rPr>
        <sz val="16"/>
        <rFont val="宋体"/>
        <charset val="134"/>
      </rPr>
      <t>只，共涉及</t>
    </r>
    <r>
      <rPr>
        <sz val="16"/>
        <rFont val="Times New Roman"/>
        <charset val="134"/>
      </rPr>
      <t>5</t>
    </r>
    <r>
      <rPr>
        <sz val="16"/>
        <rFont val="宋体"/>
        <charset val="134"/>
      </rPr>
      <t>村。其中松树湾村</t>
    </r>
    <r>
      <rPr>
        <sz val="16"/>
        <rFont val="Times New Roman"/>
        <charset val="134"/>
      </rPr>
      <t>10</t>
    </r>
    <r>
      <rPr>
        <sz val="16"/>
        <rFont val="宋体"/>
        <charset val="134"/>
      </rPr>
      <t>只；大庄村</t>
    </r>
    <r>
      <rPr>
        <sz val="16"/>
        <rFont val="Times New Roman"/>
        <charset val="134"/>
      </rPr>
      <t>10</t>
    </r>
    <r>
      <rPr>
        <sz val="16"/>
        <rFont val="宋体"/>
        <charset val="134"/>
      </rPr>
      <t>只；毛寨村</t>
    </r>
    <r>
      <rPr>
        <sz val="16"/>
        <rFont val="Times New Roman"/>
        <charset val="134"/>
      </rPr>
      <t>5</t>
    </r>
    <r>
      <rPr>
        <sz val="16"/>
        <rFont val="宋体"/>
        <charset val="134"/>
      </rPr>
      <t>只；大庄村</t>
    </r>
    <r>
      <rPr>
        <sz val="16"/>
        <rFont val="Times New Roman"/>
        <charset val="134"/>
      </rPr>
      <t>10</t>
    </r>
    <r>
      <rPr>
        <sz val="16"/>
        <rFont val="宋体"/>
        <charset val="134"/>
      </rPr>
      <t>只；铁洼村</t>
    </r>
    <r>
      <rPr>
        <sz val="16"/>
        <rFont val="Times New Roman"/>
        <charset val="134"/>
      </rPr>
      <t>8</t>
    </r>
    <r>
      <rPr>
        <sz val="16"/>
        <rFont val="宋体"/>
        <charset val="134"/>
      </rPr>
      <t>只；</t>
    </r>
  </si>
  <si>
    <r>
      <rPr>
        <sz val="16"/>
        <rFont val="宋体"/>
        <charset val="134"/>
      </rPr>
      <t>马鹿镇羊羔到户补助项目</t>
    </r>
  </si>
  <si>
    <r>
      <rPr>
        <sz val="16"/>
        <rFont val="宋体"/>
        <charset val="134"/>
      </rPr>
      <t>概算投资</t>
    </r>
    <r>
      <rPr>
        <sz val="16"/>
        <rFont val="Times New Roman"/>
        <charset val="134"/>
      </rPr>
      <t>0.3</t>
    </r>
    <r>
      <rPr>
        <sz val="16"/>
        <rFont val="宋体"/>
        <charset val="134"/>
      </rPr>
      <t>万元，实施畜牧产业奖补项目，奖补羊羔</t>
    </r>
    <r>
      <rPr>
        <sz val="16"/>
        <rFont val="Times New Roman"/>
        <charset val="134"/>
      </rPr>
      <t>30</t>
    </r>
    <r>
      <rPr>
        <sz val="16"/>
        <rFont val="宋体"/>
        <charset val="134"/>
      </rPr>
      <t>只，每只补助</t>
    </r>
    <r>
      <rPr>
        <sz val="16"/>
        <rFont val="Times New Roman"/>
        <charset val="134"/>
      </rPr>
      <t>100</t>
    </r>
    <r>
      <rPr>
        <sz val="16"/>
        <rFont val="宋体"/>
        <charset val="134"/>
      </rPr>
      <t>元，其中韩河村</t>
    </r>
    <r>
      <rPr>
        <sz val="16"/>
        <rFont val="Times New Roman"/>
        <charset val="134"/>
      </rPr>
      <t>20</t>
    </r>
    <r>
      <rPr>
        <sz val="16"/>
        <rFont val="宋体"/>
        <charset val="134"/>
      </rPr>
      <t>只，堡梁村</t>
    </r>
    <r>
      <rPr>
        <sz val="16"/>
        <rFont val="Times New Roman"/>
        <charset val="134"/>
      </rPr>
      <t>10</t>
    </r>
    <r>
      <rPr>
        <sz val="16"/>
        <rFont val="宋体"/>
        <charset val="134"/>
      </rPr>
      <t>只。</t>
    </r>
  </si>
  <si>
    <r>
      <rPr>
        <sz val="16"/>
        <rFont val="宋体"/>
        <charset val="134"/>
      </rPr>
      <t>马关镇羊羔到户补助项目</t>
    </r>
  </si>
  <si>
    <r>
      <rPr>
        <sz val="16"/>
        <rFont val="宋体"/>
        <charset val="134"/>
      </rPr>
      <t>三类户羊羔到户共计</t>
    </r>
    <r>
      <rPr>
        <sz val="16"/>
        <rFont val="Times New Roman"/>
        <charset val="134"/>
      </rPr>
      <t>200</t>
    </r>
    <r>
      <rPr>
        <sz val="16"/>
        <rFont val="宋体"/>
        <charset val="134"/>
      </rPr>
      <t>只。其中：西庄村</t>
    </r>
    <r>
      <rPr>
        <sz val="16"/>
        <rFont val="Times New Roman"/>
        <charset val="134"/>
      </rPr>
      <t>15</t>
    </r>
    <r>
      <rPr>
        <sz val="16"/>
        <rFont val="宋体"/>
        <charset val="134"/>
      </rPr>
      <t>只；黄花村</t>
    </r>
    <r>
      <rPr>
        <sz val="16"/>
        <rFont val="Times New Roman"/>
        <charset val="134"/>
      </rPr>
      <t>95</t>
    </r>
    <r>
      <rPr>
        <sz val="16"/>
        <rFont val="宋体"/>
        <charset val="134"/>
      </rPr>
      <t>只；庙湾村</t>
    </r>
    <r>
      <rPr>
        <sz val="16"/>
        <rFont val="Times New Roman"/>
        <charset val="134"/>
      </rPr>
      <t>20</t>
    </r>
    <r>
      <rPr>
        <sz val="16"/>
        <rFont val="宋体"/>
        <charset val="134"/>
      </rPr>
      <t>只；草湾村</t>
    </r>
    <r>
      <rPr>
        <sz val="16"/>
        <rFont val="Times New Roman"/>
        <charset val="134"/>
      </rPr>
      <t>60</t>
    </r>
    <r>
      <rPr>
        <sz val="16"/>
        <rFont val="宋体"/>
        <charset val="134"/>
      </rPr>
      <t>只；西台村</t>
    </r>
    <r>
      <rPr>
        <sz val="16"/>
        <rFont val="Times New Roman"/>
        <charset val="134"/>
      </rPr>
      <t>10</t>
    </r>
    <r>
      <rPr>
        <sz val="16"/>
        <rFont val="宋体"/>
        <charset val="134"/>
      </rPr>
      <t>头。</t>
    </r>
  </si>
  <si>
    <r>
      <rPr>
        <sz val="16"/>
        <rFont val="宋体"/>
        <charset val="134"/>
      </rPr>
      <t>闫家乡羊羔到户补助项目</t>
    </r>
  </si>
  <si>
    <r>
      <rPr>
        <sz val="16"/>
        <rFont val="宋体"/>
        <charset val="134"/>
      </rPr>
      <t>闫家乡实施羊羔到户</t>
    </r>
    <r>
      <rPr>
        <sz val="16"/>
        <rFont val="Times New Roman"/>
        <charset val="134"/>
      </rPr>
      <t>160</t>
    </r>
    <r>
      <rPr>
        <sz val="16"/>
        <rFont val="宋体"/>
        <charset val="134"/>
      </rPr>
      <t>只，共需资金</t>
    </r>
    <r>
      <rPr>
        <sz val="16"/>
        <rFont val="Times New Roman"/>
        <charset val="134"/>
      </rPr>
      <t>1.6</t>
    </r>
    <r>
      <rPr>
        <sz val="16"/>
        <rFont val="宋体"/>
        <charset val="134"/>
      </rPr>
      <t>万元。分别是操场村</t>
    </r>
    <r>
      <rPr>
        <sz val="16"/>
        <rFont val="Times New Roman"/>
        <charset val="134"/>
      </rPr>
      <t>20</t>
    </r>
    <r>
      <rPr>
        <sz val="16"/>
        <rFont val="宋体"/>
        <charset val="134"/>
      </rPr>
      <t>只，朝阳村</t>
    </r>
    <r>
      <rPr>
        <sz val="16"/>
        <rFont val="Times New Roman"/>
        <charset val="134"/>
      </rPr>
      <t>80</t>
    </r>
    <r>
      <rPr>
        <sz val="16"/>
        <rFont val="宋体"/>
        <charset val="134"/>
      </rPr>
      <t>只，陈庙村</t>
    </r>
    <r>
      <rPr>
        <sz val="16"/>
        <rFont val="Times New Roman"/>
        <charset val="134"/>
      </rPr>
      <t>60</t>
    </r>
    <r>
      <rPr>
        <sz val="16"/>
        <rFont val="宋体"/>
        <charset val="134"/>
      </rPr>
      <t>只</t>
    </r>
  </si>
  <si>
    <r>
      <rPr>
        <sz val="16"/>
        <rFont val="宋体"/>
        <charset val="134"/>
      </rPr>
      <t>张棉驿乡羊羔到户补助项目</t>
    </r>
  </si>
  <si>
    <r>
      <rPr>
        <sz val="16"/>
        <rFont val="宋体"/>
        <charset val="134"/>
      </rPr>
      <t>在张棉乡马夭村实施羊羔到户补助项</t>
    </r>
    <r>
      <rPr>
        <sz val="16"/>
        <rFont val="Times New Roman"/>
        <charset val="134"/>
      </rPr>
      <t>5</t>
    </r>
    <r>
      <rPr>
        <sz val="16"/>
        <rFont val="宋体"/>
        <charset val="134"/>
      </rPr>
      <t>只，其中：边缘易致贫户</t>
    </r>
    <r>
      <rPr>
        <sz val="16"/>
        <rFont val="Times New Roman"/>
        <charset val="134"/>
      </rPr>
      <t>1</t>
    </r>
    <r>
      <rPr>
        <sz val="16"/>
        <rFont val="宋体"/>
        <charset val="134"/>
      </rPr>
      <t>户</t>
    </r>
    <r>
      <rPr>
        <sz val="16"/>
        <rFont val="Times New Roman"/>
        <charset val="134"/>
      </rPr>
      <t>5</t>
    </r>
    <r>
      <rPr>
        <sz val="16"/>
        <rFont val="宋体"/>
        <charset val="134"/>
      </rPr>
      <t>只</t>
    </r>
  </si>
  <si>
    <r>
      <rPr>
        <sz val="16"/>
        <rFont val="宋体"/>
        <charset val="134"/>
      </rPr>
      <t>减轻农户概算投资成本，增加农民收入。</t>
    </r>
  </si>
  <si>
    <r>
      <rPr>
        <sz val="16"/>
        <rFont val="宋体"/>
        <charset val="134"/>
      </rPr>
      <t>平安乡羊羔到户补助项目</t>
    </r>
  </si>
  <si>
    <r>
      <rPr>
        <sz val="16"/>
        <rFont val="宋体"/>
        <charset val="134"/>
      </rPr>
      <t>在马原村三类户羊羔补贴</t>
    </r>
    <r>
      <rPr>
        <sz val="16"/>
        <rFont val="Times New Roman"/>
        <charset val="134"/>
      </rPr>
      <t>20</t>
    </r>
    <r>
      <rPr>
        <sz val="16"/>
        <rFont val="宋体"/>
        <charset val="134"/>
      </rPr>
      <t>只，每头补助</t>
    </r>
    <r>
      <rPr>
        <sz val="16"/>
        <rFont val="Times New Roman"/>
        <charset val="134"/>
      </rPr>
      <t>100</t>
    </r>
    <r>
      <rPr>
        <sz val="16"/>
        <rFont val="宋体"/>
        <charset val="134"/>
      </rPr>
      <t>元</t>
    </r>
  </si>
  <si>
    <r>
      <rPr>
        <sz val="16"/>
        <rFont val="宋体"/>
        <charset val="134"/>
      </rPr>
      <t>连五乡羊羔到户补助项目</t>
    </r>
  </si>
  <si>
    <r>
      <rPr>
        <sz val="16"/>
        <rFont val="宋体"/>
        <charset val="134"/>
      </rPr>
      <t>连五乡</t>
    </r>
    <r>
      <rPr>
        <sz val="16"/>
        <rFont val="Times New Roman"/>
        <charset val="134"/>
      </rPr>
      <t>5</t>
    </r>
    <r>
      <rPr>
        <sz val="16"/>
        <rFont val="宋体"/>
        <charset val="134"/>
      </rPr>
      <t>村共</t>
    </r>
    <r>
      <rPr>
        <sz val="16"/>
        <rFont val="Times New Roman"/>
        <charset val="134"/>
      </rPr>
      <t>85</t>
    </r>
    <r>
      <rPr>
        <sz val="16"/>
        <rFont val="宋体"/>
        <charset val="134"/>
      </rPr>
      <t>只。其中、四合村：</t>
    </r>
    <r>
      <rPr>
        <sz val="16"/>
        <rFont val="Times New Roman"/>
        <charset val="134"/>
      </rPr>
      <t>35</t>
    </r>
    <r>
      <rPr>
        <sz val="16"/>
        <rFont val="宋体"/>
        <charset val="134"/>
      </rPr>
      <t>只、贠家村：</t>
    </r>
    <r>
      <rPr>
        <sz val="16"/>
        <rFont val="Times New Roman"/>
        <charset val="134"/>
      </rPr>
      <t>20</t>
    </r>
    <r>
      <rPr>
        <sz val="16"/>
        <rFont val="宋体"/>
        <charset val="134"/>
      </rPr>
      <t>只、中心村：</t>
    </r>
    <r>
      <rPr>
        <sz val="16"/>
        <rFont val="Times New Roman"/>
        <charset val="134"/>
      </rPr>
      <t>10</t>
    </r>
    <r>
      <rPr>
        <sz val="16"/>
        <rFont val="宋体"/>
        <charset val="134"/>
      </rPr>
      <t>只、马咀村：</t>
    </r>
    <r>
      <rPr>
        <sz val="16"/>
        <rFont val="Times New Roman"/>
        <charset val="134"/>
      </rPr>
      <t>20</t>
    </r>
    <r>
      <rPr>
        <sz val="16"/>
        <rFont val="宋体"/>
        <charset val="134"/>
      </rPr>
      <t>只</t>
    </r>
  </si>
  <si>
    <r>
      <rPr>
        <b/>
        <sz val="16"/>
        <rFont val="宋体"/>
        <charset val="134"/>
      </rPr>
      <t>马驹到户补助项目</t>
    </r>
  </si>
  <si>
    <r>
      <rPr>
        <b/>
        <sz val="16"/>
        <rFont val="宋体"/>
        <charset val="134"/>
      </rPr>
      <t>概算投资</t>
    </r>
    <r>
      <rPr>
        <b/>
        <sz val="16"/>
        <rFont val="Times New Roman"/>
        <charset val="134"/>
      </rPr>
      <t>0.6</t>
    </r>
    <r>
      <rPr>
        <b/>
        <sz val="16"/>
        <rFont val="宋体"/>
        <charset val="134"/>
      </rPr>
      <t>万元在相关乡镇实施三类户马驹到户补助项目，每匹补助</t>
    </r>
    <r>
      <rPr>
        <b/>
        <sz val="16"/>
        <rFont val="Times New Roman"/>
        <charset val="134"/>
      </rPr>
      <t>2000</t>
    </r>
    <r>
      <rPr>
        <b/>
        <sz val="16"/>
        <rFont val="宋体"/>
        <charset val="134"/>
      </rPr>
      <t>元，共补助</t>
    </r>
    <r>
      <rPr>
        <b/>
        <sz val="16"/>
        <rFont val="Times New Roman"/>
        <charset val="134"/>
      </rPr>
      <t>3</t>
    </r>
    <r>
      <rPr>
        <b/>
        <sz val="16"/>
        <rFont val="宋体"/>
        <charset val="134"/>
      </rPr>
      <t>匹。</t>
    </r>
  </si>
  <si>
    <r>
      <rPr>
        <sz val="16"/>
        <rFont val="宋体"/>
        <charset val="134"/>
      </rPr>
      <t>马鹿镇马驹到户补助项目</t>
    </r>
  </si>
  <si>
    <r>
      <rPr>
        <sz val="16"/>
        <rFont val="宋体"/>
        <charset val="134"/>
      </rPr>
      <t>概算投资</t>
    </r>
    <r>
      <rPr>
        <sz val="16"/>
        <rFont val="Times New Roman"/>
        <charset val="134"/>
      </rPr>
      <t>0.6</t>
    </r>
    <r>
      <rPr>
        <sz val="16"/>
        <rFont val="宋体"/>
        <charset val="134"/>
      </rPr>
      <t>万元，在石庄科村实施畜牧产业奖补项目，奖补马驹</t>
    </r>
    <r>
      <rPr>
        <sz val="16"/>
        <rFont val="Times New Roman"/>
        <charset val="134"/>
      </rPr>
      <t>3</t>
    </r>
    <r>
      <rPr>
        <sz val="16"/>
        <rFont val="宋体"/>
        <charset val="134"/>
      </rPr>
      <t>匹，每匹补助</t>
    </r>
    <r>
      <rPr>
        <sz val="16"/>
        <rFont val="Times New Roman"/>
        <charset val="134"/>
      </rPr>
      <t>2000</t>
    </r>
    <r>
      <rPr>
        <sz val="16"/>
        <rFont val="宋体"/>
        <charset val="134"/>
      </rPr>
      <t>元</t>
    </r>
  </si>
  <si>
    <r>
      <rPr>
        <sz val="16"/>
        <rFont val="宋体"/>
        <charset val="134"/>
      </rPr>
      <t>扩大养殖规模，带动畜牧业发展</t>
    </r>
  </si>
  <si>
    <r>
      <rPr>
        <sz val="16"/>
        <rFont val="宋体"/>
        <charset val="134"/>
      </rPr>
      <t>带动三类户通过产业扶持增加收入，激励农户产业发展积极性</t>
    </r>
  </si>
  <si>
    <r>
      <rPr>
        <b/>
        <sz val="16"/>
        <rFont val="宋体"/>
        <charset val="134"/>
      </rPr>
      <t>土鸡养殖到户补助项目</t>
    </r>
  </si>
  <si>
    <r>
      <rPr>
        <b/>
        <sz val="16"/>
        <rFont val="宋体"/>
        <charset val="134"/>
      </rPr>
      <t>概算投资</t>
    </r>
    <r>
      <rPr>
        <b/>
        <sz val="16"/>
        <rFont val="Times New Roman"/>
        <charset val="134"/>
      </rPr>
      <t>0.15</t>
    </r>
    <r>
      <rPr>
        <b/>
        <sz val="16"/>
        <rFont val="宋体"/>
        <charset val="134"/>
      </rPr>
      <t>万元在实施三类户土鸡养殖到户补助项目，每只补助</t>
    </r>
    <r>
      <rPr>
        <b/>
        <sz val="16"/>
        <rFont val="Times New Roman"/>
        <charset val="134"/>
      </rPr>
      <t>15</t>
    </r>
    <r>
      <rPr>
        <b/>
        <sz val="16"/>
        <rFont val="宋体"/>
        <charset val="134"/>
      </rPr>
      <t>元，共补助</t>
    </r>
    <r>
      <rPr>
        <b/>
        <sz val="16"/>
        <rFont val="Times New Roman"/>
        <charset val="134"/>
      </rPr>
      <t>100</t>
    </r>
    <r>
      <rPr>
        <b/>
        <sz val="16"/>
        <rFont val="宋体"/>
        <charset val="134"/>
      </rPr>
      <t>只。</t>
    </r>
  </si>
  <si>
    <r>
      <rPr>
        <sz val="16"/>
        <rFont val="宋体"/>
        <charset val="134"/>
      </rPr>
      <t>马关镇土鸡养殖到户补助项目</t>
    </r>
  </si>
  <si>
    <r>
      <rPr>
        <sz val="16"/>
        <rFont val="宋体"/>
        <charset val="134"/>
      </rPr>
      <t>三类户土鸡养殖到户共计</t>
    </r>
    <r>
      <rPr>
        <sz val="16"/>
        <rFont val="Times New Roman"/>
        <charset val="134"/>
      </rPr>
      <t>100</t>
    </r>
    <r>
      <rPr>
        <sz val="16"/>
        <rFont val="宋体"/>
        <charset val="134"/>
      </rPr>
      <t>只。其中：草湾村</t>
    </r>
    <r>
      <rPr>
        <sz val="16"/>
        <rFont val="Times New Roman"/>
        <charset val="134"/>
      </rPr>
      <t>100</t>
    </r>
    <r>
      <rPr>
        <sz val="16"/>
        <rFont val="宋体"/>
        <charset val="134"/>
      </rPr>
      <t>只</t>
    </r>
  </si>
  <si>
    <r>
      <rPr>
        <b/>
        <sz val="16"/>
        <rFont val="宋体"/>
        <charset val="134"/>
      </rPr>
      <t>中蜂养殖到户补助项目</t>
    </r>
  </si>
  <si>
    <r>
      <rPr>
        <b/>
        <sz val="16"/>
        <rFont val="宋体"/>
        <charset val="134"/>
      </rPr>
      <t>概算投资</t>
    </r>
    <r>
      <rPr>
        <b/>
        <sz val="16"/>
        <rFont val="Times New Roman"/>
        <charset val="134"/>
      </rPr>
      <t>2.28</t>
    </r>
    <r>
      <rPr>
        <b/>
        <sz val="16"/>
        <rFont val="宋体"/>
        <charset val="134"/>
      </rPr>
      <t>万元在实施三类户中蜂养殖到户补助项目，每箱补助</t>
    </r>
    <r>
      <rPr>
        <b/>
        <sz val="16"/>
        <rFont val="Times New Roman"/>
        <charset val="134"/>
      </rPr>
      <t>400</t>
    </r>
    <r>
      <rPr>
        <b/>
        <sz val="16"/>
        <rFont val="宋体"/>
        <charset val="134"/>
      </rPr>
      <t>元，共补助</t>
    </r>
    <r>
      <rPr>
        <b/>
        <sz val="16"/>
        <rFont val="Times New Roman"/>
        <charset val="134"/>
      </rPr>
      <t>57</t>
    </r>
    <r>
      <rPr>
        <b/>
        <sz val="16"/>
        <rFont val="宋体"/>
        <charset val="134"/>
      </rPr>
      <t>箱。</t>
    </r>
  </si>
  <si>
    <r>
      <rPr>
        <sz val="16"/>
        <rFont val="宋体"/>
        <charset val="134"/>
      </rPr>
      <t>刘堡镇中蜂养殖到户补助项目</t>
    </r>
  </si>
  <si>
    <r>
      <rPr>
        <sz val="16"/>
        <rFont val="宋体"/>
        <charset val="134"/>
      </rPr>
      <t>刘堡镇共涉及</t>
    </r>
    <r>
      <rPr>
        <sz val="16"/>
        <rFont val="Times New Roman"/>
        <charset val="134"/>
      </rPr>
      <t>3</t>
    </r>
    <r>
      <rPr>
        <sz val="16"/>
        <rFont val="宋体"/>
        <charset val="134"/>
      </rPr>
      <t>村</t>
    </r>
    <r>
      <rPr>
        <sz val="16"/>
        <rFont val="Times New Roman"/>
        <charset val="134"/>
      </rPr>
      <t>5</t>
    </r>
    <r>
      <rPr>
        <sz val="16"/>
        <rFont val="宋体"/>
        <charset val="134"/>
      </rPr>
      <t>户</t>
    </r>
    <r>
      <rPr>
        <sz val="16"/>
        <rFont val="Times New Roman"/>
        <charset val="134"/>
      </rPr>
      <t>43</t>
    </r>
    <r>
      <rPr>
        <sz val="16"/>
        <rFont val="宋体"/>
        <charset val="134"/>
      </rPr>
      <t>箱，每箱补贴</t>
    </r>
    <r>
      <rPr>
        <sz val="16"/>
        <rFont val="Times New Roman"/>
        <charset val="134"/>
      </rPr>
      <t>0.04</t>
    </r>
    <r>
      <rPr>
        <sz val="16"/>
        <rFont val="宋体"/>
        <charset val="134"/>
      </rPr>
      <t>万元，共计补贴资金</t>
    </r>
    <r>
      <rPr>
        <sz val="16"/>
        <rFont val="Times New Roman"/>
        <charset val="134"/>
      </rPr>
      <t>1.72</t>
    </r>
    <r>
      <rPr>
        <sz val="16"/>
        <rFont val="宋体"/>
        <charset val="134"/>
      </rPr>
      <t>万元。其中：王家村</t>
    </r>
    <r>
      <rPr>
        <sz val="16"/>
        <rFont val="Times New Roman"/>
        <charset val="134"/>
      </rPr>
      <t>2</t>
    </r>
    <r>
      <rPr>
        <sz val="16"/>
        <rFont val="宋体"/>
        <charset val="134"/>
      </rPr>
      <t>户</t>
    </r>
    <r>
      <rPr>
        <sz val="16"/>
        <rFont val="Times New Roman"/>
        <charset val="134"/>
      </rPr>
      <t>12</t>
    </r>
    <r>
      <rPr>
        <sz val="16"/>
        <rFont val="宋体"/>
        <charset val="134"/>
      </rPr>
      <t>箱；董家村</t>
    </r>
    <r>
      <rPr>
        <sz val="16"/>
        <rFont val="Times New Roman"/>
        <charset val="134"/>
      </rPr>
      <t>2</t>
    </r>
    <r>
      <rPr>
        <sz val="16"/>
        <rFont val="宋体"/>
        <charset val="134"/>
      </rPr>
      <t>户</t>
    </r>
    <r>
      <rPr>
        <sz val="16"/>
        <rFont val="Times New Roman"/>
        <charset val="134"/>
      </rPr>
      <t>21</t>
    </r>
    <r>
      <rPr>
        <sz val="16"/>
        <rFont val="宋体"/>
        <charset val="134"/>
      </rPr>
      <t>箱，峡里村</t>
    </r>
    <r>
      <rPr>
        <sz val="16"/>
        <rFont val="Times New Roman"/>
        <charset val="134"/>
      </rPr>
      <t>1</t>
    </r>
    <r>
      <rPr>
        <sz val="16"/>
        <rFont val="宋体"/>
        <charset val="134"/>
      </rPr>
      <t>户</t>
    </r>
    <r>
      <rPr>
        <sz val="16"/>
        <rFont val="Times New Roman"/>
        <charset val="134"/>
      </rPr>
      <t>10</t>
    </r>
    <r>
      <rPr>
        <sz val="16"/>
        <rFont val="宋体"/>
        <charset val="134"/>
      </rPr>
      <t>箱</t>
    </r>
  </si>
  <si>
    <r>
      <rPr>
        <sz val="16"/>
        <rFont val="宋体"/>
        <charset val="134"/>
      </rPr>
      <t>提高养殖积极性，增加养殖业收入</t>
    </r>
  </si>
  <si>
    <r>
      <rPr>
        <sz val="16"/>
        <rFont val="宋体"/>
        <charset val="134"/>
      </rPr>
      <t>川王镇中蜂补助项目</t>
    </r>
  </si>
  <si>
    <r>
      <rPr>
        <sz val="16"/>
        <rFont val="宋体"/>
        <charset val="134"/>
      </rPr>
      <t>川王镇中蜂补助项目共</t>
    </r>
    <r>
      <rPr>
        <sz val="16"/>
        <rFont val="Times New Roman"/>
        <charset val="134"/>
      </rPr>
      <t>10</t>
    </r>
    <r>
      <rPr>
        <sz val="16"/>
        <rFont val="宋体"/>
        <charset val="134"/>
      </rPr>
      <t>箱，共涉及</t>
    </r>
    <r>
      <rPr>
        <sz val="16"/>
        <rFont val="Times New Roman"/>
        <charset val="134"/>
      </rPr>
      <t>1</t>
    </r>
    <r>
      <rPr>
        <sz val="16"/>
        <rFont val="宋体"/>
        <charset val="134"/>
      </rPr>
      <t>村。其中川王村</t>
    </r>
    <r>
      <rPr>
        <sz val="16"/>
        <rFont val="Times New Roman"/>
        <charset val="134"/>
      </rPr>
      <t>10</t>
    </r>
    <r>
      <rPr>
        <sz val="16"/>
        <rFont val="宋体"/>
        <charset val="134"/>
      </rPr>
      <t>箱；</t>
    </r>
  </si>
  <si>
    <r>
      <rPr>
        <sz val="16"/>
        <rFont val="宋体"/>
        <charset val="134"/>
      </rPr>
      <t>木河乡中蜂养殖到户补助项目</t>
    </r>
  </si>
  <si>
    <r>
      <rPr>
        <sz val="16"/>
        <rFont val="宋体"/>
        <charset val="134"/>
      </rPr>
      <t>在桃园村采购中蜂</t>
    </r>
    <r>
      <rPr>
        <sz val="16"/>
        <rFont val="Times New Roman"/>
        <charset val="134"/>
      </rPr>
      <t>4</t>
    </r>
    <r>
      <rPr>
        <sz val="16"/>
        <rFont val="宋体"/>
        <charset val="134"/>
      </rPr>
      <t>箱。</t>
    </r>
  </si>
  <si>
    <r>
      <rPr>
        <b/>
        <sz val="16"/>
        <rFont val="宋体"/>
        <charset val="134"/>
      </rPr>
      <t>新建养畜暖棚建设到户补助项目</t>
    </r>
  </si>
  <si>
    <r>
      <rPr>
        <b/>
        <sz val="16"/>
        <rFont val="宋体"/>
        <charset val="134"/>
      </rPr>
      <t>概算投资</t>
    </r>
    <r>
      <rPr>
        <b/>
        <sz val="16"/>
        <rFont val="Times New Roman"/>
        <charset val="134"/>
      </rPr>
      <t>14</t>
    </r>
    <r>
      <rPr>
        <b/>
        <sz val="16"/>
        <rFont val="宋体"/>
        <charset val="134"/>
      </rPr>
      <t>万元在相关乡镇实施三类户新建养畜暖棚建设到户补助项目，每座补助</t>
    </r>
    <r>
      <rPr>
        <b/>
        <sz val="16"/>
        <rFont val="Times New Roman"/>
        <charset val="134"/>
      </rPr>
      <t>10000</t>
    </r>
    <r>
      <rPr>
        <b/>
        <sz val="16"/>
        <rFont val="宋体"/>
        <charset val="134"/>
      </rPr>
      <t>元，共补助</t>
    </r>
    <r>
      <rPr>
        <b/>
        <sz val="16"/>
        <rFont val="Times New Roman"/>
        <charset val="134"/>
      </rPr>
      <t>14</t>
    </r>
    <r>
      <rPr>
        <b/>
        <sz val="16"/>
        <rFont val="宋体"/>
        <charset val="134"/>
      </rPr>
      <t>座。</t>
    </r>
  </si>
  <si>
    <r>
      <rPr>
        <sz val="16"/>
        <rFont val="宋体"/>
        <charset val="134"/>
      </rPr>
      <t>恭门镇新建养畜暖棚建设到户补助项目</t>
    </r>
  </si>
  <si>
    <r>
      <rPr>
        <sz val="16"/>
        <rFont val="宋体"/>
        <charset val="134"/>
      </rPr>
      <t>共</t>
    </r>
    <r>
      <rPr>
        <sz val="16"/>
        <rFont val="Times New Roman"/>
        <charset val="134"/>
      </rPr>
      <t>2</t>
    </r>
    <r>
      <rPr>
        <sz val="16"/>
        <rFont val="宋体"/>
        <charset val="134"/>
      </rPr>
      <t>座，其中杨坡村</t>
    </r>
    <r>
      <rPr>
        <sz val="16"/>
        <rFont val="Times New Roman"/>
        <charset val="134"/>
      </rPr>
      <t>1</t>
    </r>
    <r>
      <rPr>
        <sz val="16"/>
        <rFont val="宋体"/>
        <charset val="134"/>
      </rPr>
      <t>户</t>
    </r>
    <r>
      <rPr>
        <sz val="16"/>
        <rFont val="Times New Roman"/>
        <charset val="134"/>
      </rPr>
      <t>1</t>
    </r>
    <r>
      <rPr>
        <sz val="16"/>
        <rFont val="宋体"/>
        <charset val="134"/>
      </rPr>
      <t>座、梁湾村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</si>
  <si>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通过该项目的实施，改善农户养殖业基础条件</t>
    </r>
  </si>
  <si>
    <r>
      <rPr>
        <sz val="16"/>
        <rFont val="宋体"/>
        <charset val="134"/>
      </rPr>
      <t>带动三类户扩大养殖规模，增加农户收入，提高养殖积极性</t>
    </r>
  </si>
  <si>
    <r>
      <rPr>
        <sz val="16"/>
        <rFont val="宋体"/>
        <charset val="134"/>
      </rPr>
      <t>刘堡镇新建养畜暖棚建设到户补助项目</t>
    </r>
  </si>
  <si>
    <r>
      <rPr>
        <sz val="16"/>
        <rFont val="宋体"/>
        <charset val="134"/>
      </rPr>
      <t>刘堡镇涉及峡里村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</si>
  <si>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胡川镇新建养畜暖棚建设到户补助项目</t>
    </r>
  </si>
  <si>
    <r>
      <rPr>
        <sz val="16"/>
        <rFont val="宋体"/>
        <charset val="134"/>
      </rPr>
      <t>胡川镇新建养畜暖棚</t>
    </r>
    <r>
      <rPr>
        <sz val="16"/>
        <rFont val="Times New Roman"/>
        <charset val="134"/>
      </rPr>
      <t>3</t>
    </r>
    <r>
      <rPr>
        <sz val="16"/>
        <rFont val="宋体"/>
        <charset val="134"/>
      </rPr>
      <t>座，其中胡川村</t>
    </r>
    <r>
      <rPr>
        <sz val="16"/>
        <rFont val="Times New Roman"/>
        <charset val="134"/>
      </rPr>
      <t>1</t>
    </r>
    <r>
      <rPr>
        <sz val="16"/>
        <rFont val="宋体"/>
        <charset val="134"/>
      </rPr>
      <t>座；蒲家村</t>
    </r>
    <r>
      <rPr>
        <sz val="16"/>
        <rFont val="Times New Roman"/>
        <charset val="134"/>
      </rPr>
      <t>1</t>
    </r>
    <r>
      <rPr>
        <sz val="16"/>
        <rFont val="宋体"/>
        <charset val="134"/>
      </rPr>
      <t>座；深坷村</t>
    </r>
    <r>
      <rPr>
        <sz val="16"/>
        <rFont val="Times New Roman"/>
        <charset val="134"/>
      </rPr>
      <t>1</t>
    </r>
    <r>
      <rPr>
        <sz val="16"/>
        <rFont val="宋体"/>
        <charset val="134"/>
      </rPr>
      <t>座。</t>
    </r>
  </si>
  <si>
    <r>
      <rPr>
        <sz val="16"/>
        <rFont val="宋体"/>
        <charset val="134"/>
      </rPr>
      <t>大阳镇新建养畜暖棚建设到户补助项目</t>
    </r>
  </si>
  <si>
    <r>
      <rPr>
        <sz val="16"/>
        <rFont val="宋体"/>
        <charset val="134"/>
      </rPr>
      <t>扶持刘沟村三类户发展养殖业，实施养畜暖棚</t>
    </r>
    <r>
      <rPr>
        <sz val="16"/>
        <rFont val="Times New Roman"/>
        <charset val="134"/>
      </rPr>
      <t>1</t>
    </r>
    <r>
      <rPr>
        <sz val="16"/>
        <rFont val="宋体"/>
        <charset val="134"/>
      </rPr>
      <t>个</t>
    </r>
  </si>
  <si>
    <r>
      <rPr>
        <sz val="16"/>
        <rFont val="宋体"/>
        <charset val="134"/>
      </rPr>
      <t>马关镇新建养畜暖棚建设到户补助项目</t>
    </r>
  </si>
  <si>
    <r>
      <rPr>
        <sz val="16"/>
        <rFont val="宋体"/>
        <charset val="134"/>
      </rPr>
      <t>涉及</t>
    </r>
    <r>
      <rPr>
        <sz val="16"/>
        <rFont val="Times New Roman"/>
        <charset val="134"/>
      </rPr>
      <t>2</t>
    </r>
    <r>
      <rPr>
        <sz val="16"/>
        <rFont val="宋体"/>
        <charset val="134"/>
      </rPr>
      <t>个村：马堡村</t>
    </r>
    <r>
      <rPr>
        <sz val="16"/>
        <rFont val="Times New Roman"/>
        <charset val="134"/>
      </rPr>
      <t>1</t>
    </r>
    <r>
      <rPr>
        <sz val="16"/>
        <rFont val="宋体"/>
        <charset val="134"/>
      </rPr>
      <t>座；草湾村</t>
    </r>
    <r>
      <rPr>
        <sz val="16"/>
        <rFont val="Times New Roman"/>
        <charset val="134"/>
      </rPr>
      <t>2</t>
    </r>
    <r>
      <rPr>
        <sz val="16"/>
        <rFont val="宋体"/>
        <charset val="134"/>
      </rPr>
      <t>座</t>
    </r>
  </si>
  <si>
    <r>
      <rPr>
        <sz val="16"/>
        <rFont val="宋体"/>
        <charset val="134"/>
      </rPr>
      <t>木河乡新建养畜暖棚建设到户补助项目</t>
    </r>
  </si>
  <si>
    <r>
      <rPr>
        <sz val="16"/>
        <rFont val="宋体"/>
        <charset val="134"/>
      </rPr>
      <t>在李沟村新建养畜暖棚</t>
    </r>
    <r>
      <rPr>
        <sz val="16"/>
        <rFont val="Times New Roman"/>
        <charset val="134"/>
      </rPr>
      <t>1</t>
    </r>
    <r>
      <rPr>
        <sz val="16"/>
        <rFont val="宋体"/>
        <charset val="134"/>
      </rPr>
      <t>座。</t>
    </r>
  </si>
  <si>
    <r>
      <rPr>
        <sz val="16"/>
        <rFont val="宋体"/>
        <charset val="134"/>
      </rPr>
      <t>闫家乡新建养畜暖棚建设到户补助项目</t>
    </r>
  </si>
  <si>
    <r>
      <rPr>
        <sz val="16"/>
        <rFont val="宋体"/>
        <charset val="134"/>
      </rPr>
      <t>闫家乡新建养畜暖棚</t>
    </r>
    <r>
      <rPr>
        <sz val="16"/>
        <rFont val="Times New Roman"/>
        <charset val="134"/>
      </rPr>
      <t>2</t>
    </r>
    <r>
      <rPr>
        <sz val="16"/>
        <rFont val="宋体"/>
        <charset val="134"/>
      </rPr>
      <t>座，共需资金</t>
    </r>
    <r>
      <rPr>
        <sz val="16"/>
        <rFont val="Times New Roman"/>
        <charset val="134"/>
      </rPr>
      <t>2</t>
    </r>
    <r>
      <rPr>
        <sz val="16"/>
        <rFont val="宋体"/>
        <charset val="134"/>
      </rPr>
      <t>万元。其中，陈庙村</t>
    </r>
    <r>
      <rPr>
        <sz val="16"/>
        <rFont val="Times New Roman"/>
        <charset val="134"/>
      </rPr>
      <t>1</t>
    </r>
    <r>
      <rPr>
        <sz val="16"/>
        <rFont val="宋体"/>
        <charset val="134"/>
      </rPr>
      <t>座，朝阳村</t>
    </r>
    <r>
      <rPr>
        <sz val="16"/>
        <rFont val="Times New Roman"/>
        <charset val="134"/>
      </rPr>
      <t>1</t>
    </r>
    <r>
      <rPr>
        <sz val="16"/>
        <rFont val="宋体"/>
        <charset val="134"/>
      </rPr>
      <t>座</t>
    </r>
  </si>
  <si>
    <r>
      <rPr>
        <sz val="16"/>
        <rFont val="宋体"/>
        <charset val="134"/>
      </rPr>
      <t>连五乡新建养畜暖棚建设到户补助项目</t>
    </r>
  </si>
  <si>
    <r>
      <rPr>
        <sz val="16"/>
        <rFont val="宋体"/>
        <charset val="134"/>
      </rPr>
      <t>连五乡</t>
    </r>
    <r>
      <rPr>
        <sz val="16"/>
        <rFont val="Times New Roman"/>
        <charset val="134"/>
      </rPr>
      <t>1</t>
    </r>
    <r>
      <rPr>
        <sz val="16"/>
        <rFont val="宋体"/>
        <charset val="134"/>
      </rPr>
      <t>村</t>
    </r>
    <r>
      <rPr>
        <sz val="16"/>
        <rFont val="Times New Roman"/>
        <charset val="134"/>
      </rPr>
      <t>1</t>
    </r>
    <r>
      <rPr>
        <sz val="16"/>
        <rFont val="宋体"/>
        <charset val="134"/>
      </rPr>
      <t>座。三合村：</t>
    </r>
    <r>
      <rPr>
        <sz val="16"/>
        <rFont val="Times New Roman"/>
        <charset val="134"/>
      </rPr>
      <t>1</t>
    </r>
    <r>
      <rPr>
        <sz val="16"/>
        <rFont val="宋体"/>
        <charset val="134"/>
      </rPr>
      <t>座</t>
    </r>
  </si>
  <si>
    <r>
      <rPr>
        <sz val="16"/>
        <rFont val="宋体"/>
        <charset val="134"/>
      </rPr>
      <t>提高</t>
    </r>
    <r>
      <rPr>
        <sz val="16"/>
        <rFont val="Times New Roman"/>
        <charset val="134"/>
      </rPr>
      <t>1</t>
    </r>
    <r>
      <rPr>
        <sz val="16"/>
        <rFont val="宋体"/>
        <charset val="134"/>
      </rPr>
      <t>村</t>
    </r>
    <r>
      <rPr>
        <sz val="16"/>
        <rFont val="Times New Roman"/>
        <charset val="134"/>
      </rPr>
      <t>1</t>
    </r>
    <r>
      <rPr>
        <sz val="16"/>
        <rFont val="宋体"/>
        <charset val="134"/>
      </rPr>
      <t>户三类户养殖积极性，增加其收入</t>
    </r>
  </si>
  <si>
    <r>
      <rPr>
        <sz val="16"/>
        <rFont val="宋体"/>
        <charset val="134"/>
      </rPr>
      <t>通过养殖补助，提高</t>
    </r>
    <r>
      <rPr>
        <sz val="16"/>
        <rFont val="Times New Roman"/>
        <charset val="134"/>
      </rPr>
      <t>17</t>
    </r>
    <r>
      <rPr>
        <sz val="16"/>
        <rFont val="宋体"/>
        <charset val="134"/>
      </rPr>
      <t>名群众种植积极性，增加其收入，带动养殖业发展，进而巩固脱贫攻攻坚成果</t>
    </r>
  </si>
  <si>
    <r>
      <rPr>
        <b/>
        <sz val="16"/>
        <rFont val="宋体"/>
        <charset val="134"/>
      </rPr>
      <t>电动铡草机到户补助项目</t>
    </r>
  </si>
  <si>
    <r>
      <rPr>
        <b/>
        <sz val="16"/>
        <rFont val="宋体"/>
        <charset val="134"/>
      </rPr>
      <t>概算投资</t>
    </r>
    <r>
      <rPr>
        <b/>
        <sz val="16"/>
        <rFont val="Times New Roman"/>
        <charset val="134"/>
      </rPr>
      <t>27</t>
    </r>
    <r>
      <rPr>
        <b/>
        <sz val="16"/>
        <rFont val="宋体"/>
        <charset val="134"/>
      </rPr>
      <t>万元在相关乡镇实施三类户电动铡草机到户补助项目，每台补助</t>
    </r>
    <r>
      <rPr>
        <b/>
        <sz val="16"/>
        <rFont val="Times New Roman"/>
        <charset val="134"/>
      </rPr>
      <t>6000</t>
    </r>
    <r>
      <rPr>
        <b/>
        <sz val="16"/>
        <rFont val="宋体"/>
        <charset val="134"/>
      </rPr>
      <t>元，共补助</t>
    </r>
    <r>
      <rPr>
        <b/>
        <sz val="16"/>
        <rFont val="Times New Roman"/>
        <charset val="134"/>
      </rPr>
      <t>45</t>
    </r>
    <r>
      <rPr>
        <b/>
        <sz val="16"/>
        <rFont val="宋体"/>
        <charset val="134"/>
      </rPr>
      <t>台。</t>
    </r>
  </si>
  <si>
    <r>
      <rPr>
        <sz val="16"/>
        <rFont val="宋体"/>
        <charset val="134"/>
      </rPr>
      <t>张家川镇电动铡草机到户补助项目</t>
    </r>
  </si>
  <si>
    <r>
      <rPr>
        <sz val="16"/>
        <rFont val="宋体"/>
        <charset val="134"/>
      </rPr>
      <t>阳上村</t>
    </r>
    <r>
      <rPr>
        <sz val="16"/>
        <rFont val="Times New Roman"/>
        <charset val="134"/>
      </rPr>
      <t>2</t>
    </r>
    <r>
      <rPr>
        <sz val="16"/>
        <rFont val="宋体"/>
        <charset val="134"/>
      </rPr>
      <t>台</t>
    </r>
  </si>
  <si>
    <r>
      <rPr>
        <sz val="16"/>
        <rFont val="宋体"/>
        <charset val="134"/>
      </rPr>
      <t>提高农民生产效率，改善养殖基础条件</t>
    </r>
  </si>
  <si>
    <r>
      <rPr>
        <sz val="16"/>
        <rFont val="宋体"/>
        <charset val="134"/>
      </rPr>
      <t>改善养殖基础条件，增加农民养殖积极性，提高农民收入，受益农民</t>
    </r>
    <r>
      <rPr>
        <sz val="16"/>
        <rFont val="Times New Roman"/>
        <charset val="134"/>
      </rPr>
      <t>9</t>
    </r>
    <r>
      <rPr>
        <sz val="16"/>
        <rFont val="宋体"/>
        <charset val="134"/>
      </rPr>
      <t>人。</t>
    </r>
  </si>
  <si>
    <r>
      <rPr>
        <sz val="16"/>
        <rFont val="宋体"/>
        <charset val="134"/>
      </rPr>
      <t>龙山镇电动铡草机到户补助项目</t>
    </r>
  </si>
  <si>
    <r>
      <rPr>
        <sz val="16"/>
        <rFont val="宋体"/>
        <charset val="134"/>
      </rPr>
      <t>全镇共</t>
    </r>
    <r>
      <rPr>
        <sz val="16"/>
        <rFont val="Times New Roman"/>
        <charset val="134"/>
      </rPr>
      <t>2</t>
    </r>
    <r>
      <rPr>
        <sz val="16"/>
        <rFont val="宋体"/>
        <charset val="134"/>
      </rPr>
      <t>个村</t>
    </r>
    <r>
      <rPr>
        <sz val="16"/>
        <rFont val="Times New Roman"/>
        <charset val="134"/>
      </rPr>
      <t>2</t>
    </r>
    <r>
      <rPr>
        <sz val="16"/>
        <rFont val="宋体"/>
        <charset val="134"/>
      </rPr>
      <t>台，每台</t>
    </r>
    <r>
      <rPr>
        <sz val="16"/>
        <rFont val="Times New Roman"/>
        <charset val="134"/>
      </rPr>
      <t>6000</t>
    </r>
    <r>
      <rPr>
        <sz val="16"/>
        <rFont val="宋体"/>
        <charset val="134"/>
      </rPr>
      <t>元，其中</t>
    </r>
    <r>
      <rPr>
        <sz val="16"/>
        <rFont val="Times New Roman"/>
        <charset val="134"/>
      </rPr>
      <t>;</t>
    </r>
    <r>
      <rPr>
        <sz val="16"/>
        <rFont val="宋体"/>
        <charset val="134"/>
      </rPr>
      <t>西门村</t>
    </r>
    <r>
      <rPr>
        <sz val="16"/>
        <rFont val="Times New Roman"/>
        <charset val="134"/>
      </rPr>
      <t>1</t>
    </r>
    <r>
      <rPr>
        <sz val="16"/>
        <rFont val="宋体"/>
        <charset val="134"/>
      </rPr>
      <t>台</t>
    </r>
    <r>
      <rPr>
        <sz val="16"/>
        <rFont val="Times New Roman"/>
        <charset val="134"/>
      </rPr>
      <t>0.6</t>
    </r>
    <r>
      <rPr>
        <sz val="16"/>
        <rFont val="宋体"/>
        <charset val="134"/>
      </rPr>
      <t>万元，马黑曼村</t>
    </r>
    <r>
      <rPr>
        <sz val="16"/>
        <rFont val="Times New Roman"/>
        <charset val="134"/>
      </rPr>
      <t>1</t>
    </r>
    <r>
      <rPr>
        <sz val="16"/>
        <rFont val="宋体"/>
        <charset val="134"/>
      </rPr>
      <t>台</t>
    </r>
    <r>
      <rPr>
        <sz val="16"/>
        <rFont val="Times New Roman"/>
        <charset val="134"/>
      </rPr>
      <t>0.6</t>
    </r>
    <r>
      <rPr>
        <sz val="16"/>
        <rFont val="宋体"/>
        <charset val="134"/>
      </rPr>
      <t>万元</t>
    </r>
  </si>
  <si>
    <r>
      <rPr>
        <sz val="16"/>
        <rFont val="宋体"/>
        <charset val="134"/>
      </rPr>
      <t>改善养殖基础条件，增加农民养殖积极性，提高农民收入，受益农民</t>
    </r>
    <r>
      <rPr>
        <sz val="16"/>
        <rFont val="Times New Roman"/>
        <charset val="134"/>
      </rPr>
      <t>45</t>
    </r>
    <r>
      <rPr>
        <sz val="16"/>
        <rFont val="宋体"/>
        <charset val="134"/>
      </rPr>
      <t>人。</t>
    </r>
  </si>
  <si>
    <r>
      <rPr>
        <sz val="16"/>
        <rFont val="宋体"/>
        <charset val="134"/>
      </rPr>
      <t>恭门镇电动铡草机到户补助项目</t>
    </r>
  </si>
  <si>
    <r>
      <rPr>
        <sz val="16"/>
        <rFont val="宋体"/>
        <charset val="134"/>
      </rPr>
      <t>共</t>
    </r>
    <r>
      <rPr>
        <sz val="16"/>
        <rFont val="Times New Roman"/>
        <charset val="134"/>
      </rPr>
      <t>3</t>
    </r>
    <r>
      <rPr>
        <sz val="16"/>
        <rFont val="宋体"/>
        <charset val="134"/>
      </rPr>
      <t>台，其中恭门村</t>
    </r>
    <r>
      <rPr>
        <sz val="16"/>
        <rFont val="Times New Roman"/>
        <charset val="134"/>
      </rPr>
      <t>1</t>
    </r>
    <r>
      <rPr>
        <sz val="16"/>
        <rFont val="宋体"/>
        <charset val="134"/>
      </rPr>
      <t>户</t>
    </r>
    <r>
      <rPr>
        <sz val="16"/>
        <rFont val="Times New Roman"/>
        <charset val="134"/>
      </rPr>
      <t>1</t>
    </r>
    <r>
      <rPr>
        <sz val="16"/>
        <rFont val="宋体"/>
        <charset val="134"/>
      </rPr>
      <t>台、西关村</t>
    </r>
    <r>
      <rPr>
        <sz val="16"/>
        <rFont val="Times New Roman"/>
        <charset val="134"/>
      </rPr>
      <t>1</t>
    </r>
    <r>
      <rPr>
        <sz val="16"/>
        <rFont val="宋体"/>
        <charset val="134"/>
      </rPr>
      <t>户</t>
    </r>
    <r>
      <rPr>
        <sz val="16"/>
        <rFont val="Times New Roman"/>
        <charset val="134"/>
      </rPr>
      <t>1</t>
    </r>
    <r>
      <rPr>
        <sz val="16"/>
        <rFont val="宋体"/>
        <charset val="134"/>
      </rPr>
      <t>台、付川村</t>
    </r>
    <r>
      <rPr>
        <sz val="16"/>
        <rFont val="Times New Roman"/>
        <charset val="134"/>
      </rPr>
      <t>1</t>
    </r>
    <r>
      <rPr>
        <sz val="16"/>
        <rFont val="宋体"/>
        <charset val="134"/>
      </rPr>
      <t>户</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</si>
  <si>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46</t>
    </r>
    <r>
      <rPr>
        <sz val="16"/>
        <rFont val="宋体"/>
        <charset val="134"/>
      </rPr>
      <t>人。</t>
    </r>
  </si>
  <si>
    <r>
      <rPr>
        <sz val="16"/>
        <rFont val="宋体"/>
        <charset val="134"/>
      </rPr>
      <t>刘堡电动铡草机到户补助项目</t>
    </r>
  </si>
  <si>
    <r>
      <rPr>
        <sz val="16"/>
        <rFont val="宋体"/>
        <charset val="134"/>
      </rPr>
      <t>刘堡镇涉及峡里村</t>
    </r>
    <r>
      <rPr>
        <sz val="16"/>
        <rFont val="Times New Roman"/>
        <charset val="134"/>
      </rPr>
      <t>1</t>
    </r>
    <r>
      <rPr>
        <sz val="16"/>
        <rFont val="宋体"/>
        <charset val="134"/>
      </rPr>
      <t>户</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</si>
  <si>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47</t>
    </r>
    <r>
      <rPr>
        <sz val="16"/>
        <rFont val="宋体"/>
        <charset val="134"/>
      </rPr>
      <t>人。</t>
    </r>
  </si>
  <si>
    <r>
      <rPr>
        <sz val="16"/>
        <rFont val="宋体"/>
        <charset val="134"/>
      </rPr>
      <t>马关镇电动铡草机到户补助项目</t>
    </r>
  </si>
  <si>
    <r>
      <rPr>
        <sz val="16"/>
        <rFont val="宋体"/>
        <charset val="134"/>
      </rPr>
      <t>三类户概算投资电动铡草机共计</t>
    </r>
    <r>
      <rPr>
        <sz val="16"/>
        <rFont val="Times New Roman"/>
        <charset val="134"/>
      </rPr>
      <t>10</t>
    </r>
    <r>
      <rPr>
        <sz val="16"/>
        <rFont val="宋体"/>
        <charset val="134"/>
      </rPr>
      <t>台。其中：西庄村</t>
    </r>
    <r>
      <rPr>
        <sz val="16"/>
        <rFont val="Times New Roman"/>
        <charset val="134"/>
      </rPr>
      <t>2</t>
    </r>
    <r>
      <rPr>
        <sz val="16"/>
        <rFont val="宋体"/>
        <charset val="134"/>
      </rPr>
      <t>台；东庄村</t>
    </r>
    <r>
      <rPr>
        <sz val="16"/>
        <rFont val="Times New Roman"/>
        <charset val="134"/>
      </rPr>
      <t>2</t>
    </r>
    <r>
      <rPr>
        <sz val="16"/>
        <rFont val="宋体"/>
        <charset val="134"/>
      </rPr>
      <t>台；石川村</t>
    </r>
    <r>
      <rPr>
        <sz val="16"/>
        <rFont val="Times New Roman"/>
        <charset val="134"/>
      </rPr>
      <t>4</t>
    </r>
    <r>
      <rPr>
        <sz val="16"/>
        <rFont val="宋体"/>
        <charset val="134"/>
      </rPr>
      <t>台；上豆村</t>
    </r>
    <r>
      <rPr>
        <sz val="16"/>
        <rFont val="Times New Roman"/>
        <charset val="134"/>
      </rPr>
      <t>1</t>
    </r>
    <r>
      <rPr>
        <sz val="16"/>
        <rFont val="宋体"/>
        <charset val="134"/>
      </rPr>
      <t>台；西山村</t>
    </r>
    <r>
      <rPr>
        <sz val="16"/>
        <rFont val="Times New Roman"/>
        <charset val="134"/>
      </rPr>
      <t>1</t>
    </r>
    <r>
      <rPr>
        <sz val="16"/>
        <rFont val="宋体"/>
        <charset val="134"/>
      </rPr>
      <t>台。</t>
    </r>
  </si>
  <si>
    <r>
      <rPr>
        <sz val="16"/>
        <rFont val="宋体"/>
        <charset val="134"/>
      </rPr>
      <t>川王镇电动铡草机到户补助项目</t>
    </r>
  </si>
  <si>
    <r>
      <rPr>
        <sz val="16"/>
        <rFont val="宋体"/>
        <charset val="134"/>
      </rPr>
      <t>川王镇电动铡草机补助项目</t>
    </r>
    <r>
      <rPr>
        <sz val="16"/>
        <rFont val="Times New Roman"/>
        <charset val="134"/>
      </rPr>
      <t>4</t>
    </r>
    <r>
      <rPr>
        <sz val="16"/>
        <rFont val="宋体"/>
        <charset val="134"/>
      </rPr>
      <t>台，共涉及</t>
    </r>
    <r>
      <rPr>
        <sz val="16"/>
        <rFont val="Times New Roman"/>
        <charset val="134"/>
      </rPr>
      <t>2</t>
    </r>
    <r>
      <rPr>
        <sz val="16"/>
        <rFont val="宋体"/>
        <charset val="134"/>
      </rPr>
      <t>村。其中川王村</t>
    </r>
    <r>
      <rPr>
        <sz val="16"/>
        <rFont val="Times New Roman"/>
        <charset val="134"/>
      </rPr>
      <t>2</t>
    </r>
    <r>
      <rPr>
        <sz val="16"/>
        <rFont val="宋体"/>
        <charset val="134"/>
      </rPr>
      <t>台；海湾村</t>
    </r>
    <r>
      <rPr>
        <sz val="16"/>
        <rFont val="Times New Roman"/>
        <charset val="134"/>
      </rPr>
      <t>2</t>
    </r>
    <r>
      <rPr>
        <sz val="16"/>
        <rFont val="宋体"/>
        <charset val="134"/>
      </rPr>
      <t>台；</t>
    </r>
  </si>
  <si>
    <r>
      <rPr>
        <sz val="16"/>
        <rFont val="宋体"/>
        <charset val="134"/>
      </rPr>
      <t>木河乡电动铡草机到户补助项目</t>
    </r>
  </si>
  <si>
    <r>
      <rPr>
        <sz val="16"/>
        <rFont val="宋体"/>
        <charset val="134"/>
      </rPr>
      <t>在李沟村实施电动铡草机到户补助</t>
    </r>
    <r>
      <rPr>
        <sz val="16"/>
        <rFont val="Times New Roman"/>
        <charset val="134"/>
      </rPr>
      <t>5</t>
    </r>
    <r>
      <rPr>
        <sz val="16"/>
        <rFont val="宋体"/>
        <charset val="134"/>
      </rPr>
      <t>台，每台</t>
    </r>
    <r>
      <rPr>
        <sz val="16"/>
        <rFont val="Times New Roman"/>
        <charset val="134"/>
      </rPr>
      <t>6000</t>
    </r>
    <r>
      <rPr>
        <sz val="16"/>
        <rFont val="宋体"/>
        <charset val="134"/>
      </rPr>
      <t>元</t>
    </r>
  </si>
  <si>
    <r>
      <rPr>
        <sz val="16"/>
        <rFont val="宋体"/>
        <charset val="134"/>
      </rPr>
      <t>改善养殖基础条件，增加农民养殖积极性，提高农民收入，受益农民</t>
    </r>
    <r>
      <rPr>
        <sz val="16"/>
        <rFont val="Times New Roman"/>
        <charset val="134"/>
      </rPr>
      <t>26</t>
    </r>
    <r>
      <rPr>
        <sz val="16"/>
        <rFont val="宋体"/>
        <charset val="134"/>
      </rPr>
      <t>人。</t>
    </r>
  </si>
  <si>
    <r>
      <rPr>
        <sz val="16"/>
        <rFont val="宋体"/>
        <charset val="134"/>
      </rPr>
      <t>闫家乡电动铡草机到户补助项目</t>
    </r>
  </si>
  <si>
    <r>
      <rPr>
        <sz val="16"/>
        <rFont val="宋体"/>
        <charset val="134"/>
      </rPr>
      <t>闫家乡实施电动铡草机到户</t>
    </r>
    <r>
      <rPr>
        <sz val="16"/>
        <rFont val="Times New Roman"/>
        <charset val="134"/>
      </rPr>
      <t>5</t>
    </r>
    <r>
      <rPr>
        <sz val="16"/>
        <rFont val="宋体"/>
        <charset val="134"/>
      </rPr>
      <t>台，共需资金</t>
    </r>
    <r>
      <rPr>
        <sz val="16"/>
        <rFont val="Times New Roman"/>
        <charset val="134"/>
      </rPr>
      <t>3</t>
    </r>
    <r>
      <rPr>
        <sz val="16"/>
        <rFont val="宋体"/>
        <charset val="134"/>
      </rPr>
      <t>万元，分别是陈庙村</t>
    </r>
    <r>
      <rPr>
        <sz val="16"/>
        <rFont val="Times New Roman"/>
        <charset val="134"/>
      </rPr>
      <t>1</t>
    </r>
    <r>
      <rPr>
        <sz val="16"/>
        <rFont val="宋体"/>
        <charset val="134"/>
      </rPr>
      <t>台，神树村</t>
    </r>
    <r>
      <rPr>
        <sz val="16"/>
        <rFont val="Times New Roman"/>
        <charset val="134"/>
      </rPr>
      <t>3</t>
    </r>
    <r>
      <rPr>
        <sz val="16"/>
        <rFont val="宋体"/>
        <charset val="134"/>
      </rPr>
      <t>台，付堡村</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</si>
  <si>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15</t>
    </r>
    <r>
      <rPr>
        <sz val="16"/>
        <rFont val="宋体"/>
        <charset val="134"/>
      </rPr>
      <t>人。</t>
    </r>
  </si>
  <si>
    <r>
      <rPr>
        <sz val="16"/>
        <rFont val="宋体"/>
        <charset val="134"/>
      </rPr>
      <t>连五乡电动铡草机到户补助项目</t>
    </r>
  </si>
  <si>
    <r>
      <rPr>
        <sz val="16"/>
        <rFont val="宋体"/>
        <charset val="134"/>
      </rPr>
      <t>连五乡</t>
    </r>
    <r>
      <rPr>
        <sz val="16"/>
        <rFont val="Times New Roman"/>
        <charset val="134"/>
      </rPr>
      <t>6</t>
    </r>
    <r>
      <rPr>
        <sz val="16"/>
        <rFont val="宋体"/>
        <charset val="134"/>
      </rPr>
      <t>村共</t>
    </r>
    <r>
      <rPr>
        <sz val="16"/>
        <rFont val="Times New Roman"/>
        <charset val="134"/>
      </rPr>
      <t>13</t>
    </r>
    <r>
      <rPr>
        <sz val="16"/>
        <rFont val="宋体"/>
        <charset val="134"/>
      </rPr>
      <t>台。其中：高庄村：</t>
    </r>
    <r>
      <rPr>
        <sz val="16"/>
        <rFont val="Times New Roman"/>
        <charset val="134"/>
      </rPr>
      <t>4</t>
    </r>
    <r>
      <rPr>
        <sz val="16"/>
        <rFont val="宋体"/>
        <charset val="134"/>
      </rPr>
      <t>台、兰家村：</t>
    </r>
    <r>
      <rPr>
        <sz val="16"/>
        <rFont val="Times New Roman"/>
        <charset val="134"/>
      </rPr>
      <t>1</t>
    </r>
    <r>
      <rPr>
        <sz val="16"/>
        <rFont val="宋体"/>
        <charset val="134"/>
      </rPr>
      <t>台、三合村：</t>
    </r>
    <r>
      <rPr>
        <sz val="16"/>
        <rFont val="Times New Roman"/>
        <charset val="134"/>
      </rPr>
      <t>1</t>
    </r>
    <r>
      <rPr>
        <sz val="16"/>
        <rFont val="宋体"/>
        <charset val="134"/>
      </rPr>
      <t>台、四合村：</t>
    </r>
    <r>
      <rPr>
        <sz val="16"/>
        <rFont val="Times New Roman"/>
        <charset val="134"/>
      </rPr>
      <t>3</t>
    </r>
    <r>
      <rPr>
        <sz val="16"/>
        <rFont val="宋体"/>
        <charset val="134"/>
      </rPr>
      <t>台、贠家村：</t>
    </r>
    <r>
      <rPr>
        <sz val="16"/>
        <rFont val="Times New Roman"/>
        <charset val="134"/>
      </rPr>
      <t>2</t>
    </r>
    <r>
      <rPr>
        <sz val="16"/>
        <rFont val="宋体"/>
        <charset val="134"/>
      </rPr>
      <t>台、中心村：</t>
    </r>
    <r>
      <rPr>
        <sz val="16"/>
        <rFont val="Times New Roman"/>
        <charset val="134"/>
      </rPr>
      <t>2</t>
    </r>
    <r>
      <rPr>
        <sz val="16"/>
        <rFont val="宋体"/>
        <charset val="134"/>
      </rPr>
      <t>台</t>
    </r>
  </si>
  <si>
    <r>
      <rPr>
        <sz val="16"/>
        <rFont val="宋体"/>
        <charset val="134"/>
      </rPr>
      <t>改善养殖基础条件，增加农民养殖积极性，提高农民收入，受益农民</t>
    </r>
    <r>
      <rPr>
        <sz val="16"/>
        <rFont val="Times New Roman"/>
        <charset val="134"/>
      </rPr>
      <t>32</t>
    </r>
    <r>
      <rPr>
        <sz val="16"/>
        <rFont val="宋体"/>
        <charset val="134"/>
      </rPr>
      <t>人。</t>
    </r>
  </si>
  <si>
    <r>
      <rPr>
        <b/>
        <sz val="16"/>
        <rFont val="宋体"/>
        <charset val="134"/>
      </rPr>
      <t>电动割草机到户补助项目</t>
    </r>
  </si>
  <si>
    <r>
      <rPr>
        <b/>
        <sz val="16"/>
        <rFont val="宋体"/>
        <charset val="134"/>
      </rPr>
      <t>概算投资</t>
    </r>
    <r>
      <rPr>
        <b/>
        <sz val="16"/>
        <rFont val="Times New Roman"/>
        <charset val="134"/>
      </rPr>
      <t>4</t>
    </r>
    <r>
      <rPr>
        <b/>
        <sz val="16"/>
        <rFont val="宋体"/>
        <charset val="134"/>
      </rPr>
      <t>万元在相关乡镇实施三类户电动割草机到户补助项目，每台补助</t>
    </r>
    <r>
      <rPr>
        <b/>
        <sz val="16"/>
        <rFont val="Times New Roman"/>
        <charset val="134"/>
      </rPr>
      <t>5000</t>
    </r>
    <r>
      <rPr>
        <b/>
        <sz val="16"/>
        <rFont val="宋体"/>
        <charset val="134"/>
      </rPr>
      <t>元，共补助</t>
    </r>
    <r>
      <rPr>
        <b/>
        <sz val="16"/>
        <rFont val="Times New Roman"/>
        <charset val="134"/>
      </rPr>
      <t>8</t>
    </r>
    <r>
      <rPr>
        <b/>
        <sz val="16"/>
        <rFont val="宋体"/>
        <charset val="134"/>
      </rPr>
      <t>台。</t>
    </r>
  </si>
  <si>
    <r>
      <rPr>
        <sz val="16"/>
        <rFont val="宋体"/>
        <charset val="134"/>
      </rPr>
      <t>张家川镇电动割草机到户补助项目</t>
    </r>
  </si>
  <si>
    <r>
      <rPr>
        <sz val="16"/>
        <rFont val="宋体"/>
        <charset val="134"/>
      </rPr>
      <t>阳上村</t>
    </r>
    <r>
      <rPr>
        <sz val="16"/>
        <rFont val="Times New Roman"/>
        <charset val="134"/>
      </rPr>
      <t>1</t>
    </r>
    <r>
      <rPr>
        <sz val="16"/>
        <rFont val="宋体"/>
        <charset val="134"/>
      </rPr>
      <t>台</t>
    </r>
  </si>
  <si>
    <r>
      <rPr>
        <sz val="16"/>
        <rFont val="宋体"/>
        <charset val="134"/>
      </rPr>
      <t>改善养殖基础条件，增加农民养殖积极性，提高农民收入，受益农民</t>
    </r>
    <r>
      <rPr>
        <sz val="16"/>
        <rFont val="Times New Roman"/>
        <charset val="134"/>
      </rPr>
      <t>5</t>
    </r>
    <r>
      <rPr>
        <sz val="16"/>
        <rFont val="宋体"/>
        <charset val="134"/>
      </rPr>
      <t>人。</t>
    </r>
  </si>
  <si>
    <r>
      <rPr>
        <sz val="16"/>
        <rFont val="宋体"/>
        <charset val="134"/>
      </rPr>
      <t>胡川镇电动割草机到户补助项目</t>
    </r>
  </si>
  <si>
    <r>
      <rPr>
        <sz val="16"/>
        <rFont val="宋体"/>
        <charset val="134"/>
      </rPr>
      <t>窑上村三类户电动割草机到户补助</t>
    </r>
    <r>
      <rPr>
        <sz val="16"/>
        <rFont val="Times New Roman"/>
        <charset val="134"/>
      </rPr>
      <t>2</t>
    </r>
    <r>
      <rPr>
        <sz val="16"/>
        <rFont val="宋体"/>
        <charset val="134"/>
      </rPr>
      <t>台，每台补助</t>
    </r>
    <r>
      <rPr>
        <sz val="16"/>
        <rFont val="Times New Roman"/>
        <charset val="134"/>
      </rPr>
      <t>5000</t>
    </r>
    <r>
      <rPr>
        <sz val="16"/>
        <rFont val="宋体"/>
        <charset val="134"/>
      </rPr>
      <t>元，合计补助</t>
    </r>
    <r>
      <rPr>
        <sz val="16"/>
        <rFont val="Times New Roman"/>
        <charset val="134"/>
      </rPr>
      <t>1</t>
    </r>
    <r>
      <rPr>
        <sz val="16"/>
        <rFont val="宋体"/>
        <charset val="134"/>
      </rPr>
      <t>万元。</t>
    </r>
  </si>
  <si>
    <r>
      <rPr>
        <sz val="16"/>
        <rFont val="宋体"/>
        <charset val="134"/>
      </rPr>
      <t>提高农民养殖的积极性，切实提升养殖收益，增加农户收入，巩固脱贫成效。</t>
    </r>
  </si>
  <si>
    <r>
      <rPr>
        <sz val="16"/>
        <rFont val="宋体"/>
        <charset val="134"/>
      </rPr>
      <t>改善养殖基础条件，增加农民养殖积极性，提高农民收入，受益农民</t>
    </r>
    <r>
      <rPr>
        <sz val="16"/>
        <rFont val="Times New Roman"/>
        <charset val="134"/>
      </rPr>
      <t>6</t>
    </r>
    <r>
      <rPr>
        <sz val="16"/>
        <rFont val="宋体"/>
        <charset val="134"/>
      </rPr>
      <t>人。</t>
    </r>
  </si>
  <si>
    <r>
      <rPr>
        <sz val="16"/>
        <rFont val="宋体"/>
        <charset val="134"/>
      </rPr>
      <t>张棉驿乡电动割草机到户补助项目</t>
    </r>
  </si>
  <si>
    <r>
      <rPr>
        <sz val="16"/>
        <rFont val="宋体"/>
        <charset val="134"/>
      </rPr>
      <t>在张棉驿乡上蒋村电动割草机补助</t>
    </r>
    <r>
      <rPr>
        <sz val="16"/>
        <rFont val="Times New Roman"/>
        <charset val="134"/>
      </rPr>
      <t>3</t>
    </r>
    <r>
      <rPr>
        <sz val="16"/>
        <rFont val="宋体"/>
        <charset val="134"/>
      </rPr>
      <t>户</t>
    </r>
    <r>
      <rPr>
        <sz val="16"/>
        <rFont val="Times New Roman"/>
        <charset val="134"/>
      </rPr>
      <t>3</t>
    </r>
    <r>
      <rPr>
        <sz val="16"/>
        <rFont val="宋体"/>
        <charset val="134"/>
      </rPr>
      <t>台，田湾村电动割草机补助</t>
    </r>
    <r>
      <rPr>
        <sz val="16"/>
        <rFont val="Times New Roman"/>
        <charset val="134"/>
      </rPr>
      <t>2</t>
    </r>
    <r>
      <rPr>
        <sz val="16"/>
        <rFont val="宋体"/>
        <charset val="134"/>
      </rPr>
      <t>户</t>
    </r>
    <r>
      <rPr>
        <sz val="16"/>
        <rFont val="Times New Roman"/>
        <charset val="134"/>
      </rPr>
      <t>2</t>
    </r>
    <r>
      <rPr>
        <sz val="16"/>
        <rFont val="宋体"/>
        <charset val="134"/>
      </rPr>
      <t>台</t>
    </r>
  </si>
  <si>
    <r>
      <rPr>
        <sz val="16"/>
        <rFont val="宋体"/>
        <charset val="134"/>
      </rPr>
      <t>改善养殖基础条件，增加农民养殖积极性，提高农民收入，受益农民</t>
    </r>
    <r>
      <rPr>
        <sz val="16"/>
        <rFont val="Times New Roman"/>
        <charset val="134"/>
      </rPr>
      <t>31</t>
    </r>
    <r>
      <rPr>
        <sz val="16"/>
        <rFont val="宋体"/>
        <charset val="134"/>
      </rPr>
      <t>人。</t>
    </r>
  </si>
  <si>
    <r>
      <rPr>
        <b/>
        <sz val="16"/>
        <rFont val="宋体"/>
        <charset val="134"/>
      </rPr>
      <t>饲草料棚建设到户补助项目</t>
    </r>
  </si>
  <si>
    <r>
      <rPr>
        <b/>
        <sz val="16"/>
        <rFont val="宋体"/>
        <charset val="134"/>
      </rPr>
      <t>概算投资</t>
    </r>
    <r>
      <rPr>
        <b/>
        <sz val="16"/>
        <rFont val="Times New Roman"/>
        <charset val="134"/>
      </rPr>
      <t>1.8</t>
    </r>
    <r>
      <rPr>
        <b/>
        <sz val="16"/>
        <rFont val="宋体"/>
        <charset val="134"/>
      </rPr>
      <t>万元在相关乡镇实施三类户饲草料棚建设到户补助项目，每座补助</t>
    </r>
    <r>
      <rPr>
        <b/>
        <sz val="16"/>
        <rFont val="Times New Roman"/>
        <charset val="134"/>
      </rPr>
      <t>2000</t>
    </r>
    <r>
      <rPr>
        <b/>
        <sz val="16"/>
        <rFont val="宋体"/>
        <charset val="134"/>
      </rPr>
      <t>元，共补助</t>
    </r>
    <r>
      <rPr>
        <b/>
        <sz val="16"/>
        <rFont val="Times New Roman"/>
        <charset val="134"/>
      </rPr>
      <t>9</t>
    </r>
    <r>
      <rPr>
        <b/>
        <sz val="16"/>
        <rFont val="宋体"/>
        <charset val="134"/>
      </rPr>
      <t>座。</t>
    </r>
  </si>
  <si>
    <r>
      <rPr>
        <sz val="16"/>
        <rFont val="宋体"/>
        <charset val="134"/>
      </rPr>
      <t>张家川镇饲草料棚建设到户补助项目</t>
    </r>
  </si>
  <si>
    <r>
      <rPr>
        <sz val="16"/>
        <rFont val="宋体"/>
        <charset val="134"/>
      </rPr>
      <t>阳上村</t>
    </r>
    <r>
      <rPr>
        <sz val="16"/>
        <rFont val="Times New Roman"/>
        <charset val="134"/>
      </rPr>
      <t>1</t>
    </r>
    <r>
      <rPr>
        <sz val="16"/>
        <rFont val="宋体"/>
        <charset val="134"/>
      </rPr>
      <t>座</t>
    </r>
  </si>
  <si>
    <r>
      <rPr>
        <sz val="16"/>
        <rFont val="宋体"/>
        <charset val="134"/>
      </rPr>
      <t>刘堡镇饲草料棚建设到户补助项目</t>
    </r>
  </si>
  <si>
    <r>
      <rPr>
        <sz val="16"/>
        <rFont val="宋体"/>
        <charset val="134"/>
      </rPr>
      <t>刘堡镇涉及峡里村米家村共</t>
    </r>
    <r>
      <rPr>
        <sz val="16"/>
        <rFont val="Times New Roman"/>
        <charset val="134"/>
      </rPr>
      <t>3</t>
    </r>
    <r>
      <rPr>
        <sz val="16"/>
        <rFont val="宋体"/>
        <charset val="134"/>
      </rPr>
      <t>户</t>
    </r>
    <r>
      <rPr>
        <sz val="16"/>
        <rFont val="Times New Roman"/>
        <charset val="134"/>
      </rPr>
      <t>3</t>
    </r>
    <r>
      <rPr>
        <sz val="16"/>
        <rFont val="宋体"/>
        <charset val="134"/>
      </rPr>
      <t>座，每座</t>
    </r>
    <r>
      <rPr>
        <sz val="16"/>
        <rFont val="Times New Roman"/>
        <charset val="134"/>
      </rPr>
      <t>0.2</t>
    </r>
    <r>
      <rPr>
        <sz val="16"/>
        <rFont val="宋体"/>
        <charset val="134"/>
      </rPr>
      <t>万元，共计</t>
    </r>
    <r>
      <rPr>
        <sz val="16"/>
        <rFont val="Times New Roman"/>
        <charset val="134"/>
      </rPr>
      <t>0.6</t>
    </r>
    <r>
      <rPr>
        <sz val="16"/>
        <rFont val="宋体"/>
        <charset val="134"/>
      </rPr>
      <t>万元。峡里</t>
    </r>
    <r>
      <rPr>
        <sz val="16"/>
        <rFont val="Times New Roman"/>
        <charset val="134"/>
      </rPr>
      <t>2</t>
    </r>
    <r>
      <rPr>
        <sz val="16"/>
        <rFont val="宋体"/>
        <charset val="134"/>
      </rPr>
      <t>户</t>
    </r>
    <r>
      <rPr>
        <sz val="16"/>
        <rFont val="Times New Roman"/>
        <charset val="134"/>
      </rPr>
      <t>2</t>
    </r>
    <r>
      <rPr>
        <sz val="16"/>
        <rFont val="宋体"/>
        <charset val="134"/>
      </rPr>
      <t>座，米家村</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</si>
  <si>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胡川镇饲草料棚建设到户补助项目</t>
    </r>
  </si>
  <si>
    <r>
      <rPr>
        <sz val="16"/>
        <rFont val="宋体"/>
        <charset val="134"/>
      </rPr>
      <t>胡川镇窑上村饲草料棚</t>
    </r>
    <r>
      <rPr>
        <sz val="16"/>
        <rFont val="Times New Roman"/>
        <charset val="134"/>
      </rPr>
      <t>1</t>
    </r>
    <r>
      <rPr>
        <sz val="16"/>
        <rFont val="宋体"/>
        <charset val="134"/>
      </rPr>
      <t>个。</t>
    </r>
  </si>
  <si>
    <r>
      <rPr>
        <sz val="16"/>
        <rFont val="宋体"/>
        <charset val="134"/>
      </rPr>
      <t>改善养殖基础条件，增加农民养殖积极性，提高农民收入，受益农民</t>
    </r>
    <r>
      <rPr>
        <sz val="16"/>
        <rFont val="Times New Roman"/>
        <charset val="134"/>
      </rPr>
      <t>7</t>
    </r>
    <r>
      <rPr>
        <sz val="16"/>
        <rFont val="宋体"/>
        <charset val="134"/>
      </rPr>
      <t>人。</t>
    </r>
  </si>
  <si>
    <r>
      <rPr>
        <sz val="16"/>
        <rFont val="宋体"/>
        <charset val="134"/>
      </rPr>
      <t>木河乡饲草料棚建设到户补助项目</t>
    </r>
  </si>
  <si>
    <r>
      <rPr>
        <sz val="16"/>
        <rFont val="宋体"/>
        <charset val="134"/>
      </rPr>
      <t>上渠村</t>
    </r>
    <r>
      <rPr>
        <sz val="16"/>
        <rFont val="Times New Roman"/>
        <charset val="134"/>
      </rPr>
      <t>1</t>
    </r>
    <r>
      <rPr>
        <sz val="16"/>
        <rFont val="宋体"/>
        <charset val="134"/>
      </rPr>
      <t>座</t>
    </r>
  </si>
  <si>
    <r>
      <rPr>
        <sz val="16"/>
        <rFont val="宋体"/>
        <charset val="134"/>
      </rPr>
      <t>改善养殖基础条件，增加农民养殖积极性，提高农民收入，受益农民</t>
    </r>
    <r>
      <rPr>
        <sz val="16"/>
        <rFont val="Times New Roman"/>
        <charset val="134"/>
      </rPr>
      <t>8</t>
    </r>
    <r>
      <rPr>
        <sz val="16"/>
        <rFont val="宋体"/>
        <charset val="134"/>
      </rPr>
      <t>人。</t>
    </r>
  </si>
  <si>
    <r>
      <rPr>
        <sz val="16"/>
        <rFont val="宋体"/>
        <charset val="134"/>
      </rPr>
      <t>闫家乡饲草料棚建设到户补助项目</t>
    </r>
  </si>
  <si>
    <r>
      <rPr>
        <sz val="16"/>
        <rFont val="宋体"/>
        <charset val="134"/>
      </rPr>
      <t>闫家乡陈庙村实施饲草料棚建设到户补助</t>
    </r>
    <r>
      <rPr>
        <sz val="16"/>
        <rFont val="Times New Roman"/>
        <charset val="134"/>
      </rPr>
      <t>1</t>
    </r>
    <r>
      <rPr>
        <sz val="16"/>
        <rFont val="宋体"/>
        <charset val="134"/>
      </rPr>
      <t>座，共需资金</t>
    </r>
    <r>
      <rPr>
        <sz val="16"/>
        <rFont val="Times New Roman"/>
        <charset val="134"/>
      </rPr>
      <t>0.2</t>
    </r>
    <r>
      <rPr>
        <sz val="16"/>
        <rFont val="宋体"/>
        <charset val="134"/>
      </rPr>
      <t>万元</t>
    </r>
  </si>
  <si>
    <r>
      <rPr>
        <sz val="16"/>
        <rFont val="宋体"/>
        <charset val="134"/>
      </rPr>
      <t>平安乡饲草料棚建设到户补助项目</t>
    </r>
  </si>
  <si>
    <r>
      <rPr>
        <sz val="16"/>
        <rFont val="宋体"/>
        <charset val="134"/>
      </rPr>
      <t>大湾村需落实饲草料棚</t>
    </r>
    <r>
      <rPr>
        <sz val="16"/>
        <rFont val="Times New Roman"/>
        <charset val="134"/>
      </rPr>
      <t>2</t>
    </r>
    <r>
      <rPr>
        <sz val="16"/>
        <rFont val="宋体"/>
        <charset val="134"/>
      </rPr>
      <t>个。</t>
    </r>
  </si>
  <si>
    <r>
      <rPr>
        <b/>
        <sz val="16"/>
        <rFont val="宋体"/>
        <charset val="134"/>
      </rPr>
      <t>到户养殖业（三类户）中调新增：</t>
    </r>
    <r>
      <rPr>
        <b/>
        <sz val="16"/>
        <rFont val="Times New Roman"/>
        <charset val="134"/>
      </rPr>
      <t>10</t>
    </r>
    <r>
      <rPr>
        <b/>
        <sz val="16"/>
        <rFont val="宋体"/>
        <charset val="134"/>
      </rPr>
      <t>项</t>
    </r>
  </si>
  <si>
    <r>
      <rPr>
        <b/>
        <sz val="16"/>
        <rFont val="宋体"/>
        <charset val="134"/>
      </rPr>
      <t>概算投资</t>
    </r>
    <r>
      <rPr>
        <b/>
        <sz val="16"/>
        <rFont val="Times New Roman"/>
        <charset val="134"/>
      </rPr>
      <t>67.13</t>
    </r>
    <r>
      <rPr>
        <b/>
        <sz val="16"/>
        <rFont val="宋体"/>
        <charset val="134"/>
      </rPr>
      <t>万元用于实施三类户到户养殖业补助项目。</t>
    </r>
  </si>
  <si>
    <r>
      <rPr>
        <b/>
        <sz val="16"/>
        <rFont val="宋体"/>
        <charset val="134"/>
      </rPr>
      <t>概算投资</t>
    </r>
    <r>
      <rPr>
        <b/>
        <sz val="16"/>
        <rFont val="Times New Roman"/>
        <charset val="134"/>
      </rPr>
      <t>0.24</t>
    </r>
    <r>
      <rPr>
        <b/>
        <sz val="16"/>
        <rFont val="宋体"/>
        <charset val="134"/>
      </rPr>
      <t>万元在全县范围内实施饲草种植三类户到户补助项目，每亩补助</t>
    </r>
    <r>
      <rPr>
        <b/>
        <sz val="16"/>
        <rFont val="Times New Roman"/>
        <charset val="134"/>
      </rPr>
      <t>300</t>
    </r>
    <r>
      <rPr>
        <b/>
        <sz val="16"/>
        <rFont val="宋体"/>
        <charset val="134"/>
      </rPr>
      <t>元，共补助</t>
    </r>
    <r>
      <rPr>
        <b/>
        <sz val="16"/>
        <rFont val="Times New Roman"/>
        <charset val="134"/>
      </rPr>
      <t>8</t>
    </r>
    <r>
      <rPr>
        <b/>
        <sz val="16"/>
        <rFont val="宋体"/>
        <charset val="134"/>
      </rPr>
      <t>亩。</t>
    </r>
  </si>
  <si>
    <r>
      <rPr>
        <sz val="16"/>
        <rFont val="宋体"/>
        <charset val="134"/>
      </rPr>
      <t>饲草种植到户补助项目</t>
    </r>
  </si>
  <si>
    <r>
      <rPr>
        <sz val="16"/>
        <rFont val="宋体"/>
        <charset val="134"/>
      </rPr>
      <t>水泉村饲草种植</t>
    </r>
    <r>
      <rPr>
        <sz val="16"/>
        <rFont val="Times New Roman"/>
        <charset val="134"/>
      </rPr>
      <t>8</t>
    </r>
    <r>
      <rPr>
        <sz val="16"/>
        <rFont val="宋体"/>
        <charset val="134"/>
      </rPr>
      <t>亩。</t>
    </r>
  </si>
  <si>
    <r>
      <rPr>
        <b/>
        <sz val="16"/>
        <rFont val="宋体"/>
        <charset val="134"/>
      </rPr>
      <t>概算投资</t>
    </r>
    <r>
      <rPr>
        <b/>
        <sz val="16"/>
        <rFont val="Times New Roman"/>
        <charset val="134"/>
      </rPr>
      <t>21</t>
    </r>
    <r>
      <rPr>
        <b/>
        <sz val="16"/>
        <rFont val="宋体"/>
        <charset val="134"/>
      </rPr>
      <t>万元在全县范围内实施基础母牛购进三类户到户补助项目，每头补助</t>
    </r>
    <r>
      <rPr>
        <b/>
        <sz val="16"/>
        <rFont val="Times New Roman"/>
        <charset val="134"/>
      </rPr>
      <t>5000</t>
    </r>
    <r>
      <rPr>
        <b/>
        <sz val="16"/>
        <rFont val="宋体"/>
        <charset val="134"/>
      </rPr>
      <t>元，共补助</t>
    </r>
    <r>
      <rPr>
        <b/>
        <sz val="16"/>
        <rFont val="Times New Roman"/>
        <charset val="134"/>
      </rPr>
      <t>42</t>
    </r>
    <r>
      <rPr>
        <b/>
        <sz val="16"/>
        <rFont val="宋体"/>
        <charset val="134"/>
      </rPr>
      <t>头。</t>
    </r>
  </si>
  <si>
    <r>
      <rPr>
        <sz val="16"/>
        <rFont val="宋体"/>
        <charset val="134"/>
      </rPr>
      <t>共</t>
    </r>
    <r>
      <rPr>
        <sz val="16"/>
        <rFont val="Times New Roman"/>
        <charset val="134"/>
      </rPr>
      <t>12</t>
    </r>
    <r>
      <rPr>
        <sz val="16"/>
        <rFont val="宋体"/>
        <charset val="134"/>
      </rPr>
      <t>头。纳沟村</t>
    </r>
    <r>
      <rPr>
        <sz val="16"/>
        <rFont val="Times New Roman"/>
        <charset val="134"/>
      </rPr>
      <t>2</t>
    </r>
    <r>
      <rPr>
        <sz val="16"/>
        <rFont val="宋体"/>
        <charset val="134"/>
      </rPr>
      <t>头、前山村</t>
    </r>
    <r>
      <rPr>
        <sz val="16"/>
        <rFont val="Times New Roman"/>
        <charset val="134"/>
      </rPr>
      <t>10</t>
    </r>
    <r>
      <rPr>
        <sz val="16"/>
        <rFont val="宋体"/>
        <charset val="134"/>
      </rPr>
      <t>头。每头补助</t>
    </r>
    <r>
      <rPr>
        <sz val="16"/>
        <rFont val="Times New Roman"/>
        <charset val="134"/>
      </rPr>
      <t>5000</t>
    </r>
    <r>
      <rPr>
        <sz val="16"/>
        <rFont val="宋体"/>
        <charset val="134"/>
      </rPr>
      <t>元。</t>
    </r>
  </si>
  <si>
    <t>通过养殖业补助扶持，巩固拓展脱贫攻坚成果,增加农户收入</t>
  </si>
  <si>
    <r>
      <rPr>
        <sz val="16"/>
        <rFont val="宋体"/>
        <charset val="134"/>
      </rPr>
      <t>扩大养殖规模，增加农民收入</t>
    </r>
  </si>
  <si>
    <r>
      <rPr>
        <sz val="16"/>
        <rFont val="宋体"/>
        <charset val="134"/>
      </rPr>
      <t>全镇</t>
    </r>
    <r>
      <rPr>
        <sz val="16"/>
        <rFont val="Times New Roman"/>
        <charset val="134"/>
      </rPr>
      <t>6</t>
    </r>
    <r>
      <rPr>
        <sz val="16"/>
        <rFont val="宋体"/>
        <charset val="134"/>
      </rPr>
      <t>头，芦塬村</t>
    </r>
    <r>
      <rPr>
        <sz val="16"/>
        <rFont val="Times New Roman"/>
        <charset val="134"/>
      </rPr>
      <t>2</t>
    </r>
    <r>
      <rPr>
        <sz val="16"/>
        <rFont val="宋体"/>
        <charset val="134"/>
      </rPr>
      <t>头，郑家村</t>
    </r>
    <r>
      <rPr>
        <sz val="16"/>
        <rFont val="Times New Roman"/>
        <charset val="134"/>
      </rPr>
      <t>4</t>
    </r>
    <r>
      <rPr>
        <sz val="16"/>
        <rFont val="宋体"/>
        <charset val="134"/>
      </rPr>
      <t>头</t>
    </r>
  </si>
  <si>
    <r>
      <rPr>
        <sz val="16"/>
        <rFont val="宋体"/>
        <charset val="134"/>
      </rPr>
      <t>在刘堡镇</t>
    </r>
    <r>
      <rPr>
        <sz val="16"/>
        <rFont val="Times New Roman"/>
        <charset val="134"/>
      </rPr>
      <t>3</t>
    </r>
    <r>
      <rPr>
        <sz val="16"/>
        <rFont val="宋体"/>
        <charset val="134"/>
      </rPr>
      <t>村实施基础母牛购进到户补助项目</t>
    </r>
    <r>
      <rPr>
        <sz val="16"/>
        <rFont val="Times New Roman"/>
        <charset val="134"/>
      </rPr>
      <t>5</t>
    </r>
    <r>
      <rPr>
        <sz val="16"/>
        <rFont val="宋体"/>
        <charset val="134"/>
      </rPr>
      <t>头，共计补助</t>
    </r>
    <r>
      <rPr>
        <sz val="16"/>
        <rFont val="Times New Roman"/>
        <charset val="134"/>
      </rPr>
      <t>2.5</t>
    </r>
    <r>
      <rPr>
        <sz val="16"/>
        <rFont val="宋体"/>
        <charset val="134"/>
      </rPr>
      <t>万元。郑沟村</t>
    </r>
    <r>
      <rPr>
        <sz val="16"/>
        <rFont val="Times New Roman"/>
        <charset val="134"/>
      </rPr>
      <t>1</t>
    </r>
    <r>
      <rPr>
        <sz val="16"/>
        <rFont val="宋体"/>
        <charset val="134"/>
      </rPr>
      <t>头，补助</t>
    </r>
    <r>
      <rPr>
        <sz val="16"/>
        <rFont val="Times New Roman"/>
        <charset val="134"/>
      </rPr>
      <t>0.5</t>
    </r>
    <r>
      <rPr>
        <sz val="16"/>
        <rFont val="宋体"/>
        <charset val="134"/>
      </rPr>
      <t>万元，小湾村</t>
    </r>
    <r>
      <rPr>
        <sz val="16"/>
        <rFont val="Times New Roman"/>
        <charset val="134"/>
      </rPr>
      <t>1</t>
    </r>
    <r>
      <rPr>
        <sz val="16"/>
        <rFont val="宋体"/>
        <charset val="134"/>
      </rPr>
      <t>头，补助</t>
    </r>
    <r>
      <rPr>
        <sz val="16"/>
        <rFont val="Times New Roman"/>
        <charset val="134"/>
      </rPr>
      <t>0.5</t>
    </r>
    <r>
      <rPr>
        <sz val="16"/>
        <rFont val="宋体"/>
        <charset val="134"/>
      </rPr>
      <t>万元。峡里村</t>
    </r>
    <r>
      <rPr>
        <sz val="16"/>
        <rFont val="Times New Roman"/>
        <charset val="134"/>
      </rPr>
      <t>3</t>
    </r>
    <r>
      <rPr>
        <sz val="16"/>
        <rFont val="宋体"/>
        <charset val="134"/>
      </rPr>
      <t>头，补助</t>
    </r>
    <r>
      <rPr>
        <sz val="16"/>
        <rFont val="Times New Roman"/>
        <charset val="134"/>
      </rPr>
      <t>1.5</t>
    </r>
    <r>
      <rPr>
        <sz val="16"/>
        <rFont val="宋体"/>
        <charset val="134"/>
      </rPr>
      <t>万元。</t>
    </r>
  </si>
  <si>
    <r>
      <rPr>
        <sz val="16"/>
        <rFont val="宋体"/>
        <charset val="134"/>
      </rPr>
      <t>马鹿镇基础母牛购进到户补助项目</t>
    </r>
  </si>
  <si>
    <r>
      <rPr>
        <sz val="16"/>
        <rFont val="宋体"/>
        <charset val="134"/>
      </rPr>
      <t>投资</t>
    </r>
    <r>
      <rPr>
        <sz val="16"/>
        <rFont val="Times New Roman"/>
        <charset val="134"/>
      </rPr>
      <t>0.5</t>
    </r>
    <r>
      <rPr>
        <sz val="16"/>
        <rFont val="宋体"/>
        <charset val="134"/>
      </rPr>
      <t>万元，购进基础母牛</t>
    </r>
    <r>
      <rPr>
        <sz val="16"/>
        <rFont val="Times New Roman"/>
        <charset val="134"/>
      </rPr>
      <t>1</t>
    </r>
    <r>
      <rPr>
        <sz val="16"/>
        <rFont val="宋体"/>
        <charset val="134"/>
      </rPr>
      <t>头，每头补助</t>
    </r>
    <r>
      <rPr>
        <sz val="16"/>
        <rFont val="Times New Roman"/>
        <charset val="134"/>
      </rPr>
      <t>5000</t>
    </r>
    <r>
      <rPr>
        <sz val="16"/>
        <rFont val="宋体"/>
        <charset val="134"/>
      </rPr>
      <t>元，其中长宁村</t>
    </r>
    <r>
      <rPr>
        <sz val="16"/>
        <rFont val="Times New Roman"/>
        <charset val="134"/>
      </rPr>
      <t>1</t>
    </r>
    <r>
      <rPr>
        <sz val="16"/>
        <rFont val="宋体"/>
        <charset val="134"/>
      </rPr>
      <t>头。</t>
    </r>
  </si>
  <si>
    <r>
      <rPr>
        <sz val="16"/>
        <rFont val="宋体"/>
        <charset val="134"/>
      </rPr>
      <t>共补助</t>
    </r>
    <r>
      <rPr>
        <sz val="16"/>
        <rFont val="Times New Roman"/>
        <charset val="134"/>
      </rPr>
      <t>2</t>
    </r>
    <r>
      <rPr>
        <sz val="16"/>
        <rFont val="宋体"/>
        <charset val="134"/>
      </rPr>
      <t>头，</t>
    </r>
    <r>
      <rPr>
        <sz val="16"/>
        <rFont val="Times New Roman"/>
        <charset val="134"/>
      </rPr>
      <t>5000</t>
    </r>
    <r>
      <rPr>
        <sz val="16"/>
        <rFont val="宋体"/>
        <charset val="134"/>
      </rPr>
      <t>元</t>
    </r>
    <r>
      <rPr>
        <sz val="16"/>
        <rFont val="Times New Roman"/>
        <charset val="134"/>
      </rPr>
      <t>/</t>
    </r>
    <r>
      <rPr>
        <sz val="16"/>
        <rFont val="宋体"/>
        <charset val="134"/>
      </rPr>
      <t>头。其中：赵沟村</t>
    </r>
    <r>
      <rPr>
        <sz val="16"/>
        <rFont val="Times New Roman"/>
        <charset val="134"/>
      </rPr>
      <t>2</t>
    </r>
    <r>
      <rPr>
        <sz val="16"/>
        <rFont val="宋体"/>
        <charset val="134"/>
      </rPr>
      <t>头</t>
    </r>
  </si>
  <si>
    <r>
      <rPr>
        <sz val="16"/>
        <rFont val="宋体"/>
        <charset val="134"/>
      </rPr>
      <t>胡川镇实施基础母牛</t>
    </r>
    <r>
      <rPr>
        <sz val="16"/>
        <rFont val="Times New Roman"/>
        <charset val="134"/>
      </rPr>
      <t>1</t>
    </r>
    <r>
      <rPr>
        <sz val="16"/>
        <rFont val="宋体"/>
        <charset val="134"/>
      </rPr>
      <t>头，其中：王安村基础母牛</t>
    </r>
    <r>
      <rPr>
        <sz val="16"/>
        <rFont val="Times New Roman"/>
        <charset val="134"/>
      </rPr>
      <t>1</t>
    </r>
    <r>
      <rPr>
        <sz val="16"/>
        <rFont val="宋体"/>
        <charset val="134"/>
      </rPr>
      <t>头。</t>
    </r>
  </si>
  <si>
    <r>
      <rPr>
        <sz val="16"/>
        <rFont val="宋体"/>
        <charset val="134"/>
      </rPr>
      <t>川王镇基础母牛补助项目共</t>
    </r>
    <r>
      <rPr>
        <sz val="16"/>
        <rFont val="Times New Roman"/>
        <charset val="134"/>
      </rPr>
      <t>1</t>
    </r>
    <r>
      <rPr>
        <sz val="16"/>
        <rFont val="宋体"/>
        <charset val="134"/>
      </rPr>
      <t>头，其中范湾村</t>
    </r>
    <r>
      <rPr>
        <sz val="16"/>
        <rFont val="Times New Roman"/>
        <charset val="134"/>
      </rPr>
      <t>1</t>
    </r>
    <r>
      <rPr>
        <sz val="16"/>
        <rFont val="宋体"/>
        <charset val="134"/>
      </rPr>
      <t>头</t>
    </r>
  </si>
  <si>
    <r>
      <rPr>
        <sz val="16"/>
        <rFont val="宋体"/>
        <charset val="134"/>
      </rPr>
      <t>在张棉驿乡庙川村实施基础母牛购进到户补助</t>
    </r>
    <r>
      <rPr>
        <sz val="16"/>
        <rFont val="Times New Roman"/>
        <charset val="134"/>
      </rPr>
      <t>2</t>
    </r>
    <r>
      <rPr>
        <sz val="16"/>
        <rFont val="宋体"/>
        <charset val="134"/>
      </rPr>
      <t>头</t>
    </r>
  </si>
  <si>
    <r>
      <rPr>
        <sz val="16"/>
        <rFont val="宋体"/>
        <charset val="134"/>
      </rPr>
      <t>增加农户收益，带动一般户提高收入</t>
    </r>
  </si>
  <si>
    <r>
      <rPr>
        <sz val="16"/>
        <rFont val="宋体"/>
        <charset val="134"/>
      </rPr>
      <t>平安乡基础母牛购进到户补助项目</t>
    </r>
  </si>
  <si>
    <r>
      <rPr>
        <sz val="16"/>
        <rFont val="宋体"/>
        <charset val="134"/>
      </rPr>
      <t>在新庄村引进基础母牛</t>
    </r>
    <r>
      <rPr>
        <sz val="16"/>
        <rFont val="Times New Roman"/>
        <charset val="134"/>
      </rPr>
      <t>10</t>
    </r>
    <r>
      <rPr>
        <sz val="16"/>
        <rFont val="宋体"/>
        <charset val="134"/>
      </rPr>
      <t>头</t>
    </r>
  </si>
  <si>
    <r>
      <rPr>
        <sz val="16"/>
        <rFont val="宋体"/>
        <charset val="134"/>
      </rPr>
      <t>其中：高庄村</t>
    </r>
    <r>
      <rPr>
        <sz val="16"/>
        <rFont val="Times New Roman"/>
        <charset val="134"/>
      </rPr>
      <t>2</t>
    </r>
    <r>
      <rPr>
        <sz val="16"/>
        <rFont val="宋体"/>
        <charset val="134"/>
      </rPr>
      <t>头、</t>
    </r>
  </si>
  <si>
    <r>
      <rPr>
        <b/>
        <sz val="16"/>
        <rFont val="宋体"/>
        <charset val="134"/>
      </rPr>
      <t>概算投资</t>
    </r>
    <r>
      <rPr>
        <b/>
        <sz val="16"/>
        <rFont val="Times New Roman"/>
        <charset val="134"/>
      </rPr>
      <t>25.8</t>
    </r>
    <r>
      <rPr>
        <b/>
        <sz val="16"/>
        <rFont val="宋体"/>
        <charset val="134"/>
      </rPr>
      <t>万元在全县范围内实施三类户牛犊到户补助项目，每头补助</t>
    </r>
    <r>
      <rPr>
        <b/>
        <sz val="16"/>
        <rFont val="Times New Roman"/>
        <charset val="134"/>
      </rPr>
      <t>2000</t>
    </r>
    <r>
      <rPr>
        <b/>
        <sz val="16"/>
        <rFont val="宋体"/>
        <charset val="134"/>
      </rPr>
      <t>元，共补助</t>
    </r>
    <r>
      <rPr>
        <b/>
        <sz val="16"/>
        <rFont val="Times New Roman"/>
        <charset val="134"/>
      </rPr>
      <t>129</t>
    </r>
    <r>
      <rPr>
        <b/>
        <sz val="16"/>
        <rFont val="宋体"/>
        <charset val="134"/>
      </rPr>
      <t>头。</t>
    </r>
  </si>
  <si>
    <r>
      <rPr>
        <sz val="16"/>
        <rFont val="宋体"/>
        <charset val="134"/>
      </rPr>
      <t>共</t>
    </r>
    <r>
      <rPr>
        <sz val="16"/>
        <rFont val="Times New Roman"/>
        <charset val="134"/>
      </rPr>
      <t>9</t>
    </r>
    <r>
      <rPr>
        <sz val="16"/>
        <rFont val="宋体"/>
        <charset val="134"/>
      </rPr>
      <t>头。纳沟村</t>
    </r>
    <r>
      <rPr>
        <sz val="16"/>
        <rFont val="Times New Roman"/>
        <charset val="134"/>
      </rPr>
      <t>4</t>
    </r>
    <r>
      <rPr>
        <sz val="16"/>
        <rFont val="宋体"/>
        <charset val="134"/>
      </rPr>
      <t>头、前山村</t>
    </r>
    <r>
      <rPr>
        <sz val="16"/>
        <rFont val="Times New Roman"/>
        <charset val="134"/>
      </rPr>
      <t>5</t>
    </r>
    <r>
      <rPr>
        <sz val="16"/>
        <rFont val="宋体"/>
        <charset val="134"/>
      </rPr>
      <t>头。每头补助</t>
    </r>
    <r>
      <rPr>
        <sz val="16"/>
        <rFont val="Times New Roman"/>
        <charset val="134"/>
      </rPr>
      <t>2000</t>
    </r>
    <r>
      <rPr>
        <sz val="16"/>
        <rFont val="宋体"/>
        <charset val="134"/>
      </rPr>
      <t>元。</t>
    </r>
  </si>
  <si>
    <r>
      <rPr>
        <sz val="16"/>
        <rFont val="宋体"/>
        <charset val="134"/>
      </rPr>
      <t>共</t>
    </r>
    <r>
      <rPr>
        <sz val="16"/>
        <rFont val="Times New Roman"/>
        <charset val="134"/>
      </rPr>
      <t>27</t>
    </r>
    <r>
      <rPr>
        <sz val="16"/>
        <rFont val="宋体"/>
        <charset val="134"/>
      </rPr>
      <t>头，麻崖村</t>
    </r>
    <r>
      <rPr>
        <sz val="16"/>
        <rFont val="Times New Roman"/>
        <charset val="134"/>
      </rPr>
      <t>2</t>
    </r>
    <r>
      <rPr>
        <sz val="16"/>
        <rFont val="宋体"/>
        <charset val="134"/>
      </rPr>
      <t>头、水池村</t>
    </r>
    <r>
      <rPr>
        <sz val="16"/>
        <rFont val="Times New Roman"/>
        <charset val="134"/>
      </rPr>
      <t>3</t>
    </r>
    <r>
      <rPr>
        <sz val="16"/>
        <rFont val="宋体"/>
        <charset val="134"/>
      </rPr>
      <t>头、阴山村</t>
    </r>
    <r>
      <rPr>
        <sz val="16"/>
        <rFont val="Times New Roman"/>
        <charset val="134"/>
      </rPr>
      <t>6</t>
    </r>
    <r>
      <rPr>
        <sz val="16"/>
        <rFont val="宋体"/>
        <charset val="134"/>
      </rPr>
      <t>头、毛磨村</t>
    </r>
    <r>
      <rPr>
        <sz val="16"/>
        <rFont val="Times New Roman"/>
        <charset val="134"/>
      </rPr>
      <t>2</t>
    </r>
    <r>
      <rPr>
        <sz val="16"/>
        <rFont val="宋体"/>
        <charset val="134"/>
      </rPr>
      <t>头、仁湾村</t>
    </r>
    <r>
      <rPr>
        <sz val="16"/>
        <rFont val="Times New Roman"/>
        <charset val="134"/>
      </rPr>
      <t>1</t>
    </r>
    <r>
      <rPr>
        <sz val="16"/>
        <rFont val="宋体"/>
        <charset val="134"/>
      </rPr>
      <t>头、西坡村</t>
    </r>
    <r>
      <rPr>
        <sz val="16"/>
        <rFont val="Times New Roman"/>
        <charset val="134"/>
      </rPr>
      <t>2</t>
    </r>
    <r>
      <rPr>
        <sz val="16"/>
        <rFont val="宋体"/>
        <charset val="134"/>
      </rPr>
      <t>头、袁河村</t>
    </r>
    <r>
      <rPr>
        <sz val="16"/>
        <rFont val="Times New Roman"/>
        <charset val="134"/>
      </rPr>
      <t>1</t>
    </r>
    <r>
      <rPr>
        <sz val="16"/>
        <rFont val="宋体"/>
        <charset val="134"/>
      </rPr>
      <t>头、毛山村</t>
    </r>
    <r>
      <rPr>
        <sz val="16"/>
        <rFont val="Times New Roman"/>
        <charset val="134"/>
      </rPr>
      <t>2</t>
    </r>
    <r>
      <rPr>
        <sz val="16"/>
        <rFont val="宋体"/>
        <charset val="134"/>
      </rPr>
      <t>头、付川村</t>
    </r>
    <r>
      <rPr>
        <sz val="16"/>
        <rFont val="Times New Roman"/>
        <charset val="134"/>
      </rPr>
      <t>8</t>
    </r>
    <r>
      <rPr>
        <sz val="16"/>
        <rFont val="宋体"/>
        <charset val="134"/>
      </rPr>
      <t>头</t>
    </r>
  </si>
  <si>
    <r>
      <rPr>
        <sz val="16"/>
        <rFont val="宋体"/>
        <charset val="134"/>
      </rPr>
      <t>共补助</t>
    </r>
    <r>
      <rPr>
        <sz val="16"/>
        <rFont val="Times New Roman"/>
        <charset val="134"/>
      </rPr>
      <t>1</t>
    </r>
    <r>
      <rPr>
        <sz val="16"/>
        <rFont val="宋体"/>
        <charset val="134"/>
      </rPr>
      <t>头，</t>
    </r>
    <r>
      <rPr>
        <sz val="16"/>
        <rFont val="Times New Roman"/>
        <charset val="134"/>
      </rPr>
      <t>2000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其中黄花村</t>
    </r>
    <r>
      <rPr>
        <sz val="16"/>
        <rFont val="Times New Roman"/>
        <charset val="134"/>
      </rPr>
      <t>1</t>
    </r>
    <r>
      <rPr>
        <sz val="16"/>
        <rFont val="宋体"/>
        <charset val="134"/>
      </rPr>
      <t>头</t>
    </r>
  </si>
  <si>
    <r>
      <rPr>
        <sz val="16"/>
        <rFont val="宋体"/>
        <charset val="134"/>
      </rPr>
      <t>提高养殖积极性、增加家庭收入</t>
    </r>
  </si>
  <si>
    <r>
      <rPr>
        <sz val="16"/>
        <rFont val="宋体"/>
        <charset val="134"/>
      </rPr>
      <t>投资</t>
    </r>
    <r>
      <rPr>
        <sz val="16"/>
        <rFont val="Times New Roman"/>
        <charset val="134"/>
      </rPr>
      <t>3.8</t>
    </r>
    <r>
      <rPr>
        <sz val="16"/>
        <rFont val="宋体"/>
        <charset val="134"/>
      </rPr>
      <t>万元实施畜牧产业奖补项目，奖补牛犊</t>
    </r>
    <r>
      <rPr>
        <sz val="16"/>
        <rFont val="Times New Roman"/>
        <charset val="134"/>
      </rPr>
      <t>19</t>
    </r>
    <r>
      <rPr>
        <sz val="16"/>
        <rFont val="宋体"/>
        <charset val="134"/>
      </rPr>
      <t>头，每头补助</t>
    </r>
    <r>
      <rPr>
        <sz val="16"/>
        <rFont val="Times New Roman"/>
        <charset val="134"/>
      </rPr>
      <t>2000</t>
    </r>
    <r>
      <rPr>
        <sz val="16"/>
        <rFont val="宋体"/>
        <charset val="134"/>
      </rPr>
      <t>元，其中牌楼村</t>
    </r>
    <r>
      <rPr>
        <sz val="16"/>
        <rFont val="Times New Roman"/>
        <charset val="134"/>
      </rPr>
      <t>3</t>
    </r>
    <r>
      <rPr>
        <sz val="16"/>
        <rFont val="宋体"/>
        <charset val="134"/>
      </rPr>
      <t>头，白杨村</t>
    </r>
    <r>
      <rPr>
        <sz val="16"/>
        <rFont val="Times New Roman"/>
        <charset val="134"/>
      </rPr>
      <t>7</t>
    </r>
    <r>
      <rPr>
        <sz val="16"/>
        <rFont val="宋体"/>
        <charset val="134"/>
      </rPr>
      <t>头，陡崖村</t>
    </r>
    <r>
      <rPr>
        <sz val="16"/>
        <rFont val="Times New Roman"/>
        <charset val="134"/>
      </rPr>
      <t>3</t>
    </r>
    <r>
      <rPr>
        <sz val="16"/>
        <rFont val="宋体"/>
        <charset val="134"/>
      </rPr>
      <t>头，金川村</t>
    </r>
    <r>
      <rPr>
        <sz val="16"/>
        <rFont val="Times New Roman"/>
        <charset val="134"/>
      </rPr>
      <t>6</t>
    </r>
    <r>
      <rPr>
        <sz val="16"/>
        <rFont val="宋体"/>
        <charset val="134"/>
      </rPr>
      <t>头</t>
    </r>
    <r>
      <rPr>
        <sz val="16"/>
        <rFont val="Times New Roman"/>
        <charset val="134"/>
      </rPr>
      <t>.</t>
    </r>
  </si>
  <si>
    <r>
      <rPr>
        <sz val="16"/>
        <rFont val="宋体"/>
        <charset val="134"/>
      </rPr>
      <t>扶持</t>
    </r>
    <r>
      <rPr>
        <sz val="16"/>
        <rFont val="Times New Roman"/>
        <charset val="134"/>
      </rPr>
      <t>4</t>
    </r>
    <r>
      <rPr>
        <sz val="16"/>
        <rFont val="宋体"/>
        <charset val="134"/>
      </rPr>
      <t>村三类户实施牛犊奖补项目以激励农户扩大养殖规模增加收入，项目实施后，每头增收</t>
    </r>
    <r>
      <rPr>
        <sz val="16"/>
        <rFont val="Times New Roman"/>
        <charset val="134"/>
      </rPr>
      <t>2000</t>
    </r>
    <r>
      <rPr>
        <sz val="16"/>
        <rFont val="宋体"/>
        <charset val="134"/>
      </rPr>
      <t>元以上。</t>
    </r>
  </si>
  <si>
    <r>
      <rPr>
        <sz val="16"/>
        <rFont val="宋体"/>
        <charset val="134"/>
      </rPr>
      <t>带动农户通过产业扶持增加收入，激励农户产业发展积极性</t>
    </r>
  </si>
  <si>
    <r>
      <rPr>
        <sz val="16"/>
        <rFont val="宋体"/>
        <charset val="134"/>
      </rPr>
      <t>胡川镇牛犊到户补助项目</t>
    </r>
  </si>
  <si>
    <r>
      <rPr>
        <sz val="16"/>
        <rFont val="宋体"/>
        <charset val="134"/>
      </rPr>
      <t>胡川镇牛犊补贴共</t>
    </r>
    <r>
      <rPr>
        <sz val="16"/>
        <rFont val="Times New Roman"/>
        <charset val="134"/>
      </rPr>
      <t>62</t>
    </r>
    <r>
      <rPr>
        <sz val="16"/>
        <rFont val="宋体"/>
        <charset val="134"/>
      </rPr>
      <t>头，其中胡川村</t>
    </r>
    <r>
      <rPr>
        <sz val="16"/>
        <rFont val="Times New Roman"/>
        <charset val="134"/>
      </rPr>
      <t>2</t>
    </r>
    <r>
      <rPr>
        <sz val="16"/>
        <rFont val="宋体"/>
        <charset val="134"/>
      </rPr>
      <t>头；刘塬村</t>
    </r>
    <r>
      <rPr>
        <sz val="16"/>
        <rFont val="Times New Roman"/>
        <charset val="134"/>
      </rPr>
      <t>3</t>
    </r>
    <r>
      <rPr>
        <sz val="16"/>
        <rFont val="宋体"/>
        <charset val="134"/>
      </rPr>
      <t>头；潘峪村</t>
    </r>
    <r>
      <rPr>
        <sz val="16"/>
        <rFont val="Times New Roman"/>
        <charset val="134"/>
      </rPr>
      <t>9</t>
    </r>
    <r>
      <rPr>
        <sz val="16"/>
        <rFont val="宋体"/>
        <charset val="134"/>
      </rPr>
      <t>头；前梁村</t>
    </r>
    <r>
      <rPr>
        <sz val="16"/>
        <rFont val="Times New Roman"/>
        <charset val="134"/>
      </rPr>
      <t>7</t>
    </r>
    <r>
      <rPr>
        <sz val="16"/>
        <rFont val="宋体"/>
        <charset val="134"/>
      </rPr>
      <t>头；夏堡村</t>
    </r>
    <r>
      <rPr>
        <sz val="16"/>
        <rFont val="Times New Roman"/>
        <charset val="134"/>
      </rPr>
      <t>7</t>
    </r>
    <r>
      <rPr>
        <sz val="16"/>
        <rFont val="宋体"/>
        <charset val="134"/>
      </rPr>
      <t>头；蒲家村</t>
    </r>
    <r>
      <rPr>
        <sz val="16"/>
        <rFont val="Times New Roman"/>
        <charset val="134"/>
      </rPr>
      <t>9</t>
    </r>
    <r>
      <rPr>
        <sz val="16"/>
        <rFont val="宋体"/>
        <charset val="134"/>
      </rPr>
      <t>头；祁沟村</t>
    </r>
    <r>
      <rPr>
        <sz val="16"/>
        <rFont val="Times New Roman"/>
        <charset val="134"/>
      </rPr>
      <t>6</t>
    </r>
    <r>
      <rPr>
        <sz val="16"/>
        <rFont val="宋体"/>
        <charset val="134"/>
      </rPr>
      <t>头；深坷村</t>
    </r>
    <r>
      <rPr>
        <sz val="16"/>
        <rFont val="Times New Roman"/>
        <charset val="134"/>
      </rPr>
      <t>10</t>
    </r>
    <r>
      <rPr>
        <sz val="16"/>
        <rFont val="宋体"/>
        <charset val="134"/>
      </rPr>
      <t>头；张堡村</t>
    </r>
    <r>
      <rPr>
        <sz val="16"/>
        <rFont val="Times New Roman"/>
        <charset val="134"/>
      </rPr>
      <t>1</t>
    </r>
    <r>
      <rPr>
        <sz val="16"/>
        <rFont val="宋体"/>
        <charset val="134"/>
      </rPr>
      <t>头；窑上村</t>
    </r>
    <r>
      <rPr>
        <sz val="16"/>
        <rFont val="Times New Roman"/>
        <charset val="134"/>
      </rPr>
      <t>8</t>
    </r>
    <r>
      <rPr>
        <sz val="16"/>
        <rFont val="宋体"/>
        <charset val="134"/>
      </rPr>
      <t>头。</t>
    </r>
  </si>
  <si>
    <r>
      <rPr>
        <sz val="16"/>
        <rFont val="宋体"/>
        <charset val="134"/>
      </rPr>
      <t>川王镇牛犊奖补项目共</t>
    </r>
    <r>
      <rPr>
        <sz val="16"/>
        <rFont val="Times New Roman"/>
        <charset val="134"/>
      </rPr>
      <t>2</t>
    </r>
    <r>
      <rPr>
        <sz val="16"/>
        <rFont val="宋体"/>
        <charset val="134"/>
      </rPr>
      <t>头，其中范湾村</t>
    </r>
    <r>
      <rPr>
        <sz val="16"/>
        <rFont val="Times New Roman"/>
        <charset val="134"/>
      </rPr>
      <t>2</t>
    </r>
    <r>
      <rPr>
        <sz val="16"/>
        <rFont val="宋体"/>
        <charset val="134"/>
      </rPr>
      <t>头</t>
    </r>
  </si>
  <si>
    <r>
      <rPr>
        <sz val="16"/>
        <rFont val="宋体"/>
        <charset val="134"/>
      </rPr>
      <t>闫家乡实施牛犊到户补助项目</t>
    </r>
    <r>
      <rPr>
        <sz val="16"/>
        <rFont val="Times New Roman"/>
        <charset val="134"/>
      </rPr>
      <t>7</t>
    </r>
    <r>
      <rPr>
        <sz val="16"/>
        <rFont val="宋体"/>
        <charset val="134"/>
      </rPr>
      <t>头，每头补助</t>
    </r>
    <r>
      <rPr>
        <sz val="16"/>
        <rFont val="Times New Roman"/>
        <charset val="134"/>
      </rPr>
      <t>0.2</t>
    </r>
    <r>
      <rPr>
        <sz val="16"/>
        <rFont val="宋体"/>
        <charset val="134"/>
      </rPr>
      <t>万元，共需资金</t>
    </r>
    <r>
      <rPr>
        <sz val="16"/>
        <rFont val="Times New Roman"/>
        <charset val="134"/>
      </rPr>
      <t>1.4</t>
    </r>
    <r>
      <rPr>
        <sz val="16"/>
        <rFont val="宋体"/>
        <charset val="134"/>
      </rPr>
      <t>万元，其中草川梁村</t>
    </r>
    <r>
      <rPr>
        <sz val="16"/>
        <rFont val="Times New Roman"/>
        <charset val="134"/>
      </rPr>
      <t>4</t>
    </r>
    <r>
      <rPr>
        <sz val="16"/>
        <rFont val="宋体"/>
        <charset val="134"/>
      </rPr>
      <t>头，三友村</t>
    </r>
    <r>
      <rPr>
        <sz val="16"/>
        <rFont val="Times New Roman"/>
        <charset val="134"/>
      </rPr>
      <t>2</t>
    </r>
    <r>
      <rPr>
        <sz val="16"/>
        <rFont val="宋体"/>
        <charset val="134"/>
      </rPr>
      <t>头，车古村</t>
    </r>
    <r>
      <rPr>
        <sz val="16"/>
        <rFont val="Times New Roman"/>
        <charset val="134"/>
      </rPr>
      <t>1</t>
    </r>
    <r>
      <rPr>
        <sz val="16"/>
        <rFont val="宋体"/>
        <charset val="134"/>
      </rPr>
      <t>头。</t>
    </r>
  </si>
  <si>
    <r>
      <rPr>
        <sz val="16"/>
        <rFont val="宋体"/>
        <charset val="134"/>
      </rPr>
      <t>发展基础产业、带动群众增收</t>
    </r>
  </si>
  <si>
    <r>
      <rPr>
        <sz val="16"/>
        <rFont val="宋体"/>
        <charset val="134"/>
      </rPr>
      <t>其中：兰家村</t>
    </r>
    <r>
      <rPr>
        <sz val="16"/>
        <rFont val="Times New Roman"/>
        <charset val="134"/>
      </rPr>
      <t>2</t>
    </r>
    <r>
      <rPr>
        <sz val="16"/>
        <rFont val="宋体"/>
        <charset val="134"/>
      </rPr>
      <t>头</t>
    </r>
  </si>
  <si>
    <r>
      <rPr>
        <b/>
        <sz val="16"/>
        <rFont val="宋体"/>
        <charset val="134"/>
      </rPr>
      <t>投资</t>
    </r>
    <r>
      <rPr>
        <b/>
        <sz val="16"/>
        <rFont val="Times New Roman"/>
        <charset val="134"/>
      </rPr>
      <t>4.1</t>
    </r>
    <r>
      <rPr>
        <b/>
        <sz val="16"/>
        <rFont val="宋体"/>
        <charset val="134"/>
      </rPr>
      <t>万元在全县范围内实施三类户基础母羊到户补助项目，每只补助</t>
    </r>
    <r>
      <rPr>
        <b/>
        <sz val="16"/>
        <rFont val="Times New Roman"/>
        <charset val="134"/>
      </rPr>
      <t>500</t>
    </r>
    <r>
      <rPr>
        <b/>
        <sz val="16"/>
        <rFont val="宋体"/>
        <charset val="134"/>
      </rPr>
      <t>元，共补助</t>
    </r>
    <r>
      <rPr>
        <b/>
        <sz val="16"/>
        <rFont val="Times New Roman"/>
        <charset val="134"/>
      </rPr>
      <t>82</t>
    </r>
    <r>
      <rPr>
        <b/>
        <sz val="16"/>
        <rFont val="宋体"/>
        <charset val="134"/>
      </rPr>
      <t>只。</t>
    </r>
  </si>
  <si>
    <r>
      <rPr>
        <sz val="16"/>
        <rFont val="宋体"/>
        <charset val="134"/>
      </rPr>
      <t>龙山镇基础母羊购进到户补助项目</t>
    </r>
  </si>
  <si>
    <r>
      <rPr>
        <sz val="16"/>
        <rFont val="宋体"/>
        <charset val="134"/>
      </rPr>
      <t>全镇</t>
    </r>
    <r>
      <rPr>
        <sz val="16"/>
        <rFont val="Times New Roman"/>
        <charset val="134"/>
      </rPr>
      <t>40</t>
    </r>
    <r>
      <rPr>
        <sz val="16"/>
        <rFont val="宋体"/>
        <charset val="134"/>
      </rPr>
      <t>只，南梁</t>
    </r>
    <r>
      <rPr>
        <sz val="16"/>
        <rFont val="Times New Roman"/>
        <charset val="134"/>
      </rPr>
      <t>20</t>
    </r>
    <r>
      <rPr>
        <sz val="16"/>
        <rFont val="宋体"/>
        <charset val="134"/>
      </rPr>
      <t>只，西川村</t>
    </r>
    <r>
      <rPr>
        <sz val="16"/>
        <rFont val="Times New Roman"/>
        <charset val="134"/>
      </rPr>
      <t>20</t>
    </r>
    <r>
      <rPr>
        <sz val="16"/>
        <rFont val="宋体"/>
        <charset val="134"/>
      </rPr>
      <t>只</t>
    </r>
  </si>
  <si>
    <r>
      <rPr>
        <sz val="16"/>
        <rFont val="宋体"/>
        <charset val="134"/>
      </rPr>
      <t>通过基础母羊引进补助项目，切实提升养殖收益</t>
    </r>
  </si>
  <si>
    <r>
      <rPr>
        <sz val="16"/>
        <rFont val="宋体"/>
        <charset val="134"/>
      </rPr>
      <t>通过补贴引进，提高农民养羊的积极性，增加农民收入</t>
    </r>
  </si>
  <si>
    <r>
      <rPr>
        <sz val="16"/>
        <rFont val="宋体"/>
        <charset val="134"/>
      </rPr>
      <t>共</t>
    </r>
    <r>
      <rPr>
        <sz val="16"/>
        <rFont val="Times New Roman"/>
        <charset val="134"/>
      </rPr>
      <t>2</t>
    </r>
    <r>
      <rPr>
        <sz val="16"/>
        <rFont val="宋体"/>
        <charset val="134"/>
      </rPr>
      <t>只，阴山村</t>
    </r>
    <r>
      <rPr>
        <sz val="16"/>
        <rFont val="Times New Roman"/>
        <charset val="134"/>
      </rPr>
      <t>2</t>
    </r>
    <r>
      <rPr>
        <sz val="16"/>
        <rFont val="宋体"/>
        <charset val="134"/>
      </rPr>
      <t>只。</t>
    </r>
  </si>
  <si>
    <r>
      <rPr>
        <sz val="16"/>
        <rFont val="宋体"/>
        <charset val="134"/>
      </rPr>
      <t>胡川镇母羊购进到户补助项目</t>
    </r>
  </si>
  <si>
    <r>
      <rPr>
        <sz val="16"/>
        <rFont val="宋体"/>
        <charset val="134"/>
      </rPr>
      <t>胡川镇母羊到户</t>
    </r>
    <r>
      <rPr>
        <sz val="16"/>
        <rFont val="Times New Roman"/>
        <charset val="134"/>
      </rPr>
      <t>40</t>
    </r>
    <r>
      <rPr>
        <sz val="16"/>
        <rFont val="宋体"/>
        <charset val="134"/>
      </rPr>
      <t>只，其中：仓下村</t>
    </r>
    <r>
      <rPr>
        <sz val="16"/>
        <rFont val="Times New Roman"/>
        <charset val="134"/>
      </rPr>
      <t>40</t>
    </r>
    <r>
      <rPr>
        <sz val="16"/>
        <rFont val="宋体"/>
        <charset val="134"/>
      </rPr>
      <t>只。</t>
    </r>
  </si>
  <si>
    <r>
      <rPr>
        <b/>
        <sz val="16"/>
        <rFont val="宋体"/>
        <charset val="134"/>
      </rPr>
      <t>概算投资</t>
    </r>
    <r>
      <rPr>
        <b/>
        <sz val="16"/>
        <rFont val="Times New Roman"/>
        <charset val="134"/>
      </rPr>
      <t>1.79</t>
    </r>
    <r>
      <rPr>
        <b/>
        <sz val="16"/>
        <rFont val="宋体"/>
        <charset val="134"/>
      </rPr>
      <t>万元在全县范围内实施三类户羊羔到户补助项目，每只补助</t>
    </r>
    <r>
      <rPr>
        <b/>
        <sz val="16"/>
        <rFont val="Times New Roman"/>
        <charset val="134"/>
      </rPr>
      <t>100</t>
    </r>
    <r>
      <rPr>
        <b/>
        <sz val="16"/>
        <rFont val="宋体"/>
        <charset val="134"/>
      </rPr>
      <t>元，共补助</t>
    </r>
    <r>
      <rPr>
        <b/>
        <sz val="16"/>
        <rFont val="Times New Roman"/>
        <charset val="134"/>
      </rPr>
      <t>179</t>
    </r>
    <r>
      <rPr>
        <b/>
        <sz val="16"/>
        <rFont val="宋体"/>
        <charset val="134"/>
      </rPr>
      <t>只。</t>
    </r>
  </si>
  <si>
    <r>
      <rPr>
        <sz val="16"/>
        <rFont val="宋体"/>
        <charset val="134"/>
      </rPr>
      <t>共</t>
    </r>
    <r>
      <rPr>
        <sz val="16"/>
        <rFont val="Times New Roman"/>
        <charset val="134"/>
      </rPr>
      <t>19</t>
    </r>
    <r>
      <rPr>
        <sz val="16"/>
        <rFont val="宋体"/>
        <charset val="134"/>
      </rPr>
      <t>只，天河村</t>
    </r>
    <r>
      <rPr>
        <sz val="16"/>
        <rFont val="Times New Roman"/>
        <charset val="134"/>
      </rPr>
      <t>16</t>
    </r>
    <r>
      <rPr>
        <sz val="16"/>
        <rFont val="宋体"/>
        <charset val="134"/>
      </rPr>
      <t>只、毛山村</t>
    </r>
    <r>
      <rPr>
        <sz val="16"/>
        <rFont val="Times New Roman"/>
        <charset val="134"/>
      </rPr>
      <t>3</t>
    </r>
    <r>
      <rPr>
        <sz val="16"/>
        <rFont val="宋体"/>
        <charset val="134"/>
      </rPr>
      <t>只</t>
    </r>
  </si>
  <si>
    <r>
      <rPr>
        <sz val="16"/>
        <rFont val="宋体"/>
        <charset val="134"/>
      </rPr>
      <t>投资</t>
    </r>
    <r>
      <rPr>
        <sz val="16"/>
        <rFont val="Times New Roman"/>
        <charset val="134"/>
      </rPr>
      <t>0.9</t>
    </r>
    <r>
      <rPr>
        <sz val="16"/>
        <rFont val="宋体"/>
        <charset val="134"/>
      </rPr>
      <t>万元实施畜牧产业奖补项目，奖补羊羔</t>
    </r>
    <r>
      <rPr>
        <sz val="16"/>
        <rFont val="Times New Roman"/>
        <charset val="134"/>
      </rPr>
      <t>90</t>
    </r>
    <r>
      <rPr>
        <sz val="16"/>
        <rFont val="宋体"/>
        <charset val="134"/>
      </rPr>
      <t>只，每头补助</t>
    </r>
    <r>
      <rPr>
        <sz val="16"/>
        <rFont val="Times New Roman"/>
        <charset val="134"/>
      </rPr>
      <t>100</t>
    </r>
    <r>
      <rPr>
        <sz val="16"/>
        <rFont val="宋体"/>
        <charset val="134"/>
      </rPr>
      <t>元，其中牌楼村</t>
    </r>
    <r>
      <rPr>
        <sz val="16"/>
        <rFont val="Times New Roman"/>
        <charset val="134"/>
      </rPr>
      <t>30</t>
    </r>
    <r>
      <rPr>
        <sz val="16"/>
        <rFont val="宋体"/>
        <charset val="134"/>
      </rPr>
      <t>只、金川村</t>
    </r>
    <r>
      <rPr>
        <sz val="16"/>
        <rFont val="Times New Roman"/>
        <charset val="134"/>
      </rPr>
      <t>60</t>
    </r>
    <r>
      <rPr>
        <sz val="16"/>
        <rFont val="宋体"/>
        <charset val="134"/>
      </rPr>
      <t>只。</t>
    </r>
  </si>
  <si>
    <r>
      <rPr>
        <sz val="16"/>
        <rFont val="宋体"/>
        <charset val="134"/>
      </rPr>
      <t>梁山镇羊羔到户补助项目</t>
    </r>
  </si>
  <si>
    <r>
      <rPr>
        <sz val="16"/>
        <rFont val="宋体"/>
        <charset val="134"/>
      </rPr>
      <t>在梁山镇</t>
    </r>
    <r>
      <rPr>
        <sz val="16"/>
        <rFont val="Times New Roman"/>
        <charset val="134"/>
      </rPr>
      <t>1</t>
    </r>
    <r>
      <rPr>
        <sz val="16"/>
        <rFont val="宋体"/>
        <charset val="134"/>
      </rPr>
      <t>村</t>
    </r>
    <r>
      <rPr>
        <sz val="16"/>
        <rFont val="Times New Roman"/>
        <charset val="134"/>
      </rPr>
      <t>1</t>
    </r>
    <r>
      <rPr>
        <sz val="16"/>
        <rFont val="宋体"/>
        <charset val="134"/>
      </rPr>
      <t>户补助</t>
    </r>
    <r>
      <rPr>
        <sz val="16"/>
        <rFont val="Times New Roman"/>
        <charset val="134"/>
      </rPr>
      <t>0.7</t>
    </r>
    <r>
      <rPr>
        <sz val="16"/>
        <rFont val="宋体"/>
        <charset val="134"/>
      </rPr>
      <t>万元实施羊羔到户补助项目</t>
    </r>
    <r>
      <rPr>
        <sz val="16"/>
        <rFont val="Times New Roman"/>
        <charset val="134"/>
      </rPr>
      <t>70</t>
    </r>
    <r>
      <rPr>
        <sz val="16"/>
        <rFont val="宋体"/>
        <charset val="134"/>
      </rPr>
      <t>只。</t>
    </r>
  </si>
  <si>
    <r>
      <rPr>
        <b/>
        <sz val="16"/>
        <rFont val="宋体"/>
        <charset val="134"/>
      </rPr>
      <t>基础母马养殖到户补助项目</t>
    </r>
  </si>
  <si>
    <r>
      <rPr>
        <b/>
        <sz val="16"/>
        <rFont val="宋体"/>
        <charset val="134"/>
      </rPr>
      <t>概算投资</t>
    </r>
    <r>
      <rPr>
        <b/>
        <sz val="16"/>
        <rFont val="Times New Roman"/>
        <charset val="134"/>
      </rPr>
      <t>2</t>
    </r>
    <r>
      <rPr>
        <b/>
        <sz val="16"/>
        <rFont val="宋体"/>
        <charset val="134"/>
      </rPr>
      <t>万元在相关乡镇实施三类户基础母马养殖到户补助项目，每匹补助</t>
    </r>
    <r>
      <rPr>
        <b/>
        <sz val="16"/>
        <rFont val="Times New Roman"/>
        <charset val="134"/>
      </rPr>
      <t>5000</t>
    </r>
    <r>
      <rPr>
        <b/>
        <sz val="16"/>
        <rFont val="宋体"/>
        <charset val="134"/>
      </rPr>
      <t>元，共补助</t>
    </r>
    <r>
      <rPr>
        <b/>
        <sz val="16"/>
        <rFont val="Times New Roman"/>
        <charset val="134"/>
      </rPr>
      <t>4</t>
    </r>
    <r>
      <rPr>
        <b/>
        <sz val="16"/>
        <rFont val="宋体"/>
        <charset val="134"/>
      </rPr>
      <t>匹。</t>
    </r>
  </si>
  <si>
    <r>
      <rPr>
        <sz val="16"/>
        <rFont val="宋体"/>
        <charset val="134"/>
      </rPr>
      <t>马鹿镇基础母马养殖到户补助项目</t>
    </r>
  </si>
  <si>
    <r>
      <rPr>
        <sz val="16"/>
        <rFont val="宋体"/>
        <charset val="134"/>
      </rPr>
      <t>投资</t>
    </r>
    <r>
      <rPr>
        <sz val="16"/>
        <rFont val="Times New Roman"/>
        <charset val="134"/>
      </rPr>
      <t>2</t>
    </r>
    <r>
      <rPr>
        <sz val="16"/>
        <rFont val="宋体"/>
        <charset val="134"/>
      </rPr>
      <t>万元奖补基础母马</t>
    </r>
    <r>
      <rPr>
        <sz val="16"/>
        <rFont val="Times New Roman"/>
        <charset val="134"/>
      </rPr>
      <t>4</t>
    </r>
    <r>
      <rPr>
        <sz val="16"/>
        <rFont val="宋体"/>
        <charset val="134"/>
      </rPr>
      <t>匹，每头补助</t>
    </r>
    <r>
      <rPr>
        <sz val="16"/>
        <rFont val="Times New Roman"/>
        <charset val="134"/>
      </rPr>
      <t>5000</t>
    </r>
    <r>
      <rPr>
        <sz val="16"/>
        <rFont val="宋体"/>
        <charset val="134"/>
      </rPr>
      <t>元，其中石庄科村</t>
    </r>
    <r>
      <rPr>
        <sz val="16"/>
        <rFont val="Times New Roman"/>
        <charset val="134"/>
      </rPr>
      <t>4</t>
    </r>
    <r>
      <rPr>
        <sz val="16"/>
        <rFont val="宋体"/>
        <charset val="134"/>
      </rPr>
      <t>匹。</t>
    </r>
  </si>
  <si>
    <r>
      <rPr>
        <sz val="16"/>
        <rFont val="宋体"/>
        <charset val="134"/>
      </rPr>
      <t>通过发放补贴，提高农民养马的积极性，增加农民收入。</t>
    </r>
  </si>
  <si>
    <r>
      <rPr>
        <b/>
        <sz val="16"/>
        <rFont val="宋体"/>
        <charset val="134"/>
      </rPr>
      <t>概算投资</t>
    </r>
    <r>
      <rPr>
        <b/>
        <sz val="16"/>
        <rFont val="Times New Roman"/>
        <charset val="134"/>
      </rPr>
      <t>6</t>
    </r>
    <r>
      <rPr>
        <b/>
        <sz val="16"/>
        <rFont val="宋体"/>
        <charset val="134"/>
      </rPr>
      <t>万元在相关乡镇实施三类户新建养畜暖棚建设到户补助项目，每座补助</t>
    </r>
    <r>
      <rPr>
        <b/>
        <sz val="16"/>
        <rFont val="Times New Roman"/>
        <charset val="134"/>
      </rPr>
      <t>10000</t>
    </r>
    <r>
      <rPr>
        <b/>
        <sz val="16"/>
        <rFont val="宋体"/>
        <charset val="134"/>
      </rPr>
      <t>元，共补助</t>
    </r>
    <r>
      <rPr>
        <b/>
        <sz val="16"/>
        <rFont val="Times New Roman"/>
        <charset val="134"/>
      </rPr>
      <t>6</t>
    </r>
    <r>
      <rPr>
        <b/>
        <sz val="16"/>
        <rFont val="宋体"/>
        <charset val="134"/>
      </rPr>
      <t>座。</t>
    </r>
  </si>
  <si>
    <r>
      <rPr>
        <sz val="16"/>
        <rFont val="宋体"/>
        <charset val="134"/>
      </rPr>
      <t>连五乡</t>
    </r>
    <r>
      <rPr>
        <sz val="16"/>
        <rFont val="Times New Roman"/>
        <charset val="134"/>
      </rPr>
      <t>6</t>
    </r>
    <r>
      <rPr>
        <sz val="16"/>
        <rFont val="宋体"/>
        <charset val="134"/>
      </rPr>
      <t>座。其中：三合村</t>
    </r>
    <r>
      <rPr>
        <sz val="16"/>
        <rFont val="Times New Roman"/>
        <charset val="134"/>
      </rPr>
      <t>2</t>
    </r>
    <r>
      <rPr>
        <sz val="16"/>
        <rFont val="宋体"/>
        <charset val="134"/>
      </rPr>
      <t>座、贠家村</t>
    </r>
    <r>
      <rPr>
        <sz val="16"/>
        <rFont val="Times New Roman"/>
        <charset val="134"/>
      </rPr>
      <t>4</t>
    </r>
    <r>
      <rPr>
        <sz val="16"/>
        <rFont val="宋体"/>
        <charset val="134"/>
      </rPr>
      <t>座。</t>
    </r>
  </si>
  <si>
    <r>
      <rPr>
        <b/>
        <sz val="16"/>
        <rFont val="宋体"/>
        <charset val="134"/>
      </rPr>
      <t>概算投资</t>
    </r>
    <r>
      <rPr>
        <b/>
        <sz val="16"/>
        <rFont val="Times New Roman"/>
        <charset val="134"/>
      </rPr>
      <t>3.6</t>
    </r>
    <r>
      <rPr>
        <b/>
        <sz val="16"/>
        <rFont val="宋体"/>
        <charset val="134"/>
      </rPr>
      <t>万元在相关乡镇实施三类户电动铡草机到户补助项目，每台补助</t>
    </r>
    <r>
      <rPr>
        <b/>
        <sz val="16"/>
        <rFont val="Times New Roman"/>
        <charset val="134"/>
      </rPr>
      <t>6000</t>
    </r>
    <r>
      <rPr>
        <b/>
        <sz val="16"/>
        <rFont val="宋体"/>
        <charset val="134"/>
      </rPr>
      <t>元，共补助</t>
    </r>
    <r>
      <rPr>
        <b/>
        <sz val="16"/>
        <rFont val="Times New Roman"/>
        <charset val="134"/>
      </rPr>
      <t>6</t>
    </r>
    <r>
      <rPr>
        <b/>
        <sz val="16"/>
        <rFont val="宋体"/>
        <charset val="134"/>
      </rPr>
      <t>台。</t>
    </r>
  </si>
  <si>
    <r>
      <rPr>
        <sz val="16"/>
        <rFont val="宋体"/>
        <charset val="134"/>
      </rPr>
      <t>前山村</t>
    </r>
    <r>
      <rPr>
        <sz val="16"/>
        <rFont val="Times New Roman"/>
        <charset val="134"/>
      </rPr>
      <t>2</t>
    </r>
    <r>
      <rPr>
        <sz val="16"/>
        <rFont val="宋体"/>
        <charset val="134"/>
      </rPr>
      <t>台。每台补助</t>
    </r>
    <r>
      <rPr>
        <sz val="16"/>
        <rFont val="Times New Roman"/>
        <charset val="134"/>
      </rPr>
      <t>6000</t>
    </r>
    <r>
      <rPr>
        <sz val="16"/>
        <rFont val="宋体"/>
        <charset val="134"/>
      </rPr>
      <t>元。</t>
    </r>
  </si>
  <si>
    <r>
      <rPr>
        <sz val="16"/>
        <rFont val="宋体"/>
        <charset val="134"/>
      </rPr>
      <t>张棉驿乡电动铡草机到户补助项目</t>
    </r>
  </si>
  <si>
    <r>
      <rPr>
        <sz val="16"/>
        <rFont val="宋体"/>
        <charset val="134"/>
      </rPr>
      <t>在张棉驿乡田湾村实施电动铡草机到户补助项目</t>
    </r>
    <r>
      <rPr>
        <sz val="16"/>
        <rFont val="Times New Roman"/>
        <charset val="134"/>
      </rPr>
      <t>2</t>
    </r>
    <r>
      <rPr>
        <sz val="16"/>
        <rFont val="宋体"/>
        <charset val="134"/>
      </rPr>
      <t>台</t>
    </r>
  </si>
  <si>
    <r>
      <rPr>
        <sz val="16"/>
        <rFont val="宋体"/>
        <charset val="134"/>
      </rPr>
      <t>改善养殖基础条件，增加农民养殖积极性，提高农民收入</t>
    </r>
  </si>
  <si>
    <r>
      <rPr>
        <sz val="16"/>
        <rFont val="宋体"/>
        <charset val="134"/>
      </rPr>
      <t>闫家乡实施电动铡草机</t>
    </r>
    <r>
      <rPr>
        <sz val="16"/>
        <rFont val="Times New Roman"/>
        <charset val="134"/>
      </rPr>
      <t>2</t>
    </r>
    <r>
      <rPr>
        <sz val="16"/>
        <rFont val="宋体"/>
        <charset val="134"/>
      </rPr>
      <t>台，其中丁河村购置电动铡草机</t>
    </r>
    <r>
      <rPr>
        <sz val="16"/>
        <rFont val="Times New Roman"/>
        <charset val="134"/>
      </rPr>
      <t>1</t>
    </r>
    <r>
      <rPr>
        <sz val="16"/>
        <rFont val="宋体"/>
        <charset val="134"/>
      </rPr>
      <t>台，草川梁村</t>
    </r>
    <r>
      <rPr>
        <sz val="16"/>
        <rFont val="Times New Roman"/>
        <charset val="134"/>
      </rPr>
      <t>1</t>
    </r>
    <r>
      <rPr>
        <sz val="16"/>
        <rFont val="宋体"/>
        <charset val="134"/>
      </rPr>
      <t>台，共需资金</t>
    </r>
    <r>
      <rPr>
        <sz val="16"/>
        <rFont val="Times New Roman"/>
        <charset val="134"/>
      </rPr>
      <t>1.2</t>
    </r>
    <r>
      <rPr>
        <sz val="16"/>
        <rFont val="宋体"/>
        <charset val="134"/>
      </rPr>
      <t>万元</t>
    </r>
  </si>
  <si>
    <r>
      <rPr>
        <b/>
        <sz val="16"/>
        <rFont val="宋体"/>
        <charset val="134"/>
      </rPr>
      <t>概算投资</t>
    </r>
    <r>
      <rPr>
        <b/>
        <sz val="16"/>
        <rFont val="Times New Roman"/>
        <charset val="134"/>
      </rPr>
      <t>2</t>
    </r>
    <r>
      <rPr>
        <b/>
        <sz val="16"/>
        <rFont val="宋体"/>
        <charset val="134"/>
      </rPr>
      <t>万元在相关乡镇实施三类户电动割草机到户补助项目，每台补助</t>
    </r>
    <r>
      <rPr>
        <b/>
        <sz val="16"/>
        <rFont val="Times New Roman"/>
        <charset val="134"/>
      </rPr>
      <t>5000</t>
    </r>
    <r>
      <rPr>
        <b/>
        <sz val="16"/>
        <rFont val="宋体"/>
        <charset val="134"/>
      </rPr>
      <t>元，共补助</t>
    </r>
    <r>
      <rPr>
        <b/>
        <sz val="16"/>
        <rFont val="Times New Roman"/>
        <charset val="134"/>
      </rPr>
      <t>4</t>
    </r>
    <r>
      <rPr>
        <b/>
        <sz val="16"/>
        <rFont val="宋体"/>
        <charset val="134"/>
      </rPr>
      <t>台。</t>
    </r>
  </si>
  <si>
    <r>
      <rPr>
        <sz val="16"/>
        <rFont val="宋体"/>
        <charset val="134"/>
      </rPr>
      <t>大阳镇电动割草机到户补助项目</t>
    </r>
  </si>
  <si>
    <r>
      <rPr>
        <sz val="16"/>
        <rFont val="宋体"/>
        <charset val="134"/>
      </rPr>
      <t>扶持大阳镇中庄村购置</t>
    </r>
    <r>
      <rPr>
        <sz val="16"/>
        <rFont val="Times New Roman"/>
        <charset val="134"/>
      </rPr>
      <t>1</t>
    </r>
    <r>
      <rPr>
        <sz val="16"/>
        <rFont val="宋体"/>
        <charset val="134"/>
      </rPr>
      <t>台电动割草机到户补助项目，每个铡草机补助</t>
    </r>
    <r>
      <rPr>
        <sz val="16"/>
        <rFont val="Times New Roman"/>
        <charset val="134"/>
      </rPr>
      <t>5000</t>
    </r>
    <r>
      <rPr>
        <sz val="16"/>
        <rFont val="宋体"/>
        <charset val="134"/>
      </rPr>
      <t>元。</t>
    </r>
  </si>
  <si>
    <r>
      <rPr>
        <sz val="16"/>
        <rFont val="宋体"/>
        <charset val="134"/>
      </rPr>
      <t>便捷农民生产效率，提高收入</t>
    </r>
  </si>
  <si>
    <r>
      <rPr>
        <sz val="16"/>
        <rFont val="宋体"/>
        <charset val="134"/>
      </rPr>
      <t>平安乡</t>
    </r>
    <r>
      <rPr>
        <sz val="16"/>
        <rFont val="Times New Roman"/>
        <charset val="134"/>
      </rPr>
      <t>(</t>
    </r>
    <r>
      <rPr>
        <sz val="16"/>
        <rFont val="宋体"/>
        <charset val="134"/>
      </rPr>
      <t>镇</t>
    </r>
    <r>
      <rPr>
        <sz val="16"/>
        <rFont val="Times New Roman"/>
        <charset val="134"/>
      </rPr>
      <t>)</t>
    </r>
    <r>
      <rPr>
        <sz val="16"/>
        <rFont val="宋体"/>
        <charset val="134"/>
      </rPr>
      <t>电动割草机到户补助项目</t>
    </r>
  </si>
  <si>
    <r>
      <rPr>
        <sz val="16"/>
        <rFont val="宋体"/>
        <charset val="134"/>
      </rPr>
      <t>平安乡铁古村购置割草机</t>
    </r>
    <r>
      <rPr>
        <sz val="16"/>
        <rFont val="Times New Roman"/>
        <charset val="134"/>
      </rPr>
      <t>3</t>
    </r>
    <r>
      <rPr>
        <sz val="16"/>
        <rFont val="宋体"/>
        <charset val="134"/>
      </rPr>
      <t>台</t>
    </r>
  </si>
  <si>
    <r>
      <rPr>
        <b/>
        <sz val="16"/>
        <rFont val="宋体"/>
        <charset val="134"/>
      </rPr>
      <t>概算投资</t>
    </r>
    <r>
      <rPr>
        <b/>
        <sz val="16"/>
        <rFont val="Times New Roman"/>
        <charset val="134"/>
      </rPr>
      <t>0.6</t>
    </r>
    <r>
      <rPr>
        <b/>
        <sz val="16"/>
        <rFont val="宋体"/>
        <charset val="134"/>
      </rPr>
      <t>万元在相关乡镇实施三类户饲草料棚建设到户补助项目，每座补助</t>
    </r>
    <r>
      <rPr>
        <b/>
        <sz val="16"/>
        <rFont val="Times New Roman"/>
        <charset val="134"/>
      </rPr>
      <t>2000</t>
    </r>
    <r>
      <rPr>
        <b/>
        <sz val="16"/>
        <rFont val="宋体"/>
        <charset val="134"/>
      </rPr>
      <t>元，共补助</t>
    </r>
    <r>
      <rPr>
        <b/>
        <sz val="16"/>
        <rFont val="Times New Roman"/>
        <charset val="134"/>
      </rPr>
      <t>3</t>
    </r>
    <r>
      <rPr>
        <b/>
        <sz val="16"/>
        <rFont val="宋体"/>
        <charset val="134"/>
      </rPr>
      <t>座。</t>
    </r>
  </si>
  <si>
    <r>
      <rPr>
        <sz val="16"/>
        <rFont val="宋体"/>
        <charset val="134"/>
      </rPr>
      <t>恭门镇饲草料棚建设到户补助项目</t>
    </r>
  </si>
  <si>
    <r>
      <rPr>
        <sz val="16"/>
        <rFont val="宋体"/>
        <charset val="134"/>
      </rPr>
      <t>共</t>
    </r>
    <r>
      <rPr>
        <sz val="16"/>
        <rFont val="Times New Roman"/>
        <charset val="134"/>
      </rPr>
      <t>1</t>
    </r>
    <r>
      <rPr>
        <sz val="16"/>
        <rFont val="宋体"/>
        <charset val="134"/>
      </rPr>
      <t>座，仁湾村</t>
    </r>
    <r>
      <rPr>
        <sz val="16"/>
        <rFont val="Times New Roman"/>
        <charset val="134"/>
      </rPr>
      <t>1</t>
    </r>
    <r>
      <rPr>
        <sz val="16"/>
        <rFont val="宋体"/>
        <charset val="134"/>
      </rPr>
      <t>座</t>
    </r>
  </si>
  <si>
    <r>
      <rPr>
        <sz val="16"/>
        <rFont val="宋体"/>
        <charset val="134"/>
      </rPr>
      <t>郑沟村建设草料棚</t>
    </r>
    <r>
      <rPr>
        <sz val="16"/>
        <rFont val="Times New Roman"/>
        <charset val="134"/>
      </rPr>
      <t>1</t>
    </r>
    <r>
      <rPr>
        <sz val="16"/>
        <rFont val="宋体"/>
        <charset val="134"/>
      </rPr>
      <t>座，每座补贴</t>
    </r>
    <r>
      <rPr>
        <sz val="16"/>
        <rFont val="Times New Roman"/>
        <charset val="134"/>
      </rPr>
      <t>2000</t>
    </r>
    <r>
      <rPr>
        <sz val="16"/>
        <rFont val="宋体"/>
        <charset val="134"/>
      </rPr>
      <t>元</t>
    </r>
  </si>
  <si>
    <r>
      <rPr>
        <sz val="16"/>
        <rFont val="宋体"/>
        <charset val="134"/>
      </rPr>
      <t>连五乡饲草料棚建设到户补助项目</t>
    </r>
  </si>
  <si>
    <r>
      <rPr>
        <sz val="16"/>
        <rFont val="宋体"/>
        <charset val="134"/>
      </rPr>
      <t>贠家村</t>
    </r>
    <r>
      <rPr>
        <sz val="16"/>
        <rFont val="Times New Roman"/>
        <charset val="134"/>
      </rPr>
      <t>1</t>
    </r>
    <r>
      <rPr>
        <sz val="16"/>
        <rFont val="宋体"/>
        <charset val="134"/>
      </rPr>
      <t>座</t>
    </r>
  </si>
  <si>
    <r>
      <rPr>
        <b/>
        <sz val="16"/>
        <rFont val="宋体"/>
        <charset val="134"/>
      </rPr>
      <t>到户养殖业（脱贫户）：</t>
    </r>
    <r>
      <rPr>
        <b/>
        <sz val="16"/>
        <rFont val="Times New Roman"/>
        <charset val="134"/>
      </rPr>
      <t>13</t>
    </r>
    <r>
      <rPr>
        <b/>
        <sz val="16"/>
        <rFont val="宋体"/>
        <charset val="134"/>
      </rPr>
      <t>项</t>
    </r>
  </si>
  <si>
    <r>
      <rPr>
        <b/>
        <sz val="16"/>
        <rFont val="宋体"/>
        <charset val="134"/>
      </rPr>
      <t>概算投资</t>
    </r>
    <r>
      <rPr>
        <b/>
        <sz val="16"/>
        <rFont val="Times New Roman"/>
        <charset val="134"/>
      </rPr>
      <t>2137.925</t>
    </r>
    <r>
      <rPr>
        <b/>
        <sz val="16"/>
        <rFont val="宋体"/>
        <charset val="134"/>
      </rPr>
      <t>万元用于实施脱贫户到户养殖业补助项目。</t>
    </r>
  </si>
  <si>
    <r>
      <rPr>
        <b/>
        <sz val="16"/>
        <rFont val="宋体"/>
        <charset val="134"/>
      </rPr>
      <t>概算投资</t>
    </r>
    <r>
      <rPr>
        <b/>
        <sz val="16"/>
        <rFont val="Times New Roman"/>
        <charset val="134"/>
      </rPr>
      <t>24.12</t>
    </r>
    <r>
      <rPr>
        <b/>
        <sz val="16"/>
        <rFont val="宋体"/>
        <charset val="134"/>
      </rPr>
      <t>万元在全县范围内实施脱贫户饲草种植到户补助项目，每亩补助</t>
    </r>
    <r>
      <rPr>
        <b/>
        <sz val="16"/>
        <rFont val="Times New Roman"/>
        <charset val="134"/>
      </rPr>
      <t>300</t>
    </r>
    <r>
      <rPr>
        <b/>
        <sz val="16"/>
        <rFont val="宋体"/>
        <charset val="134"/>
      </rPr>
      <t>元，共补助</t>
    </r>
    <r>
      <rPr>
        <b/>
        <sz val="16"/>
        <rFont val="Times New Roman"/>
        <charset val="134"/>
      </rPr>
      <t>804</t>
    </r>
    <r>
      <rPr>
        <b/>
        <sz val="16"/>
        <rFont val="宋体"/>
        <charset val="134"/>
      </rPr>
      <t>亩。</t>
    </r>
  </si>
  <si>
    <r>
      <rPr>
        <sz val="16"/>
        <rFont val="宋体"/>
        <charset val="134"/>
      </rPr>
      <t>共</t>
    </r>
    <r>
      <rPr>
        <sz val="16"/>
        <rFont val="Times New Roman"/>
        <charset val="134"/>
      </rPr>
      <t>603</t>
    </r>
    <r>
      <rPr>
        <sz val="16"/>
        <rFont val="宋体"/>
        <charset val="134"/>
      </rPr>
      <t>亩，其中张窑村</t>
    </r>
    <r>
      <rPr>
        <sz val="16"/>
        <rFont val="Times New Roman"/>
        <charset val="134"/>
      </rPr>
      <t>10</t>
    </r>
    <r>
      <rPr>
        <sz val="16"/>
        <rFont val="宋体"/>
        <charset val="134"/>
      </rPr>
      <t>亩、海河村</t>
    </r>
    <r>
      <rPr>
        <sz val="16"/>
        <rFont val="Times New Roman"/>
        <charset val="134"/>
      </rPr>
      <t>124</t>
    </r>
    <r>
      <rPr>
        <sz val="16"/>
        <rFont val="宋体"/>
        <charset val="134"/>
      </rPr>
      <t>亩、毛磨村</t>
    </r>
    <r>
      <rPr>
        <sz val="16"/>
        <rFont val="Times New Roman"/>
        <charset val="134"/>
      </rPr>
      <t>8</t>
    </r>
    <r>
      <rPr>
        <sz val="16"/>
        <rFont val="宋体"/>
        <charset val="134"/>
      </rPr>
      <t>户</t>
    </r>
    <r>
      <rPr>
        <sz val="16"/>
        <rFont val="Times New Roman"/>
        <charset val="134"/>
      </rPr>
      <t>65</t>
    </r>
    <r>
      <rPr>
        <sz val="16"/>
        <rFont val="宋体"/>
        <charset val="134"/>
      </rPr>
      <t>亩、柳沟村</t>
    </r>
    <r>
      <rPr>
        <sz val="16"/>
        <rFont val="Times New Roman"/>
        <charset val="134"/>
      </rPr>
      <t>260</t>
    </r>
    <r>
      <rPr>
        <sz val="16"/>
        <rFont val="宋体"/>
        <charset val="134"/>
      </rPr>
      <t>亩、张巴村</t>
    </r>
    <r>
      <rPr>
        <sz val="16"/>
        <rFont val="Times New Roman"/>
        <charset val="134"/>
      </rPr>
      <t>32</t>
    </r>
    <r>
      <rPr>
        <sz val="16"/>
        <rFont val="宋体"/>
        <charset val="134"/>
      </rPr>
      <t>亩、阴山村</t>
    </r>
    <r>
      <rPr>
        <sz val="16"/>
        <rFont val="Times New Roman"/>
        <charset val="134"/>
      </rPr>
      <t>50</t>
    </r>
    <r>
      <rPr>
        <sz val="16"/>
        <rFont val="宋体"/>
        <charset val="134"/>
      </rPr>
      <t>亩、袁河村</t>
    </r>
    <r>
      <rPr>
        <sz val="16"/>
        <rFont val="Times New Roman"/>
        <charset val="134"/>
      </rPr>
      <t>12</t>
    </r>
    <r>
      <rPr>
        <sz val="16"/>
        <rFont val="宋体"/>
        <charset val="134"/>
      </rPr>
      <t>亩、袁家村</t>
    </r>
    <r>
      <rPr>
        <sz val="16"/>
        <rFont val="Times New Roman"/>
        <charset val="134"/>
      </rPr>
      <t>14</t>
    </r>
    <r>
      <rPr>
        <sz val="16"/>
        <rFont val="宋体"/>
        <charset val="134"/>
      </rPr>
      <t>户</t>
    </r>
    <r>
      <rPr>
        <sz val="16"/>
        <rFont val="Times New Roman"/>
        <charset val="134"/>
      </rPr>
      <t>50</t>
    </r>
    <r>
      <rPr>
        <sz val="16"/>
        <rFont val="宋体"/>
        <charset val="134"/>
      </rPr>
      <t>亩</t>
    </r>
  </si>
  <si>
    <t>增加脱贫不稳定户收入，巩固拓展脱贫攻坚成果</t>
  </si>
  <si>
    <r>
      <rPr>
        <sz val="16"/>
        <rFont val="宋体"/>
        <charset val="134"/>
      </rPr>
      <t>通过补贴，提高农民种植饲草的积极性，增加农民收入夯实草食畜牧业发展基础</t>
    </r>
  </si>
  <si>
    <r>
      <rPr>
        <sz val="16"/>
        <rFont val="宋体"/>
        <charset val="134"/>
      </rPr>
      <t>刘堡饲草种植到户补助项目</t>
    </r>
  </si>
  <si>
    <r>
      <rPr>
        <sz val="16"/>
        <rFont val="宋体"/>
        <charset val="134"/>
      </rPr>
      <t>刘堡镇涉及峡里村</t>
    </r>
    <r>
      <rPr>
        <sz val="16"/>
        <rFont val="Times New Roman"/>
        <charset val="134"/>
      </rPr>
      <t>23</t>
    </r>
    <r>
      <rPr>
        <sz val="16"/>
        <rFont val="宋体"/>
        <charset val="134"/>
      </rPr>
      <t>户</t>
    </r>
    <r>
      <rPr>
        <sz val="16"/>
        <rFont val="Times New Roman"/>
        <charset val="134"/>
      </rPr>
      <t>43</t>
    </r>
    <r>
      <rPr>
        <sz val="16"/>
        <rFont val="宋体"/>
        <charset val="134"/>
      </rPr>
      <t>亩，亩补助</t>
    </r>
    <r>
      <rPr>
        <sz val="16"/>
        <rFont val="Times New Roman"/>
        <charset val="134"/>
      </rPr>
      <t>300</t>
    </r>
    <r>
      <rPr>
        <sz val="16"/>
        <rFont val="宋体"/>
        <charset val="134"/>
      </rPr>
      <t>元，共计补助</t>
    </r>
    <r>
      <rPr>
        <sz val="16"/>
        <rFont val="Times New Roman"/>
        <charset val="134"/>
      </rPr>
      <t>1.29</t>
    </r>
    <r>
      <rPr>
        <sz val="16"/>
        <rFont val="宋体"/>
        <charset val="134"/>
      </rPr>
      <t>万元</t>
    </r>
  </si>
  <si>
    <r>
      <rPr>
        <sz val="16"/>
        <rFont val="宋体"/>
        <charset val="134"/>
      </rPr>
      <t>胡川镇窑上村饲草种植</t>
    </r>
    <r>
      <rPr>
        <sz val="16"/>
        <rFont val="Times New Roman"/>
        <charset val="134"/>
      </rPr>
      <t>58</t>
    </r>
    <r>
      <rPr>
        <sz val="16"/>
        <rFont val="宋体"/>
        <charset val="134"/>
      </rPr>
      <t>亩。</t>
    </r>
  </si>
  <si>
    <r>
      <rPr>
        <sz val="16"/>
        <rFont val="宋体"/>
        <charset val="134"/>
      </rPr>
      <t>张棉驿乡饲草种植到户补助项目</t>
    </r>
  </si>
  <si>
    <r>
      <rPr>
        <sz val="16"/>
        <rFont val="宋体"/>
        <charset val="134"/>
      </rPr>
      <t>在张棉驿乡上蒋村实施饲草种植到户补助项目饲草种植</t>
    </r>
    <r>
      <rPr>
        <sz val="16"/>
        <rFont val="Times New Roman"/>
        <charset val="134"/>
      </rPr>
      <t>40</t>
    </r>
    <r>
      <rPr>
        <sz val="16"/>
        <rFont val="宋体"/>
        <charset val="134"/>
      </rPr>
      <t>户</t>
    </r>
    <r>
      <rPr>
        <sz val="16"/>
        <rFont val="Times New Roman"/>
        <charset val="134"/>
      </rPr>
      <t>100</t>
    </r>
    <r>
      <rPr>
        <sz val="16"/>
        <rFont val="宋体"/>
        <charset val="134"/>
      </rPr>
      <t>亩</t>
    </r>
  </si>
  <si>
    <r>
      <rPr>
        <b/>
        <sz val="16"/>
        <rFont val="宋体"/>
        <charset val="134"/>
      </rPr>
      <t>概算投资</t>
    </r>
    <r>
      <rPr>
        <b/>
        <sz val="16"/>
        <rFont val="Times New Roman"/>
        <charset val="134"/>
      </rPr>
      <t>179.81</t>
    </r>
    <r>
      <rPr>
        <b/>
        <sz val="16"/>
        <rFont val="宋体"/>
        <charset val="134"/>
      </rPr>
      <t>万元在全县范围内实施脱贫户饲料玉米种植到户补助项目，每亩补助</t>
    </r>
    <r>
      <rPr>
        <b/>
        <sz val="16"/>
        <rFont val="Times New Roman"/>
        <charset val="134"/>
      </rPr>
      <t>200</t>
    </r>
    <r>
      <rPr>
        <b/>
        <sz val="16"/>
        <rFont val="宋体"/>
        <charset val="134"/>
      </rPr>
      <t>元，共补助</t>
    </r>
    <r>
      <rPr>
        <b/>
        <sz val="16"/>
        <rFont val="Times New Roman"/>
        <charset val="134"/>
      </rPr>
      <t>8990.5</t>
    </r>
    <r>
      <rPr>
        <b/>
        <sz val="16"/>
        <rFont val="宋体"/>
        <charset val="134"/>
      </rPr>
      <t>亩。</t>
    </r>
  </si>
  <si>
    <r>
      <rPr>
        <sz val="16"/>
        <rFont val="宋体"/>
        <charset val="134"/>
      </rPr>
      <t>共</t>
    </r>
    <r>
      <rPr>
        <sz val="16"/>
        <rFont val="Times New Roman"/>
        <charset val="134"/>
      </rPr>
      <t>352</t>
    </r>
    <r>
      <rPr>
        <sz val="16"/>
        <rFont val="宋体"/>
        <charset val="134"/>
      </rPr>
      <t>亩。背武村</t>
    </r>
    <r>
      <rPr>
        <sz val="16"/>
        <rFont val="Times New Roman"/>
        <charset val="134"/>
      </rPr>
      <t>222</t>
    </r>
    <r>
      <rPr>
        <sz val="16"/>
        <rFont val="宋体"/>
        <charset val="134"/>
      </rPr>
      <t>亩、阳上村</t>
    </r>
    <r>
      <rPr>
        <sz val="16"/>
        <rFont val="Times New Roman"/>
        <charset val="134"/>
      </rPr>
      <t>30</t>
    </r>
    <r>
      <rPr>
        <sz val="16"/>
        <rFont val="宋体"/>
        <charset val="134"/>
      </rPr>
      <t>亩、杨店村</t>
    </r>
    <r>
      <rPr>
        <sz val="16"/>
        <rFont val="Times New Roman"/>
        <charset val="134"/>
      </rPr>
      <t>100</t>
    </r>
    <r>
      <rPr>
        <sz val="16"/>
        <rFont val="宋体"/>
        <charset val="134"/>
      </rPr>
      <t>亩</t>
    </r>
  </si>
  <si>
    <r>
      <rPr>
        <sz val="16"/>
        <rFont val="宋体"/>
        <charset val="134"/>
      </rPr>
      <t>提高粮食产量，增加农户收益，带动经济增长</t>
    </r>
  </si>
  <si>
    <r>
      <rPr>
        <sz val="16"/>
        <rFont val="宋体"/>
        <charset val="134"/>
      </rPr>
      <t>通过补贴，提高农民种植饲料玉米的积极性，增加农民收入夯实草食畜牧业发展基础</t>
    </r>
  </si>
  <si>
    <r>
      <rPr>
        <sz val="16"/>
        <rFont val="宋体"/>
        <charset val="134"/>
      </rPr>
      <t>共</t>
    </r>
    <r>
      <rPr>
        <sz val="16"/>
        <rFont val="Times New Roman"/>
        <charset val="134"/>
      </rPr>
      <t>211</t>
    </r>
    <r>
      <rPr>
        <sz val="16"/>
        <rFont val="宋体"/>
        <charset val="134"/>
      </rPr>
      <t>亩，柳沟村</t>
    </r>
    <r>
      <rPr>
        <sz val="16"/>
        <rFont val="Times New Roman"/>
        <charset val="134"/>
      </rPr>
      <t>72</t>
    </r>
    <r>
      <rPr>
        <sz val="16"/>
        <rFont val="宋体"/>
        <charset val="134"/>
      </rPr>
      <t>亩、海河村</t>
    </r>
    <r>
      <rPr>
        <sz val="16"/>
        <rFont val="Times New Roman"/>
        <charset val="134"/>
      </rPr>
      <t>63</t>
    </r>
    <r>
      <rPr>
        <sz val="16"/>
        <rFont val="宋体"/>
        <charset val="134"/>
      </rPr>
      <t>亩、麻山村</t>
    </r>
    <r>
      <rPr>
        <sz val="16"/>
        <rFont val="Times New Roman"/>
        <charset val="134"/>
      </rPr>
      <t>76</t>
    </r>
    <r>
      <rPr>
        <sz val="16"/>
        <rFont val="宋体"/>
        <charset val="134"/>
      </rPr>
      <t>亩</t>
    </r>
  </si>
  <si>
    <r>
      <rPr>
        <sz val="16"/>
        <rFont val="宋体"/>
        <charset val="134"/>
      </rPr>
      <t>胡川镇种植饲料玉米</t>
    </r>
    <r>
      <rPr>
        <sz val="16"/>
        <rFont val="Times New Roman"/>
        <charset val="134"/>
      </rPr>
      <t>1236</t>
    </r>
    <r>
      <rPr>
        <sz val="16"/>
        <rFont val="宋体"/>
        <charset val="134"/>
      </rPr>
      <t>亩，其中仓下村</t>
    </r>
    <r>
      <rPr>
        <sz val="16"/>
        <rFont val="Times New Roman"/>
        <charset val="134"/>
      </rPr>
      <t>55</t>
    </r>
    <r>
      <rPr>
        <sz val="16"/>
        <rFont val="宋体"/>
        <charset val="134"/>
      </rPr>
      <t>亩；后湾村</t>
    </r>
    <r>
      <rPr>
        <sz val="16"/>
        <rFont val="Times New Roman"/>
        <charset val="134"/>
      </rPr>
      <t>20</t>
    </r>
    <r>
      <rPr>
        <sz val="16"/>
        <rFont val="宋体"/>
        <charset val="134"/>
      </rPr>
      <t>亩；刘塬村</t>
    </r>
    <r>
      <rPr>
        <sz val="16"/>
        <rFont val="Times New Roman"/>
        <charset val="134"/>
      </rPr>
      <t>104</t>
    </r>
    <r>
      <rPr>
        <sz val="16"/>
        <rFont val="宋体"/>
        <charset val="134"/>
      </rPr>
      <t>亩；宁马村</t>
    </r>
    <r>
      <rPr>
        <sz val="16"/>
        <rFont val="Times New Roman"/>
        <charset val="134"/>
      </rPr>
      <t>110</t>
    </r>
    <r>
      <rPr>
        <sz val="16"/>
        <rFont val="宋体"/>
        <charset val="134"/>
      </rPr>
      <t>亩；潘峪村</t>
    </r>
    <r>
      <rPr>
        <sz val="16"/>
        <rFont val="Times New Roman"/>
        <charset val="134"/>
      </rPr>
      <t>120</t>
    </r>
    <r>
      <rPr>
        <sz val="16"/>
        <rFont val="宋体"/>
        <charset val="134"/>
      </rPr>
      <t>亩；前梁村</t>
    </r>
    <r>
      <rPr>
        <sz val="16"/>
        <rFont val="Times New Roman"/>
        <charset val="134"/>
      </rPr>
      <t>121</t>
    </r>
    <r>
      <rPr>
        <sz val="16"/>
        <rFont val="宋体"/>
        <charset val="134"/>
      </rPr>
      <t>亩；阳山村</t>
    </r>
    <r>
      <rPr>
        <sz val="16"/>
        <rFont val="Times New Roman"/>
        <charset val="134"/>
      </rPr>
      <t>200</t>
    </r>
    <r>
      <rPr>
        <sz val="16"/>
        <rFont val="宋体"/>
        <charset val="134"/>
      </rPr>
      <t>亩；蒲家村</t>
    </r>
    <r>
      <rPr>
        <sz val="16"/>
        <rFont val="Times New Roman"/>
        <charset val="134"/>
      </rPr>
      <t>75</t>
    </r>
    <r>
      <rPr>
        <sz val="16"/>
        <rFont val="宋体"/>
        <charset val="134"/>
      </rPr>
      <t>亩；深坷村</t>
    </r>
    <r>
      <rPr>
        <sz val="16"/>
        <rFont val="Times New Roman"/>
        <charset val="134"/>
      </rPr>
      <t>236</t>
    </r>
    <r>
      <rPr>
        <sz val="16"/>
        <rFont val="宋体"/>
        <charset val="134"/>
      </rPr>
      <t>亩；张堡村</t>
    </r>
    <r>
      <rPr>
        <sz val="16"/>
        <rFont val="Times New Roman"/>
        <charset val="134"/>
      </rPr>
      <t>120</t>
    </r>
    <r>
      <rPr>
        <sz val="16"/>
        <rFont val="宋体"/>
        <charset val="134"/>
      </rPr>
      <t>亩；祁沟村</t>
    </r>
    <r>
      <rPr>
        <sz val="16"/>
        <rFont val="Times New Roman"/>
        <charset val="134"/>
      </rPr>
      <t>39</t>
    </r>
    <r>
      <rPr>
        <sz val="16"/>
        <rFont val="宋体"/>
        <charset val="134"/>
      </rPr>
      <t>亩；王安村</t>
    </r>
    <r>
      <rPr>
        <sz val="16"/>
        <rFont val="Times New Roman"/>
        <charset val="134"/>
      </rPr>
      <t>36</t>
    </r>
    <r>
      <rPr>
        <sz val="16"/>
        <rFont val="宋体"/>
        <charset val="134"/>
      </rPr>
      <t>亩。</t>
    </r>
  </si>
  <si>
    <r>
      <rPr>
        <sz val="16"/>
        <rFont val="宋体"/>
        <charset val="134"/>
      </rPr>
      <t>脱贫户饲料玉米种植共计</t>
    </r>
    <r>
      <rPr>
        <sz val="16"/>
        <rFont val="Times New Roman"/>
        <charset val="134"/>
      </rPr>
      <t xml:space="preserve"> 220 </t>
    </r>
    <r>
      <rPr>
        <sz val="16"/>
        <rFont val="宋体"/>
        <charset val="134"/>
      </rPr>
      <t>亩。其中：石川村</t>
    </r>
    <r>
      <rPr>
        <sz val="16"/>
        <rFont val="Times New Roman"/>
        <charset val="134"/>
      </rPr>
      <t>120</t>
    </r>
    <r>
      <rPr>
        <sz val="16"/>
        <rFont val="宋体"/>
        <charset val="134"/>
      </rPr>
      <t>亩；小庄村</t>
    </r>
    <r>
      <rPr>
        <sz val="16"/>
        <rFont val="Times New Roman"/>
        <charset val="134"/>
      </rPr>
      <t>100</t>
    </r>
    <r>
      <rPr>
        <sz val="16"/>
        <rFont val="宋体"/>
        <charset val="134"/>
      </rPr>
      <t>亩；</t>
    </r>
  </si>
  <si>
    <r>
      <rPr>
        <sz val="16"/>
        <rFont val="宋体"/>
        <charset val="134"/>
      </rPr>
      <t>概算投资</t>
    </r>
    <r>
      <rPr>
        <sz val="16"/>
        <rFont val="Times New Roman"/>
        <charset val="134"/>
      </rPr>
      <t>47.85</t>
    </r>
    <r>
      <rPr>
        <sz val="16"/>
        <rFont val="宋体"/>
        <charset val="134"/>
      </rPr>
      <t>万元，在马鹿镇</t>
    </r>
    <r>
      <rPr>
        <sz val="16"/>
        <rFont val="Times New Roman"/>
        <charset val="134"/>
      </rPr>
      <t>16</t>
    </r>
    <r>
      <rPr>
        <sz val="16"/>
        <rFont val="宋体"/>
        <charset val="134"/>
      </rPr>
      <t>村实施饲料玉米种植项目</t>
    </r>
    <r>
      <rPr>
        <sz val="16"/>
        <rFont val="Times New Roman"/>
        <charset val="134"/>
      </rPr>
      <t>2392.5</t>
    </r>
    <r>
      <rPr>
        <sz val="16"/>
        <rFont val="宋体"/>
        <charset val="134"/>
      </rPr>
      <t>亩，亩均补</t>
    </r>
    <r>
      <rPr>
        <sz val="16"/>
        <rFont val="Times New Roman"/>
        <charset val="134"/>
      </rPr>
      <t>200</t>
    </r>
    <r>
      <rPr>
        <sz val="16"/>
        <rFont val="宋体"/>
        <charset val="134"/>
      </rPr>
      <t>元。其中长宁村</t>
    </r>
    <r>
      <rPr>
        <sz val="16"/>
        <rFont val="Times New Roman"/>
        <charset val="134"/>
      </rPr>
      <t>169</t>
    </r>
    <r>
      <rPr>
        <sz val="16"/>
        <rFont val="宋体"/>
        <charset val="134"/>
      </rPr>
      <t>亩，白杨村</t>
    </r>
    <r>
      <rPr>
        <sz val="16"/>
        <rFont val="Times New Roman"/>
        <charset val="134"/>
      </rPr>
      <t>134</t>
    </r>
    <r>
      <rPr>
        <sz val="16"/>
        <rFont val="宋体"/>
        <charset val="134"/>
      </rPr>
      <t>亩，陡崖村</t>
    </r>
    <r>
      <rPr>
        <sz val="16"/>
        <rFont val="Times New Roman"/>
        <charset val="134"/>
      </rPr>
      <t>80</t>
    </r>
    <r>
      <rPr>
        <sz val="16"/>
        <rFont val="宋体"/>
        <charset val="134"/>
      </rPr>
      <t>亩，康王村</t>
    </r>
    <r>
      <rPr>
        <sz val="16"/>
        <rFont val="Times New Roman"/>
        <charset val="134"/>
      </rPr>
      <t>291</t>
    </r>
    <r>
      <rPr>
        <sz val="16"/>
        <rFont val="宋体"/>
        <charset val="134"/>
      </rPr>
      <t>亩，宝坪村</t>
    </r>
    <r>
      <rPr>
        <sz val="16"/>
        <rFont val="Times New Roman"/>
        <charset val="134"/>
      </rPr>
      <t>172</t>
    </r>
    <r>
      <rPr>
        <sz val="16"/>
        <rFont val="宋体"/>
        <charset val="134"/>
      </rPr>
      <t>亩，堡梁村</t>
    </r>
    <r>
      <rPr>
        <sz val="16"/>
        <rFont val="Times New Roman"/>
        <charset val="134"/>
      </rPr>
      <t>230</t>
    </r>
    <r>
      <rPr>
        <sz val="16"/>
        <rFont val="宋体"/>
        <charset val="134"/>
      </rPr>
      <t>亩，草川村</t>
    </r>
    <r>
      <rPr>
        <sz val="16"/>
        <rFont val="Times New Roman"/>
        <charset val="134"/>
      </rPr>
      <t>100</t>
    </r>
    <r>
      <rPr>
        <sz val="16"/>
        <rFont val="宋体"/>
        <charset val="134"/>
      </rPr>
      <t>亩，大滩村</t>
    </r>
    <r>
      <rPr>
        <sz val="16"/>
        <rFont val="Times New Roman"/>
        <charset val="134"/>
      </rPr>
      <t>139</t>
    </r>
    <r>
      <rPr>
        <sz val="16"/>
        <rFont val="宋体"/>
        <charset val="134"/>
      </rPr>
      <t>亩，韩河村</t>
    </r>
    <r>
      <rPr>
        <sz val="16"/>
        <rFont val="Times New Roman"/>
        <charset val="134"/>
      </rPr>
      <t>94.5</t>
    </r>
    <r>
      <rPr>
        <sz val="16"/>
        <rFont val="宋体"/>
        <charset val="134"/>
      </rPr>
      <t>亩，花园村</t>
    </r>
    <r>
      <rPr>
        <sz val="16"/>
        <rFont val="Times New Roman"/>
        <charset val="134"/>
      </rPr>
      <t>127</t>
    </r>
    <r>
      <rPr>
        <sz val="16"/>
        <rFont val="宋体"/>
        <charset val="134"/>
      </rPr>
      <t>亩，金川村</t>
    </r>
    <r>
      <rPr>
        <sz val="16"/>
        <rFont val="Times New Roman"/>
        <charset val="134"/>
      </rPr>
      <t>306</t>
    </r>
    <r>
      <rPr>
        <sz val="16"/>
        <rFont val="宋体"/>
        <charset val="134"/>
      </rPr>
      <t>亩，龙口村</t>
    </r>
    <r>
      <rPr>
        <sz val="16"/>
        <rFont val="Times New Roman"/>
        <charset val="134"/>
      </rPr>
      <t>216</t>
    </r>
    <r>
      <rPr>
        <sz val="16"/>
        <rFont val="宋体"/>
        <charset val="134"/>
      </rPr>
      <t>亩，牌楼村</t>
    </r>
    <r>
      <rPr>
        <sz val="16"/>
        <rFont val="Times New Roman"/>
        <charset val="134"/>
      </rPr>
      <t>80</t>
    </r>
    <r>
      <rPr>
        <sz val="16"/>
        <rFont val="宋体"/>
        <charset val="134"/>
      </rPr>
      <t>亩，石庄科村</t>
    </r>
    <r>
      <rPr>
        <sz val="16"/>
        <rFont val="Times New Roman"/>
        <charset val="134"/>
      </rPr>
      <t>75</t>
    </r>
    <r>
      <rPr>
        <sz val="16"/>
        <rFont val="宋体"/>
        <charset val="134"/>
      </rPr>
      <t>亩，林峰村</t>
    </r>
    <r>
      <rPr>
        <sz val="16"/>
        <rFont val="Times New Roman"/>
        <charset val="134"/>
      </rPr>
      <t>152</t>
    </r>
    <r>
      <rPr>
        <sz val="16"/>
        <rFont val="宋体"/>
        <charset val="134"/>
      </rPr>
      <t>亩，寺湾村</t>
    </r>
    <r>
      <rPr>
        <sz val="16"/>
        <rFont val="Times New Roman"/>
        <charset val="134"/>
      </rPr>
      <t>27</t>
    </r>
    <r>
      <rPr>
        <sz val="16"/>
        <rFont val="宋体"/>
        <charset val="134"/>
      </rPr>
      <t>亩。</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</si>
  <si>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696</t>
    </r>
    <r>
      <rPr>
        <sz val="16"/>
        <rFont val="宋体"/>
        <charset val="134"/>
      </rPr>
      <t>亩，其中：秋木</t>
    </r>
    <r>
      <rPr>
        <sz val="16"/>
        <rFont val="Times New Roman"/>
        <charset val="134"/>
      </rPr>
      <t>270</t>
    </r>
    <r>
      <rPr>
        <sz val="16"/>
        <rFont val="宋体"/>
        <charset val="134"/>
      </rPr>
      <t>亩，庄河</t>
    </r>
    <r>
      <rPr>
        <sz val="16"/>
        <rFont val="Times New Roman"/>
        <charset val="134"/>
      </rPr>
      <t>166</t>
    </r>
    <r>
      <rPr>
        <sz val="16"/>
        <rFont val="宋体"/>
        <charset val="134"/>
      </rPr>
      <t>亩，店子村</t>
    </r>
    <r>
      <rPr>
        <sz val="16"/>
        <rFont val="Times New Roman"/>
        <charset val="134"/>
      </rPr>
      <t>260</t>
    </r>
    <r>
      <rPr>
        <sz val="16"/>
        <rFont val="宋体"/>
        <charset val="134"/>
      </rPr>
      <t>亩，每亩补助</t>
    </r>
    <r>
      <rPr>
        <sz val="16"/>
        <rFont val="Times New Roman"/>
        <charset val="134"/>
      </rPr>
      <t>200</t>
    </r>
    <r>
      <rPr>
        <sz val="16"/>
        <rFont val="宋体"/>
        <charset val="134"/>
      </rPr>
      <t>元</t>
    </r>
  </si>
  <si>
    <r>
      <rPr>
        <sz val="16"/>
        <rFont val="宋体"/>
        <charset val="134"/>
      </rPr>
      <t>闫家乡实施饲料玉米种植</t>
    </r>
    <r>
      <rPr>
        <sz val="16"/>
        <rFont val="Times New Roman"/>
        <charset val="134"/>
      </rPr>
      <t>162</t>
    </r>
    <r>
      <rPr>
        <sz val="16"/>
        <rFont val="宋体"/>
        <charset val="134"/>
      </rPr>
      <t>亩，共需资金</t>
    </r>
    <r>
      <rPr>
        <sz val="16"/>
        <rFont val="Times New Roman"/>
        <charset val="134"/>
      </rPr>
      <t>3.24</t>
    </r>
    <r>
      <rPr>
        <sz val="16"/>
        <rFont val="宋体"/>
        <charset val="134"/>
      </rPr>
      <t>万元，分别是后山村</t>
    </r>
    <r>
      <rPr>
        <sz val="16"/>
        <rFont val="Times New Roman"/>
        <charset val="134"/>
      </rPr>
      <t>40</t>
    </r>
    <r>
      <rPr>
        <sz val="16"/>
        <rFont val="宋体"/>
        <charset val="134"/>
      </rPr>
      <t>亩，王坪村</t>
    </r>
    <r>
      <rPr>
        <sz val="16"/>
        <rFont val="Times New Roman"/>
        <charset val="134"/>
      </rPr>
      <t>6</t>
    </r>
    <r>
      <rPr>
        <sz val="16"/>
        <rFont val="宋体"/>
        <charset val="134"/>
      </rPr>
      <t>亩、大场村</t>
    </r>
    <r>
      <rPr>
        <sz val="16"/>
        <rFont val="Times New Roman"/>
        <charset val="134"/>
      </rPr>
      <t>116</t>
    </r>
    <r>
      <rPr>
        <sz val="16"/>
        <rFont val="宋体"/>
        <charset val="134"/>
      </rPr>
      <t>亩。</t>
    </r>
  </si>
  <si>
    <r>
      <rPr>
        <sz val="16"/>
        <rFont val="宋体"/>
        <charset val="134"/>
      </rPr>
      <t>在张棉驿乡先马村实施饲料玉米种植到户补助项目</t>
    </r>
    <r>
      <rPr>
        <sz val="16"/>
        <rFont val="Times New Roman"/>
        <charset val="134"/>
      </rPr>
      <t>58</t>
    </r>
    <r>
      <rPr>
        <sz val="16"/>
        <rFont val="宋体"/>
        <charset val="134"/>
      </rPr>
      <t>户种植</t>
    </r>
    <r>
      <rPr>
        <sz val="16"/>
        <rFont val="Times New Roman"/>
        <charset val="134"/>
      </rPr>
      <t>100</t>
    </r>
    <r>
      <rPr>
        <sz val="16"/>
        <rFont val="宋体"/>
        <charset val="134"/>
      </rPr>
      <t>亩</t>
    </r>
  </si>
  <si>
    <r>
      <rPr>
        <sz val="16"/>
        <rFont val="宋体"/>
        <charset val="134"/>
      </rPr>
      <t>平安乡种植饲料玉米</t>
    </r>
    <r>
      <rPr>
        <sz val="16"/>
        <rFont val="Times New Roman"/>
        <charset val="134"/>
      </rPr>
      <t>916</t>
    </r>
    <r>
      <rPr>
        <sz val="16"/>
        <rFont val="宋体"/>
        <charset val="134"/>
      </rPr>
      <t>亩，其中新庄村</t>
    </r>
    <r>
      <rPr>
        <sz val="16"/>
        <rFont val="Times New Roman"/>
        <charset val="134"/>
      </rPr>
      <t>282</t>
    </r>
    <r>
      <rPr>
        <sz val="16"/>
        <rFont val="宋体"/>
        <charset val="134"/>
      </rPr>
      <t>亩，梨树村</t>
    </r>
    <r>
      <rPr>
        <sz val="16"/>
        <rFont val="Times New Roman"/>
        <charset val="134"/>
      </rPr>
      <t>120</t>
    </r>
    <r>
      <rPr>
        <sz val="16"/>
        <rFont val="宋体"/>
        <charset val="134"/>
      </rPr>
      <t>亩，磨马村</t>
    </r>
    <r>
      <rPr>
        <sz val="16"/>
        <rFont val="Times New Roman"/>
        <charset val="134"/>
      </rPr>
      <t>100</t>
    </r>
    <r>
      <rPr>
        <sz val="16"/>
        <rFont val="宋体"/>
        <charset val="134"/>
      </rPr>
      <t>亩，大湾村</t>
    </r>
    <r>
      <rPr>
        <sz val="16"/>
        <rFont val="Times New Roman"/>
        <charset val="134"/>
      </rPr>
      <t>249</t>
    </r>
    <r>
      <rPr>
        <sz val="16"/>
        <rFont val="宋体"/>
        <charset val="134"/>
      </rPr>
      <t>亩，铁固村</t>
    </r>
    <r>
      <rPr>
        <sz val="16"/>
        <rFont val="Times New Roman"/>
        <charset val="134"/>
      </rPr>
      <t>30</t>
    </r>
    <r>
      <rPr>
        <sz val="16"/>
        <rFont val="宋体"/>
        <charset val="134"/>
      </rPr>
      <t>亩，包梁村</t>
    </r>
    <r>
      <rPr>
        <sz val="16"/>
        <rFont val="Times New Roman"/>
        <charset val="134"/>
      </rPr>
      <t>35</t>
    </r>
    <r>
      <rPr>
        <sz val="16"/>
        <rFont val="宋体"/>
        <charset val="134"/>
      </rPr>
      <t>亩，马原村</t>
    </r>
    <r>
      <rPr>
        <sz val="16"/>
        <rFont val="Times New Roman"/>
        <charset val="134"/>
      </rPr>
      <t>100</t>
    </r>
    <r>
      <rPr>
        <sz val="16"/>
        <rFont val="宋体"/>
        <charset val="134"/>
      </rPr>
      <t>亩</t>
    </r>
  </si>
  <si>
    <r>
      <rPr>
        <sz val="16"/>
        <rFont val="宋体"/>
        <charset val="134"/>
      </rPr>
      <t>增加农户作物面积，提高农户生产养殖积极性。</t>
    </r>
  </si>
  <si>
    <r>
      <rPr>
        <sz val="16"/>
        <rFont val="宋体"/>
        <charset val="134"/>
      </rPr>
      <t>连五乡</t>
    </r>
    <r>
      <rPr>
        <sz val="16"/>
        <rFont val="Times New Roman"/>
        <charset val="134"/>
      </rPr>
      <t>12</t>
    </r>
    <r>
      <rPr>
        <sz val="16"/>
        <rFont val="宋体"/>
        <charset val="134"/>
      </rPr>
      <t>村共种植</t>
    </r>
    <r>
      <rPr>
        <sz val="16"/>
        <rFont val="Times New Roman"/>
        <charset val="134"/>
      </rPr>
      <t>2705</t>
    </r>
    <r>
      <rPr>
        <sz val="16"/>
        <rFont val="宋体"/>
        <charset val="134"/>
      </rPr>
      <t>亩。其中：陈家村：</t>
    </r>
    <r>
      <rPr>
        <sz val="16"/>
        <rFont val="Times New Roman"/>
        <charset val="134"/>
      </rPr>
      <t>500</t>
    </r>
    <r>
      <rPr>
        <sz val="16"/>
        <rFont val="宋体"/>
        <charset val="134"/>
      </rPr>
      <t>亩、高庄村</t>
    </r>
    <r>
      <rPr>
        <sz val="16"/>
        <rFont val="Times New Roman"/>
        <charset val="134"/>
      </rPr>
      <t>:100</t>
    </r>
    <r>
      <rPr>
        <sz val="16"/>
        <rFont val="宋体"/>
        <charset val="134"/>
      </rPr>
      <t>亩、兰家村：</t>
    </r>
    <r>
      <rPr>
        <sz val="16"/>
        <rFont val="Times New Roman"/>
        <charset val="134"/>
      </rPr>
      <t>200</t>
    </r>
    <r>
      <rPr>
        <sz val="16"/>
        <rFont val="宋体"/>
        <charset val="134"/>
      </rPr>
      <t>亩、李家村：</t>
    </r>
    <r>
      <rPr>
        <sz val="16"/>
        <rFont val="Times New Roman"/>
        <charset val="134"/>
      </rPr>
      <t>165</t>
    </r>
    <r>
      <rPr>
        <sz val="16"/>
        <rFont val="宋体"/>
        <charset val="134"/>
      </rPr>
      <t>亩、连五村：</t>
    </r>
    <r>
      <rPr>
        <sz val="16"/>
        <rFont val="Times New Roman"/>
        <charset val="134"/>
      </rPr>
      <t>450</t>
    </r>
    <r>
      <rPr>
        <sz val="16"/>
        <rFont val="宋体"/>
        <charset val="134"/>
      </rPr>
      <t>亩、马咀村：</t>
    </r>
    <r>
      <rPr>
        <sz val="16"/>
        <rFont val="Times New Roman"/>
        <charset val="134"/>
      </rPr>
      <t>100</t>
    </r>
    <r>
      <rPr>
        <sz val="16"/>
        <rFont val="宋体"/>
        <charset val="134"/>
      </rPr>
      <t>亩、三合村：</t>
    </r>
    <r>
      <rPr>
        <sz val="16"/>
        <rFont val="Times New Roman"/>
        <charset val="134"/>
      </rPr>
      <t>200</t>
    </r>
    <r>
      <rPr>
        <sz val="16"/>
        <rFont val="宋体"/>
        <charset val="134"/>
      </rPr>
      <t>亩、四合村：</t>
    </r>
    <r>
      <rPr>
        <sz val="16"/>
        <rFont val="Times New Roman"/>
        <charset val="134"/>
      </rPr>
      <t>200</t>
    </r>
    <r>
      <rPr>
        <sz val="16"/>
        <rFont val="宋体"/>
        <charset val="134"/>
      </rPr>
      <t>亩、腰庄村：</t>
    </r>
    <r>
      <rPr>
        <sz val="16"/>
        <rFont val="Times New Roman"/>
        <charset val="134"/>
      </rPr>
      <t>450</t>
    </r>
    <r>
      <rPr>
        <sz val="16"/>
        <rFont val="宋体"/>
        <charset val="134"/>
      </rPr>
      <t>亩、贠家村：</t>
    </r>
    <r>
      <rPr>
        <sz val="16"/>
        <rFont val="Times New Roman"/>
        <charset val="134"/>
      </rPr>
      <t>120</t>
    </r>
    <r>
      <rPr>
        <sz val="16"/>
        <rFont val="宋体"/>
        <charset val="134"/>
      </rPr>
      <t>、张家村：</t>
    </r>
    <r>
      <rPr>
        <sz val="16"/>
        <rFont val="Times New Roman"/>
        <charset val="134"/>
      </rPr>
      <t>100</t>
    </r>
    <r>
      <rPr>
        <sz val="16"/>
        <rFont val="宋体"/>
        <charset val="134"/>
      </rPr>
      <t>亩、中渠村</t>
    </r>
    <r>
      <rPr>
        <sz val="16"/>
        <rFont val="Times New Roman"/>
        <charset val="134"/>
      </rPr>
      <t>120</t>
    </r>
    <r>
      <rPr>
        <sz val="16"/>
        <rFont val="宋体"/>
        <charset val="134"/>
      </rPr>
      <t>亩</t>
    </r>
  </si>
  <si>
    <r>
      <rPr>
        <b/>
        <sz val="16"/>
        <rFont val="宋体"/>
        <charset val="134"/>
      </rPr>
      <t>概算投资</t>
    </r>
    <r>
      <rPr>
        <b/>
        <sz val="16"/>
        <rFont val="Times New Roman"/>
        <charset val="134"/>
      </rPr>
      <t>383.5</t>
    </r>
    <r>
      <rPr>
        <b/>
        <sz val="16"/>
        <rFont val="宋体"/>
        <charset val="134"/>
      </rPr>
      <t>万元在相关乡镇实施脱贫户基础母牛购进到户补助项目，每头补助</t>
    </r>
    <r>
      <rPr>
        <b/>
        <sz val="16"/>
        <rFont val="Times New Roman"/>
        <charset val="134"/>
      </rPr>
      <t>5000</t>
    </r>
    <r>
      <rPr>
        <b/>
        <sz val="16"/>
        <rFont val="宋体"/>
        <charset val="134"/>
      </rPr>
      <t>元，共补助</t>
    </r>
    <r>
      <rPr>
        <b/>
        <sz val="16"/>
        <rFont val="Times New Roman"/>
        <charset val="134"/>
      </rPr>
      <t>767</t>
    </r>
    <r>
      <rPr>
        <b/>
        <sz val="16"/>
        <rFont val="宋体"/>
        <charset val="134"/>
      </rPr>
      <t>头。</t>
    </r>
  </si>
  <si>
    <r>
      <rPr>
        <sz val="16"/>
        <rFont val="宋体"/>
        <charset val="134"/>
      </rPr>
      <t>共</t>
    </r>
    <r>
      <rPr>
        <sz val="16"/>
        <rFont val="Times New Roman"/>
        <charset val="134"/>
      </rPr>
      <t>62</t>
    </r>
    <r>
      <rPr>
        <sz val="16"/>
        <rFont val="宋体"/>
        <charset val="134"/>
      </rPr>
      <t>头。纳沟村</t>
    </r>
    <r>
      <rPr>
        <sz val="16"/>
        <rFont val="Times New Roman"/>
        <charset val="134"/>
      </rPr>
      <t>2</t>
    </r>
    <r>
      <rPr>
        <sz val="16"/>
        <rFont val="宋体"/>
        <charset val="134"/>
      </rPr>
      <t>头、阳上村</t>
    </r>
    <r>
      <rPr>
        <sz val="16"/>
        <rFont val="Times New Roman"/>
        <charset val="134"/>
      </rPr>
      <t>20</t>
    </r>
    <r>
      <rPr>
        <sz val="16"/>
        <rFont val="宋体"/>
        <charset val="134"/>
      </rPr>
      <t>头、瓦泉村</t>
    </r>
    <r>
      <rPr>
        <sz val="16"/>
        <rFont val="Times New Roman"/>
        <charset val="134"/>
      </rPr>
      <t>3</t>
    </r>
    <r>
      <rPr>
        <sz val="16"/>
        <rFont val="宋体"/>
        <charset val="134"/>
      </rPr>
      <t>头、杨川村</t>
    </r>
    <r>
      <rPr>
        <sz val="16"/>
        <rFont val="Times New Roman"/>
        <charset val="134"/>
      </rPr>
      <t>15</t>
    </r>
    <r>
      <rPr>
        <sz val="16"/>
        <rFont val="宋体"/>
        <charset val="134"/>
      </rPr>
      <t>头、东街村</t>
    </r>
    <r>
      <rPr>
        <sz val="16"/>
        <rFont val="Times New Roman"/>
        <charset val="134"/>
      </rPr>
      <t>2</t>
    </r>
    <r>
      <rPr>
        <sz val="16"/>
        <rFont val="宋体"/>
        <charset val="134"/>
      </rPr>
      <t>头、查湾村</t>
    </r>
    <r>
      <rPr>
        <sz val="16"/>
        <rFont val="Times New Roman"/>
        <charset val="134"/>
      </rPr>
      <t>20</t>
    </r>
    <r>
      <rPr>
        <sz val="16"/>
        <rFont val="宋体"/>
        <charset val="134"/>
      </rPr>
      <t>头</t>
    </r>
  </si>
  <si>
    <r>
      <rPr>
        <sz val="16"/>
        <rFont val="宋体"/>
        <charset val="134"/>
      </rPr>
      <t>全镇共</t>
    </r>
    <r>
      <rPr>
        <sz val="16"/>
        <rFont val="Times New Roman"/>
        <charset val="134"/>
      </rPr>
      <t>3</t>
    </r>
    <r>
      <rPr>
        <sz val="16"/>
        <rFont val="宋体"/>
        <charset val="134"/>
      </rPr>
      <t>个村</t>
    </r>
    <r>
      <rPr>
        <sz val="16"/>
        <rFont val="Times New Roman"/>
        <charset val="134"/>
      </rPr>
      <t>15</t>
    </r>
    <r>
      <rPr>
        <sz val="16"/>
        <rFont val="宋体"/>
        <charset val="134"/>
      </rPr>
      <t>头，每头</t>
    </r>
    <r>
      <rPr>
        <sz val="16"/>
        <rFont val="Times New Roman"/>
        <charset val="134"/>
      </rPr>
      <t>5000</t>
    </r>
    <r>
      <rPr>
        <sz val="16"/>
        <rFont val="宋体"/>
        <charset val="134"/>
      </rPr>
      <t>元，其中</t>
    </r>
    <r>
      <rPr>
        <sz val="16"/>
        <rFont val="Times New Roman"/>
        <charset val="134"/>
      </rPr>
      <t>;</t>
    </r>
    <r>
      <rPr>
        <sz val="16"/>
        <rFont val="宋体"/>
        <charset val="134"/>
      </rPr>
      <t>四方村母牛</t>
    </r>
    <r>
      <rPr>
        <sz val="16"/>
        <rFont val="Times New Roman"/>
        <charset val="134"/>
      </rPr>
      <t>2</t>
    </r>
    <r>
      <rPr>
        <sz val="16"/>
        <rFont val="宋体"/>
        <charset val="134"/>
      </rPr>
      <t>头</t>
    </r>
    <r>
      <rPr>
        <sz val="16"/>
        <rFont val="Times New Roman"/>
        <charset val="134"/>
      </rPr>
      <t>1</t>
    </r>
    <r>
      <rPr>
        <sz val="16"/>
        <rFont val="宋体"/>
        <charset val="134"/>
      </rPr>
      <t>万元；西沟村养殖</t>
    </r>
    <r>
      <rPr>
        <sz val="16"/>
        <rFont val="Times New Roman"/>
        <charset val="134"/>
      </rPr>
      <t>7</t>
    </r>
    <r>
      <rPr>
        <sz val="16"/>
        <rFont val="宋体"/>
        <charset val="134"/>
      </rPr>
      <t>头牛</t>
    </r>
    <r>
      <rPr>
        <sz val="16"/>
        <rFont val="Times New Roman"/>
        <charset val="134"/>
      </rPr>
      <t>3.5</t>
    </r>
    <r>
      <rPr>
        <sz val="16"/>
        <rFont val="宋体"/>
        <charset val="134"/>
      </rPr>
      <t>万元；南街村共</t>
    </r>
    <r>
      <rPr>
        <sz val="16"/>
        <rFont val="Times New Roman"/>
        <charset val="134"/>
      </rPr>
      <t>6</t>
    </r>
    <r>
      <rPr>
        <sz val="16"/>
        <rFont val="宋体"/>
        <charset val="134"/>
      </rPr>
      <t>头</t>
    </r>
    <r>
      <rPr>
        <sz val="16"/>
        <rFont val="Times New Roman"/>
        <charset val="134"/>
      </rPr>
      <t>3</t>
    </r>
    <r>
      <rPr>
        <sz val="16"/>
        <rFont val="宋体"/>
        <charset val="134"/>
      </rPr>
      <t>万元</t>
    </r>
  </si>
  <si>
    <r>
      <rPr>
        <sz val="16"/>
        <rFont val="宋体"/>
        <charset val="134"/>
      </rPr>
      <t>共</t>
    </r>
    <r>
      <rPr>
        <sz val="16"/>
        <rFont val="Times New Roman"/>
        <charset val="134"/>
      </rPr>
      <t>232</t>
    </r>
    <r>
      <rPr>
        <sz val="16"/>
        <rFont val="宋体"/>
        <charset val="134"/>
      </rPr>
      <t>头，其中袁家村</t>
    </r>
    <r>
      <rPr>
        <sz val="16"/>
        <rFont val="Times New Roman"/>
        <charset val="134"/>
      </rPr>
      <t>40</t>
    </r>
    <r>
      <rPr>
        <sz val="16"/>
        <rFont val="宋体"/>
        <charset val="134"/>
      </rPr>
      <t>头、团结村</t>
    </r>
    <r>
      <rPr>
        <sz val="16"/>
        <rFont val="Times New Roman"/>
        <charset val="134"/>
      </rPr>
      <t>4</t>
    </r>
    <r>
      <rPr>
        <sz val="16"/>
        <rFont val="宋体"/>
        <charset val="134"/>
      </rPr>
      <t>头、柳沟村</t>
    </r>
    <r>
      <rPr>
        <sz val="16"/>
        <rFont val="Times New Roman"/>
        <charset val="134"/>
      </rPr>
      <t>66</t>
    </r>
    <r>
      <rPr>
        <sz val="16"/>
        <rFont val="宋体"/>
        <charset val="134"/>
      </rPr>
      <t>头、恭门村</t>
    </r>
    <r>
      <rPr>
        <sz val="16"/>
        <rFont val="Times New Roman"/>
        <charset val="134"/>
      </rPr>
      <t>4</t>
    </r>
    <r>
      <rPr>
        <sz val="16"/>
        <rFont val="宋体"/>
        <charset val="134"/>
      </rPr>
      <t>头、西关村</t>
    </r>
    <r>
      <rPr>
        <sz val="16"/>
        <rFont val="Times New Roman"/>
        <charset val="134"/>
      </rPr>
      <t>1</t>
    </r>
    <r>
      <rPr>
        <sz val="16"/>
        <rFont val="宋体"/>
        <charset val="134"/>
      </rPr>
      <t>头、古土村</t>
    </r>
    <r>
      <rPr>
        <sz val="16"/>
        <rFont val="Times New Roman"/>
        <charset val="134"/>
      </rPr>
      <t>18</t>
    </r>
    <r>
      <rPr>
        <sz val="16"/>
        <rFont val="宋体"/>
        <charset val="134"/>
      </rPr>
      <t>户</t>
    </r>
    <r>
      <rPr>
        <sz val="16"/>
        <rFont val="Times New Roman"/>
        <charset val="134"/>
      </rPr>
      <t>36</t>
    </r>
    <r>
      <rPr>
        <sz val="16"/>
        <rFont val="宋体"/>
        <charset val="134"/>
      </rPr>
      <t>头、杨坡村</t>
    </r>
    <r>
      <rPr>
        <sz val="16"/>
        <rFont val="Times New Roman"/>
        <charset val="134"/>
      </rPr>
      <t>8</t>
    </r>
    <r>
      <rPr>
        <sz val="16"/>
        <rFont val="宋体"/>
        <charset val="134"/>
      </rPr>
      <t>头、梁湾村</t>
    </r>
    <r>
      <rPr>
        <sz val="16"/>
        <rFont val="Times New Roman"/>
        <charset val="134"/>
      </rPr>
      <t>32</t>
    </r>
    <r>
      <rPr>
        <sz val="16"/>
        <rFont val="宋体"/>
        <charset val="134"/>
      </rPr>
      <t>头、麻山村</t>
    </r>
    <r>
      <rPr>
        <sz val="16"/>
        <rFont val="Times New Roman"/>
        <charset val="134"/>
      </rPr>
      <t>14</t>
    </r>
    <r>
      <rPr>
        <sz val="16"/>
        <rFont val="宋体"/>
        <charset val="134"/>
      </rPr>
      <t>头、河北村</t>
    </r>
    <r>
      <rPr>
        <sz val="16"/>
        <rFont val="Times New Roman"/>
        <charset val="134"/>
      </rPr>
      <t>8</t>
    </r>
    <r>
      <rPr>
        <sz val="16"/>
        <rFont val="宋体"/>
        <charset val="134"/>
      </rPr>
      <t>头、仁湾村</t>
    </r>
    <r>
      <rPr>
        <sz val="16"/>
        <rFont val="Times New Roman"/>
        <charset val="134"/>
      </rPr>
      <t>19</t>
    </r>
    <r>
      <rPr>
        <sz val="16"/>
        <rFont val="宋体"/>
        <charset val="134"/>
      </rPr>
      <t>头</t>
    </r>
  </si>
  <si>
    <r>
      <rPr>
        <sz val="16"/>
        <rFont val="宋体"/>
        <charset val="134"/>
      </rPr>
      <t>胡川镇阳山村基础母牛</t>
    </r>
    <r>
      <rPr>
        <sz val="16"/>
        <rFont val="Times New Roman"/>
        <charset val="134"/>
      </rPr>
      <t>10</t>
    </r>
    <r>
      <rPr>
        <sz val="16"/>
        <rFont val="宋体"/>
        <charset val="134"/>
      </rPr>
      <t>头。柳湾村</t>
    </r>
    <r>
      <rPr>
        <sz val="16"/>
        <rFont val="Times New Roman"/>
        <charset val="134"/>
      </rPr>
      <t>6</t>
    </r>
    <r>
      <rPr>
        <sz val="16"/>
        <rFont val="宋体"/>
        <charset val="134"/>
      </rPr>
      <t>头。</t>
    </r>
  </si>
  <si>
    <r>
      <rPr>
        <sz val="16"/>
        <rFont val="宋体"/>
        <charset val="134"/>
      </rPr>
      <t>扶持大阳镇脱贫户发展养殖业，落实基础母牛购进到户补助项目，每头基础母牛补助</t>
    </r>
    <r>
      <rPr>
        <sz val="16"/>
        <rFont val="Times New Roman"/>
        <charset val="134"/>
      </rPr>
      <t>5000</t>
    </r>
    <r>
      <rPr>
        <sz val="16"/>
        <rFont val="宋体"/>
        <charset val="134"/>
      </rPr>
      <t>员，共补助</t>
    </r>
    <r>
      <rPr>
        <sz val="16"/>
        <rFont val="Times New Roman"/>
        <charset val="134"/>
      </rPr>
      <t>61</t>
    </r>
    <r>
      <rPr>
        <sz val="16"/>
        <rFont val="宋体"/>
        <charset val="134"/>
      </rPr>
      <t>头。其中：陈阳村</t>
    </r>
    <r>
      <rPr>
        <sz val="16"/>
        <rFont val="Times New Roman"/>
        <charset val="134"/>
      </rPr>
      <t>10</t>
    </r>
    <r>
      <rPr>
        <sz val="16"/>
        <rFont val="宋体"/>
        <charset val="134"/>
      </rPr>
      <t>头，阳沟村</t>
    </r>
    <r>
      <rPr>
        <sz val="16"/>
        <rFont val="Times New Roman"/>
        <charset val="134"/>
      </rPr>
      <t>3</t>
    </r>
    <r>
      <rPr>
        <sz val="16"/>
        <rFont val="宋体"/>
        <charset val="134"/>
      </rPr>
      <t>头，闫庄村</t>
    </r>
    <r>
      <rPr>
        <sz val="16"/>
        <rFont val="Times New Roman"/>
        <charset val="134"/>
      </rPr>
      <t>20</t>
    </r>
    <r>
      <rPr>
        <sz val="16"/>
        <rFont val="宋体"/>
        <charset val="134"/>
      </rPr>
      <t>头，河李村</t>
    </r>
    <r>
      <rPr>
        <sz val="16"/>
        <rFont val="Times New Roman"/>
        <charset val="134"/>
      </rPr>
      <t>10</t>
    </r>
    <r>
      <rPr>
        <sz val="16"/>
        <rFont val="宋体"/>
        <charset val="134"/>
      </rPr>
      <t>头，小杨村</t>
    </r>
    <r>
      <rPr>
        <sz val="16"/>
        <rFont val="Times New Roman"/>
        <charset val="134"/>
      </rPr>
      <t>1</t>
    </r>
    <r>
      <rPr>
        <sz val="16"/>
        <rFont val="宋体"/>
        <charset val="134"/>
      </rPr>
      <t>头，南山村</t>
    </r>
    <r>
      <rPr>
        <sz val="16"/>
        <rFont val="Times New Roman"/>
        <charset val="134"/>
      </rPr>
      <t>8</t>
    </r>
    <r>
      <rPr>
        <sz val="16"/>
        <rFont val="宋体"/>
        <charset val="134"/>
      </rPr>
      <t>头，刘沟村</t>
    </r>
    <r>
      <rPr>
        <sz val="16"/>
        <rFont val="Times New Roman"/>
        <charset val="134"/>
      </rPr>
      <t>5</t>
    </r>
    <r>
      <rPr>
        <sz val="16"/>
        <rFont val="宋体"/>
        <charset val="134"/>
      </rPr>
      <t>头，侯吴村</t>
    </r>
    <r>
      <rPr>
        <sz val="16"/>
        <rFont val="Times New Roman"/>
        <charset val="134"/>
      </rPr>
      <t>4</t>
    </r>
    <r>
      <rPr>
        <sz val="16"/>
        <rFont val="宋体"/>
        <charset val="134"/>
      </rPr>
      <t>头。</t>
    </r>
  </si>
  <si>
    <r>
      <rPr>
        <sz val="16"/>
        <rFont val="宋体"/>
        <charset val="134"/>
      </rPr>
      <t>脱贫户基础母牛到户共计</t>
    </r>
    <r>
      <rPr>
        <sz val="16"/>
        <rFont val="Times New Roman"/>
        <charset val="134"/>
      </rPr>
      <t>139</t>
    </r>
    <r>
      <rPr>
        <sz val="16"/>
        <rFont val="宋体"/>
        <charset val="134"/>
      </rPr>
      <t>头。其中：东庄村</t>
    </r>
    <r>
      <rPr>
        <sz val="16"/>
        <rFont val="Times New Roman"/>
        <charset val="134"/>
      </rPr>
      <t>10</t>
    </r>
    <r>
      <rPr>
        <sz val="16"/>
        <rFont val="宋体"/>
        <charset val="134"/>
      </rPr>
      <t>头；小庄村</t>
    </r>
    <r>
      <rPr>
        <sz val="16"/>
        <rFont val="Times New Roman"/>
        <charset val="134"/>
      </rPr>
      <t>20</t>
    </r>
    <r>
      <rPr>
        <sz val="16"/>
        <rFont val="宋体"/>
        <charset val="134"/>
      </rPr>
      <t>头；马堡村</t>
    </r>
    <r>
      <rPr>
        <sz val="16"/>
        <rFont val="Times New Roman"/>
        <charset val="134"/>
      </rPr>
      <t>42</t>
    </r>
    <r>
      <rPr>
        <sz val="16"/>
        <rFont val="宋体"/>
        <charset val="134"/>
      </rPr>
      <t>头；上豆村</t>
    </r>
    <r>
      <rPr>
        <sz val="16"/>
        <rFont val="Times New Roman"/>
        <charset val="134"/>
      </rPr>
      <t>8</t>
    </r>
    <r>
      <rPr>
        <sz val="16"/>
        <rFont val="宋体"/>
        <charset val="134"/>
      </rPr>
      <t>头；草湾村</t>
    </r>
    <r>
      <rPr>
        <sz val="16"/>
        <rFont val="Times New Roman"/>
        <charset val="134"/>
      </rPr>
      <t>10</t>
    </r>
    <r>
      <rPr>
        <sz val="16"/>
        <rFont val="宋体"/>
        <charset val="134"/>
      </rPr>
      <t>头；黄花村</t>
    </r>
    <r>
      <rPr>
        <sz val="16"/>
        <rFont val="Times New Roman"/>
        <charset val="134"/>
      </rPr>
      <t>2</t>
    </r>
    <r>
      <rPr>
        <sz val="16"/>
        <rFont val="宋体"/>
        <charset val="134"/>
      </rPr>
      <t>头；上河村</t>
    </r>
    <r>
      <rPr>
        <sz val="16"/>
        <rFont val="Times New Roman"/>
        <charset val="134"/>
      </rPr>
      <t>9</t>
    </r>
    <r>
      <rPr>
        <sz val="16"/>
        <rFont val="宋体"/>
        <charset val="134"/>
      </rPr>
      <t>头；庙湾村</t>
    </r>
    <r>
      <rPr>
        <sz val="16"/>
        <rFont val="Times New Roman"/>
        <charset val="134"/>
      </rPr>
      <t>4</t>
    </r>
    <r>
      <rPr>
        <sz val="16"/>
        <rFont val="宋体"/>
        <charset val="134"/>
      </rPr>
      <t>头；石川村</t>
    </r>
    <r>
      <rPr>
        <sz val="16"/>
        <rFont val="Times New Roman"/>
        <charset val="134"/>
      </rPr>
      <t>30</t>
    </r>
    <r>
      <rPr>
        <sz val="16"/>
        <rFont val="宋体"/>
        <charset val="134"/>
      </rPr>
      <t>头；西台村</t>
    </r>
    <r>
      <rPr>
        <sz val="16"/>
        <rFont val="Times New Roman"/>
        <charset val="134"/>
      </rPr>
      <t>4</t>
    </r>
    <r>
      <rPr>
        <sz val="16"/>
        <rFont val="宋体"/>
        <charset val="134"/>
      </rPr>
      <t>头</t>
    </r>
  </si>
  <si>
    <r>
      <rPr>
        <sz val="16"/>
        <rFont val="宋体"/>
        <charset val="134"/>
      </rPr>
      <t>概算投资</t>
    </r>
    <r>
      <rPr>
        <sz val="16"/>
        <rFont val="Times New Roman"/>
        <charset val="134"/>
      </rPr>
      <t>15</t>
    </r>
    <r>
      <rPr>
        <sz val="16"/>
        <rFont val="宋体"/>
        <charset val="134"/>
      </rPr>
      <t>万元，购进基础母牛</t>
    </r>
    <r>
      <rPr>
        <sz val="16"/>
        <rFont val="Times New Roman"/>
        <charset val="134"/>
      </rPr>
      <t>30</t>
    </r>
    <r>
      <rPr>
        <sz val="16"/>
        <rFont val="宋体"/>
        <charset val="134"/>
      </rPr>
      <t>头，每头补助</t>
    </r>
    <r>
      <rPr>
        <sz val="16"/>
        <rFont val="Times New Roman"/>
        <charset val="134"/>
      </rPr>
      <t>5000</t>
    </r>
    <r>
      <rPr>
        <sz val="16"/>
        <rFont val="宋体"/>
        <charset val="134"/>
      </rPr>
      <t>元，其中金川村</t>
    </r>
    <r>
      <rPr>
        <sz val="16"/>
        <rFont val="Times New Roman"/>
        <charset val="134"/>
      </rPr>
      <t>30</t>
    </r>
    <r>
      <rPr>
        <sz val="16"/>
        <rFont val="宋体"/>
        <charset val="134"/>
      </rPr>
      <t>头。</t>
    </r>
  </si>
  <si>
    <r>
      <rPr>
        <sz val="16"/>
        <rFont val="宋体"/>
        <charset val="134"/>
      </rPr>
      <t>川王镇基础母牛到户补助项目</t>
    </r>
  </si>
  <si>
    <r>
      <rPr>
        <sz val="16"/>
        <rFont val="宋体"/>
        <charset val="134"/>
      </rPr>
      <t>川王镇购进基础母牛共</t>
    </r>
    <r>
      <rPr>
        <sz val="16"/>
        <rFont val="Times New Roman"/>
        <charset val="134"/>
      </rPr>
      <t>135</t>
    </r>
    <r>
      <rPr>
        <sz val="16"/>
        <rFont val="宋体"/>
        <charset val="134"/>
      </rPr>
      <t>头，共涉及</t>
    </r>
    <r>
      <rPr>
        <sz val="16"/>
        <rFont val="Times New Roman"/>
        <charset val="134"/>
      </rPr>
      <t>9</t>
    </r>
    <r>
      <rPr>
        <sz val="16"/>
        <rFont val="宋体"/>
        <charset val="134"/>
      </rPr>
      <t>村。其中西崖村</t>
    </r>
    <r>
      <rPr>
        <sz val="16"/>
        <rFont val="Times New Roman"/>
        <charset val="134"/>
      </rPr>
      <t>25</t>
    </r>
    <r>
      <rPr>
        <sz val="16"/>
        <rFont val="宋体"/>
        <charset val="134"/>
      </rPr>
      <t>头；川王村</t>
    </r>
    <r>
      <rPr>
        <sz val="16"/>
        <rFont val="Times New Roman"/>
        <charset val="134"/>
      </rPr>
      <t>10</t>
    </r>
    <r>
      <rPr>
        <sz val="16"/>
        <rFont val="宋体"/>
        <charset val="134"/>
      </rPr>
      <t>头；松树湾村</t>
    </r>
    <r>
      <rPr>
        <sz val="16"/>
        <rFont val="Times New Roman"/>
        <charset val="134"/>
      </rPr>
      <t>25</t>
    </r>
    <r>
      <rPr>
        <sz val="16"/>
        <rFont val="宋体"/>
        <charset val="134"/>
      </rPr>
      <t>头；哈沟村</t>
    </r>
    <r>
      <rPr>
        <sz val="16"/>
        <rFont val="Times New Roman"/>
        <charset val="134"/>
      </rPr>
      <t>5</t>
    </r>
    <r>
      <rPr>
        <sz val="16"/>
        <rFont val="宋体"/>
        <charset val="134"/>
      </rPr>
      <t>头；何湾村</t>
    </r>
    <r>
      <rPr>
        <sz val="16"/>
        <rFont val="Times New Roman"/>
        <charset val="134"/>
      </rPr>
      <t>20</t>
    </r>
    <r>
      <rPr>
        <sz val="16"/>
        <rFont val="宋体"/>
        <charset val="134"/>
      </rPr>
      <t>头；范湾村</t>
    </r>
    <r>
      <rPr>
        <sz val="16"/>
        <rFont val="Times New Roman"/>
        <charset val="134"/>
      </rPr>
      <t>21</t>
    </r>
    <r>
      <rPr>
        <sz val="16"/>
        <rFont val="宋体"/>
        <charset val="134"/>
      </rPr>
      <t>头；王沟村</t>
    </r>
    <r>
      <rPr>
        <sz val="16"/>
        <rFont val="Times New Roman"/>
        <charset val="134"/>
      </rPr>
      <t>2</t>
    </r>
    <r>
      <rPr>
        <sz val="16"/>
        <rFont val="宋体"/>
        <charset val="134"/>
      </rPr>
      <t>头；海湾村</t>
    </r>
    <r>
      <rPr>
        <sz val="16"/>
        <rFont val="Times New Roman"/>
        <charset val="134"/>
      </rPr>
      <t>25</t>
    </r>
    <r>
      <rPr>
        <sz val="16"/>
        <rFont val="宋体"/>
        <charset val="134"/>
      </rPr>
      <t>头；铁洼村</t>
    </r>
    <r>
      <rPr>
        <sz val="16"/>
        <rFont val="Times New Roman"/>
        <charset val="134"/>
      </rPr>
      <t>2</t>
    </r>
    <r>
      <rPr>
        <sz val="16"/>
        <rFont val="宋体"/>
        <charset val="134"/>
      </rPr>
      <t>头；</t>
    </r>
  </si>
  <si>
    <r>
      <rPr>
        <sz val="16"/>
        <rFont val="宋体"/>
        <charset val="134"/>
      </rPr>
      <t>在全乡</t>
    </r>
    <r>
      <rPr>
        <sz val="16"/>
        <rFont val="Times New Roman"/>
        <charset val="134"/>
      </rPr>
      <t>3</t>
    </r>
    <r>
      <rPr>
        <sz val="16"/>
        <rFont val="宋体"/>
        <charset val="134"/>
      </rPr>
      <t>村实施基础母牛购进补助</t>
    </r>
    <r>
      <rPr>
        <sz val="16"/>
        <rFont val="Times New Roman"/>
        <charset val="134"/>
      </rPr>
      <t>15</t>
    </r>
    <r>
      <rPr>
        <sz val="16"/>
        <rFont val="宋体"/>
        <charset val="134"/>
      </rPr>
      <t>头，其中：李沟</t>
    </r>
    <r>
      <rPr>
        <sz val="16"/>
        <rFont val="Times New Roman"/>
        <charset val="134"/>
      </rPr>
      <t>10</t>
    </r>
    <r>
      <rPr>
        <sz val="16"/>
        <rFont val="宋体"/>
        <charset val="134"/>
      </rPr>
      <t>头，桃园</t>
    </r>
    <r>
      <rPr>
        <sz val="16"/>
        <rFont val="Times New Roman"/>
        <charset val="134"/>
      </rPr>
      <t>1</t>
    </r>
    <r>
      <rPr>
        <sz val="16"/>
        <rFont val="宋体"/>
        <charset val="134"/>
      </rPr>
      <t>头，马坪</t>
    </r>
    <r>
      <rPr>
        <sz val="16"/>
        <rFont val="Times New Roman"/>
        <charset val="134"/>
      </rPr>
      <t>4</t>
    </r>
    <r>
      <rPr>
        <sz val="16"/>
        <rFont val="宋体"/>
        <charset val="134"/>
      </rPr>
      <t>头，每头补助</t>
    </r>
    <r>
      <rPr>
        <sz val="16"/>
        <rFont val="Times New Roman"/>
        <charset val="134"/>
      </rPr>
      <t>5000</t>
    </r>
    <r>
      <rPr>
        <sz val="16"/>
        <rFont val="宋体"/>
        <charset val="134"/>
      </rPr>
      <t>元</t>
    </r>
  </si>
  <si>
    <r>
      <rPr>
        <sz val="16"/>
        <rFont val="宋体"/>
        <charset val="134"/>
      </rPr>
      <t>闫家乡实施基础母牛购进</t>
    </r>
    <r>
      <rPr>
        <sz val="16"/>
        <rFont val="Times New Roman"/>
        <charset val="134"/>
      </rPr>
      <t>32</t>
    </r>
    <r>
      <rPr>
        <sz val="16"/>
        <rFont val="宋体"/>
        <charset val="134"/>
      </rPr>
      <t>头，共需资金</t>
    </r>
    <r>
      <rPr>
        <sz val="16"/>
        <rFont val="Times New Roman"/>
        <charset val="134"/>
      </rPr>
      <t>16</t>
    </r>
    <r>
      <rPr>
        <sz val="16"/>
        <rFont val="宋体"/>
        <charset val="134"/>
      </rPr>
      <t>万元。其中，车古村</t>
    </r>
    <r>
      <rPr>
        <sz val="16"/>
        <rFont val="Times New Roman"/>
        <charset val="134"/>
      </rPr>
      <t>2</t>
    </r>
    <r>
      <rPr>
        <sz val="16"/>
        <rFont val="宋体"/>
        <charset val="134"/>
      </rPr>
      <t>头，陈庙村</t>
    </r>
    <r>
      <rPr>
        <sz val="16"/>
        <rFont val="Times New Roman"/>
        <charset val="134"/>
      </rPr>
      <t>30</t>
    </r>
    <r>
      <rPr>
        <sz val="16"/>
        <rFont val="宋体"/>
        <charset val="134"/>
      </rPr>
      <t>头</t>
    </r>
  </si>
  <si>
    <r>
      <rPr>
        <sz val="16"/>
        <rFont val="宋体"/>
        <charset val="134"/>
      </rPr>
      <t>东峡村购进基础母牛</t>
    </r>
    <r>
      <rPr>
        <sz val="16"/>
        <rFont val="Times New Roman"/>
        <charset val="134"/>
      </rPr>
      <t>2</t>
    </r>
    <r>
      <rPr>
        <sz val="16"/>
        <rFont val="宋体"/>
        <charset val="134"/>
      </rPr>
      <t>头</t>
    </r>
  </si>
  <si>
    <r>
      <rPr>
        <sz val="16"/>
        <rFont val="宋体"/>
        <charset val="134"/>
      </rPr>
      <t>平安乡基础母牛购</t>
    </r>
    <r>
      <rPr>
        <sz val="16"/>
        <rFont val="Times New Roman"/>
        <charset val="134"/>
      </rPr>
      <t>3</t>
    </r>
    <r>
      <rPr>
        <sz val="16"/>
        <rFont val="宋体"/>
        <charset val="134"/>
      </rPr>
      <t>头，其中梨树村</t>
    </r>
    <r>
      <rPr>
        <sz val="16"/>
        <rFont val="Times New Roman"/>
        <charset val="134"/>
      </rPr>
      <t>3</t>
    </r>
    <r>
      <rPr>
        <sz val="16"/>
        <rFont val="宋体"/>
        <charset val="134"/>
      </rPr>
      <t>头。</t>
    </r>
  </si>
  <si>
    <r>
      <rPr>
        <sz val="16"/>
        <rFont val="宋体"/>
        <charset val="134"/>
      </rPr>
      <t>增加养殖规模，提高农户养殖积极性。</t>
    </r>
  </si>
  <si>
    <r>
      <rPr>
        <sz val="16"/>
        <rFont val="宋体"/>
        <charset val="134"/>
      </rPr>
      <t>连五乡</t>
    </r>
    <r>
      <rPr>
        <sz val="16"/>
        <rFont val="Times New Roman"/>
        <charset val="134"/>
      </rPr>
      <t>5</t>
    </r>
    <r>
      <rPr>
        <sz val="16"/>
        <rFont val="宋体"/>
        <charset val="134"/>
      </rPr>
      <t>村共</t>
    </r>
    <r>
      <rPr>
        <sz val="16"/>
        <rFont val="Times New Roman"/>
        <charset val="134"/>
      </rPr>
      <t>25</t>
    </r>
    <r>
      <rPr>
        <sz val="16"/>
        <rFont val="宋体"/>
        <charset val="134"/>
      </rPr>
      <t>头。其中：高庄村</t>
    </r>
    <r>
      <rPr>
        <sz val="16"/>
        <rFont val="Times New Roman"/>
        <charset val="134"/>
      </rPr>
      <t>:5</t>
    </r>
    <r>
      <rPr>
        <sz val="16"/>
        <rFont val="宋体"/>
        <charset val="134"/>
      </rPr>
      <t>头、黄家村：</t>
    </r>
    <r>
      <rPr>
        <sz val="16"/>
        <rFont val="Times New Roman"/>
        <charset val="134"/>
      </rPr>
      <t>2</t>
    </r>
    <r>
      <rPr>
        <sz val="16"/>
        <rFont val="宋体"/>
        <charset val="134"/>
      </rPr>
      <t>头、马咀村：</t>
    </r>
    <r>
      <rPr>
        <sz val="16"/>
        <rFont val="Times New Roman"/>
        <charset val="134"/>
      </rPr>
      <t>16</t>
    </r>
    <r>
      <rPr>
        <sz val="16"/>
        <rFont val="宋体"/>
        <charset val="134"/>
      </rPr>
      <t>头、四合村：</t>
    </r>
    <r>
      <rPr>
        <sz val="16"/>
        <rFont val="Times New Roman"/>
        <charset val="134"/>
      </rPr>
      <t>1</t>
    </r>
    <r>
      <rPr>
        <sz val="16"/>
        <rFont val="宋体"/>
        <charset val="134"/>
      </rPr>
      <t>头、中渠村：</t>
    </r>
    <r>
      <rPr>
        <sz val="16"/>
        <rFont val="Times New Roman"/>
        <charset val="134"/>
      </rPr>
      <t>1</t>
    </r>
    <r>
      <rPr>
        <sz val="16"/>
        <rFont val="宋体"/>
        <charset val="134"/>
      </rPr>
      <t>头</t>
    </r>
  </si>
  <si>
    <r>
      <rPr>
        <b/>
        <sz val="16"/>
        <rFont val="宋体"/>
        <charset val="134"/>
      </rPr>
      <t>概算投资</t>
    </r>
    <r>
      <rPr>
        <b/>
        <sz val="16"/>
        <rFont val="Times New Roman"/>
        <charset val="134"/>
      </rPr>
      <t>757.4</t>
    </r>
    <r>
      <rPr>
        <b/>
        <sz val="16"/>
        <rFont val="宋体"/>
        <charset val="134"/>
      </rPr>
      <t>万元在相关乡镇实施脱贫户牛犊到户补助项目，每头补助</t>
    </r>
    <r>
      <rPr>
        <b/>
        <sz val="16"/>
        <rFont val="Times New Roman"/>
        <charset val="134"/>
      </rPr>
      <t>2000</t>
    </r>
    <r>
      <rPr>
        <b/>
        <sz val="16"/>
        <rFont val="宋体"/>
        <charset val="134"/>
      </rPr>
      <t>元，共补助</t>
    </r>
    <r>
      <rPr>
        <b/>
        <sz val="16"/>
        <rFont val="Times New Roman"/>
        <charset val="134"/>
      </rPr>
      <t>3787</t>
    </r>
    <r>
      <rPr>
        <b/>
        <sz val="16"/>
        <rFont val="宋体"/>
        <charset val="134"/>
      </rPr>
      <t>头。</t>
    </r>
  </si>
  <si>
    <r>
      <rPr>
        <sz val="16"/>
        <rFont val="宋体"/>
        <charset val="134"/>
      </rPr>
      <t>共</t>
    </r>
    <r>
      <rPr>
        <sz val="16"/>
        <rFont val="Times New Roman"/>
        <charset val="134"/>
      </rPr>
      <t>321</t>
    </r>
    <r>
      <rPr>
        <sz val="16"/>
        <rFont val="宋体"/>
        <charset val="134"/>
      </rPr>
      <t>头。西夭村</t>
    </r>
    <r>
      <rPr>
        <sz val="16"/>
        <rFont val="Times New Roman"/>
        <charset val="134"/>
      </rPr>
      <t>6</t>
    </r>
    <r>
      <rPr>
        <sz val="16"/>
        <rFont val="宋体"/>
        <charset val="134"/>
      </rPr>
      <t>头、东关村</t>
    </r>
    <r>
      <rPr>
        <sz val="16"/>
        <rFont val="Times New Roman"/>
        <charset val="134"/>
      </rPr>
      <t>5</t>
    </r>
    <r>
      <rPr>
        <sz val="16"/>
        <rFont val="宋体"/>
        <charset val="134"/>
      </rPr>
      <t>头、赵阳村</t>
    </r>
    <r>
      <rPr>
        <sz val="16"/>
        <rFont val="Times New Roman"/>
        <charset val="134"/>
      </rPr>
      <t>40</t>
    </r>
    <r>
      <rPr>
        <sz val="16"/>
        <rFont val="宋体"/>
        <charset val="134"/>
      </rPr>
      <t>头、大堡村</t>
    </r>
    <r>
      <rPr>
        <sz val="16"/>
        <rFont val="Times New Roman"/>
        <charset val="134"/>
      </rPr>
      <t>43</t>
    </r>
    <r>
      <rPr>
        <sz val="16"/>
        <rFont val="宋体"/>
        <charset val="134"/>
      </rPr>
      <t>头、下仁村</t>
    </r>
    <r>
      <rPr>
        <sz val="16"/>
        <rFont val="Times New Roman"/>
        <charset val="134"/>
      </rPr>
      <t>20</t>
    </r>
    <r>
      <rPr>
        <sz val="16"/>
        <rFont val="宋体"/>
        <charset val="134"/>
      </rPr>
      <t>头、堡山村</t>
    </r>
    <r>
      <rPr>
        <sz val="16"/>
        <rFont val="Times New Roman"/>
        <charset val="134"/>
      </rPr>
      <t>17</t>
    </r>
    <r>
      <rPr>
        <sz val="16"/>
        <rFont val="宋体"/>
        <charset val="134"/>
      </rPr>
      <t>头、袁川村</t>
    </r>
    <r>
      <rPr>
        <sz val="16"/>
        <rFont val="Times New Roman"/>
        <charset val="134"/>
      </rPr>
      <t>30</t>
    </r>
    <r>
      <rPr>
        <sz val="16"/>
        <rFont val="宋体"/>
        <charset val="134"/>
      </rPr>
      <t>头、赵川村</t>
    </r>
    <r>
      <rPr>
        <sz val="16"/>
        <rFont val="Times New Roman"/>
        <charset val="134"/>
      </rPr>
      <t>20</t>
    </r>
    <r>
      <rPr>
        <sz val="16"/>
        <rFont val="宋体"/>
        <charset val="134"/>
      </rPr>
      <t>头、阳上村</t>
    </r>
    <r>
      <rPr>
        <sz val="16"/>
        <rFont val="Times New Roman"/>
        <charset val="134"/>
      </rPr>
      <t>8</t>
    </r>
    <r>
      <rPr>
        <sz val="16"/>
        <rFont val="宋体"/>
        <charset val="134"/>
      </rPr>
      <t>头、园树村</t>
    </r>
    <r>
      <rPr>
        <sz val="16"/>
        <rFont val="Times New Roman"/>
        <charset val="134"/>
      </rPr>
      <t>12</t>
    </r>
    <r>
      <rPr>
        <sz val="16"/>
        <rFont val="宋体"/>
        <charset val="134"/>
      </rPr>
      <t>头、孟寺村</t>
    </r>
    <r>
      <rPr>
        <sz val="16"/>
        <rFont val="Times New Roman"/>
        <charset val="134"/>
      </rPr>
      <t>48</t>
    </r>
    <r>
      <rPr>
        <sz val="16"/>
        <rFont val="宋体"/>
        <charset val="134"/>
      </rPr>
      <t>头、崔家村</t>
    </r>
    <r>
      <rPr>
        <sz val="16"/>
        <rFont val="Times New Roman"/>
        <charset val="134"/>
      </rPr>
      <t>20</t>
    </r>
    <r>
      <rPr>
        <sz val="16"/>
        <rFont val="宋体"/>
        <charset val="134"/>
      </rPr>
      <t>头、杨店村</t>
    </r>
    <r>
      <rPr>
        <sz val="16"/>
        <rFont val="Times New Roman"/>
        <charset val="134"/>
      </rPr>
      <t>20</t>
    </r>
    <r>
      <rPr>
        <sz val="16"/>
        <rFont val="宋体"/>
        <charset val="134"/>
      </rPr>
      <t>头、东街村</t>
    </r>
    <r>
      <rPr>
        <sz val="16"/>
        <rFont val="Times New Roman"/>
        <charset val="134"/>
      </rPr>
      <t>3</t>
    </r>
    <r>
      <rPr>
        <sz val="16"/>
        <rFont val="宋体"/>
        <charset val="134"/>
      </rPr>
      <t>头、查湾村</t>
    </r>
    <r>
      <rPr>
        <sz val="16"/>
        <rFont val="Times New Roman"/>
        <charset val="134"/>
      </rPr>
      <t>14</t>
    </r>
    <r>
      <rPr>
        <sz val="16"/>
        <rFont val="宋体"/>
        <charset val="134"/>
      </rPr>
      <t>头、纳沟村</t>
    </r>
    <r>
      <rPr>
        <sz val="16"/>
        <rFont val="Times New Roman"/>
        <charset val="134"/>
      </rPr>
      <t>15</t>
    </r>
    <r>
      <rPr>
        <sz val="16"/>
        <rFont val="宋体"/>
        <charset val="134"/>
      </rPr>
      <t>头</t>
    </r>
  </si>
  <si>
    <r>
      <rPr>
        <sz val="16"/>
        <rFont val="宋体"/>
        <charset val="134"/>
      </rPr>
      <t>通过发放补贴，提高农民养牛的积极性，增加农民收入</t>
    </r>
  </si>
  <si>
    <r>
      <rPr>
        <sz val="16"/>
        <rFont val="宋体"/>
        <charset val="134"/>
      </rPr>
      <t>全镇共</t>
    </r>
    <r>
      <rPr>
        <sz val="16"/>
        <rFont val="Times New Roman"/>
        <charset val="134"/>
      </rPr>
      <t>9</t>
    </r>
    <r>
      <rPr>
        <sz val="16"/>
        <rFont val="宋体"/>
        <charset val="134"/>
      </rPr>
      <t>个村</t>
    </r>
    <r>
      <rPr>
        <sz val="16"/>
        <rFont val="Times New Roman"/>
        <charset val="134"/>
      </rPr>
      <t>122</t>
    </r>
    <r>
      <rPr>
        <sz val="16"/>
        <rFont val="宋体"/>
        <charset val="134"/>
      </rPr>
      <t>头，每头</t>
    </r>
    <r>
      <rPr>
        <sz val="16"/>
        <rFont val="Times New Roman"/>
        <charset val="134"/>
      </rPr>
      <t>2000</t>
    </r>
    <r>
      <rPr>
        <sz val="16"/>
        <rFont val="宋体"/>
        <charset val="134"/>
      </rPr>
      <t>元，其中</t>
    </r>
    <r>
      <rPr>
        <sz val="16"/>
        <rFont val="Times New Roman"/>
        <charset val="134"/>
      </rPr>
      <t>;</t>
    </r>
    <r>
      <rPr>
        <sz val="16"/>
        <rFont val="宋体"/>
        <charset val="134"/>
      </rPr>
      <t>汪堡村</t>
    </r>
    <r>
      <rPr>
        <sz val="16"/>
        <rFont val="Times New Roman"/>
        <charset val="134"/>
      </rPr>
      <t>3</t>
    </r>
    <r>
      <rPr>
        <sz val="16"/>
        <rFont val="宋体"/>
        <charset val="134"/>
      </rPr>
      <t>头</t>
    </r>
    <r>
      <rPr>
        <sz val="16"/>
        <rFont val="Times New Roman"/>
        <charset val="134"/>
      </rPr>
      <t>0.6</t>
    </r>
    <r>
      <rPr>
        <sz val="16"/>
        <rFont val="宋体"/>
        <charset val="134"/>
      </rPr>
      <t>万元；北街村牛犊</t>
    </r>
    <r>
      <rPr>
        <sz val="16"/>
        <rFont val="Times New Roman"/>
        <charset val="134"/>
      </rPr>
      <t>2</t>
    </r>
    <r>
      <rPr>
        <sz val="16"/>
        <rFont val="宋体"/>
        <charset val="134"/>
      </rPr>
      <t>头</t>
    </r>
    <r>
      <rPr>
        <sz val="16"/>
        <rFont val="Times New Roman"/>
        <charset val="134"/>
      </rPr>
      <t>0.4</t>
    </r>
    <r>
      <rPr>
        <sz val="16"/>
        <rFont val="宋体"/>
        <charset val="134"/>
      </rPr>
      <t>万元；四方村</t>
    </r>
    <r>
      <rPr>
        <sz val="16"/>
        <rFont val="Times New Roman"/>
        <charset val="134"/>
      </rPr>
      <t>40</t>
    </r>
    <r>
      <rPr>
        <sz val="16"/>
        <rFont val="宋体"/>
        <charset val="134"/>
      </rPr>
      <t>头</t>
    </r>
    <r>
      <rPr>
        <sz val="16"/>
        <rFont val="Times New Roman"/>
        <charset val="134"/>
      </rPr>
      <t>8</t>
    </r>
    <r>
      <rPr>
        <sz val="16"/>
        <rFont val="宋体"/>
        <charset val="134"/>
      </rPr>
      <t>万元；树坡村</t>
    </r>
    <r>
      <rPr>
        <sz val="16"/>
        <rFont val="Times New Roman"/>
        <charset val="134"/>
      </rPr>
      <t>4</t>
    </r>
    <r>
      <rPr>
        <sz val="16"/>
        <rFont val="宋体"/>
        <charset val="134"/>
      </rPr>
      <t>头</t>
    </r>
    <r>
      <rPr>
        <sz val="16"/>
        <rFont val="Times New Roman"/>
        <charset val="134"/>
      </rPr>
      <t>0.8</t>
    </r>
    <r>
      <rPr>
        <sz val="16"/>
        <rFont val="宋体"/>
        <charset val="134"/>
      </rPr>
      <t>万元；西川村</t>
    </r>
    <r>
      <rPr>
        <sz val="16"/>
        <rFont val="Times New Roman"/>
        <charset val="134"/>
      </rPr>
      <t>6</t>
    </r>
    <r>
      <rPr>
        <sz val="16"/>
        <rFont val="宋体"/>
        <charset val="134"/>
      </rPr>
      <t>头</t>
    </r>
    <r>
      <rPr>
        <sz val="16"/>
        <rFont val="Times New Roman"/>
        <charset val="134"/>
      </rPr>
      <t>1.2</t>
    </r>
    <r>
      <rPr>
        <sz val="16"/>
        <rFont val="宋体"/>
        <charset val="134"/>
      </rPr>
      <t>万元；西门村</t>
    </r>
    <r>
      <rPr>
        <sz val="16"/>
        <rFont val="Times New Roman"/>
        <charset val="134"/>
      </rPr>
      <t>10</t>
    </r>
    <r>
      <rPr>
        <sz val="16"/>
        <rFont val="宋体"/>
        <charset val="134"/>
      </rPr>
      <t>头</t>
    </r>
    <r>
      <rPr>
        <sz val="16"/>
        <rFont val="Times New Roman"/>
        <charset val="134"/>
      </rPr>
      <t>2</t>
    </r>
    <r>
      <rPr>
        <sz val="16"/>
        <rFont val="宋体"/>
        <charset val="134"/>
      </rPr>
      <t>万元；南街村</t>
    </r>
    <r>
      <rPr>
        <sz val="16"/>
        <rFont val="Times New Roman"/>
        <charset val="134"/>
      </rPr>
      <t>20</t>
    </r>
    <r>
      <rPr>
        <sz val="16"/>
        <rFont val="宋体"/>
        <charset val="134"/>
      </rPr>
      <t>头</t>
    </r>
    <r>
      <rPr>
        <sz val="16"/>
        <rFont val="Times New Roman"/>
        <charset val="134"/>
      </rPr>
      <t>4</t>
    </r>
    <r>
      <rPr>
        <sz val="16"/>
        <rFont val="宋体"/>
        <charset val="134"/>
      </rPr>
      <t>万元；榆树村牛犊</t>
    </r>
    <r>
      <rPr>
        <sz val="16"/>
        <rFont val="Times New Roman"/>
        <charset val="134"/>
      </rPr>
      <t>20</t>
    </r>
    <r>
      <rPr>
        <sz val="16"/>
        <rFont val="宋体"/>
        <charset val="134"/>
      </rPr>
      <t>头</t>
    </r>
    <r>
      <rPr>
        <sz val="16"/>
        <rFont val="Times New Roman"/>
        <charset val="134"/>
      </rPr>
      <t>4</t>
    </r>
    <r>
      <rPr>
        <sz val="16"/>
        <rFont val="宋体"/>
        <charset val="134"/>
      </rPr>
      <t>万元；马黑曼村</t>
    </r>
    <r>
      <rPr>
        <sz val="16"/>
        <rFont val="Times New Roman"/>
        <charset val="134"/>
      </rPr>
      <t>17</t>
    </r>
    <r>
      <rPr>
        <sz val="16"/>
        <rFont val="宋体"/>
        <charset val="134"/>
      </rPr>
      <t>头</t>
    </r>
    <r>
      <rPr>
        <sz val="16"/>
        <rFont val="Times New Roman"/>
        <charset val="134"/>
      </rPr>
      <t>3.4</t>
    </r>
    <r>
      <rPr>
        <sz val="16"/>
        <rFont val="宋体"/>
        <charset val="134"/>
      </rPr>
      <t>万元</t>
    </r>
  </si>
  <si>
    <r>
      <rPr>
        <sz val="16"/>
        <rFont val="宋体"/>
        <charset val="134"/>
      </rPr>
      <t>共</t>
    </r>
    <r>
      <rPr>
        <sz val="16"/>
        <rFont val="Times New Roman"/>
        <charset val="134"/>
      </rPr>
      <t>775</t>
    </r>
    <r>
      <rPr>
        <sz val="16"/>
        <rFont val="宋体"/>
        <charset val="134"/>
      </rPr>
      <t>头，其中海河村</t>
    </r>
    <r>
      <rPr>
        <sz val="16"/>
        <rFont val="Times New Roman"/>
        <charset val="134"/>
      </rPr>
      <t>27</t>
    </r>
    <r>
      <rPr>
        <sz val="16"/>
        <rFont val="宋体"/>
        <charset val="134"/>
      </rPr>
      <t>头，灵台村</t>
    </r>
    <r>
      <rPr>
        <sz val="16"/>
        <rFont val="Times New Roman"/>
        <charset val="134"/>
      </rPr>
      <t>50</t>
    </r>
    <r>
      <rPr>
        <sz val="16"/>
        <rFont val="宋体"/>
        <charset val="134"/>
      </rPr>
      <t>头、麻崖村</t>
    </r>
    <r>
      <rPr>
        <sz val="16"/>
        <rFont val="Times New Roman"/>
        <charset val="134"/>
      </rPr>
      <t>66</t>
    </r>
    <r>
      <rPr>
        <sz val="16"/>
        <rFont val="宋体"/>
        <charset val="134"/>
      </rPr>
      <t>头、毛山村</t>
    </r>
    <r>
      <rPr>
        <sz val="16"/>
        <rFont val="Times New Roman"/>
        <charset val="134"/>
      </rPr>
      <t>6</t>
    </r>
    <r>
      <rPr>
        <sz val="16"/>
        <rFont val="宋体"/>
        <charset val="134"/>
      </rPr>
      <t>头、天河村</t>
    </r>
    <r>
      <rPr>
        <sz val="16"/>
        <rFont val="Times New Roman"/>
        <charset val="134"/>
      </rPr>
      <t>14</t>
    </r>
    <r>
      <rPr>
        <sz val="16"/>
        <rFont val="宋体"/>
        <charset val="134"/>
      </rPr>
      <t>头、西关村</t>
    </r>
    <r>
      <rPr>
        <sz val="16"/>
        <rFont val="Times New Roman"/>
        <charset val="134"/>
      </rPr>
      <t>19</t>
    </r>
    <r>
      <rPr>
        <sz val="16"/>
        <rFont val="宋体"/>
        <charset val="134"/>
      </rPr>
      <t>头、仁湾村</t>
    </r>
    <r>
      <rPr>
        <sz val="16"/>
        <rFont val="Times New Roman"/>
        <charset val="134"/>
      </rPr>
      <t>30</t>
    </r>
    <r>
      <rPr>
        <sz val="16"/>
        <rFont val="宋体"/>
        <charset val="134"/>
      </rPr>
      <t>头、西坡村</t>
    </r>
    <r>
      <rPr>
        <sz val="16"/>
        <rFont val="Times New Roman"/>
        <charset val="134"/>
      </rPr>
      <t>20</t>
    </r>
    <r>
      <rPr>
        <sz val="16"/>
        <rFont val="宋体"/>
        <charset val="134"/>
      </rPr>
      <t>头、阴山村</t>
    </r>
    <r>
      <rPr>
        <sz val="16"/>
        <rFont val="Times New Roman"/>
        <charset val="134"/>
      </rPr>
      <t>30</t>
    </r>
    <r>
      <rPr>
        <sz val="16"/>
        <rFont val="宋体"/>
        <charset val="134"/>
      </rPr>
      <t>头、张窑村</t>
    </r>
    <r>
      <rPr>
        <sz val="16"/>
        <rFont val="Times New Roman"/>
        <charset val="134"/>
      </rPr>
      <t>7</t>
    </r>
    <r>
      <rPr>
        <sz val="16"/>
        <rFont val="宋体"/>
        <charset val="134"/>
      </rPr>
      <t>头、毛磨村</t>
    </r>
    <r>
      <rPr>
        <sz val="16"/>
        <rFont val="Times New Roman"/>
        <charset val="134"/>
      </rPr>
      <t>18</t>
    </r>
    <r>
      <rPr>
        <sz val="16"/>
        <rFont val="宋体"/>
        <charset val="134"/>
      </rPr>
      <t>头、付川村</t>
    </r>
    <r>
      <rPr>
        <sz val="16"/>
        <rFont val="Times New Roman"/>
        <charset val="134"/>
      </rPr>
      <t>70</t>
    </r>
    <r>
      <rPr>
        <sz val="16"/>
        <rFont val="宋体"/>
        <charset val="134"/>
      </rPr>
      <t>头、柳沟村</t>
    </r>
    <r>
      <rPr>
        <sz val="16"/>
        <rFont val="Times New Roman"/>
        <charset val="134"/>
      </rPr>
      <t>60</t>
    </r>
    <r>
      <rPr>
        <sz val="16"/>
        <rFont val="宋体"/>
        <charset val="134"/>
      </rPr>
      <t>头、河北村</t>
    </r>
    <r>
      <rPr>
        <sz val="16"/>
        <rFont val="Times New Roman"/>
        <charset val="134"/>
      </rPr>
      <t>32</t>
    </r>
    <r>
      <rPr>
        <sz val="16"/>
        <rFont val="宋体"/>
        <charset val="134"/>
      </rPr>
      <t>头、张巴村</t>
    </r>
    <r>
      <rPr>
        <sz val="16"/>
        <rFont val="Times New Roman"/>
        <charset val="134"/>
      </rPr>
      <t>31</t>
    </r>
    <r>
      <rPr>
        <sz val="16"/>
        <rFont val="宋体"/>
        <charset val="134"/>
      </rPr>
      <t>头、袁河村</t>
    </r>
    <r>
      <rPr>
        <sz val="16"/>
        <rFont val="Times New Roman"/>
        <charset val="134"/>
      </rPr>
      <t>13</t>
    </r>
    <r>
      <rPr>
        <sz val="16"/>
        <rFont val="宋体"/>
        <charset val="134"/>
      </rPr>
      <t>头、水池村</t>
    </r>
    <r>
      <rPr>
        <sz val="16"/>
        <rFont val="Times New Roman"/>
        <charset val="134"/>
      </rPr>
      <t>65</t>
    </r>
    <r>
      <rPr>
        <sz val="16"/>
        <rFont val="宋体"/>
        <charset val="134"/>
      </rPr>
      <t>头、梁湾村</t>
    </r>
    <r>
      <rPr>
        <sz val="16"/>
        <rFont val="Times New Roman"/>
        <charset val="134"/>
      </rPr>
      <t>15</t>
    </r>
    <r>
      <rPr>
        <sz val="16"/>
        <rFont val="宋体"/>
        <charset val="134"/>
      </rPr>
      <t>头、恭门村</t>
    </r>
    <r>
      <rPr>
        <sz val="16"/>
        <rFont val="Times New Roman"/>
        <charset val="134"/>
      </rPr>
      <t>19</t>
    </r>
    <r>
      <rPr>
        <sz val="16"/>
        <rFont val="宋体"/>
        <charset val="134"/>
      </rPr>
      <t>头、河峪村</t>
    </r>
    <r>
      <rPr>
        <sz val="16"/>
        <rFont val="Times New Roman"/>
        <charset val="134"/>
      </rPr>
      <t>91</t>
    </r>
    <r>
      <rPr>
        <sz val="16"/>
        <rFont val="宋体"/>
        <charset val="134"/>
      </rPr>
      <t>头、古土村</t>
    </r>
    <r>
      <rPr>
        <sz val="16"/>
        <rFont val="Times New Roman"/>
        <charset val="134"/>
      </rPr>
      <t>15</t>
    </r>
    <r>
      <rPr>
        <sz val="16"/>
        <rFont val="宋体"/>
        <charset val="134"/>
      </rPr>
      <t>户</t>
    </r>
    <r>
      <rPr>
        <sz val="16"/>
        <rFont val="Times New Roman"/>
        <charset val="134"/>
      </rPr>
      <t>27</t>
    </r>
    <r>
      <rPr>
        <sz val="16"/>
        <rFont val="宋体"/>
        <charset val="134"/>
      </rPr>
      <t>头、袁家村</t>
    </r>
    <r>
      <rPr>
        <sz val="16"/>
        <rFont val="Times New Roman"/>
        <charset val="134"/>
      </rPr>
      <t>6</t>
    </r>
    <r>
      <rPr>
        <sz val="16"/>
        <rFont val="宋体"/>
        <charset val="134"/>
      </rPr>
      <t>户</t>
    </r>
    <r>
      <rPr>
        <sz val="16"/>
        <rFont val="Times New Roman"/>
        <charset val="134"/>
      </rPr>
      <t>22</t>
    </r>
    <r>
      <rPr>
        <sz val="16"/>
        <rFont val="宋体"/>
        <charset val="134"/>
      </rPr>
      <t>头、许湾村</t>
    </r>
    <r>
      <rPr>
        <sz val="16"/>
        <rFont val="Times New Roman"/>
        <charset val="134"/>
      </rPr>
      <t>2</t>
    </r>
    <r>
      <rPr>
        <sz val="16"/>
        <rFont val="宋体"/>
        <charset val="134"/>
      </rPr>
      <t>头、梁湾村</t>
    </r>
    <r>
      <rPr>
        <sz val="16"/>
        <rFont val="Times New Roman"/>
        <charset val="134"/>
      </rPr>
      <t>15</t>
    </r>
    <r>
      <rPr>
        <sz val="16"/>
        <rFont val="宋体"/>
        <charset val="134"/>
      </rPr>
      <t>户</t>
    </r>
    <r>
      <rPr>
        <sz val="16"/>
        <rFont val="Times New Roman"/>
        <charset val="134"/>
      </rPr>
      <t>15</t>
    </r>
    <r>
      <rPr>
        <sz val="16"/>
        <rFont val="宋体"/>
        <charset val="134"/>
      </rPr>
      <t>头、仁湾村</t>
    </r>
    <r>
      <rPr>
        <sz val="16"/>
        <rFont val="Times New Roman"/>
        <charset val="134"/>
      </rPr>
      <t>26</t>
    </r>
    <r>
      <rPr>
        <sz val="16"/>
        <rFont val="宋体"/>
        <charset val="134"/>
      </rPr>
      <t>头</t>
    </r>
  </si>
  <si>
    <r>
      <rPr>
        <sz val="16"/>
        <rFont val="宋体"/>
        <charset val="134"/>
      </rPr>
      <t>刘堡镇牛犊到户补助项目</t>
    </r>
  </si>
  <si>
    <r>
      <rPr>
        <sz val="16"/>
        <rFont val="宋体"/>
        <charset val="134"/>
      </rPr>
      <t>刘堡镇涉及峡里村为脱贫户申报牛犊</t>
    </r>
    <r>
      <rPr>
        <sz val="16"/>
        <rFont val="Times New Roman"/>
        <charset val="134"/>
      </rPr>
      <t>19</t>
    </r>
    <r>
      <rPr>
        <sz val="16"/>
        <rFont val="宋体"/>
        <charset val="134"/>
      </rPr>
      <t>户</t>
    </r>
    <r>
      <rPr>
        <sz val="16"/>
        <rFont val="Times New Roman"/>
        <charset val="134"/>
      </rPr>
      <t>40</t>
    </r>
    <r>
      <rPr>
        <sz val="16"/>
        <rFont val="宋体"/>
        <charset val="134"/>
      </rPr>
      <t>头，每头补助</t>
    </r>
    <r>
      <rPr>
        <sz val="16"/>
        <rFont val="Times New Roman"/>
        <charset val="134"/>
      </rPr>
      <t>0.2</t>
    </r>
    <r>
      <rPr>
        <sz val="16"/>
        <rFont val="宋体"/>
        <charset val="134"/>
      </rPr>
      <t>万元，共计补助</t>
    </r>
    <r>
      <rPr>
        <sz val="16"/>
        <rFont val="Times New Roman"/>
        <charset val="134"/>
      </rPr>
      <t>8</t>
    </r>
    <r>
      <rPr>
        <sz val="16"/>
        <rFont val="宋体"/>
        <charset val="134"/>
      </rPr>
      <t>万元</t>
    </r>
  </si>
  <si>
    <r>
      <rPr>
        <sz val="16"/>
        <rFont val="宋体"/>
        <charset val="134"/>
      </rPr>
      <t>胡川镇牛犊补贴</t>
    </r>
    <r>
      <rPr>
        <sz val="16"/>
        <rFont val="Times New Roman"/>
        <charset val="134"/>
      </rPr>
      <t>434</t>
    </r>
    <r>
      <rPr>
        <sz val="16"/>
        <rFont val="宋体"/>
        <charset val="134"/>
      </rPr>
      <t>头，其中仓下村</t>
    </r>
    <r>
      <rPr>
        <sz val="16"/>
        <rFont val="Times New Roman"/>
        <charset val="134"/>
      </rPr>
      <t>21</t>
    </r>
    <r>
      <rPr>
        <sz val="16"/>
        <rFont val="宋体"/>
        <charset val="134"/>
      </rPr>
      <t>头；后湾村</t>
    </r>
    <r>
      <rPr>
        <sz val="16"/>
        <rFont val="Times New Roman"/>
        <charset val="134"/>
      </rPr>
      <t>8</t>
    </r>
    <r>
      <rPr>
        <sz val="16"/>
        <rFont val="宋体"/>
        <charset val="134"/>
      </rPr>
      <t>头；刘塬村</t>
    </r>
    <r>
      <rPr>
        <sz val="16"/>
        <rFont val="Times New Roman"/>
        <charset val="134"/>
      </rPr>
      <t>28</t>
    </r>
    <r>
      <rPr>
        <sz val="16"/>
        <rFont val="宋体"/>
        <charset val="134"/>
      </rPr>
      <t>头；宁马村</t>
    </r>
    <r>
      <rPr>
        <sz val="16"/>
        <rFont val="Times New Roman"/>
        <charset val="134"/>
      </rPr>
      <t>22</t>
    </r>
    <r>
      <rPr>
        <sz val="16"/>
        <rFont val="宋体"/>
        <charset val="134"/>
      </rPr>
      <t>头；潘峪村</t>
    </r>
    <r>
      <rPr>
        <sz val="16"/>
        <rFont val="Times New Roman"/>
        <charset val="134"/>
      </rPr>
      <t>52</t>
    </r>
    <r>
      <rPr>
        <sz val="16"/>
        <rFont val="宋体"/>
        <charset val="134"/>
      </rPr>
      <t>头；前梁村</t>
    </r>
    <r>
      <rPr>
        <sz val="16"/>
        <rFont val="Times New Roman"/>
        <charset val="134"/>
      </rPr>
      <t>24</t>
    </r>
    <r>
      <rPr>
        <sz val="16"/>
        <rFont val="宋体"/>
        <charset val="134"/>
      </rPr>
      <t>头；夏堡村</t>
    </r>
    <r>
      <rPr>
        <sz val="16"/>
        <rFont val="Times New Roman"/>
        <charset val="134"/>
      </rPr>
      <t>35</t>
    </r>
    <r>
      <rPr>
        <sz val="16"/>
        <rFont val="宋体"/>
        <charset val="134"/>
      </rPr>
      <t>头；蒲家村</t>
    </r>
    <r>
      <rPr>
        <sz val="16"/>
        <rFont val="Times New Roman"/>
        <charset val="134"/>
      </rPr>
      <t>29</t>
    </r>
    <r>
      <rPr>
        <sz val="16"/>
        <rFont val="宋体"/>
        <charset val="134"/>
      </rPr>
      <t>头；深坷村</t>
    </r>
    <r>
      <rPr>
        <sz val="16"/>
        <rFont val="Times New Roman"/>
        <charset val="134"/>
      </rPr>
      <t>78</t>
    </r>
    <r>
      <rPr>
        <sz val="16"/>
        <rFont val="宋体"/>
        <charset val="134"/>
      </rPr>
      <t>头；张堡村</t>
    </r>
    <r>
      <rPr>
        <sz val="16"/>
        <rFont val="Times New Roman"/>
        <charset val="134"/>
      </rPr>
      <t>21</t>
    </r>
    <r>
      <rPr>
        <sz val="16"/>
        <rFont val="宋体"/>
        <charset val="134"/>
      </rPr>
      <t>头；祁沟村</t>
    </r>
    <r>
      <rPr>
        <sz val="16"/>
        <rFont val="Times New Roman"/>
        <charset val="134"/>
      </rPr>
      <t>13</t>
    </r>
    <r>
      <rPr>
        <sz val="16"/>
        <rFont val="宋体"/>
        <charset val="134"/>
      </rPr>
      <t>头；王安村</t>
    </r>
    <r>
      <rPr>
        <sz val="16"/>
        <rFont val="Times New Roman"/>
        <charset val="134"/>
      </rPr>
      <t>12</t>
    </r>
    <r>
      <rPr>
        <sz val="16"/>
        <rFont val="宋体"/>
        <charset val="134"/>
      </rPr>
      <t>头；窑上村</t>
    </r>
    <r>
      <rPr>
        <sz val="16"/>
        <rFont val="Times New Roman"/>
        <charset val="134"/>
      </rPr>
      <t>36</t>
    </r>
    <r>
      <rPr>
        <sz val="16"/>
        <rFont val="宋体"/>
        <charset val="134"/>
      </rPr>
      <t>头。胡川村</t>
    </r>
    <r>
      <rPr>
        <sz val="16"/>
        <rFont val="Times New Roman"/>
        <charset val="134"/>
      </rPr>
      <t>26</t>
    </r>
    <r>
      <rPr>
        <sz val="16"/>
        <rFont val="宋体"/>
        <charset val="134"/>
      </rPr>
      <t>头。柳湾村</t>
    </r>
    <r>
      <rPr>
        <sz val="16"/>
        <rFont val="Times New Roman"/>
        <charset val="134"/>
      </rPr>
      <t>29</t>
    </r>
    <r>
      <rPr>
        <sz val="16"/>
        <rFont val="宋体"/>
        <charset val="134"/>
      </rPr>
      <t>头。</t>
    </r>
  </si>
  <si>
    <r>
      <rPr>
        <sz val="16"/>
        <rFont val="宋体"/>
        <charset val="134"/>
      </rPr>
      <t>扶持大阳镇脱贫户发展养殖业，落实牛犊到户补助项目，每头牛犊补助</t>
    </r>
    <r>
      <rPr>
        <sz val="16"/>
        <rFont val="Times New Roman"/>
        <charset val="134"/>
      </rPr>
      <t>2000</t>
    </r>
    <r>
      <rPr>
        <sz val="16"/>
        <rFont val="宋体"/>
        <charset val="134"/>
      </rPr>
      <t>元，共补助</t>
    </r>
    <r>
      <rPr>
        <sz val="16"/>
        <rFont val="Times New Roman"/>
        <charset val="134"/>
      </rPr>
      <t>199</t>
    </r>
    <r>
      <rPr>
        <sz val="16"/>
        <rFont val="宋体"/>
        <charset val="134"/>
      </rPr>
      <t>头。其中：下渠村</t>
    </r>
    <r>
      <rPr>
        <sz val="16"/>
        <rFont val="Times New Roman"/>
        <charset val="134"/>
      </rPr>
      <t>12</t>
    </r>
    <r>
      <rPr>
        <sz val="16"/>
        <rFont val="宋体"/>
        <charset val="134"/>
      </rPr>
      <t>头，大阳村</t>
    </r>
    <r>
      <rPr>
        <sz val="16"/>
        <rFont val="Times New Roman"/>
        <charset val="134"/>
      </rPr>
      <t>23</t>
    </r>
    <r>
      <rPr>
        <sz val="16"/>
        <rFont val="宋体"/>
        <charset val="134"/>
      </rPr>
      <t>头，刘沟村</t>
    </r>
    <r>
      <rPr>
        <sz val="16"/>
        <rFont val="Times New Roman"/>
        <charset val="134"/>
      </rPr>
      <t>2</t>
    </r>
    <r>
      <rPr>
        <sz val="16"/>
        <rFont val="宋体"/>
        <charset val="134"/>
      </rPr>
      <t>头，双庙村</t>
    </r>
    <r>
      <rPr>
        <sz val="16"/>
        <rFont val="Times New Roman"/>
        <charset val="134"/>
      </rPr>
      <t>8</t>
    </r>
    <r>
      <rPr>
        <sz val="16"/>
        <rFont val="宋体"/>
        <charset val="134"/>
      </rPr>
      <t>头，水滩村</t>
    </r>
    <r>
      <rPr>
        <sz val="16"/>
        <rFont val="Times New Roman"/>
        <charset val="134"/>
      </rPr>
      <t>10</t>
    </r>
    <r>
      <rPr>
        <sz val="16"/>
        <rFont val="宋体"/>
        <charset val="134"/>
      </rPr>
      <t>头，中庄村</t>
    </r>
    <r>
      <rPr>
        <sz val="16"/>
        <rFont val="Times New Roman"/>
        <charset val="134"/>
      </rPr>
      <t>10</t>
    </r>
    <r>
      <rPr>
        <sz val="16"/>
        <rFont val="宋体"/>
        <charset val="134"/>
      </rPr>
      <t>头，南山村</t>
    </r>
    <r>
      <rPr>
        <sz val="16"/>
        <rFont val="Times New Roman"/>
        <charset val="134"/>
      </rPr>
      <t>5</t>
    </r>
    <r>
      <rPr>
        <sz val="16"/>
        <rFont val="宋体"/>
        <charset val="134"/>
      </rPr>
      <t>头，小杨村</t>
    </r>
    <r>
      <rPr>
        <sz val="16"/>
        <rFont val="Times New Roman"/>
        <charset val="134"/>
      </rPr>
      <t>8</t>
    </r>
    <r>
      <rPr>
        <sz val="16"/>
        <rFont val="宋体"/>
        <charset val="134"/>
      </rPr>
      <t>头，阳沟村</t>
    </r>
    <r>
      <rPr>
        <sz val="16"/>
        <rFont val="Times New Roman"/>
        <charset val="134"/>
      </rPr>
      <t>10</t>
    </r>
    <r>
      <rPr>
        <sz val="16"/>
        <rFont val="宋体"/>
        <charset val="134"/>
      </rPr>
      <t>头，寨子村</t>
    </r>
    <r>
      <rPr>
        <sz val="16"/>
        <rFont val="Times New Roman"/>
        <charset val="134"/>
      </rPr>
      <t>27</t>
    </r>
    <r>
      <rPr>
        <sz val="16"/>
        <rFont val="宋体"/>
        <charset val="134"/>
      </rPr>
      <t>头，闫庄村</t>
    </r>
    <r>
      <rPr>
        <sz val="16"/>
        <rFont val="Times New Roman"/>
        <charset val="134"/>
      </rPr>
      <t>18</t>
    </r>
    <r>
      <rPr>
        <sz val="16"/>
        <rFont val="宋体"/>
        <charset val="134"/>
      </rPr>
      <t>头，陈阳村</t>
    </r>
    <r>
      <rPr>
        <sz val="16"/>
        <rFont val="Times New Roman"/>
        <charset val="134"/>
      </rPr>
      <t>8</t>
    </r>
    <r>
      <rPr>
        <sz val="16"/>
        <rFont val="宋体"/>
        <charset val="134"/>
      </rPr>
      <t>头，汪洋村</t>
    </r>
    <r>
      <rPr>
        <sz val="16"/>
        <rFont val="Times New Roman"/>
        <charset val="134"/>
      </rPr>
      <t>34</t>
    </r>
    <r>
      <rPr>
        <sz val="16"/>
        <rFont val="宋体"/>
        <charset val="134"/>
      </rPr>
      <t>头，高沟村</t>
    </r>
    <r>
      <rPr>
        <sz val="16"/>
        <rFont val="Times New Roman"/>
        <charset val="134"/>
      </rPr>
      <t>21</t>
    </r>
    <r>
      <rPr>
        <sz val="16"/>
        <rFont val="宋体"/>
        <charset val="134"/>
      </rPr>
      <t>头，下李村</t>
    </r>
    <r>
      <rPr>
        <sz val="16"/>
        <rFont val="Times New Roman"/>
        <charset val="134"/>
      </rPr>
      <t>3</t>
    </r>
    <r>
      <rPr>
        <sz val="16"/>
        <rFont val="宋体"/>
        <charset val="134"/>
      </rPr>
      <t>头</t>
    </r>
    <r>
      <rPr>
        <sz val="16"/>
        <rFont val="Times New Roman"/>
        <charset val="134"/>
      </rPr>
      <t>.</t>
    </r>
  </si>
  <si>
    <r>
      <rPr>
        <sz val="16"/>
        <rFont val="宋体"/>
        <charset val="134"/>
      </rPr>
      <t>川王镇牛犊奖补共</t>
    </r>
    <r>
      <rPr>
        <sz val="16"/>
        <rFont val="Times New Roman"/>
        <charset val="134"/>
      </rPr>
      <t>373</t>
    </r>
    <r>
      <rPr>
        <sz val="16"/>
        <rFont val="宋体"/>
        <charset val="134"/>
      </rPr>
      <t>头，共涉及</t>
    </r>
    <r>
      <rPr>
        <sz val="16"/>
        <rFont val="Times New Roman"/>
        <charset val="134"/>
      </rPr>
      <t>13</t>
    </r>
    <r>
      <rPr>
        <sz val="16"/>
        <rFont val="宋体"/>
        <charset val="134"/>
      </rPr>
      <t>村。其中川王村</t>
    </r>
    <r>
      <rPr>
        <sz val="16"/>
        <rFont val="Times New Roman"/>
        <charset val="134"/>
      </rPr>
      <t>12</t>
    </r>
    <r>
      <rPr>
        <sz val="16"/>
        <rFont val="宋体"/>
        <charset val="134"/>
      </rPr>
      <t>头；峡口村</t>
    </r>
    <r>
      <rPr>
        <sz val="16"/>
        <rFont val="Times New Roman"/>
        <charset val="134"/>
      </rPr>
      <t>12</t>
    </r>
    <r>
      <rPr>
        <sz val="16"/>
        <rFont val="宋体"/>
        <charset val="134"/>
      </rPr>
      <t>头；松树湾村</t>
    </r>
    <r>
      <rPr>
        <sz val="16"/>
        <rFont val="Times New Roman"/>
        <charset val="134"/>
      </rPr>
      <t>50</t>
    </r>
    <r>
      <rPr>
        <sz val="16"/>
        <rFont val="宋体"/>
        <charset val="134"/>
      </rPr>
      <t>头；哈沟村</t>
    </r>
    <r>
      <rPr>
        <sz val="16"/>
        <rFont val="Times New Roman"/>
        <charset val="134"/>
      </rPr>
      <t>35</t>
    </r>
    <r>
      <rPr>
        <sz val="16"/>
        <rFont val="宋体"/>
        <charset val="134"/>
      </rPr>
      <t>头；范湾村</t>
    </r>
    <r>
      <rPr>
        <sz val="16"/>
        <rFont val="Times New Roman"/>
        <charset val="134"/>
      </rPr>
      <t>21</t>
    </r>
    <r>
      <rPr>
        <sz val="16"/>
        <rFont val="宋体"/>
        <charset val="134"/>
      </rPr>
      <t>头；王沟村</t>
    </r>
    <r>
      <rPr>
        <sz val="16"/>
        <rFont val="Times New Roman"/>
        <charset val="134"/>
      </rPr>
      <t>3</t>
    </r>
    <r>
      <rPr>
        <sz val="16"/>
        <rFont val="宋体"/>
        <charset val="134"/>
      </rPr>
      <t>头；关河村</t>
    </r>
    <r>
      <rPr>
        <sz val="16"/>
        <rFont val="Times New Roman"/>
        <charset val="134"/>
      </rPr>
      <t>35</t>
    </r>
    <r>
      <rPr>
        <sz val="16"/>
        <rFont val="宋体"/>
        <charset val="134"/>
      </rPr>
      <t>头；马达村</t>
    </r>
    <r>
      <rPr>
        <sz val="16"/>
        <rFont val="Times New Roman"/>
        <charset val="134"/>
      </rPr>
      <t>100</t>
    </r>
    <r>
      <rPr>
        <sz val="16"/>
        <rFont val="宋体"/>
        <charset val="134"/>
      </rPr>
      <t>头；海湾村</t>
    </r>
    <r>
      <rPr>
        <sz val="16"/>
        <rFont val="Times New Roman"/>
        <charset val="134"/>
      </rPr>
      <t>12</t>
    </r>
    <r>
      <rPr>
        <sz val="16"/>
        <rFont val="宋体"/>
        <charset val="134"/>
      </rPr>
      <t>头；大庄村</t>
    </r>
    <r>
      <rPr>
        <sz val="16"/>
        <rFont val="Times New Roman"/>
        <charset val="134"/>
      </rPr>
      <t>45</t>
    </r>
    <r>
      <rPr>
        <sz val="16"/>
        <rFont val="宋体"/>
        <charset val="134"/>
      </rPr>
      <t>头；铁洼村</t>
    </r>
    <r>
      <rPr>
        <sz val="16"/>
        <rFont val="Times New Roman"/>
        <charset val="134"/>
      </rPr>
      <t>18</t>
    </r>
    <r>
      <rPr>
        <sz val="16"/>
        <rFont val="宋体"/>
        <charset val="134"/>
      </rPr>
      <t>头；何湾村</t>
    </r>
    <r>
      <rPr>
        <sz val="16"/>
        <rFont val="Times New Roman"/>
        <charset val="134"/>
      </rPr>
      <t>10</t>
    </r>
    <r>
      <rPr>
        <sz val="16"/>
        <rFont val="宋体"/>
        <charset val="134"/>
      </rPr>
      <t>头；小河村</t>
    </r>
    <r>
      <rPr>
        <sz val="16"/>
        <rFont val="Times New Roman"/>
        <charset val="134"/>
      </rPr>
      <t>20</t>
    </r>
    <r>
      <rPr>
        <sz val="16"/>
        <rFont val="宋体"/>
        <charset val="134"/>
      </rPr>
      <t>头；</t>
    </r>
  </si>
  <si>
    <r>
      <rPr>
        <sz val="16"/>
        <rFont val="宋体"/>
        <charset val="134"/>
      </rPr>
      <t>概算投资</t>
    </r>
    <r>
      <rPr>
        <sz val="16"/>
        <rFont val="Times New Roman"/>
        <charset val="134"/>
      </rPr>
      <t>39</t>
    </r>
    <r>
      <rPr>
        <sz val="16"/>
        <rFont val="宋体"/>
        <charset val="134"/>
      </rPr>
      <t>万元实施畜牧产业奖补项目，奖补牛犊</t>
    </r>
    <r>
      <rPr>
        <sz val="16"/>
        <rFont val="Times New Roman"/>
        <charset val="134"/>
      </rPr>
      <t>195</t>
    </r>
    <r>
      <rPr>
        <sz val="16"/>
        <rFont val="宋体"/>
        <charset val="134"/>
      </rPr>
      <t>头，每头补助</t>
    </r>
    <r>
      <rPr>
        <sz val="16"/>
        <rFont val="Times New Roman"/>
        <charset val="134"/>
      </rPr>
      <t>2000</t>
    </r>
    <r>
      <rPr>
        <sz val="16"/>
        <rFont val="宋体"/>
        <charset val="134"/>
      </rPr>
      <t>元，其中花园村</t>
    </r>
    <r>
      <rPr>
        <sz val="16"/>
        <rFont val="Times New Roman"/>
        <charset val="134"/>
      </rPr>
      <t>55</t>
    </r>
    <r>
      <rPr>
        <sz val="16"/>
        <rFont val="宋体"/>
        <charset val="134"/>
      </rPr>
      <t>头，寺湾村</t>
    </r>
    <r>
      <rPr>
        <sz val="16"/>
        <rFont val="Times New Roman"/>
        <charset val="134"/>
      </rPr>
      <t>2</t>
    </r>
    <r>
      <rPr>
        <sz val="16"/>
        <rFont val="宋体"/>
        <charset val="134"/>
      </rPr>
      <t>头，堡梁村</t>
    </r>
    <r>
      <rPr>
        <sz val="16"/>
        <rFont val="Times New Roman"/>
        <charset val="134"/>
      </rPr>
      <t>48</t>
    </r>
    <r>
      <rPr>
        <sz val="16"/>
        <rFont val="宋体"/>
        <charset val="134"/>
      </rPr>
      <t>头，草川村</t>
    </r>
    <r>
      <rPr>
        <sz val="16"/>
        <rFont val="Times New Roman"/>
        <charset val="134"/>
      </rPr>
      <t>40</t>
    </r>
    <r>
      <rPr>
        <sz val="16"/>
        <rFont val="宋体"/>
        <charset val="134"/>
      </rPr>
      <t>头，韩河村</t>
    </r>
    <r>
      <rPr>
        <sz val="16"/>
        <rFont val="Times New Roman"/>
        <charset val="134"/>
      </rPr>
      <t>20</t>
    </r>
    <r>
      <rPr>
        <sz val="16"/>
        <rFont val="宋体"/>
        <charset val="134"/>
      </rPr>
      <t>头，金川村</t>
    </r>
    <r>
      <rPr>
        <sz val="16"/>
        <rFont val="Times New Roman"/>
        <charset val="134"/>
      </rPr>
      <t>30</t>
    </r>
    <r>
      <rPr>
        <sz val="16"/>
        <rFont val="宋体"/>
        <charset val="134"/>
      </rPr>
      <t>头。</t>
    </r>
  </si>
  <si>
    <r>
      <rPr>
        <sz val="16"/>
        <rFont val="宋体"/>
        <charset val="134"/>
      </rPr>
      <t>带动</t>
    </r>
    <r>
      <rPr>
        <sz val="16"/>
        <rFont val="Times New Roman"/>
        <charset val="134"/>
      </rPr>
      <t>6</t>
    </r>
    <r>
      <rPr>
        <sz val="16"/>
        <rFont val="宋体"/>
        <charset val="134"/>
      </rPr>
      <t>村</t>
    </r>
    <r>
      <rPr>
        <sz val="16"/>
        <rFont val="Times New Roman"/>
        <charset val="134"/>
      </rPr>
      <t>122</t>
    </r>
    <r>
      <rPr>
        <sz val="16"/>
        <rFont val="宋体"/>
        <charset val="134"/>
      </rPr>
      <t>户脱贫户通过产业扶持增加收入，激励农户产业发展积极性</t>
    </r>
  </si>
  <si>
    <r>
      <rPr>
        <sz val="16"/>
        <rFont val="宋体"/>
        <charset val="134"/>
      </rPr>
      <t>脱贫户牛犊到户共计</t>
    </r>
    <r>
      <rPr>
        <sz val="16"/>
        <rFont val="Times New Roman"/>
        <charset val="134"/>
      </rPr>
      <t>382</t>
    </r>
    <r>
      <rPr>
        <sz val="16"/>
        <rFont val="宋体"/>
        <charset val="134"/>
      </rPr>
      <t>头。其中：八杜村</t>
    </r>
    <r>
      <rPr>
        <sz val="16"/>
        <rFont val="Times New Roman"/>
        <charset val="134"/>
      </rPr>
      <t>40</t>
    </r>
    <r>
      <rPr>
        <sz val="16"/>
        <rFont val="宋体"/>
        <charset val="134"/>
      </rPr>
      <t>头；西庄村</t>
    </r>
    <r>
      <rPr>
        <sz val="16"/>
        <rFont val="Times New Roman"/>
        <charset val="134"/>
      </rPr>
      <t>2</t>
    </r>
    <r>
      <rPr>
        <sz val="16"/>
        <rFont val="宋体"/>
        <charset val="134"/>
      </rPr>
      <t>头；东庄村</t>
    </r>
    <r>
      <rPr>
        <sz val="16"/>
        <rFont val="Times New Roman"/>
        <charset val="134"/>
      </rPr>
      <t>16</t>
    </r>
    <r>
      <rPr>
        <sz val="16"/>
        <rFont val="宋体"/>
        <charset val="134"/>
      </rPr>
      <t>头；新义村</t>
    </r>
    <r>
      <rPr>
        <sz val="16"/>
        <rFont val="Times New Roman"/>
        <charset val="134"/>
      </rPr>
      <t>9</t>
    </r>
    <r>
      <rPr>
        <sz val="16"/>
        <rFont val="宋体"/>
        <charset val="134"/>
      </rPr>
      <t>头；西山村</t>
    </r>
    <r>
      <rPr>
        <sz val="16"/>
        <rFont val="Times New Roman"/>
        <charset val="134"/>
      </rPr>
      <t>30</t>
    </r>
    <r>
      <rPr>
        <sz val="16"/>
        <rFont val="宋体"/>
        <charset val="134"/>
      </rPr>
      <t>头；东山村</t>
    </r>
    <r>
      <rPr>
        <sz val="16"/>
        <rFont val="Times New Roman"/>
        <charset val="134"/>
      </rPr>
      <t>15</t>
    </r>
    <r>
      <rPr>
        <sz val="16"/>
        <rFont val="宋体"/>
        <charset val="134"/>
      </rPr>
      <t>头；庙湾村</t>
    </r>
    <r>
      <rPr>
        <sz val="16"/>
        <rFont val="Times New Roman"/>
        <charset val="134"/>
      </rPr>
      <t>17</t>
    </r>
    <r>
      <rPr>
        <sz val="16"/>
        <rFont val="宋体"/>
        <charset val="134"/>
      </rPr>
      <t>头；石川村</t>
    </r>
    <r>
      <rPr>
        <sz val="16"/>
        <rFont val="Times New Roman"/>
        <charset val="134"/>
      </rPr>
      <t>7</t>
    </r>
    <r>
      <rPr>
        <sz val="16"/>
        <rFont val="宋体"/>
        <charset val="134"/>
      </rPr>
      <t>头；韦沟村</t>
    </r>
    <r>
      <rPr>
        <sz val="16"/>
        <rFont val="Times New Roman"/>
        <charset val="134"/>
      </rPr>
      <t>30</t>
    </r>
    <r>
      <rPr>
        <sz val="16"/>
        <rFont val="宋体"/>
        <charset val="134"/>
      </rPr>
      <t>头；马堡村</t>
    </r>
    <r>
      <rPr>
        <sz val="16"/>
        <rFont val="Times New Roman"/>
        <charset val="134"/>
      </rPr>
      <t>50</t>
    </r>
    <r>
      <rPr>
        <sz val="16"/>
        <rFont val="宋体"/>
        <charset val="134"/>
      </rPr>
      <t>头；上豆村</t>
    </r>
    <r>
      <rPr>
        <sz val="16"/>
        <rFont val="Times New Roman"/>
        <charset val="134"/>
      </rPr>
      <t>47</t>
    </r>
    <r>
      <rPr>
        <sz val="16"/>
        <rFont val="宋体"/>
        <charset val="134"/>
      </rPr>
      <t>头；西台村</t>
    </r>
    <r>
      <rPr>
        <sz val="16"/>
        <rFont val="Times New Roman"/>
        <charset val="134"/>
      </rPr>
      <t>29</t>
    </r>
    <r>
      <rPr>
        <sz val="16"/>
        <rFont val="宋体"/>
        <charset val="134"/>
      </rPr>
      <t>头；草湾村</t>
    </r>
    <r>
      <rPr>
        <sz val="16"/>
        <rFont val="Times New Roman"/>
        <charset val="134"/>
      </rPr>
      <t>70</t>
    </r>
    <r>
      <rPr>
        <sz val="16"/>
        <rFont val="宋体"/>
        <charset val="134"/>
      </rPr>
      <t>头；赵沟村</t>
    </r>
    <r>
      <rPr>
        <sz val="16"/>
        <rFont val="Times New Roman"/>
        <charset val="134"/>
      </rPr>
      <t>11</t>
    </r>
    <r>
      <rPr>
        <sz val="16"/>
        <rFont val="宋体"/>
        <charset val="134"/>
      </rPr>
      <t>头；上河村</t>
    </r>
    <r>
      <rPr>
        <sz val="16"/>
        <rFont val="Times New Roman"/>
        <charset val="134"/>
      </rPr>
      <t>9</t>
    </r>
    <r>
      <rPr>
        <sz val="16"/>
        <rFont val="宋体"/>
        <charset val="134"/>
      </rPr>
      <t>头；</t>
    </r>
  </si>
  <si>
    <r>
      <rPr>
        <sz val="16"/>
        <rFont val="宋体"/>
        <charset val="134"/>
      </rPr>
      <t>为梁山镇贫困户牛犊到户补助项目共</t>
    </r>
    <r>
      <rPr>
        <sz val="16"/>
        <rFont val="Times New Roman"/>
        <charset val="134"/>
      </rPr>
      <t>90</t>
    </r>
    <r>
      <rPr>
        <sz val="16"/>
        <rFont val="宋体"/>
        <charset val="134"/>
      </rPr>
      <t>头，丹麻村</t>
    </r>
    <r>
      <rPr>
        <sz val="16"/>
        <rFont val="Times New Roman"/>
        <charset val="134"/>
      </rPr>
      <t>10</t>
    </r>
    <r>
      <rPr>
        <sz val="16"/>
        <rFont val="宋体"/>
        <charset val="134"/>
      </rPr>
      <t>户</t>
    </r>
    <r>
      <rPr>
        <sz val="16"/>
        <rFont val="Times New Roman"/>
        <charset val="134"/>
      </rPr>
      <t>15</t>
    </r>
    <r>
      <rPr>
        <sz val="16"/>
        <rFont val="宋体"/>
        <charset val="134"/>
      </rPr>
      <t>头、樱桃沟村</t>
    </r>
    <r>
      <rPr>
        <sz val="16"/>
        <rFont val="Times New Roman"/>
        <charset val="134"/>
      </rPr>
      <t>25</t>
    </r>
    <r>
      <rPr>
        <sz val="16"/>
        <rFont val="宋体"/>
        <charset val="134"/>
      </rPr>
      <t>头、唐刘村</t>
    </r>
    <r>
      <rPr>
        <sz val="16"/>
        <rFont val="Times New Roman"/>
        <charset val="134"/>
      </rPr>
      <t>40</t>
    </r>
    <r>
      <rPr>
        <sz val="16"/>
        <rFont val="宋体"/>
        <charset val="134"/>
      </rPr>
      <t>头、杨渠村</t>
    </r>
    <r>
      <rPr>
        <sz val="16"/>
        <rFont val="Times New Roman"/>
        <charset val="134"/>
      </rPr>
      <t>10</t>
    </r>
    <r>
      <rPr>
        <sz val="16"/>
        <rFont val="宋体"/>
        <charset val="134"/>
      </rPr>
      <t>头，每头</t>
    </r>
    <r>
      <rPr>
        <sz val="16"/>
        <rFont val="Times New Roman"/>
        <charset val="134"/>
      </rPr>
      <t>2000</t>
    </r>
    <r>
      <rPr>
        <sz val="16"/>
        <rFont val="宋体"/>
        <charset val="134"/>
      </rPr>
      <t>元，需资金</t>
    </r>
    <r>
      <rPr>
        <sz val="16"/>
        <rFont val="Times New Roman"/>
        <charset val="134"/>
      </rPr>
      <t>18</t>
    </r>
    <r>
      <rPr>
        <sz val="16"/>
        <rFont val="宋体"/>
        <charset val="134"/>
      </rPr>
      <t>万元</t>
    </r>
    <r>
      <rPr>
        <sz val="16"/>
        <rFont val="Times New Roman"/>
        <charset val="134"/>
      </rPr>
      <t>.</t>
    </r>
  </si>
  <si>
    <r>
      <rPr>
        <sz val="16"/>
        <rFont val="宋体"/>
        <charset val="134"/>
      </rPr>
      <t>在全乡</t>
    </r>
    <r>
      <rPr>
        <sz val="16"/>
        <rFont val="Times New Roman"/>
        <charset val="134"/>
      </rPr>
      <t>4</t>
    </r>
    <r>
      <rPr>
        <sz val="16"/>
        <rFont val="宋体"/>
        <charset val="134"/>
      </rPr>
      <t>村实施牛犊到户补助</t>
    </r>
    <r>
      <rPr>
        <sz val="16"/>
        <rFont val="Times New Roman"/>
        <charset val="134"/>
      </rPr>
      <t>87</t>
    </r>
    <r>
      <rPr>
        <sz val="16"/>
        <rFont val="宋体"/>
        <charset val="134"/>
      </rPr>
      <t>头，其中：杜渠</t>
    </r>
    <r>
      <rPr>
        <sz val="16"/>
        <rFont val="Times New Roman"/>
        <charset val="134"/>
      </rPr>
      <t>25</t>
    </r>
    <r>
      <rPr>
        <sz val="16"/>
        <rFont val="宋体"/>
        <charset val="134"/>
      </rPr>
      <t>头，李沟</t>
    </r>
    <r>
      <rPr>
        <sz val="16"/>
        <rFont val="Times New Roman"/>
        <charset val="134"/>
      </rPr>
      <t>20</t>
    </r>
    <r>
      <rPr>
        <sz val="16"/>
        <rFont val="宋体"/>
        <charset val="134"/>
      </rPr>
      <t>头，庄河</t>
    </r>
    <r>
      <rPr>
        <sz val="16"/>
        <rFont val="Times New Roman"/>
        <charset val="134"/>
      </rPr>
      <t>18</t>
    </r>
    <r>
      <rPr>
        <sz val="16"/>
        <rFont val="宋体"/>
        <charset val="134"/>
      </rPr>
      <t>头，高山</t>
    </r>
    <r>
      <rPr>
        <sz val="16"/>
        <rFont val="Times New Roman"/>
        <charset val="134"/>
      </rPr>
      <t>24</t>
    </r>
    <r>
      <rPr>
        <sz val="16"/>
        <rFont val="宋体"/>
        <charset val="134"/>
      </rPr>
      <t>头，每头</t>
    </r>
    <r>
      <rPr>
        <sz val="16"/>
        <rFont val="Times New Roman"/>
        <charset val="134"/>
      </rPr>
      <t>2000</t>
    </r>
    <r>
      <rPr>
        <sz val="16"/>
        <rFont val="宋体"/>
        <charset val="134"/>
      </rPr>
      <t>元</t>
    </r>
  </si>
  <si>
    <r>
      <rPr>
        <sz val="16"/>
        <rFont val="宋体"/>
        <charset val="134"/>
      </rPr>
      <t>闫家乡实施牛犊到户</t>
    </r>
    <r>
      <rPr>
        <sz val="16"/>
        <rFont val="Times New Roman"/>
        <charset val="134"/>
      </rPr>
      <t>267</t>
    </r>
    <r>
      <rPr>
        <sz val="16"/>
        <rFont val="宋体"/>
        <charset val="134"/>
      </rPr>
      <t>头，共需资金</t>
    </r>
    <r>
      <rPr>
        <sz val="16"/>
        <rFont val="Times New Roman"/>
        <charset val="134"/>
      </rPr>
      <t>53.4</t>
    </r>
    <r>
      <rPr>
        <sz val="16"/>
        <rFont val="宋体"/>
        <charset val="134"/>
      </rPr>
      <t>万元。分别是后山村</t>
    </r>
    <r>
      <rPr>
        <sz val="16"/>
        <rFont val="Times New Roman"/>
        <charset val="134"/>
      </rPr>
      <t>6</t>
    </r>
    <r>
      <rPr>
        <sz val="16"/>
        <rFont val="宋体"/>
        <charset val="134"/>
      </rPr>
      <t>头，草川梁村</t>
    </r>
    <r>
      <rPr>
        <sz val="16"/>
        <rFont val="Times New Roman"/>
        <charset val="134"/>
      </rPr>
      <t>50</t>
    </r>
    <r>
      <rPr>
        <sz val="16"/>
        <rFont val="宋体"/>
        <charset val="134"/>
      </rPr>
      <t>头，朝阳村</t>
    </r>
    <r>
      <rPr>
        <sz val="16"/>
        <rFont val="Times New Roman"/>
        <charset val="134"/>
      </rPr>
      <t>63</t>
    </r>
    <r>
      <rPr>
        <sz val="16"/>
        <rFont val="宋体"/>
        <charset val="134"/>
      </rPr>
      <t>头，大场村</t>
    </r>
    <r>
      <rPr>
        <sz val="16"/>
        <rFont val="Times New Roman"/>
        <charset val="134"/>
      </rPr>
      <t>69</t>
    </r>
    <r>
      <rPr>
        <sz val="16"/>
        <rFont val="宋体"/>
        <charset val="134"/>
      </rPr>
      <t>头，陈庙村</t>
    </r>
    <r>
      <rPr>
        <sz val="16"/>
        <rFont val="Times New Roman"/>
        <charset val="134"/>
      </rPr>
      <t>72</t>
    </r>
    <r>
      <rPr>
        <sz val="16"/>
        <rFont val="宋体"/>
        <charset val="134"/>
      </rPr>
      <t>头，闫家村</t>
    </r>
    <r>
      <rPr>
        <sz val="16"/>
        <rFont val="Times New Roman"/>
        <charset val="134"/>
      </rPr>
      <t>7</t>
    </r>
    <r>
      <rPr>
        <sz val="16"/>
        <rFont val="宋体"/>
        <charset val="134"/>
      </rPr>
      <t>头。</t>
    </r>
  </si>
  <si>
    <r>
      <rPr>
        <sz val="16"/>
        <rFont val="宋体"/>
        <charset val="134"/>
      </rPr>
      <t>在张棉驿乡</t>
    </r>
    <r>
      <rPr>
        <sz val="16"/>
        <rFont val="Times New Roman"/>
        <charset val="134"/>
      </rPr>
      <t>5</t>
    </r>
    <r>
      <rPr>
        <sz val="16"/>
        <rFont val="宋体"/>
        <charset val="134"/>
      </rPr>
      <t>村牛犊到户补助项目</t>
    </r>
    <r>
      <rPr>
        <sz val="16"/>
        <rFont val="Times New Roman"/>
        <charset val="134"/>
      </rPr>
      <t>108</t>
    </r>
    <r>
      <rPr>
        <sz val="16"/>
        <rFont val="宋体"/>
        <charset val="134"/>
      </rPr>
      <t>户</t>
    </r>
    <r>
      <rPr>
        <sz val="16"/>
        <rFont val="Times New Roman"/>
        <charset val="134"/>
      </rPr>
      <t>129</t>
    </r>
    <r>
      <rPr>
        <sz val="16"/>
        <rFont val="宋体"/>
        <charset val="134"/>
      </rPr>
      <t>头，其中：马夭村</t>
    </r>
    <r>
      <rPr>
        <sz val="16"/>
        <rFont val="Times New Roman"/>
        <charset val="134"/>
      </rPr>
      <t>40</t>
    </r>
    <r>
      <rPr>
        <sz val="16"/>
        <rFont val="宋体"/>
        <charset val="134"/>
      </rPr>
      <t>户</t>
    </r>
    <r>
      <rPr>
        <sz val="16"/>
        <rFont val="Times New Roman"/>
        <charset val="134"/>
      </rPr>
      <t>40</t>
    </r>
    <r>
      <rPr>
        <sz val="16"/>
        <rFont val="宋体"/>
        <charset val="134"/>
      </rPr>
      <t>头、上蒋村</t>
    </r>
    <r>
      <rPr>
        <sz val="16"/>
        <rFont val="Times New Roman"/>
        <charset val="134"/>
      </rPr>
      <t>18</t>
    </r>
    <r>
      <rPr>
        <sz val="16"/>
        <rFont val="宋体"/>
        <charset val="134"/>
      </rPr>
      <t>户</t>
    </r>
    <r>
      <rPr>
        <sz val="16"/>
        <rFont val="Times New Roman"/>
        <charset val="134"/>
      </rPr>
      <t>30</t>
    </r>
    <r>
      <rPr>
        <sz val="16"/>
        <rFont val="宋体"/>
        <charset val="134"/>
      </rPr>
      <t>头、庙川村</t>
    </r>
    <r>
      <rPr>
        <sz val="16"/>
        <rFont val="Times New Roman"/>
        <charset val="134"/>
      </rPr>
      <t>21</t>
    </r>
    <r>
      <rPr>
        <sz val="16"/>
        <rFont val="宋体"/>
        <charset val="134"/>
      </rPr>
      <t>户</t>
    </r>
    <r>
      <rPr>
        <sz val="16"/>
        <rFont val="Times New Roman"/>
        <charset val="134"/>
      </rPr>
      <t>30</t>
    </r>
    <r>
      <rPr>
        <sz val="16"/>
        <rFont val="宋体"/>
        <charset val="134"/>
      </rPr>
      <t>头、喜湾村</t>
    </r>
    <r>
      <rPr>
        <sz val="16"/>
        <rFont val="Times New Roman"/>
        <charset val="134"/>
      </rPr>
      <t>9</t>
    </r>
    <r>
      <rPr>
        <sz val="16"/>
        <rFont val="宋体"/>
        <charset val="134"/>
      </rPr>
      <t>户</t>
    </r>
    <r>
      <rPr>
        <sz val="16"/>
        <rFont val="Times New Roman"/>
        <charset val="134"/>
      </rPr>
      <t>9</t>
    </r>
    <r>
      <rPr>
        <sz val="16"/>
        <rFont val="宋体"/>
        <charset val="134"/>
      </rPr>
      <t>头、周家村</t>
    </r>
    <r>
      <rPr>
        <sz val="16"/>
        <rFont val="Times New Roman"/>
        <charset val="134"/>
      </rPr>
      <t>20</t>
    </r>
    <r>
      <rPr>
        <sz val="16"/>
        <rFont val="宋体"/>
        <charset val="134"/>
      </rPr>
      <t>户</t>
    </r>
    <r>
      <rPr>
        <sz val="16"/>
        <rFont val="Times New Roman"/>
        <charset val="134"/>
      </rPr>
      <t>20</t>
    </r>
    <r>
      <rPr>
        <sz val="16"/>
        <rFont val="宋体"/>
        <charset val="134"/>
      </rPr>
      <t>头。</t>
    </r>
  </si>
  <si>
    <r>
      <rPr>
        <sz val="16"/>
        <rFont val="宋体"/>
        <charset val="134"/>
      </rPr>
      <t>平安乡牛犊补助</t>
    </r>
    <r>
      <rPr>
        <sz val="16"/>
        <rFont val="Times New Roman"/>
        <charset val="134"/>
      </rPr>
      <t>73</t>
    </r>
    <r>
      <rPr>
        <sz val="16"/>
        <rFont val="宋体"/>
        <charset val="134"/>
      </rPr>
      <t>头，其中梨树村</t>
    </r>
    <r>
      <rPr>
        <sz val="16"/>
        <rFont val="Times New Roman"/>
        <charset val="134"/>
      </rPr>
      <t>10</t>
    </r>
    <r>
      <rPr>
        <sz val="16"/>
        <rFont val="宋体"/>
        <charset val="134"/>
      </rPr>
      <t>头，水泉村</t>
    </r>
    <r>
      <rPr>
        <sz val="16"/>
        <rFont val="Times New Roman"/>
        <charset val="134"/>
      </rPr>
      <t>10</t>
    </r>
    <r>
      <rPr>
        <sz val="16"/>
        <rFont val="宋体"/>
        <charset val="134"/>
      </rPr>
      <t>头，大湾村</t>
    </r>
    <r>
      <rPr>
        <sz val="16"/>
        <rFont val="Times New Roman"/>
        <charset val="134"/>
      </rPr>
      <t>25</t>
    </r>
    <r>
      <rPr>
        <sz val="16"/>
        <rFont val="宋体"/>
        <charset val="134"/>
      </rPr>
      <t>头，包梁村</t>
    </r>
    <r>
      <rPr>
        <sz val="16"/>
        <rFont val="Times New Roman"/>
        <charset val="134"/>
      </rPr>
      <t>28</t>
    </r>
    <r>
      <rPr>
        <sz val="16"/>
        <rFont val="宋体"/>
        <charset val="134"/>
      </rPr>
      <t>头</t>
    </r>
  </si>
  <si>
    <r>
      <rPr>
        <sz val="16"/>
        <rFont val="宋体"/>
        <charset val="134"/>
      </rPr>
      <t>连五乡</t>
    </r>
    <r>
      <rPr>
        <sz val="16"/>
        <rFont val="Times New Roman"/>
        <charset val="134"/>
      </rPr>
      <t>10</t>
    </r>
    <r>
      <rPr>
        <sz val="16"/>
        <rFont val="宋体"/>
        <charset val="134"/>
      </rPr>
      <t>村共</t>
    </r>
    <r>
      <rPr>
        <sz val="16"/>
        <rFont val="Times New Roman"/>
        <charset val="134"/>
      </rPr>
      <t>300</t>
    </r>
    <r>
      <rPr>
        <sz val="16"/>
        <rFont val="宋体"/>
        <charset val="134"/>
      </rPr>
      <t>头。其中：陈家村：</t>
    </r>
    <r>
      <rPr>
        <sz val="16"/>
        <rFont val="Times New Roman"/>
        <charset val="134"/>
      </rPr>
      <t>10</t>
    </r>
    <r>
      <rPr>
        <sz val="16"/>
        <rFont val="宋体"/>
        <charset val="134"/>
      </rPr>
      <t>头、李家村：</t>
    </r>
    <r>
      <rPr>
        <sz val="16"/>
        <rFont val="Times New Roman"/>
        <charset val="134"/>
      </rPr>
      <t>6</t>
    </r>
    <r>
      <rPr>
        <sz val="16"/>
        <rFont val="宋体"/>
        <charset val="134"/>
      </rPr>
      <t>头、连五村：</t>
    </r>
    <r>
      <rPr>
        <sz val="16"/>
        <rFont val="Times New Roman"/>
        <charset val="134"/>
      </rPr>
      <t>60</t>
    </r>
    <r>
      <rPr>
        <sz val="16"/>
        <rFont val="宋体"/>
        <charset val="134"/>
      </rPr>
      <t>头、马咀村：</t>
    </r>
    <r>
      <rPr>
        <sz val="16"/>
        <rFont val="Times New Roman"/>
        <charset val="134"/>
      </rPr>
      <t>32</t>
    </r>
    <r>
      <rPr>
        <sz val="16"/>
        <rFont val="宋体"/>
        <charset val="134"/>
      </rPr>
      <t>头、四合村：</t>
    </r>
    <r>
      <rPr>
        <sz val="16"/>
        <rFont val="Times New Roman"/>
        <charset val="134"/>
      </rPr>
      <t>70</t>
    </r>
    <r>
      <rPr>
        <sz val="16"/>
        <rFont val="宋体"/>
        <charset val="134"/>
      </rPr>
      <t>头、贠家村：</t>
    </r>
    <r>
      <rPr>
        <sz val="16"/>
        <rFont val="Times New Roman"/>
        <charset val="134"/>
      </rPr>
      <t>84</t>
    </r>
    <r>
      <rPr>
        <sz val="16"/>
        <rFont val="宋体"/>
        <charset val="134"/>
      </rPr>
      <t>头、张家村：</t>
    </r>
    <r>
      <rPr>
        <sz val="16"/>
        <rFont val="Times New Roman"/>
        <charset val="134"/>
      </rPr>
      <t>10</t>
    </r>
    <r>
      <rPr>
        <sz val="16"/>
        <rFont val="宋体"/>
        <charset val="134"/>
      </rPr>
      <t>头、中心村：</t>
    </r>
    <r>
      <rPr>
        <sz val="16"/>
        <rFont val="Times New Roman"/>
        <charset val="134"/>
      </rPr>
      <t>8</t>
    </r>
    <r>
      <rPr>
        <sz val="16"/>
        <rFont val="宋体"/>
        <charset val="134"/>
      </rPr>
      <t>头、中渠村：</t>
    </r>
    <r>
      <rPr>
        <sz val="16"/>
        <rFont val="Times New Roman"/>
        <charset val="134"/>
      </rPr>
      <t>4</t>
    </r>
    <r>
      <rPr>
        <sz val="16"/>
        <rFont val="宋体"/>
        <charset val="134"/>
      </rPr>
      <t>头、三合村：</t>
    </r>
    <r>
      <rPr>
        <sz val="16"/>
        <rFont val="Times New Roman"/>
        <charset val="134"/>
      </rPr>
      <t>16</t>
    </r>
    <r>
      <rPr>
        <sz val="16"/>
        <rFont val="宋体"/>
        <charset val="134"/>
      </rPr>
      <t>头</t>
    </r>
  </si>
  <si>
    <r>
      <rPr>
        <b/>
        <sz val="16"/>
        <rFont val="宋体"/>
        <charset val="134"/>
      </rPr>
      <t>概算投资</t>
    </r>
    <r>
      <rPr>
        <b/>
        <sz val="16"/>
        <rFont val="Times New Roman"/>
        <charset val="134"/>
      </rPr>
      <t>76.95</t>
    </r>
    <r>
      <rPr>
        <b/>
        <sz val="16"/>
        <rFont val="宋体"/>
        <charset val="134"/>
      </rPr>
      <t>万元在相关乡镇实施脱贫户基础母羊购进到户补助项目，每只补助</t>
    </r>
    <r>
      <rPr>
        <b/>
        <sz val="16"/>
        <rFont val="Times New Roman"/>
        <charset val="134"/>
      </rPr>
      <t>500</t>
    </r>
    <r>
      <rPr>
        <b/>
        <sz val="16"/>
        <rFont val="宋体"/>
        <charset val="134"/>
      </rPr>
      <t>元，共补助</t>
    </r>
    <r>
      <rPr>
        <b/>
        <sz val="16"/>
        <rFont val="Times New Roman"/>
        <charset val="134"/>
      </rPr>
      <t>1539</t>
    </r>
    <r>
      <rPr>
        <b/>
        <sz val="16"/>
        <rFont val="宋体"/>
        <charset val="134"/>
      </rPr>
      <t>只。</t>
    </r>
  </si>
  <si>
    <r>
      <rPr>
        <sz val="16"/>
        <rFont val="宋体"/>
        <charset val="134"/>
      </rPr>
      <t>共</t>
    </r>
    <r>
      <rPr>
        <sz val="16"/>
        <rFont val="Times New Roman"/>
        <charset val="134"/>
      </rPr>
      <t>190</t>
    </r>
    <r>
      <rPr>
        <sz val="16"/>
        <rFont val="宋体"/>
        <charset val="134"/>
      </rPr>
      <t>只。阳上村</t>
    </r>
    <r>
      <rPr>
        <sz val="16"/>
        <rFont val="Times New Roman"/>
        <charset val="134"/>
      </rPr>
      <t>20</t>
    </r>
    <r>
      <rPr>
        <sz val="16"/>
        <rFont val="宋体"/>
        <charset val="134"/>
      </rPr>
      <t>只、瓦泉村</t>
    </r>
    <r>
      <rPr>
        <sz val="16"/>
        <rFont val="Times New Roman"/>
        <charset val="134"/>
      </rPr>
      <t>120</t>
    </r>
    <r>
      <rPr>
        <sz val="16"/>
        <rFont val="宋体"/>
        <charset val="134"/>
      </rPr>
      <t>只、杨川村</t>
    </r>
    <r>
      <rPr>
        <sz val="16"/>
        <rFont val="Times New Roman"/>
        <charset val="134"/>
      </rPr>
      <t>50</t>
    </r>
    <r>
      <rPr>
        <sz val="16"/>
        <rFont val="宋体"/>
        <charset val="134"/>
      </rPr>
      <t>只</t>
    </r>
  </si>
  <si>
    <r>
      <rPr>
        <sz val="16"/>
        <rFont val="宋体"/>
        <charset val="134"/>
      </rPr>
      <t>全镇共</t>
    </r>
    <r>
      <rPr>
        <sz val="16"/>
        <rFont val="Times New Roman"/>
        <charset val="134"/>
      </rPr>
      <t>5</t>
    </r>
    <r>
      <rPr>
        <sz val="16"/>
        <rFont val="宋体"/>
        <charset val="134"/>
      </rPr>
      <t>个村</t>
    </r>
    <r>
      <rPr>
        <sz val="16"/>
        <rFont val="Times New Roman"/>
        <charset val="134"/>
      </rPr>
      <t>240</t>
    </r>
    <r>
      <rPr>
        <sz val="16"/>
        <rFont val="宋体"/>
        <charset val="134"/>
      </rPr>
      <t>只，每只</t>
    </r>
    <r>
      <rPr>
        <sz val="16"/>
        <rFont val="Times New Roman"/>
        <charset val="134"/>
      </rPr>
      <t>500</t>
    </r>
    <r>
      <rPr>
        <sz val="16"/>
        <rFont val="宋体"/>
        <charset val="134"/>
      </rPr>
      <t>元，其中</t>
    </r>
    <r>
      <rPr>
        <sz val="16"/>
        <rFont val="Times New Roman"/>
        <charset val="134"/>
      </rPr>
      <t>;</t>
    </r>
    <r>
      <rPr>
        <sz val="16"/>
        <rFont val="宋体"/>
        <charset val="134"/>
      </rPr>
      <t>汪堡村</t>
    </r>
    <r>
      <rPr>
        <sz val="16"/>
        <rFont val="Times New Roman"/>
        <charset val="134"/>
      </rPr>
      <t>70</t>
    </r>
    <r>
      <rPr>
        <sz val="16"/>
        <rFont val="宋体"/>
        <charset val="134"/>
      </rPr>
      <t>只</t>
    </r>
    <r>
      <rPr>
        <sz val="16"/>
        <rFont val="Times New Roman"/>
        <charset val="134"/>
      </rPr>
      <t>3.5</t>
    </r>
    <r>
      <rPr>
        <sz val="16"/>
        <rFont val="宋体"/>
        <charset val="134"/>
      </rPr>
      <t>万元；西沟村养殖</t>
    </r>
    <r>
      <rPr>
        <sz val="16"/>
        <rFont val="Times New Roman"/>
        <charset val="134"/>
      </rPr>
      <t>50</t>
    </r>
    <r>
      <rPr>
        <sz val="16"/>
        <rFont val="宋体"/>
        <charset val="134"/>
      </rPr>
      <t>只羊</t>
    </r>
    <r>
      <rPr>
        <sz val="16"/>
        <rFont val="Times New Roman"/>
        <charset val="134"/>
      </rPr>
      <t>2.5</t>
    </r>
    <r>
      <rPr>
        <sz val="16"/>
        <rFont val="宋体"/>
        <charset val="134"/>
      </rPr>
      <t>万元；郑家村基础母羊购进</t>
    </r>
    <r>
      <rPr>
        <sz val="16"/>
        <rFont val="Times New Roman"/>
        <charset val="134"/>
      </rPr>
      <t>40</t>
    </r>
    <r>
      <rPr>
        <sz val="16"/>
        <rFont val="宋体"/>
        <charset val="134"/>
      </rPr>
      <t>只</t>
    </r>
    <r>
      <rPr>
        <sz val="16"/>
        <rFont val="Times New Roman"/>
        <charset val="134"/>
      </rPr>
      <t>2</t>
    </r>
    <r>
      <rPr>
        <sz val="16"/>
        <rFont val="宋体"/>
        <charset val="134"/>
      </rPr>
      <t>万元；连柯村</t>
    </r>
    <r>
      <rPr>
        <sz val="16"/>
        <rFont val="Times New Roman"/>
        <charset val="134"/>
      </rPr>
      <t>60</t>
    </r>
    <r>
      <rPr>
        <sz val="16"/>
        <rFont val="宋体"/>
        <charset val="134"/>
      </rPr>
      <t>只</t>
    </r>
    <r>
      <rPr>
        <sz val="16"/>
        <rFont val="Times New Roman"/>
        <charset val="134"/>
      </rPr>
      <t>3</t>
    </r>
    <r>
      <rPr>
        <sz val="16"/>
        <rFont val="宋体"/>
        <charset val="134"/>
      </rPr>
      <t>万元；韩川村</t>
    </r>
    <r>
      <rPr>
        <sz val="16"/>
        <rFont val="Times New Roman"/>
        <charset val="134"/>
      </rPr>
      <t>20</t>
    </r>
    <r>
      <rPr>
        <sz val="16"/>
        <rFont val="宋体"/>
        <charset val="134"/>
      </rPr>
      <t>只</t>
    </r>
    <r>
      <rPr>
        <sz val="16"/>
        <rFont val="Times New Roman"/>
        <charset val="134"/>
      </rPr>
      <t>1</t>
    </r>
    <r>
      <rPr>
        <sz val="16"/>
        <rFont val="宋体"/>
        <charset val="134"/>
      </rPr>
      <t>万元</t>
    </r>
  </si>
  <si>
    <r>
      <rPr>
        <sz val="16"/>
        <rFont val="宋体"/>
        <charset val="134"/>
      </rPr>
      <t>共</t>
    </r>
    <r>
      <rPr>
        <sz val="16"/>
        <rFont val="Times New Roman"/>
        <charset val="134"/>
      </rPr>
      <t>218</t>
    </r>
    <r>
      <rPr>
        <sz val="16"/>
        <rFont val="宋体"/>
        <charset val="134"/>
      </rPr>
      <t>只，其中古土村</t>
    </r>
    <r>
      <rPr>
        <sz val="16"/>
        <rFont val="Times New Roman"/>
        <charset val="134"/>
      </rPr>
      <t>4</t>
    </r>
    <r>
      <rPr>
        <sz val="16"/>
        <rFont val="宋体"/>
        <charset val="134"/>
      </rPr>
      <t>户</t>
    </r>
    <r>
      <rPr>
        <sz val="16"/>
        <rFont val="Times New Roman"/>
        <charset val="134"/>
      </rPr>
      <t>80</t>
    </r>
    <r>
      <rPr>
        <sz val="16"/>
        <rFont val="宋体"/>
        <charset val="134"/>
      </rPr>
      <t>只、袁家村</t>
    </r>
    <r>
      <rPr>
        <sz val="16"/>
        <rFont val="Times New Roman"/>
        <charset val="134"/>
      </rPr>
      <t>1</t>
    </r>
    <r>
      <rPr>
        <sz val="16"/>
        <rFont val="宋体"/>
        <charset val="134"/>
      </rPr>
      <t>户</t>
    </r>
    <r>
      <rPr>
        <sz val="16"/>
        <rFont val="Times New Roman"/>
        <charset val="134"/>
      </rPr>
      <t>10</t>
    </r>
    <r>
      <rPr>
        <sz val="16"/>
        <rFont val="宋体"/>
        <charset val="134"/>
      </rPr>
      <t>只、梁湾村</t>
    </r>
    <r>
      <rPr>
        <sz val="16"/>
        <rFont val="Times New Roman"/>
        <charset val="134"/>
      </rPr>
      <t>5</t>
    </r>
    <r>
      <rPr>
        <sz val="16"/>
        <rFont val="宋体"/>
        <charset val="134"/>
      </rPr>
      <t>户</t>
    </r>
    <r>
      <rPr>
        <sz val="16"/>
        <rFont val="Times New Roman"/>
        <charset val="134"/>
      </rPr>
      <t>100</t>
    </r>
    <r>
      <rPr>
        <sz val="16"/>
        <rFont val="宋体"/>
        <charset val="134"/>
      </rPr>
      <t>只、麻山村</t>
    </r>
    <r>
      <rPr>
        <sz val="16"/>
        <rFont val="Times New Roman"/>
        <charset val="134"/>
      </rPr>
      <t>28</t>
    </r>
    <r>
      <rPr>
        <sz val="16"/>
        <rFont val="宋体"/>
        <charset val="134"/>
      </rPr>
      <t>只</t>
    </r>
  </si>
  <si>
    <r>
      <rPr>
        <sz val="16"/>
        <rFont val="宋体"/>
        <charset val="134"/>
      </rPr>
      <t>对已脱贫户产业后续扶持，增加农户家庭收入</t>
    </r>
  </si>
  <si>
    <t xml:space="preserve"> </t>
  </si>
  <si>
    <r>
      <rPr>
        <sz val="16"/>
        <rFont val="宋体"/>
        <charset val="134"/>
      </rPr>
      <t>刘堡基础母羊购进到户补助项目</t>
    </r>
  </si>
  <si>
    <r>
      <rPr>
        <sz val="16"/>
        <rFont val="宋体"/>
        <charset val="134"/>
      </rPr>
      <t>刘堡镇涉及罗湾村</t>
    </r>
    <r>
      <rPr>
        <sz val="16"/>
        <rFont val="Times New Roman"/>
        <charset val="134"/>
      </rPr>
      <t>1</t>
    </r>
    <r>
      <rPr>
        <sz val="16"/>
        <rFont val="宋体"/>
        <charset val="134"/>
      </rPr>
      <t>户</t>
    </r>
    <r>
      <rPr>
        <sz val="16"/>
        <rFont val="Times New Roman"/>
        <charset val="134"/>
      </rPr>
      <t>20</t>
    </r>
    <r>
      <rPr>
        <sz val="16"/>
        <rFont val="宋体"/>
        <charset val="134"/>
      </rPr>
      <t>只，每头补助</t>
    </r>
    <r>
      <rPr>
        <sz val="16"/>
        <rFont val="Times New Roman"/>
        <charset val="134"/>
      </rPr>
      <t>500</t>
    </r>
    <r>
      <rPr>
        <sz val="16"/>
        <rFont val="宋体"/>
        <charset val="134"/>
      </rPr>
      <t>元</t>
    </r>
  </si>
  <si>
    <r>
      <rPr>
        <sz val="16"/>
        <rFont val="宋体"/>
        <charset val="134"/>
      </rPr>
      <t>大阳镇基础母羊购进到户补助项目</t>
    </r>
  </si>
  <si>
    <r>
      <rPr>
        <sz val="16"/>
        <rFont val="宋体"/>
        <charset val="134"/>
      </rPr>
      <t>扶持大阳镇脱贫户发展养殖业，落实基础母羊购进到户补助项目，每头补助</t>
    </r>
    <r>
      <rPr>
        <sz val="16"/>
        <rFont val="Times New Roman"/>
        <charset val="134"/>
      </rPr>
      <t>500</t>
    </r>
    <r>
      <rPr>
        <sz val="16"/>
        <rFont val="宋体"/>
        <charset val="134"/>
      </rPr>
      <t>元，共补助</t>
    </r>
    <r>
      <rPr>
        <sz val="16"/>
        <rFont val="Times New Roman"/>
        <charset val="134"/>
      </rPr>
      <t>100</t>
    </r>
    <r>
      <rPr>
        <sz val="16"/>
        <rFont val="宋体"/>
        <charset val="134"/>
      </rPr>
      <t>只。其中：下渠村</t>
    </r>
    <r>
      <rPr>
        <sz val="16"/>
        <rFont val="Times New Roman"/>
        <charset val="134"/>
      </rPr>
      <t>20</t>
    </r>
    <r>
      <rPr>
        <sz val="16"/>
        <rFont val="宋体"/>
        <charset val="134"/>
      </rPr>
      <t>只，刘沟村</t>
    </r>
    <r>
      <rPr>
        <sz val="16"/>
        <rFont val="Times New Roman"/>
        <charset val="134"/>
      </rPr>
      <t>10</t>
    </r>
    <r>
      <rPr>
        <sz val="16"/>
        <rFont val="宋体"/>
        <charset val="134"/>
      </rPr>
      <t>只，刘山村</t>
    </r>
    <r>
      <rPr>
        <sz val="16"/>
        <rFont val="Times New Roman"/>
        <charset val="134"/>
      </rPr>
      <t>40</t>
    </r>
    <r>
      <rPr>
        <sz val="16"/>
        <rFont val="宋体"/>
        <charset val="134"/>
      </rPr>
      <t>只，小杨村</t>
    </r>
    <r>
      <rPr>
        <sz val="16"/>
        <rFont val="Times New Roman"/>
        <charset val="134"/>
      </rPr>
      <t>30</t>
    </r>
    <r>
      <rPr>
        <sz val="16"/>
        <rFont val="宋体"/>
        <charset val="134"/>
      </rPr>
      <t>只。</t>
    </r>
  </si>
  <si>
    <r>
      <rPr>
        <sz val="16"/>
        <rFont val="宋体"/>
        <charset val="134"/>
      </rPr>
      <t>脱贫户基础母羊到户共计</t>
    </r>
    <r>
      <rPr>
        <sz val="16"/>
        <rFont val="Times New Roman"/>
        <charset val="134"/>
      </rPr>
      <t>285</t>
    </r>
    <r>
      <rPr>
        <sz val="16"/>
        <rFont val="宋体"/>
        <charset val="134"/>
      </rPr>
      <t>只。其中：东庄村</t>
    </r>
    <r>
      <rPr>
        <sz val="16"/>
        <rFont val="Times New Roman"/>
        <charset val="134"/>
      </rPr>
      <t>10</t>
    </r>
    <r>
      <rPr>
        <sz val="16"/>
        <rFont val="宋体"/>
        <charset val="134"/>
      </rPr>
      <t>只；小庄村</t>
    </r>
    <r>
      <rPr>
        <sz val="16"/>
        <rFont val="Times New Roman"/>
        <charset val="134"/>
      </rPr>
      <t>120</t>
    </r>
    <r>
      <rPr>
        <sz val="16"/>
        <rFont val="宋体"/>
        <charset val="134"/>
      </rPr>
      <t>只；草湾村</t>
    </r>
    <r>
      <rPr>
        <sz val="16"/>
        <rFont val="Times New Roman"/>
        <charset val="134"/>
      </rPr>
      <t>100</t>
    </r>
    <r>
      <rPr>
        <sz val="16"/>
        <rFont val="宋体"/>
        <charset val="134"/>
      </rPr>
      <t>只；上豆村</t>
    </r>
    <r>
      <rPr>
        <sz val="16"/>
        <rFont val="Times New Roman"/>
        <charset val="134"/>
      </rPr>
      <t>15</t>
    </r>
    <r>
      <rPr>
        <sz val="16"/>
        <rFont val="宋体"/>
        <charset val="134"/>
      </rPr>
      <t>只；上河村</t>
    </r>
    <r>
      <rPr>
        <sz val="16"/>
        <rFont val="Times New Roman"/>
        <charset val="134"/>
      </rPr>
      <t>40</t>
    </r>
    <r>
      <rPr>
        <sz val="16"/>
        <rFont val="宋体"/>
        <charset val="134"/>
      </rPr>
      <t>只；</t>
    </r>
  </si>
  <si>
    <r>
      <rPr>
        <sz val="16"/>
        <rFont val="宋体"/>
        <charset val="134"/>
      </rPr>
      <t>五方村已脱贫户基础母羊</t>
    </r>
    <r>
      <rPr>
        <sz val="16"/>
        <rFont val="Times New Roman"/>
        <charset val="134"/>
      </rPr>
      <t>10</t>
    </r>
    <r>
      <rPr>
        <sz val="16"/>
        <rFont val="宋体"/>
        <charset val="134"/>
      </rPr>
      <t>只</t>
    </r>
  </si>
  <si>
    <r>
      <rPr>
        <sz val="16"/>
        <rFont val="宋体"/>
        <charset val="134"/>
      </rPr>
      <t>马鹿镇基础母羊购进到户补助项目</t>
    </r>
  </si>
  <si>
    <r>
      <rPr>
        <sz val="16"/>
        <rFont val="宋体"/>
        <charset val="134"/>
      </rPr>
      <t>概算投资</t>
    </r>
    <r>
      <rPr>
        <sz val="16"/>
        <rFont val="Times New Roman"/>
        <charset val="134"/>
      </rPr>
      <t>15</t>
    </r>
    <r>
      <rPr>
        <sz val="16"/>
        <rFont val="宋体"/>
        <charset val="134"/>
      </rPr>
      <t>万元，购进基础母羊</t>
    </r>
    <r>
      <rPr>
        <sz val="16"/>
        <rFont val="Times New Roman"/>
        <charset val="134"/>
      </rPr>
      <t>200</t>
    </r>
    <r>
      <rPr>
        <sz val="16"/>
        <rFont val="宋体"/>
        <charset val="134"/>
      </rPr>
      <t>只，每只补助</t>
    </r>
    <r>
      <rPr>
        <sz val="16"/>
        <rFont val="Times New Roman"/>
        <charset val="134"/>
      </rPr>
      <t>500</t>
    </r>
    <r>
      <rPr>
        <sz val="16"/>
        <rFont val="宋体"/>
        <charset val="134"/>
      </rPr>
      <t>元，其中金川村</t>
    </r>
    <r>
      <rPr>
        <sz val="16"/>
        <rFont val="Times New Roman"/>
        <charset val="134"/>
      </rPr>
      <t>150</t>
    </r>
    <r>
      <rPr>
        <sz val="16"/>
        <rFont val="宋体"/>
        <charset val="134"/>
      </rPr>
      <t>只，石庄科村</t>
    </r>
    <r>
      <rPr>
        <sz val="16"/>
        <rFont val="Times New Roman"/>
        <charset val="134"/>
      </rPr>
      <t>50</t>
    </r>
    <r>
      <rPr>
        <sz val="16"/>
        <rFont val="宋体"/>
        <charset val="134"/>
      </rPr>
      <t>只。</t>
    </r>
  </si>
  <si>
    <r>
      <rPr>
        <sz val="16"/>
        <rFont val="宋体"/>
        <charset val="134"/>
      </rPr>
      <t>川王镇购进基础母羊共</t>
    </r>
    <r>
      <rPr>
        <sz val="16"/>
        <rFont val="Times New Roman"/>
        <charset val="134"/>
      </rPr>
      <t>105</t>
    </r>
    <r>
      <rPr>
        <sz val="16"/>
        <rFont val="宋体"/>
        <charset val="134"/>
      </rPr>
      <t>只，共涉及</t>
    </r>
    <r>
      <rPr>
        <sz val="16"/>
        <rFont val="Times New Roman"/>
        <charset val="134"/>
      </rPr>
      <t>3</t>
    </r>
    <r>
      <rPr>
        <sz val="16"/>
        <rFont val="宋体"/>
        <charset val="134"/>
      </rPr>
      <t>村。其中峡口村</t>
    </r>
    <r>
      <rPr>
        <sz val="16"/>
        <rFont val="Times New Roman"/>
        <charset val="134"/>
      </rPr>
      <t>15</t>
    </r>
    <r>
      <rPr>
        <sz val="16"/>
        <rFont val="宋体"/>
        <charset val="134"/>
      </rPr>
      <t>只；海湾村</t>
    </r>
    <r>
      <rPr>
        <sz val="16"/>
        <rFont val="Times New Roman"/>
        <charset val="134"/>
      </rPr>
      <t>30</t>
    </r>
    <r>
      <rPr>
        <sz val="16"/>
        <rFont val="宋体"/>
        <charset val="134"/>
      </rPr>
      <t>只；大庄村</t>
    </r>
    <r>
      <rPr>
        <sz val="16"/>
        <rFont val="Times New Roman"/>
        <charset val="134"/>
      </rPr>
      <t>60</t>
    </r>
    <r>
      <rPr>
        <sz val="16"/>
        <rFont val="宋体"/>
        <charset val="134"/>
      </rPr>
      <t>只；</t>
    </r>
  </si>
  <si>
    <r>
      <rPr>
        <sz val="16"/>
        <rFont val="宋体"/>
        <charset val="134"/>
      </rPr>
      <t>提高养殖积极性，增加收入</t>
    </r>
  </si>
  <si>
    <r>
      <rPr>
        <sz val="16"/>
        <rFont val="宋体"/>
        <charset val="134"/>
      </rPr>
      <t>在</t>
    </r>
    <r>
      <rPr>
        <sz val="16"/>
        <rFont val="Times New Roman"/>
        <charset val="134"/>
      </rPr>
      <t>2</t>
    </r>
    <r>
      <rPr>
        <sz val="16"/>
        <rFont val="宋体"/>
        <charset val="134"/>
      </rPr>
      <t>村实施基础母羊购进</t>
    </r>
    <r>
      <rPr>
        <sz val="16"/>
        <rFont val="Times New Roman"/>
        <charset val="134"/>
      </rPr>
      <t>61</t>
    </r>
    <r>
      <rPr>
        <sz val="16"/>
        <rFont val="宋体"/>
        <charset val="134"/>
      </rPr>
      <t>只，桃园</t>
    </r>
    <r>
      <rPr>
        <sz val="16"/>
        <rFont val="Times New Roman"/>
        <charset val="134"/>
      </rPr>
      <t>40</t>
    </r>
    <r>
      <rPr>
        <sz val="16"/>
        <rFont val="宋体"/>
        <charset val="134"/>
      </rPr>
      <t>只，马坪村</t>
    </r>
    <r>
      <rPr>
        <sz val="16"/>
        <rFont val="Times New Roman"/>
        <charset val="134"/>
      </rPr>
      <t>21</t>
    </r>
    <r>
      <rPr>
        <sz val="16"/>
        <rFont val="宋体"/>
        <charset val="134"/>
      </rPr>
      <t>只。每只</t>
    </r>
    <r>
      <rPr>
        <sz val="16"/>
        <rFont val="Times New Roman"/>
        <charset val="134"/>
      </rPr>
      <t>500</t>
    </r>
    <r>
      <rPr>
        <sz val="16"/>
        <rFont val="宋体"/>
        <charset val="134"/>
      </rPr>
      <t>元</t>
    </r>
  </si>
  <si>
    <r>
      <rPr>
        <sz val="16"/>
        <rFont val="宋体"/>
        <charset val="134"/>
      </rPr>
      <t>闫家乡车古村实施基础母羊购进</t>
    </r>
    <r>
      <rPr>
        <sz val="16"/>
        <rFont val="Times New Roman"/>
        <charset val="134"/>
      </rPr>
      <t>20</t>
    </r>
    <r>
      <rPr>
        <sz val="16"/>
        <rFont val="宋体"/>
        <charset val="134"/>
      </rPr>
      <t>只，共需资金</t>
    </r>
    <r>
      <rPr>
        <sz val="16"/>
        <rFont val="Times New Roman"/>
        <charset val="134"/>
      </rPr>
      <t>1</t>
    </r>
    <r>
      <rPr>
        <sz val="16"/>
        <rFont val="宋体"/>
        <charset val="134"/>
      </rPr>
      <t>万元。</t>
    </r>
  </si>
  <si>
    <r>
      <rPr>
        <sz val="16"/>
        <rFont val="宋体"/>
        <charset val="134"/>
      </rPr>
      <t>在张棉驿乡马夭村实施基础母羊购进到户补助项目</t>
    </r>
    <r>
      <rPr>
        <sz val="16"/>
        <rFont val="Times New Roman"/>
        <charset val="134"/>
      </rPr>
      <t>4</t>
    </r>
    <r>
      <rPr>
        <sz val="16"/>
        <rFont val="宋体"/>
        <charset val="134"/>
      </rPr>
      <t>户</t>
    </r>
    <r>
      <rPr>
        <sz val="16"/>
        <rFont val="Times New Roman"/>
        <charset val="134"/>
      </rPr>
      <t>30</t>
    </r>
    <r>
      <rPr>
        <sz val="16"/>
        <rFont val="宋体"/>
        <charset val="134"/>
      </rPr>
      <t>只</t>
    </r>
  </si>
  <si>
    <r>
      <rPr>
        <sz val="16"/>
        <rFont val="宋体"/>
        <charset val="134"/>
      </rPr>
      <t>平安乡基础母羊购进到户补助项目</t>
    </r>
  </si>
  <si>
    <r>
      <rPr>
        <sz val="16"/>
        <rFont val="宋体"/>
        <charset val="134"/>
      </rPr>
      <t>平安乡购进基础母羊</t>
    </r>
    <r>
      <rPr>
        <sz val="16"/>
        <rFont val="Times New Roman"/>
        <charset val="134"/>
      </rPr>
      <t>50</t>
    </r>
    <r>
      <rPr>
        <sz val="16"/>
        <rFont val="宋体"/>
        <charset val="134"/>
      </rPr>
      <t>只，其中梨树村</t>
    </r>
    <r>
      <rPr>
        <sz val="16"/>
        <rFont val="Times New Roman"/>
        <charset val="134"/>
      </rPr>
      <t>20</t>
    </r>
    <r>
      <rPr>
        <sz val="16"/>
        <rFont val="宋体"/>
        <charset val="134"/>
      </rPr>
      <t>只，大湾村</t>
    </r>
    <r>
      <rPr>
        <sz val="16"/>
        <rFont val="Times New Roman"/>
        <charset val="134"/>
      </rPr>
      <t>30</t>
    </r>
    <r>
      <rPr>
        <sz val="16"/>
        <rFont val="宋体"/>
        <charset val="134"/>
      </rPr>
      <t>只，</t>
    </r>
  </si>
  <si>
    <r>
      <rPr>
        <sz val="16"/>
        <rFont val="宋体"/>
        <charset val="134"/>
      </rPr>
      <t>连五乡基础母羊购进到户补助项目</t>
    </r>
  </si>
  <si>
    <r>
      <rPr>
        <sz val="16"/>
        <rFont val="宋体"/>
        <charset val="134"/>
      </rPr>
      <t>连五乡</t>
    </r>
    <r>
      <rPr>
        <sz val="16"/>
        <rFont val="Times New Roman"/>
        <charset val="134"/>
      </rPr>
      <t>1</t>
    </r>
    <r>
      <rPr>
        <sz val="16"/>
        <rFont val="宋体"/>
        <charset val="134"/>
      </rPr>
      <t>村共</t>
    </r>
    <r>
      <rPr>
        <sz val="16"/>
        <rFont val="Times New Roman"/>
        <charset val="134"/>
      </rPr>
      <t>10</t>
    </r>
    <r>
      <rPr>
        <sz val="16"/>
        <rFont val="宋体"/>
        <charset val="134"/>
      </rPr>
      <t>只。其中：四合村：</t>
    </r>
    <r>
      <rPr>
        <sz val="16"/>
        <rFont val="Times New Roman"/>
        <charset val="134"/>
      </rPr>
      <t>10</t>
    </r>
    <r>
      <rPr>
        <sz val="16"/>
        <rFont val="宋体"/>
        <charset val="134"/>
      </rPr>
      <t>只</t>
    </r>
  </si>
  <si>
    <r>
      <rPr>
        <b/>
        <sz val="16"/>
        <rFont val="宋体"/>
        <charset val="134"/>
      </rPr>
      <t>概算投资</t>
    </r>
    <r>
      <rPr>
        <b/>
        <sz val="16"/>
        <rFont val="Times New Roman"/>
        <charset val="134"/>
      </rPr>
      <t>61.29</t>
    </r>
    <r>
      <rPr>
        <b/>
        <sz val="16"/>
        <rFont val="宋体"/>
        <charset val="134"/>
      </rPr>
      <t>万元在相关乡镇实施脱贫户羊羔到户补助项目，每只补助</t>
    </r>
    <r>
      <rPr>
        <b/>
        <sz val="16"/>
        <rFont val="Times New Roman"/>
        <charset val="134"/>
      </rPr>
      <t>100</t>
    </r>
    <r>
      <rPr>
        <b/>
        <sz val="16"/>
        <rFont val="宋体"/>
        <charset val="134"/>
      </rPr>
      <t>元，共补助</t>
    </r>
    <r>
      <rPr>
        <b/>
        <sz val="16"/>
        <rFont val="Times New Roman"/>
        <charset val="134"/>
      </rPr>
      <t>6129</t>
    </r>
    <r>
      <rPr>
        <b/>
        <sz val="16"/>
        <rFont val="宋体"/>
        <charset val="134"/>
      </rPr>
      <t>只。</t>
    </r>
  </si>
  <si>
    <r>
      <rPr>
        <sz val="16"/>
        <rFont val="宋体"/>
        <charset val="134"/>
      </rPr>
      <t>共</t>
    </r>
    <r>
      <rPr>
        <sz val="16"/>
        <rFont val="Times New Roman"/>
        <charset val="134"/>
      </rPr>
      <t>524</t>
    </r>
    <r>
      <rPr>
        <sz val="16"/>
        <rFont val="宋体"/>
        <charset val="134"/>
      </rPr>
      <t>只。西夭村</t>
    </r>
    <r>
      <rPr>
        <sz val="16"/>
        <rFont val="Times New Roman"/>
        <charset val="134"/>
      </rPr>
      <t>15</t>
    </r>
    <r>
      <rPr>
        <sz val="16"/>
        <rFont val="宋体"/>
        <charset val="134"/>
      </rPr>
      <t>只、赵阳村</t>
    </r>
    <r>
      <rPr>
        <sz val="16"/>
        <rFont val="Times New Roman"/>
        <charset val="134"/>
      </rPr>
      <t>40</t>
    </r>
    <r>
      <rPr>
        <sz val="16"/>
        <rFont val="宋体"/>
        <charset val="134"/>
      </rPr>
      <t>只、堡山村</t>
    </r>
    <r>
      <rPr>
        <sz val="16"/>
        <rFont val="Times New Roman"/>
        <charset val="134"/>
      </rPr>
      <t>30</t>
    </r>
    <r>
      <rPr>
        <sz val="16"/>
        <rFont val="宋体"/>
        <charset val="134"/>
      </rPr>
      <t>只、袁川村</t>
    </r>
    <r>
      <rPr>
        <sz val="16"/>
        <rFont val="Times New Roman"/>
        <charset val="134"/>
      </rPr>
      <t>15</t>
    </r>
    <r>
      <rPr>
        <sz val="16"/>
        <rFont val="宋体"/>
        <charset val="134"/>
      </rPr>
      <t>只、阳上村</t>
    </r>
    <r>
      <rPr>
        <sz val="16"/>
        <rFont val="Times New Roman"/>
        <charset val="134"/>
      </rPr>
      <t>10</t>
    </r>
    <r>
      <rPr>
        <sz val="16"/>
        <rFont val="宋体"/>
        <charset val="134"/>
      </rPr>
      <t>只、园树村</t>
    </r>
    <r>
      <rPr>
        <sz val="16"/>
        <rFont val="Times New Roman"/>
        <charset val="134"/>
      </rPr>
      <t>50</t>
    </r>
    <r>
      <rPr>
        <sz val="16"/>
        <rFont val="宋体"/>
        <charset val="134"/>
      </rPr>
      <t>只、孟寺村</t>
    </r>
    <r>
      <rPr>
        <sz val="16"/>
        <rFont val="Times New Roman"/>
        <charset val="134"/>
      </rPr>
      <t>40</t>
    </r>
    <r>
      <rPr>
        <sz val="16"/>
        <rFont val="宋体"/>
        <charset val="134"/>
      </rPr>
      <t>只、崔家村</t>
    </r>
    <r>
      <rPr>
        <sz val="16"/>
        <rFont val="Times New Roman"/>
        <charset val="134"/>
      </rPr>
      <t>24</t>
    </r>
    <r>
      <rPr>
        <sz val="16"/>
        <rFont val="宋体"/>
        <charset val="134"/>
      </rPr>
      <t>只、杨川村</t>
    </r>
    <r>
      <rPr>
        <sz val="16"/>
        <rFont val="Times New Roman"/>
        <charset val="134"/>
      </rPr>
      <t>100</t>
    </r>
    <r>
      <rPr>
        <sz val="16"/>
        <rFont val="宋体"/>
        <charset val="134"/>
      </rPr>
      <t>只、背武村</t>
    </r>
    <r>
      <rPr>
        <sz val="16"/>
        <rFont val="Times New Roman"/>
        <charset val="134"/>
      </rPr>
      <t>200</t>
    </r>
    <r>
      <rPr>
        <sz val="16"/>
        <rFont val="宋体"/>
        <charset val="134"/>
      </rPr>
      <t>只</t>
    </r>
  </si>
  <si>
    <r>
      <rPr>
        <sz val="16"/>
        <rFont val="宋体"/>
        <charset val="134"/>
      </rPr>
      <t>通过羊羔补助到户项目，提高农民养殖积极性，切实提升养殖收益，巩固脱贫成效</t>
    </r>
  </si>
  <si>
    <r>
      <rPr>
        <sz val="16"/>
        <rFont val="宋体"/>
        <charset val="134"/>
      </rPr>
      <t>通过发放补贴，提高农民养羊的积极性，增加农民收入</t>
    </r>
  </si>
  <si>
    <r>
      <rPr>
        <sz val="16"/>
        <rFont val="宋体"/>
        <charset val="134"/>
      </rPr>
      <t>龙山镇羊羔到户补助项目</t>
    </r>
  </si>
  <si>
    <r>
      <rPr>
        <sz val="16"/>
        <rFont val="宋体"/>
        <charset val="134"/>
      </rPr>
      <t>全镇共</t>
    </r>
    <r>
      <rPr>
        <sz val="16"/>
        <rFont val="Times New Roman"/>
        <charset val="134"/>
      </rPr>
      <t>5</t>
    </r>
    <r>
      <rPr>
        <sz val="16"/>
        <rFont val="宋体"/>
        <charset val="134"/>
      </rPr>
      <t>个村</t>
    </r>
    <r>
      <rPr>
        <sz val="16"/>
        <rFont val="Times New Roman"/>
        <charset val="134"/>
      </rPr>
      <t>430</t>
    </r>
    <r>
      <rPr>
        <sz val="16"/>
        <rFont val="宋体"/>
        <charset val="134"/>
      </rPr>
      <t>只，每只</t>
    </r>
    <r>
      <rPr>
        <sz val="16"/>
        <rFont val="Times New Roman"/>
        <charset val="134"/>
      </rPr>
      <t>100</t>
    </r>
    <r>
      <rPr>
        <sz val="16"/>
        <rFont val="宋体"/>
        <charset val="134"/>
      </rPr>
      <t>元，其中</t>
    </r>
    <r>
      <rPr>
        <sz val="16"/>
        <rFont val="Times New Roman"/>
        <charset val="134"/>
      </rPr>
      <t>;</t>
    </r>
    <r>
      <rPr>
        <sz val="16"/>
        <rFont val="宋体"/>
        <charset val="134"/>
      </rPr>
      <t>北街村羊羔</t>
    </r>
    <r>
      <rPr>
        <sz val="16"/>
        <rFont val="Times New Roman"/>
        <charset val="134"/>
      </rPr>
      <t>20</t>
    </r>
    <r>
      <rPr>
        <sz val="16"/>
        <rFont val="宋体"/>
        <charset val="134"/>
      </rPr>
      <t>只</t>
    </r>
    <r>
      <rPr>
        <sz val="16"/>
        <rFont val="Times New Roman"/>
        <charset val="134"/>
      </rPr>
      <t>0.2</t>
    </r>
    <r>
      <rPr>
        <sz val="16"/>
        <rFont val="宋体"/>
        <charset val="134"/>
      </rPr>
      <t>万元；树坡村</t>
    </r>
    <r>
      <rPr>
        <sz val="16"/>
        <rFont val="Times New Roman"/>
        <charset val="134"/>
      </rPr>
      <t>10</t>
    </r>
    <r>
      <rPr>
        <sz val="16"/>
        <rFont val="宋体"/>
        <charset val="134"/>
      </rPr>
      <t>只</t>
    </r>
    <r>
      <rPr>
        <sz val="16"/>
        <rFont val="Times New Roman"/>
        <charset val="134"/>
      </rPr>
      <t>0.1</t>
    </r>
    <r>
      <rPr>
        <sz val="16"/>
        <rFont val="宋体"/>
        <charset val="134"/>
      </rPr>
      <t>万元；榆树村羊羔</t>
    </r>
    <r>
      <rPr>
        <sz val="16"/>
        <rFont val="Times New Roman"/>
        <charset val="134"/>
      </rPr>
      <t>100</t>
    </r>
    <r>
      <rPr>
        <sz val="16"/>
        <rFont val="宋体"/>
        <charset val="134"/>
      </rPr>
      <t>只</t>
    </r>
    <r>
      <rPr>
        <sz val="16"/>
        <rFont val="Times New Roman"/>
        <charset val="134"/>
      </rPr>
      <t>1</t>
    </r>
    <r>
      <rPr>
        <sz val="16"/>
        <rFont val="宋体"/>
        <charset val="134"/>
      </rPr>
      <t>万元；马黑曼村</t>
    </r>
    <r>
      <rPr>
        <sz val="16"/>
        <rFont val="Times New Roman"/>
        <charset val="134"/>
      </rPr>
      <t>100</t>
    </r>
    <r>
      <rPr>
        <sz val="16"/>
        <rFont val="宋体"/>
        <charset val="134"/>
      </rPr>
      <t>只</t>
    </r>
    <r>
      <rPr>
        <sz val="16"/>
        <rFont val="Times New Roman"/>
        <charset val="134"/>
      </rPr>
      <t>1</t>
    </r>
    <r>
      <rPr>
        <sz val="16"/>
        <rFont val="宋体"/>
        <charset val="134"/>
      </rPr>
      <t>万元；韩川村</t>
    </r>
    <r>
      <rPr>
        <sz val="16"/>
        <rFont val="Times New Roman"/>
        <charset val="134"/>
      </rPr>
      <t>200</t>
    </r>
    <r>
      <rPr>
        <sz val="16"/>
        <rFont val="宋体"/>
        <charset val="134"/>
      </rPr>
      <t>只</t>
    </r>
    <r>
      <rPr>
        <sz val="16"/>
        <rFont val="Times New Roman"/>
        <charset val="134"/>
      </rPr>
      <t>2</t>
    </r>
    <r>
      <rPr>
        <sz val="16"/>
        <rFont val="宋体"/>
        <charset val="134"/>
      </rPr>
      <t>万元</t>
    </r>
  </si>
  <si>
    <r>
      <rPr>
        <sz val="16"/>
        <rFont val="宋体"/>
        <charset val="134"/>
      </rPr>
      <t>共</t>
    </r>
    <r>
      <rPr>
        <sz val="16"/>
        <rFont val="Times New Roman"/>
        <charset val="134"/>
      </rPr>
      <t>233</t>
    </r>
    <r>
      <rPr>
        <sz val="16"/>
        <rFont val="宋体"/>
        <charset val="134"/>
      </rPr>
      <t>只，其中麻崖村</t>
    </r>
    <r>
      <rPr>
        <sz val="16"/>
        <rFont val="Times New Roman"/>
        <charset val="134"/>
      </rPr>
      <t>5</t>
    </r>
    <r>
      <rPr>
        <sz val="16"/>
        <rFont val="宋体"/>
        <charset val="134"/>
      </rPr>
      <t>户</t>
    </r>
    <r>
      <rPr>
        <sz val="16"/>
        <rFont val="Times New Roman"/>
        <charset val="134"/>
      </rPr>
      <t>97</t>
    </r>
    <r>
      <rPr>
        <sz val="16"/>
        <rFont val="宋体"/>
        <charset val="134"/>
      </rPr>
      <t>只、毛磨村</t>
    </r>
    <r>
      <rPr>
        <sz val="16"/>
        <rFont val="Times New Roman"/>
        <charset val="134"/>
      </rPr>
      <t>4</t>
    </r>
    <r>
      <rPr>
        <sz val="16"/>
        <rFont val="宋体"/>
        <charset val="134"/>
      </rPr>
      <t>户</t>
    </r>
    <r>
      <rPr>
        <sz val="16"/>
        <rFont val="Times New Roman"/>
        <charset val="134"/>
      </rPr>
      <t>84</t>
    </r>
    <r>
      <rPr>
        <sz val="16"/>
        <rFont val="宋体"/>
        <charset val="134"/>
      </rPr>
      <t>只、水池村</t>
    </r>
    <r>
      <rPr>
        <sz val="16"/>
        <rFont val="Times New Roman"/>
        <charset val="134"/>
      </rPr>
      <t>43</t>
    </r>
    <r>
      <rPr>
        <sz val="16"/>
        <rFont val="宋体"/>
        <charset val="134"/>
      </rPr>
      <t>只、袁家村</t>
    </r>
    <r>
      <rPr>
        <sz val="16"/>
        <rFont val="Times New Roman"/>
        <charset val="134"/>
      </rPr>
      <t>1</t>
    </r>
    <r>
      <rPr>
        <sz val="16"/>
        <rFont val="宋体"/>
        <charset val="134"/>
      </rPr>
      <t>户</t>
    </r>
    <r>
      <rPr>
        <sz val="16"/>
        <rFont val="Times New Roman"/>
        <charset val="134"/>
      </rPr>
      <t>9</t>
    </r>
    <r>
      <rPr>
        <sz val="16"/>
        <rFont val="宋体"/>
        <charset val="134"/>
      </rPr>
      <t>只</t>
    </r>
  </si>
  <si>
    <r>
      <rPr>
        <sz val="16"/>
        <rFont val="宋体"/>
        <charset val="134"/>
      </rPr>
      <t>刘堡羊羔到户补助项目</t>
    </r>
  </si>
  <si>
    <r>
      <rPr>
        <sz val="16"/>
        <rFont val="宋体"/>
        <charset val="134"/>
      </rPr>
      <t>刘堡镇涉及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120</t>
    </r>
    <r>
      <rPr>
        <sz val="16"/>
        <rFont val="宋体"/>
        <charset val="134"/>
      </rPr>
      <t>只，每只补助</t>
    </r>
    <r>
      <rPr>
        <sz val="16"/>
        <rFont val="Times New Roman"/>
        <charset val="134"/>
      </rPr>
      <t>100</t>
    </r>
    <r>
      <rPr>
        <sz val="16"/>
        <rFont val="宋体"/>
        <charset val="134"/>
      </rPr>
      <t>元，补贴资金共</t>
    </r>
    <r>
      <rPr>
        <sz val="16"/>
        <rFont val="Times New Roman"/>
        <charset val="134"/>
      </rPr>
      <t>1.2</t>
    </r>
    <r>
      <rPr>
        <sz val="16"/>
        <rFont val="宋体"/>
        <charset val="134"/>
      </rPr>
      <t>万元。其中：杜家村羊羔</t>
    </r>
    <r>
      <rPr>
        <sz val="16"/>
        <rFont val="Times New Roman"/>
        <charset val="134"/>
      </rPr>
      <t>1</t>
    </r>
    <r>
      <rPr>
        <sz val="16"/>
        <rFont val="宋体"/>
        <charset val="134"/>
      </rPr>
      <t>户</t>
    </r>
    <r>
      <rPr>
        <sz val="16"/>
        <rFont val="Times New Roman"/>
        <charset val="134"/>
      </rPr>
      <t>50</t>
    </r>
    <r>
      <rPr>
        <sz val="16"/>
        <rFont val="宋体"/>
        <charset val="134"/>
      </rPr>
      <t>只；峡里村</t>
    </r>
    <r>
      <rPr>
        <sz val="16"/>
        <rFont val="Times New Roman"/>
        <charset val="134"/>
      </rPr>
      <t>5</t>
    </r>
    <r>
      <rPr>
        <sz val="16"/>
        <rFont val="宋体"/>
        <charset val="134"/>
      </rPr>
      <t>户</t>
    </r>
    <r>
      <rPr>
        <sz val="16"/>
        <rFont val="Times New Roman"/>
        <charset val="134"/>
      </rPr>
      <t>70</t>
    </r>
    <r>
      <rPr>
        <sz val="16"/>
        <rFont val="宋体"/>
        <charset val="134"/>
      </rPr>
      <t>只</t>
    </r>
  </si>
  <si>
    <r>
      <rPr>
        <sz val="16"/>
        <rFont val="宋体"/>
        <charset val="134"/>
      </rPr>
      <t>增加农民收入</t>
    </r>
  </si>
  <si>
    <r>
      <rPr>
        <sz val="16"/>
        <rFont val="宋体"/>
        <charset val="134"/>
      </rPr>
      <t>胡川镇羊羔补助</t>
    </r>
    <r>
      <rPr>
        <sz val="16"/>
        <rFont val="Times New Roman"/>
        <charset val="134"/>
      </rPr>
      <t>392</t>
    </r>
    <r>
      <rPr>
        <sz val="16"/>
        <rFont val="宋体"/>
        <charset val="134"/>
      </rPr>
      <t>只，其中刘塬村</t>
    </r>
    <r>
      <rPr>
        <sz val="16"/>
        <rFont val="Times New Roman"/>
        <charset val="134"/>
      </rPr>
      <t>30</t>
    </r>
    <r>
      <rPr>
        <sz val="16"/>
        <rFont val="宋体"/>
        <charset val="134"/>
      </rPr>
      <t>只；宁马村</t>
    </r>
    <r>
      <rPr>
        <sz val="16"/>
        <rFont val="Times New Roman"/>
        <charset val="134"/>
      </rPr>
      <t>35</t>
    </r>
    <r>
      <rPr>
        <sz val="16"/>
        <rFont val="宋体"/>
        <charset val="134"/>
      </rPr>
      <t>只；潘峪村</t>
    </r>
    <r>
      <rPr>
        <sz val="16"/>
        <rFont val="Times New Roman"/>
        <charset val="134"/>
      </rPr>
      <t>60</t>
    </r>
    <r>
      <rPr>
        <sz val="16"/>
        <rFont val="宋体"/>
        <charset val="134"/>
      </rPr>
      <t>只；阳山村</t>
    </r>
    <r>
      <rPr>
        <sz val="16"/>
        <rFont val="Times New Roman"/>
        <charset val="134"/>
      </rPr>
      <t>100</t>
    </r>
    <r>
      <rPr>
        <sz val="16"/>
        <rFont val="宋体"/>
        <charset val="134"/>
      </rPr>
      <t>只；张堡村</t>
    </r>
    <r>
      <rPr>
        <sz val="16"/>
        <rFont val="Times New Roman"/>
        <charset val="134"/>
      </rPr>
      <t>10</t>
    </r>
    <r>
      <rPr>
        <sz val="16"/>
        <rFont val="宋体"/>
        <charset val="134"/>
      </rPr>
      <t>只；王安村</t>
    </r>
    <r>
      <rPr>
        <sz val="16"/>
        <rFont val="Times New Roman"/>
        <charset val="134"/>
      </rPr>
      <t>10</t>
    </r>
    <r>
      <rPr>
        <sz val="16"/>
        <rFont val="宋体"/>
        <charset val="134"/>
      </rPr>
      <t>只；窑上村</t>
    </r>
    <r>
      <rPr>
        <sz val="16"/>
        <rFont val="Times New Roman"/>
        <charset val="134"/>
      </rPr>
      <t>65</t>
    </r>
    <r>
      <rPr>
        <sz val="16"/>
        <rFont val="宋体"/>
        <charset val="134"/>
      </rPr>
      <t>只；前梁村</t>
    </r>
    <r>
      <rPr>
        <sz val="16"/>
        <rFont val="Times New Roman"/>
        <charset val="134"/>
      </rPr>
      <t>20</t>
    </r>
    <r>
      <rPr>
        <sz val="16"/>
        <rFont val="宋体"/>
        <charset val="134"/>
      </rPr>
      <t>只；深坷村</t>
    </r>
    <r>
      <rPr>
        <sz val="16"/>
        <rFont val="Times New Roman"/>
        <charset val="134"/>
      </rPr>
      <t>32</t>
    </r>
    <r>
      <rPr>
        <sz val="16"/>
        <rFont val="宋体"/>
        <charset val="134"/>
      </rPr>
      <t>只；柳湾村</t>
    </r>
    <r>
      <rPr>
        <sz val="16"/>
        <rFont val="Times New Roman"/>
        <charset val="134"/>
      </rPr>
      <t>30</t>
    </r>
    <r>
      <rPr>
        <sz val="16"/>
        <rFont val="宋体"/>
        <charset val="134"/>
      </rPr>
      <t>只。</t>
    </r>
  </si>
  <si>
    <r>
      <rPr>
        <sz val="16"/>
        <rFont val="宋体"/>
        <charset val="134"/>
      </rPr>
      <t>扶持大阳镇脱贫户发展养殖业，落实羊羔到户补助项目，每头羊羔补助</t>
    </r>
    <r>
      <rPr>
        <sz val="16"/>
        <rFont val="Times New Roman"/>
        <charset val="134"/>
      </rPr>
      <t>100</t>
    </r>
    <r>
      <rPr>
        <sz val="16"/>
        <rFont val="宋体"/>
        <charset val="134"/>
      </rPr>
      <t>元，共补助</t>
    </r>
    <r>
      <rPr>
        <sz val="16"/>
        <rFont val="Times New Roman"/>
        <charset val="134"/>
      </rPr>
      <t>230</t>
    </r>
    <r>
      <rPr>
        <sz val="16"/>
        <rFont val="宋体"/>
        <charset val="134"/>
      </rPr>
      <t>只。其中：大阳村</t>
    </r>
    <r>
      <rPr>
        <sz val="16"/>
        <rFont val="Times New Roman"/>
        <charset val="134"/>
      </rPr>
      <t>80</t>
    </r>
    <r>
      <rPr>
        <sz val="16"/>
        <rFont val="宋体"/>
        <charset val="134"/>
      </rPr>
      <t>只，双庙村</t>
    </r>
    <r>
      <rPr>
        <sz val="16"/>
        <rFont val="Times New Roman"/>
        <charset val="134"/>
      </rPr>
      <t>25</t>
    </r>
    <r>
      <rPr>
        <sz val="16"/>
        <rFont val="宋体"/>
        <charset val="134"/>
      </rPr>
      <t>只，水滩村</t>
    </r>
    <r>
      <rPr>
        <sz val="16"/>
        <rFont val="Times New Roman"/>
        <charset val="134"/>
      </rPr>
      <t>15</t>
    </r>
    <r>
      <rPr>
        <sz val="16"/>
        <rFont val="宋体"/>
        <charset val="134"/>
      </rPr>
      <t>只，刘山村</t>
    </r>
    <r>
      <rPr>
        <sz val="16"/>
        <rFont val="Times New Roman"/>
        <charset val="134"/>
      </rPr>
      <t>40</t>
    </r>
    <r>
      <rPr>
        <sz val="16"/>
        <rFont val="宋体"/>
        <charset val="134"/>
      </rPr>
      <t>，中庄村</t>
    </r>
    <r>
      <rPr>
        <sz val="16"/>
        <rFont val="Times New Roman"/>
        <charset val="134"/>
      </rPr>
      <t>20</t>
    </r>
    <r>
      <rPr>
        <sz val="16"/>
        <rFont val="宋体"/>
        <charset val="134"/>
      </rPr>
      <t>只，南山村</t>
    </r>
    <r>
      <rPr>
        <sz val="16"/>
        <rFont val="Times New Roman"/>
        <charset val="134"/>
      </rPr>
      <t>30</t>
    </r>
    <r>
      <rPr>
        <sz val="16"/>
        <rFont val="宋体"/>
        <charset val="134"/>
      </rPr>
      <t>只，小杨村</t>
    </r>
    <r>
      <rPr>
        <sz val="16"/>
        <rFont val="Times New Roman"/>
        <charset val="134"/>
      </rPr>
      <t>10</t>
    </r>
    <r>
      <rPr>
        <sz val="16"/>
        <rFont val="宋体"/>
        <charset val="134"/>
      </rPr>
      <t>只，刘沟村</t>
    </r>
    <r>
      <rPr>
        <sz val="16"/>
        <rFont val="Times New Roman"/>
        <charset val="134"/>
      </rPr>
      <t>10</t>
    </r>
    <r>
      <rPr>
        <sz val="16"/>
        <rFont val="宋体"/>
        <charset val="134"/>
      </rPr>
      <t>只。</t>
    </r>
  </si>
  <si>
    <r>
      <rPr>
        <sz val="16"/>
        <rFont val="宋体"/>
        <charset val="134"/>
      </rPr>
      <t>脱贫户羊羔到户共计</t>
    </r>
    <r>
      <rPr>
        <sz val="16"/>
        <rFont val="Times New Roman"/>
        <charset val="134"/>
      </rPr>
      <t>1173</t>
    </r>
    <r>
      <rPr>
        <sz val="16"/>
        <rFont val="宋体"/>
        <charset val="134"/>
      </rPr>
      <t>只。其中：八杜村</t>
    </r>
    <r>
      <rPr>
        <sz val="16"/>
        <rFont val="Times New Roman"/>
        <charset val="134"/>
      </rPr>
      <t>80</t>
    </r>
    <r>
      <rPr>
        <sz val="16"/>
        <rFont val="宋体"/>
        <charset val="134"/>
      </rPr>
      <t>只；西庄村</t>
    </r>
    <r>
      <rPr>
        <sz val="16"/>
        <rFont val="Times New Roman"/>
        <charset val="134"/>
      </rPr>
      <t>15</t>
    </r>
    <r>
      <rPr>
        <sz val="16"/>
        <rFont val="宋体"/>
        <charset val="134"/>
      </rPr>
      <t>只；黄花村</t>
    </r>
    <r>
      <rPr>
        <sz val="16"/>
        <rFont val="Times New Roman"/>
        <charset val="134"/>
      </rPr>
      <t>138</t>
    </r>
    <r>
      <rPr>
        <sz val="16"/>
        <rFont val="宋体"/>
        <charset val="134"/>
      </rPr>
      <t>只；东庄村</t>
    </r>
    <r>
      <rPr>
        <sz val="16"/>
        <rFont val="Times New Roman"/>
        <charset val="134"/>
      </rPr>
      <t>20</t>
    </r>
    <r>
      <rPr>
        <sz val="16"/>
        <rFont val="宋体"/>
        <charset val="134"/>
      </rPr>
      <t>只；新义村</t>
    </r>
    <r>
      <rPr>
        <sz val="16"/>
        <rFont val="Times New Roman"/>
        <charset val="134"/>
      </rPr>
      <t>50</t>
    </r>
    <r>
      <rPr>
        <sz val="16"/>
        <rFont val="宋体"/>
        <charset val="134"/>
      </rPr>
      <t>只；东山村</t>
    </r>
    <r>
      <rPr>
        <sz val="16"/>
        <rFont val="Times New Roman"/>
        <charset val="134"/>
      </rPr>
      <t>100</t>
    </r>
    <r>
      <rPr>
        <sz val="16"/>
        <rFont val="宋体"/>
        <charset val="134"/>
      </rPr>
      <t>只；庙湾村</t>
    </r>
    <r>
      <rPr>
        <sz val="16"/>
        <rFont val="Times New Roman"/>
        <charset val="134"/>
      </rPr>
      <t>60</t>
    </r>
    <r>
      <rPr>
        <sz val="16"/>
        <rFont val="宋体"/>
        <charset val="134"/>
      </rPr>
      <t>只；石川村</t>
    </r>
    <r>
      <rPr>
        <sz val="16"/>
        <rFont val="Times New Roman"/>
        <charset val="134"/>
      </rPr>
      <t>20</t>
    </r>
    <r>
      <rPr>
        <sz val="16"/>
        <rFont val="宋体"/>
        <charset val="134"/>
      </rPr>
      <t>只；马堡村</t>
    </r>
    <r>
      <rPr>
        <sz val="16"/>
        <rFont val="Times New Roman"/>
        <charset val="134"/>
      </rPr>
      <t>100</t>
    </r>
    <r>
      <rPr>
        <sz val="16"/>
        <rFont val="宋体"/>
        <charset val="134"/>
      </rPr>
      <t>只；西台村</t>
    </r>
    <r>
      <rPr>
        <sz val="16"/>
        <rFont val="Times New Roman"/>
        <charset val="134"/>
      </rPr>
      <t>110</t>
    </r>
    <r>
      <rPr>
        <sz val="16"/>
        <rFont val="宋体"/>
        <charset val="134"/>
      </rPr>
      <t>只；草湾村</t>
    </r>
    <r>
      <rPr>
        <sz val="16"/>
        <rFont val="Times New Roman"/>
        <charset val="134"/>
      </rPr>
      <t>100</t>
    </r>
    <r>
      <rPr>
        <sz val="16"/>
        <rFont val="宋体"/>
        <charset val="134"/>
      </rPr>
      <t>只；上豆村</t>
    </r>
    <r>
      <rPr>
        <sz val="16"/>
        <rFont val="Times New Roman"/>
        <charset val="134"/>
      </rPr>
      <t>380</t>
    </r>
    <r>
      <rPr>
        <sz val="16"/>
        <rFont val="宋体"/>
        <charset val="134"/>
      </rPr>
      <t>只。</t>
    </r>
  </si>
  <si>
    <r>
      <rPr>
        <sz val="16"/>
        <rFont val="宋体"/>
        <charset val="134"/>
      </rPr>
      <t>共</t>
    </r>
    <r>
      <rPr>
        <sz val="16"/>
        <rFont val="Times New Roman"/>
        <charset val="134"/>
      </rPr>
      <t>560</t>
    </r>
    <r>
      <rPr>
        <sz val="16"/>
        <rFont val="宋体"/>
        <charset val="134"/>
      </rPr>
      <t>只，为梁山镇贫困户羊羔到户补助项目丹麻村</t>
    </r>
    <r>
      <rPr>
        <sz val="16"/>
        <rFont val="Times New Roman"/>
        <charset val="134"/>
      </rPr>
      <t>80</t>
    </r>
    <r>
      <rPr>
        <sz val="16"/>
        <rFont val="宋体"/>
        <charset val="134"/>
      </rPr>
      <t>只、樱桃沟村</t>
    </r>
    <r>
      <rPr>
        <sz val="16"/>
        <rFont val="Times New Roman"/>
        <charset val="134"/>
      </rPr>
      <t>100</t>
    </r>
    <r>
      <rPr>
        <sz val="16"/>
        <rFont val="宋体"/>
        <charset val="134"/>
      </rPr>
      <t>只、唐刘村</t>
    </r>
    <r>
      <rPr>
        <sz val="16"/>
        <rFont val="Times New Roman"/>
        <charset val="134"/>
      </rPr>
      <t>380</t>
    </r>
    <r>
      <rPr>
        <sz val="16"/>
        <rFont val="宋体"/>
        <charset val="134"/>
      </rPr>
      <t>只，每头</t>
    </r>
    <r>
      <rPr>
        <sz val="16"/>
        <rFont val="Times New Roman"/>
        <charset val="134"/>
      </rPr>
      <t>100</t>
    </r>
    <r>
      <rPr>
        <sz val="16"/>
        <rFont val="宋体"/>
        <charset val="134"/>
      </rPr>
      <t>元，需资金</t>
    </r>
    <r>
      <rPr>
        <sz val="16"/>
        <rFont val="Times New Roman"/>
        <charset val="134"/>
      </rPr>
      <t>5.6</t>
    </r>
    <r>
      <rPr>
        <sz val="16"/>
        <rFont val="宋体"/>
        <charset val="134"/>
      </rPr>
      <t>万元</t>
    </r>
    <r>
      <rPr>
        <sz val="16"/>
        <rFont val="Times New Roman"/>
        <charset val="134"/>
      </rPr>
      <t>.</t>
    </r>
  </si>
  <si>
    <r>
      <rPr>
        <sz val="16"/>
        <rFont val="宋体"/>
        <charset val="134"/>
      </rPr>
      <t>概算投资</t>
    </r>
    <r>
      <rPr>
        <sz val="16"/>
        <rFont val="Times New Roman"/>
        <charset val="134"/>
      </rPr>
      <t>2.6</t>
    </r>
    <r>
      <rPr>
        <sz val="16"/>
        <rFont val="宋体"/>
        <charset val="134"/>
      </rPr>
      <t>万元，实施畜牧产业奖补项目，奖补羊羔</t>
    </r>
    <r>
      <rPr>
        <sz val="16"/>
        <rFont val="Times New Roman"/>
        <charset val="134"/>
      </rPr>
      <t>260</t>
    </r>
    <r>
      <rPr>
        <sz val="16"/>
        <rFont val="宋体"/>
        <charset val="134"/>
      </rPr>
      <t>只，每只补助</t>
    </r>
    <r>
      <rPr>
        <sz val="16"/>
        <rFont val="Times New Roman"/>
        <charset val="134"/>
      </rPr>
      <t>100</t>
    </r>
    <r>
      <rPr>
        <sz val="16"/>
        <rFont val="宋体"/>
        <charset val="134"/>
      </rPr>
      <t>元，其中韩河村</t>
    </r>
    <r>
      <rPr>
        <sz val="16"/>
        <rFont val="Times New Roman"/>
        <charset val="134"/>
      </rPr>
      <t>10</t>
    </r>
    <r>
      <rPr>
        <sz val="16"/>
        <rFont val="宋体"/>
        <charset val="134"/>
      </rPr>
      <t>只，堡梁村</t>
    </r>
    <r>
      <rPr>
        <sz val="16"/>
        <rFont val="Times New Roman"/>
        <charset val="134"/>
      </rPr>
      <t>40</t>
    </r>
    <r>
      <rPr>
        <sz val="16"/>
        <rFont val="宋体"/>
        <charset val="134"/>
      </rPr>
      <t>只，草川村</t>
    </r>
    <r>
      <rPr>
        <sz val="16"/>
        <rFont val="Times New Roman"/>
        <charset val="134"/>
      </rPr>
      <t>60</t>
    </r>
    <r>
      <rPr>
        <sz val="16"/>
        <rFont val="宋体"/>
        <charset val="134"/>
      </rPr>
      <t>只，金川村</t>
    </r>
    <r>
      <rPr>
        <sz val="16"/>
        <rFont val="Times New Roman"/>
        <charset val="134"/>
      </rPr>
      <t>150</t>
    </r>
    <r>
      <rPr>
        <sz val="16"/>
        <rFont val="宋体"/>
        <charset val="134"/>
      </rPr>
      <t>只。</t>
    </r>
  </si>
  <si>
    <r>
      <rPr>
        <sz val="16"/>
        <rFont val="宋体"/>
        <charset val="134"/>
      </rPr>
      <t>川王镇羊羔补助项目</t>
    </r>
  </si>
  <si>
    <r>
      <rPr>
        <sz val="16"/>
        <rFont val="宋体"/>
        <charset val="134"/>
      </rPr>
      <t>川王镇羊羔奖补项目共</t>
    </r>
    <r>
      <rPr>
        <sz val="16"/>
        <rFont val="Times New Roman"/>
        <charset val="134"/>
      </rPr>
      <t>425</t>
    </r>
    <r>
      <rPr>
        <sz val="16"/>
        <rFont val="宋体"/>
        <charset val="134"/>
      </rPr>
      <t>只，共涉及</t>
    </r>
    <r>
      <rPr>
        <sz val="16"/>
        <rFont val="Times New Roman"/>
        <charset val="134"/>
      </rPr>
      <t>5</t>
    </r>
    <r>
      <rPr>
        <sz val="16"/>
        <rFont val="宋体"/>
        <charset val="134"/>
      </rPr>
      <t>村。其中松树湾村</t>
    </r>
    <r>
      <rPr>
        <sz val="16"/>
        <rFont val="Times New Roman"/>
        <charset val="134"/>
      </rPr>
      <t>120</t>
    </r>
    <r>
      <rPr>
        <sz val="16"/>
        <rFont val="宋体"/>
        <charset val="134"/>
      </rPr>
      <t>只；关河村</t>
    </r>
    <r>
      <rPr>
        <sz val="16"/>
        <rFont val="Times New Roman"/>
        <charset val="134"/>
      </rPr>
      <t>120</t>
    </r>
    <r>
      <rPr>
        <sz val="16"/>
        <rFont val="宋体"/>
        <charset val="134"/>
      </rPr>
      <t>只；海湾村</t>
    </r>
    <r>
      <rPr>
        <sz val="16"/>
        <rFont val="Times New Roman"/>
        <charset val="134"/>
      </rPr>
      <t>30</t>
    </r>
    <r>
      <rPr>
        <sz val="16"/>
        <rFont val="宋体"/>
        <charset val="134"/>
      </rPr>
      <t>只；大庄村</t>
    </r>
    <r>
      <rPr>
        <sz val="16"/>
        <rFont val="Times New Roman"/>
        <charset val="134"/>
      </rPr>
      <t>20</t>
    </r>
    <r>
      <rPr>
        <sz val="16"/>
        <rFont val="宋体"/>
        <charset val="134"/>
      </rPr>
      <t>只；铁洼村</t>
    </r>
    <r>
      <rPr>
        <sz val="16"/>
        <rFont val="Times New Roman"/>
        <charset val="134"/>
      </rPr>
      <t>135</t>
    </r>
    <r>
      <rPr>
        <sz val="16"/>
        <rFont val="宋体"/>
        <charset val="134"/>
      </rPr>
      <t>只；</t>
    </r>
  </si>
  <si>
    <r>
      <rPr>
        <sz val="16"/>
        <rFont val="宋体"/>
        <charset val="134"/>
      </rPr>
      <t>木河乡羊羔到户补助项目</t>
    </r>
  </si>
  <si>
    <r>
      <rPr>
        <sz val="16"/>
        <rFont val="宋体"/>
        <charset val="134"/>
      </rPr>
      <t>在</t>
    </r>
    <r>
      <rPr>
        <sz val="16"/>
        <rFont val="Times New Roman"/>
        <charset val="134"/>
      </rPr>
      <t>2</t>
    </r>
    <r>
      <rPr>
        <sz val="16"/>
        <rFont val="宋体"/>
        <charset val="134"/>
      </rPr>
      <t>村实施羊犊到户补助</t>
    </r>
    <r>
      <rPr>
        <sz val="16"/>
        <rFont val="Times New Roman"/>
        <charset val="134"/>
      </rPr>
      <t>80</t>
    </r>
    <r>
      <rPr>
        <sz val="16"/>
        <rFont val="宋体"/>
        <charset val="134"/>
      </rPr>
      <t>只，李沟</t>
    </r>
    <r>
      <rPr>
        <sz val="16"/>
        <rFont val="Times New Roman"/>
        <charset val="134"/>
      </rPr>
      <t>20</t>
    </r>
    <r>
      <rPr>
        <sz val="16"/>
        <rFont val="宋体"/>
        <charset val="134"/>
      </rPr>
      <t>只，高山</t>
    </r>
    <r>
      <rPr>
        <sz val="16"/>
        <rFont val="Times New Roman"/>
        <charset val="134"/>
      </rPr>
      <t>60</t>
    </r>
    <r>
      <rPr>
        <sz val="16"/>
        <rFont val="宋体"/>
        <charset val="134"/>
      </rPr>
      <t>只，每只</t>
    </r>
    <r>
      <rPr>
        <sz val="16"/>
        <rFont val="Times New Roman"/>
        <charset val="134"/>
      </rPr>
      <t>100</t>
    </r>
    <r>
      <rPr>
        <sz val="16"/>
        <rFont val="宋体"/>
        <charset val="134"/>
      </rPr>
      <t>元</t>
    </r>
  </si>
  <si>
    <r>
      <rPr>
        <sz val="16"/>
        <rFont val="宋体"/>
        <charset val="134"/>
      </rPr>
      <t>闫家乡实施羊羔到户</t>
    </r>
    <r>
      <rPr>
        <sz val="16"/>
        <rFont val="Times New Roman"/>
        <charset val="134"/>
      </rPr>
      <t>330</t>
    </r>
    <r>
      <rPr>
        <sz val="16"/>
        <rFont val="宋体"/>
        <charset val="134"/>
      </rPr>
      <t>只，共需资金</t>
    </r>
    <r>
      <rPr>
        <sz val="16"/>
        <rFont val="Times New Roman"/>
        <charset val="134"/>
      </rPr>
      <t>3.3</t>
    </r>
    <r>
      <rPr>
        <sz val="16"/>
        <rFont val="宋体"/>
        <charset val="134"/>
      </rPr>
      <t>万元。分别是草川梁村</t>
    </r>
    <r>
      <rPr>
        <sz val="16"/>
        <rFont val="Times New Roman"/>
        <charset val="134"/>
      </rPr>
      <t>40</t>
    </r>
    <r>
      <rPr>
        <sz val="16"/>
        <rFont val="宋体"/>
        <charset val="134"/>
      </rPr>
      <t>只，朝阳村</t>
    </r>
    <r>
      <rPr>
        <sz val="16"/>
        <rFont val="Times New Roman"/>
        <charset val="134"/>
      </rPr>
      <t>50</t>
    </r>
    <r>
      <rPr>
        <sz val="16"/>
        <rFont val="宋体"/>
        <charset val="134"/>
      </rPr>
      <t>只、大场村</t>
    </r>
    <r>
      <rPr>
        <sz val="16"/>
        <rFont val="Times New Roman"/>
        <charset val="134"/>
      </rPr>
      <t>80</t>
    </r>
    <r>
      <rPr>
        <sz val="16"/>
        <rFont val="宋体"/>
        <charset val="134"/>
      </rPr>
      <t>只，陈庙村</t>
    </r>
    <r>
      <rPr>
        <sz val="16"/>
        <rFont val="Times New Roman"/>
        <charset val="134"/>
      </rPr>
      <t>120</t>
    </r>
    <r>
      <rPr>
        <sz val="16"/>
        <rFont val="宋体"/>
        <charset val="134"/>
      </rPr>
      <t>只，闫家村</t>
    </r>
    <r>
      <rPr>
        <sz val="16"/>
        <rFont val="Times New Roman"/>
        <charset val="134"/>
      </rPr>
      <t>40</t>
    </r>
    <r>
      <rPr>
        <sz val="16"/>
        <rFont val="宋体"/>
        <charset val="134"/>
      </rPr>
      <t>只。</t>
    </r>
  </si>
  <si>
    <r>
      <rPr>
        <sz val="16"/>
        <rFont val="宋体"/>
        <charset val="134"/>
      </rPr>
      <t>平安乡补助羊羔</t>
    </r>
    <r>
      <rPr>
        <sz val="16"/>
        <rFont val="Times New Roman"/>
        <charset val="134"/>
      </rPr>
      <t>280</t>
    </r>
    <r>
      <rPr>
        <sz val="16"/>
        <rFont val="宋体"/>
        <charset val="134"/>
      </rPr>
      <t>只，其中梨树村</t>
    </r>
    <r>
      <rPr>
        <sz val="16"/>
        <rFont val="Times New Roman"/>
        <charset val="134"/>
      </rPr>
      <t>100</t>
    </r>
    <r>
      <rPr>
        <sz val="16"/>
        <rFont val="宋体"/>
        <charset val="134"/>
      </rPr>
      <t>只，大湾村</t>
    </r>
    <r>
      <rPr>
        <sz val="16"/>
        <rFont val="Times New Roman"/>
        <charset val="134"/>
      </rPr>
      <t>30</t>
    </r>
    <r>
      <rPr>
        <sz val="16"/>
        <rFont val="宋体"/>
        <charset val="134"/>
      </rPr>
      <t>只，包梁村</t>
    </r>
    <r>
      <rPr>
        <sz val="16"/>
        <rFont val="Times New Roman"/>
        <charset val="134"/>
      </rPr>
      <t>20</t>
    </r>
    <r>
      <rPr>
        <sz val="16"/>
        <rFont val="宋体"/>
        <charset val="134"/>
      </rPr>
      <t>只，马原村</t>
    </r>
    <r>
      <rPr>
        <sz val="16"/>
        <rFont val="Times New Roman"/>
        <charset val="134"/>
      </rPr>
      <t>130</t>
    </r>
    <r>
      <rPr>
        <sz val="16"/>
        <rFont val="宋体"/>
        <charset val="134"/>
      </rPr>
      <t>只</t>
    </r>
  </si>
  <si>
    <r>
      <rPr>
        <sz val="16"/>
        <rFont val="宋体"/>
        <charset val="134"/>
      </rPr>
      <t>连五乡</t>
    </r>
    <r>
      <rPr>
        <sz val="16"/>
        <rFont val="Times New Roman"/>
        <charset val="134"/>
      </rPr>
      <t>10</t>
    </r>
    <r>
      <rPr>
        <sz val="16"/>
        <rFont val="宋体"/>
        <charset val="134"/>
      </rPr>
      <t>村共</t>
    </r>
    <r>
      <rPr>
        <sz val="16"/>
        <rFont val="Times New Roman"/>
        <charset val="134"/>
      </rPr>
      <t>1092</t>
    </r>
    <r>
      <rPr>
        <sz val="16"/>
        <rFont val="宋体"/>
        <charset val="134"/>
      </rPr>
      <t>只。其中：陈家村：</t>
    </r>
    <r>
      <rPr>
        <sz val="16"/>
        <rFont val="Times New Roman"/>
        <charset val="134"/>
      </rPr>
      <t>100</t>
    </r>
    <r>
      <rPr>
        <sz val="16"/>
        <rFont val="宋体"/>
        <charset val="134"/>
      </rPr>
      <t>只、李家村：</t>
    </r>
    <r>
      <rPr>
        <sz val="16"/>
        <rFont val="Times New Roman"/>
        <charset val="134"/>
      </rPr>
      <t>32</t>
    </r>
    <r>
      <rPr>
        <sz val="16"/>
        <rFont val="宋体"/>
        <charset val="134"/>
      </rPr>
      <t>只、连五村：</t>
    </r>
    <r>
      <rPr>
        <sz val="16"/>
        <rFont val="Times New Roman"/>
        <charset val="134"/>
      </rPr>
      <t>340</t>
    </r>
    <r>
      <rPr>
        <sz val="16"/>
        <rFont val="宋体"/>
        <charset val="134"/>
      </rPr>
      <t>只、马咀村：</t>
    </r>
    <r>
      <rPr>
        <sz val="16"/>
        <rFont val="Times New Roman"/>
        <charset val="134"/>
      </rPr>
      <t>10</t>
    </r>
    <r>
      <rPr>
        <sz val="16"/>
        <rFont val="宋体"/>
        <charset val="134"/>
      </rPr>
      <t>只、四合村：</t>
    </r>
    <r>
      <rPr>
        <sz val="16"/>
        <rFont val="Times New Roman"/>
        <charset val="134"/>
      </rPr>
      <t>220</t>
    </r>
    <r>
      <rPr>
        <sz val="16"/>
        <rFont val="宋体"/>
        <charset val="134"/>
      </rPr>
      <t>只、贠家村：</t>
    </r>
    <r>
      <rPr>
        <sz val="16"/>
        <rFont val="Times New Roman"/>
        <charset val="134"/>
      </rPr>
      <t>140</t>
    </r>
    <r>
      <rPr>
        <sz val="16"/>
        <rFont val="宋体"/>
        <charset val="134"/>
      </rPr>
      <t>只、张家村：</t>
    </r>
    <r>
      <rPr>
        <sz val="16"/>
        <rFont val="Times New Roman"/>
        <charset val="134"/>
      </rPr>
      <t>120</t>
    </r>
    <r>
      <rPr>
        <sz val="16"/>
        <rFont val="宋体"/>
        <charset val="134"/>
      </rPr>
      <t>只、中心村：</t>
    </r>
    <r>
      <rPr>
        <sz val="16"/>
        <rFont val="Times New Roman"/>
        <charset val="134"/>
      </rPr>
      <t>50</t>
    </r>
    <r>
      <rPr>
        <sz val="16"/>
        <rFont val="宋体"/>
        <charset val="134"/>
      </rPr>
      <t>只、中渠村：</t>
    </r>
    <r>
      <rPr>
        <sz val="16"/>
        <rFont val="Times New Roman"/>
        <charset val="134"/>
      </rPr>
      <t>20</t>
    </r>
    <r>
      <rPr>
        <sz val="16"/>
        <rFont val="宋体"/>
        <charset val="134"/>
      </rPr>
      <t>只、腰庄村：</t>
    </r>
    <r>
      <rPr>
        <sz val="16"/>
        <rFont val="Times New Roman"/>
        <charset val="134"/>
      </rPr>
      <t>60</t>
    </r>
    <r>
      <rPr>
        <sz val="16"/>
        <rFont val="宋体"/>
        <charset val="134"/>
      </rPr>
      <t>只</t>
    </r>
  </si>
  <si>
    <r>
      <rPr>
        <b/>
        <sz val="16"/>
        <rFont val="宋体"/>
        <charset val="134"/>
      </rPr>
      <t>概算投资</t>
    </r>
    <r>
      <rPr>
        <b/>
        <sz val="16"/>
        <rFont val="Times New Roman"/>
        <charset val="134"/>
      </rPr>
      <t>15</t>
    </r>
    <r>
      <rPr>
        <b/>
        <sz val="16"/>
        <rFont val="宋体"/>
        <charset val="134"/>
      </rPr>
      <t>万元在相关乡镇实施脱贫户马驹到户补助项目，每匹补助</t>
    </r>
    <r>
      <rPr>
        <b/>
        <sz val="16"/>
        <rFont val="Times New Roman"/>
        <charset val="134"/>
      </rPr>
      <t>2000</t>
    </r>
    <r>
      <rPr>
        <b/>
        <sz val="16"/>
        <rFont val="宋体"/>
        <charset val="134"/>
      </rPr>
      <t>元，共补助</t>
    </r>
    <r>
      <rPr>
        <b/>
        <sz val="16"/>
        <rFont val="Times New Roman"/>
        <charset val="134"/>
      </rPr>
      <t>75</t>
    </r>
    <r>
      <rPr>
        <b/>
        <sz val="16"/>
        <rFont val="宋体"/>
        <charset val="134"/>
      </rPr>
      <t>匹。</t>
    </r>
  </si>
  <si>
    <r>
      <rPr>
        <sz val="16"/>
        <rFont val="宋体"/>
        <charset val="134"/>
      </rPr>
      <t>概算投资</t>
    </r>
    <r>
      <rPr>
        <sz val="16"/>
        <rFont val="Times New Roman"/>
        <charset val="134"/>
      </rPr>
      <t>10.6</t>
    </r>
    <r>
      <rPr>
        <sz val="16"/>
        <rFont val="宋体"/>
        <charset val="134"/>
      </rPr>
      <t>万元，实施畜牧产业奖补项目，奖补马驹</t>
    </r>
    <r>
      <rPr>
        <sz val="16"/>
        <rFont val="Times New Roman"/>
        <charset val="134"/>
      </rPr>
      <t>53</t>
    </r>
    <r>
      <rPr>
        <sz val="16"/>
        <rFont val="宋体"/>
        <charset val="134"/>
      </rPr>
      <t>匹，每匹补助</t>
    </r>
    <r>
      <rPr>
        <sz val="16"/>
        <rFont val="Times New Roman"/>
        <charset val="134"/>
      </rPr>
      <t>2000</t>
    </r>
    <r>
      <rPr>
        <sz val="16"/>
        <rFont val="宋体"/>
        <charset val="134"/>
      </rPr>
      <t>元，其中石庄科村</t>
    </r>
    <r>
      <rPr>
        <sz val="16"/>
        <rFont val="Times New Roman"/>
        <charset val="134"/>
      </rPr>
      <t>19</t>
    </r>
    <r>
      <rPr>
        <sz val="16"/>
        <rFont val="宋体"/>
        <charset val="134"/>
      </rPr>
      <t>匹，花园村</t>
    </r>
    <r>
      <rPr>
        <sz val="16"/>
        <rFont val="Times New Roman"/>
        <charset val="134"/>
      </rPr>
      <t>10</t>
    </r>
    <r>
      <rPr>
        <sz val="16"/>
        <rFont val="宋体"/>
        <charset val="134"/>
      </rPr>
      <t>匹，韩河村</t>
    </r>
    <r>
      <rPr>
        <sz val="16"/>
        <rFont val="Times New Roman"/>
        <charset val="134"/>
      </rPr>
      <t>6</t>
    </r>
    <r>
      <rPr>
        <sz val="16"/>
        <rFont val="宋体"/>
        <charset val="134"/>
      </rPr>
      <t>匹，堡梁村</t>
    </r>
    <r>
      <rPr>
        <sz val="16"/>
        <rFont val="Times New Roman"/>
        <charset val="134"/>
      </rPr>
      <t>18</t>
    </r>
    <r>
      <rPr>
        <sz val="16"/>
        <rFont val="宋体"/>
        <charset val="134"/>
      </rPr>
      <t>匹。</t>
    </r>
  </si>
  <si>
    <r>
      <rPr>
        <sz val="16"/>
        <rFont val="宋体"/>
        <charset val="134"/>
      </rPr>
      <t>实施马驹奖补项目以激励贫困农户扩大养殖规模增加收入</t>
    </r>
  </si>
  <si>
    <r>
      <rPr>
        <sz val="16"/>
        <rFont val="宋体"/>
        <charset val="134"/>
      </rPr>
      <t>通过发放补贴，提高农民养马的积极性，增加农民收入</t>
    </r>
  </si>
  <si>
    <r>
      <rPr>
        <sz val="16"/>
        <rFont val="宋体"/>
        <charset val="134"/>
      </rPr>
      <t>闫家乡马驹到户补助项目</t>
    </r>
  </si>
  <si>
    <r>
      <rPr>
        <sz val="16"/>
        <rFont val="宋体"/>
        <charset val="134"/>
      </rPr>
      <t>闫家乡实施马驹到户补助</t>
    </r>
    <r>
      <rPr>
        <sz val="16"/>
        <rFont val="Times New Roman"/>
        <charset val="134"/>
      </rPr>
      <t>22</t>
    </r>
    <r>
      <rPr>
        <sz val="16"/>
        <rFont val="宋体"/>
        <charset val="134"/>
      </rPr>
      <t>匹，共需资金</t>
    </r>
    <r>
      <rPr>
        <sz val="16"/>
        <rFont val="Times New Roman"/>
        <charset val="134"/>
      </rPr>
      <t>4.4</t>
    </r>
    <r>
      <rPr>
        <sz val="16"/>
        <rFont val="宋体"/>
        <charset val="134"/>
      </rPr>
      <t>万元。其中，大场村</t>
    </r>
    <r>
      <rPr>
        <sz val="16"/>
        <rFont val="Times New Roman"/>
        <charset val="134"/>
      </rPr>
      <t>20</t>
    </r>
    <r>
      <rPr>
        <sz val="16"/>
        <rFont val="宋体"/>
        <charset val="134"/>
      </rPr>
      <t>匹，王坪村</t>
    </r>
    <r>
      <rPr>
        <sz val="16"/>
        <rFont val="Times New Roman"/>
        <charset val="134"/>
      </rPr>
      <t>2</t>
    </r>
    <r>
      <rPr>
        <sz val="16"/>
        <rFont val="宋体"/>
        <charset val="134"/>
      </rPr>
      <t>匹。</t>
    </r>
  </si>
  <si>
    <r>
      <rPr>
        <b/>
        <sz val="16"/>
        <rFont val="宋体"/>
        <charset val="134"/>
      </rPr>
      <t>概算投资</t>
    </r>
    <r>
      <rPr>
        <b/>
        <sz val="16"/>
        <rFont val="Times New Roman"/>
        <charset val="134"/>
      </rPr>
      <t>8.775</t>
    </r>
    <r>
      <rPr>
        <b/>
        <sz val="16"/>
        <rFont val="宋体"/>
        <charset val="134"/>
      </rPr>
      <t>万元在相关乡镇实施脱贫户土鸡养殖到户补助项目，每只补助</t>
    </r>
    <r>
      <rPr>
        <b/>
        <sz val="16"/>
        <rFont val="Times New Roman"/>
        <charset val="134"/>
      </rPr>
      <t>15</t>
    </r>
    <r>
      <rPr>
        <b/>
        <sz val="16"/>
        <rFont val="宋体"/>
        <charset val="134"/>
      </rPr>
      <t>元，共补助</t>
    </r>
    <r>
      <rPr>
        <b/>
        <sz val="16"/>
        <rFont val="Times New Roman"/>
        <charset val="134"/>
      </rPr>
      <t>5850</t>
    </r>
    <r>
      <rPr>
        <b/>
        <sz val="16"/>
        <rFont val="宋体"/>
        <charset val="134"/>
      </rPr>
      <t>只。</t>
    </r>
  </si>
  <si>
    <r>
      <rPr>
        <sz val="16"/>
        <rFont val="宋体"/>
        <charset val="134"/>
      </rPr>
      <t>张家川镇土鸡养殖到户补助项目</t>
    </r>
  </si>
  <si>
    <r>
      <rPr>
        <sz val="16"/>
        <rFont val="宋体"/>
        <charset val="134"/>
      </rPr>
      <t>共</t>
    </r>
    <r>
      <rPr>
        <sz val="16"/>
        <rFont val="Times New Roman"/>
        <charset val="134"/>
      </rPr>
      <t>2000</t>
    </r>
    <r>
      <rPr>
        <sz val="16"/>
        <rFont val="宋体"/>
        <charset val="134"/>
      </rPr>
      <t>只。瓦泉村</t>
    </r>
    <r>
      <rPr>
        <sz val="16"/>
        <rFont val="Times New Roman"/>
        <charset val="134"/>
      </rPr>
      <t>2000</t>
    </r>
    <r>
      <rPr>
        <sz val="16"/>
        <rFont val="宋体"/>
        <charset val="134"/>
      </rPr>
      <t>只</t>
    </r>
  </si>
  <si>
    <r>
      <rPr>
        <sz val="16"/>
        <rFont val="宋体"/>
        <charset val="134"/>
      </rPr>
      <t>通过补贴引进，提高农民养鸡的积极性，增加农民收入</t>
    </r>
  </si>
  <si>
    <r>
      <rPr>
        <sz val="16"/>
        <rFont val="宋体"/>
        <charset val="134"/>
      </rPr>
      <t>刘堡土鸡养殖到户补助项目</t>
    </r>
  </si>
  <si>
    <r>
      <rPr>
        <sz val="16"/>
        <rFont val="宋体"/>
        <charset val="134"/>
      </rPr>
      <t>刘堡镇涉及峡里村</t>
    </r>
    <r>
      <rPr>
        <sz val="16"/>
        <rFont val="Times New Roman"/>
        <charset val="134"/>
      </rPr>
      <t>2</t>
    </r>
    <r>
      <rPr>
        <sz val="16"/>
        <rFont val="宋体"/>
        <charset val="134"/>
      </rPr>
      <t>户</t>
    </r>
    <r>
      <rPr>
        <sz val="16"/>
        <rFont val="Times New Roman"/>
        <charset val="134"/>
      </rPr>
      <t>50</t>
    </r>
    <r>
      <rPr>
        <sz val="16"/>
        <rFont val="宋体"/>
        <charset val="134"/>
      </rPr>
      <t>只，每只</t>
    </r>
    <r>
      <rPr>
        <sz val="16"/>
        <rFont val="Times New Roman"/>
        <charset val="134"/>
      </rPr>
      <t>15</t>
    </r>
    <r>
      <rPr>
        <sz val="16"/>
        <rFont val="宋体"/>
        <charset val="134"/>
      </rPr>
      <t>元</t>
    </r>
  </si>
  <si>
    <r>
      <rPr>
        <sz val="16"/>
        <rFont val="宋体"/>
        <charset val="134"/>
      </rPr>
      <t>大阳镇土鸡养殖到户补助项目</t>
    </r>
  </si>
  <si>
    <r>
      <rPr>
        <sz val="16"/>
        <rFont val="宋体"/>
        <charset val="134"/>
      </rPr>
      <t>扶持大阳镇脱贫户发展养殖业，落实土鸡养殖到户补助项目，每只鸡补助</t>
    </r>
    <r>
      <rPr>
        <sz val="16"/>
        <rFont val="Times New Roman"/>
        <charset val="134"/>
      </rPr>
      <t>15</t>
    </r>
    <r>
      <rPr>
        <sz val="16"/>
        <rFont val="宋体"/>
        <charset val="134"/>
      </rPr>
      <t>元，共补助</t>
    </r>
    <r>
      <rPr>
        <sz val="16"/>
        <rFont val="Times New Roman"/>
        <charset val="134"/>
      </rPr>
      <t>1000</t>
    </r>
    <r>
      <rPr>
        <sz val="16"/>
        <rFont val="宋体"/>
        <charset val="134"/>
      </rPr>
      <t>只。其中：刘山村</t>
    </r>
    <r>
      <rPr>
        <sz val="16"/>
        <rFont val="Times New Roman"/>
        <charset val="134"/>
      </rPr>
      <t>1000</t>
    </r>
    <r>
      <rPr>
        <sz val="16"/>
        <rFont val="宋体"/>
        <charset val="134"/>
      </rPr>
      <t>只。</t>
    </r>
  </si>
  <si>
    <r>
      <rPr>
        <sz val="16"/>
        <rFont val="宋体"/>
        <charset val="134"/>
      </rPr>
      <t>脱贫户土鸡养殖共计</t>
    </r>
    <r>
      <rPr>
        <sz val="16"/>
        <rFont val="Times New Roman"/>
        <charset val="134"/>
      </rPr>
      <t>2800</t>
    </r>
    <r>
      <rPr>
        <sz val="16"/>
        <rFont val="宋体"/>
        <charset val="134"/>
      </rPr>
      <t>只。其中：石川村</t>
    </r>
    <r>
      <rPr>
        <sz val="16"/>
        <rFont val="Times New Roman"/>
        <charset val="134"/>
      </rPr>
      <t>300</t>
    </r>
    <r>
      <rPr>
        <sz val="16"/>
        <rFont val="宋体"/>
        <charset val="134"/>
      </rPr>
      <t>只；上豆村</t>
    </r>
    <r>
      <rPr>
        <sz val="16"/>
        <rFont val="Times New Roman"/>
        <charset val="134"/>
      </rPr>
      <t>500</t>
    </r>
    <r>
      <rPr>
        <sz val="16"/>
        <rFont val="宋体"/>
        <charset val="134"/>
      </rPr>
      <t>只；马堡村</t>
    </r>
    <r>
      <rPr>
        <sz val="16"/>
        <rFont val="Times New Roman"/>
        <charset val="134"/>
      </rPr>
      <t>2000</t>
    </r>
    <r>
      <rPr>
        <sz val="16"/>
        <rFont val="宋体"/>
        <charset val="134"/>
      </rPr>
      <t>只；</t>
    </r>
  </si>
  <si>
    <r>
      <rPr>
        <b/>
        <sz val="16"/>
        <rFont val="宋体"/>
        <charset val="134"/>
      </rPr>
      <t>概算投资</t>
    </r>
    <r>
      <rPr>
        <b/>
        <sz val="16"/>
        <rFont val="Times New Roman"/>
        <charset val="134"/>
      </rPr>
      <t>36.08</t>
    </r>
    <r>
      <rPr>
        <b/>
        <sz val="16"/>
        <rFont val="宋体"/>
        <charset val="134"/>
      </rPr>
      <t>万元在相关乡镇实施脱贫户中蜂养殖到户补助项目，每箱补助</t>
    </r>
    <r>
      <rPr>
        <b/>
        <sz val="16"/>
        <rFont val="Times New Roman"/>
        <charset val="134"/>
      </rPr>
      <t>400</t>
    </r>
    <r>
      <rPr>
        <b/>
        <sz val="16"/>
        <rFont val="宋体"/>
        <charset val="134"/>
      </rPr>
      <t>元，共补助</t>
    </r>
    <r>
      <rPr>
        <b/>
        <sz val="16"/>
        <rFont val="Times New Roman"/>
        <charset val="134"/>
      </rPr>
      <t>902</t>
    </r>
    <r>
      <rPr>
        <b/>
        <sz val="16"/>
        <rFont val="宋体"/>
        <charset val="134"/>
      </rPr>
      <t>箱。</t>
    </r>
  </si>
  <si>
    <r>
      <rPr>
        <sz val="16"/>
        <rFont val="宋体"/>
        <charset val="134"/>
      </rPr>
      <t>龙山镇中蜂养殖到户补助项目</t>
    </r>
  </si>
  <si>
    <r>
      <rPr>
        <sz val="16"/>
        <rFont val="宋体"/>
        <charset val="134"/>
      </rPr>
      <t>龙山镇共</t>
    </r>
    <r>
      <rPr>
        <sz val="16"/>
        <rFont val="Times New Roman"/>
        <charset val="134"/>
      </rPr>
      <t>236</t>
    </r>
    <r>
      <rPr>
        <sz val="16"/>
        <rFont val="宋体"/>
        <charset val="134"/>
      </rPr>
      <t>箱，西沟村养殖</t>
    </r>
    <r>
      <rPr>
        <sz val="16"/>
        <rFont val="Times New Roman"/>
        <charset val="134"/>
      </rPr>
      <t>86</t>
    </r>
    <r>
      <rPr>
        <sz val="16"/>
        <rFont val="宋体"/>
        <charset val="134"/>
      </rPr>
      <t>箱蜂</t>
    </r>
    <r>
      <rPr>
        <sz val="16"/>
        <rFont val="Times New Roman"/>
        <charset val="134"/>
      </rPr>
      <t>;</t>
    </r>
    <r>
      <rPr>
        <sz val="16"/>
        <rFont val="宋体"/>
        <charset val="134"/>
      </rPr>
      <t>连柯村养殖</t>
    </r>
    <r>
      <rPr>
        <sz val="16"/>
        <rFont val="Times New Roman"/>
        <charset val="134"/>
      </rPr>
      <t>150</t>
    </r>
    <r>
      <rPr>
        <sz val="16"/>
        <rFont val="宋体"/>
        <charset val="134"/>
      </rPr>
      <t>箱</t>
    </r>
  </si>
  <si>
    <t>加快脱贫步伐，巩固拓展脱贫攻坚成果，有效改善生产生活条件</t>
  </si>
  <si>
    <r>
      <rPr>
        <sz val="16"/>
        <rFont val="宋体"/>
        <charset val="134"/>
      </rPr>
      <t>通过补贴引进，提高农民养殖中蜂的积极性，增加农民收入</t>
    </r>
  </si>
  <si>
    <r>
      <rPr>
        <sz val="16"/>
        <rFont val="宋体"/>
        <charset val="134"/>
      </rPr>
      <t>刘堡中蜂养殖到户补助项目</t>
    </r>
  </si>
  <si>
    <r>
      <rPr>
        <sz val="16"/>
        <rFont val="宋体"/>
        <charset val="134"/>
      </rPr>
      <t>刘堡镇涉及</t>
    </r>
    <r>
      <rPr>
        <sz val="16"/>
        <rFont val="Times New Roman"/>
        <charset val="134"/>
      </rPr>
      <t>2</t>
    </r>
    <r>
      <rPr>
        <sz val="16"/>
        <rFont val="宋体"/>
        <charset val="134"/>
      </rPr>
      <t>村</t>
    </r>
    <r>
      <rPr>
        <sz val="16"/>
        <rFont val="Times New Roman"/>
        <charset val="134"/>
      </rPr>
      <t>22</t>
    </r>
    <r>
      <rPr>
        <sz val="16"/>
        <rFont val="宋体"/>
        <charset val="134"/>
      </rPr>
      <t>户</t>
    </r>
    <r>
      <rPr>
        <sz val="16"/>
        <rFont val="Times New Roman"/>
        <charset val="134"/>
      </rPr>
      <t>188</t>
    </r>
    <r>
      <rPr>
        <sz val="16"/>
        <rFont val="宋体"/>
        <charset val="134"/>
      </rPr>
      <t>箱，每箱补助</t>
    </r>
    <r>
      <rPr>
        <sz val="16"/>
        <rFont val="Times New Roman"/>
        <charset val="134"/>
      </rPr>
      <t>0.04</t>
    </r>
    <r>
      <rPr>
        <sz val="16"/>
        <rFont val="宋体"/>
        <charset val="134"/>
      </rPr>
      <t>万元，涉及补贴资金共</t>
    </r>
    <r>
      <rPr>
        <sz val="16"/>
        <rFont val="Times New Roman"/>
        <charset val="134"/>
      </rPr>
      <t>7.52</t>
    </r>
    <r>
      <rPr>
        <sz val="16"/>
        <rFont val="宋体"/>
        <charset val="134"/>
      </rPr>
      <t>万元。王家村</t>
    </r>
    <r>
      <rPr>
        <sz val="16"/>
        <rFont val="Times New Roman"/>
        <charset val="134"/>
      </rPr>
      <t>10</t>
    </r>
    <r>
      <rPr>
        <sz val="16"/>
        <rFont val="宋体"/>
        <charset val="134"/>
      </rPr>
      <t>户</t>
    </r>
    <r>
      <rPr>
        <sz val="16"/>
        <rFont val="Times New Roman"/>
        <charset val="134"/>
      </rPr>
      <t>77</t>
    </r>
    <r>
      <rPr>
        <sz val="16"/>
        <rFont val="宋体"/>
        <charset val="134"/>
      </rPr>
      <t>箱；峡里中蜂</t>
    </r>
    <r>
      <rPr>
        <sz val="16"/>
        <rFont val="Times New Roman"/>
        <charset val="134"/>
      </rPr>
      <t>12</t>
    </r>
    <r>
      <rPr>
        <sz val="16"/>
        <rFont val="宋体"/>
        <charset val="134"/>
      </rPr>
      <t>户</t>
    </r>
    <r>
      <rPr>
        <sz val="16"/>
        <rFont val="Times New Roman"/>
        <charset val="134"/>
      </rPr>
      <t>111</t>
    </r>
    <r>
      <rPr>
        <sz val="16"/>
        <rFont val="宋体"/>
        <charset val="134"/>
      </rPr>
      <t>箱</t>
    </r>
  </si>
  <si>
    <r>
      <rPr>
        <sz val="16"/>
        <rFont val="宋体"/>
        <charset val="134"/>
      </rPr>
      <t>大阳镇中蜂养殖到户补助项目</t>
    </r>
  </si>
  <si>
    <r>
      <rPr>
        <sz val="16"/>
        <rFont val="宋体"/>
        <charset val="134"/>
      </rPr>
      <t>扶持大阳镇中庄村脱贫户发展中蜂养殖，落实中蜂养殖到户补助项目，每箱中蜂补助</t>
    </r>
    <r>
      <rPr>
        <sz val="16"/>
        <rFont val="Times New Roman"/>
        <charset val="134"/>
      </rPr>
      <t>400</t>
    </r>
    <r>
      <rPr>
        <sz val="16"/>
        <rFont val="宋体"/>
        <charset val="134"/>
      </rPr>
      <t>元，共补助</t>
    </r>
    <r>
      <rPr>
        <sz val="16"/>
        <rFont val="Times New Roman"/>
        <charset val="134"/>
      </rPr>
      <t>30</t>
    </r>
    <r>
      <rPr>
        <sz val="16"/>
        <rFont val="宋体"/>
        <charset val="134"/>
      </rPr>
      <t>箱。</t>
    </r>
  </si>
  <si>
    <r>
      <rPr>
        <sz val="16"/>
        <rFont val="宋体"/>
        <charset val="134"/>
      </rPr>
      <t>川王镇中蜂共</t>
    </r>
    <r>
      <rPr>
        <sz val="16"/>
        <rFont val="Times New Roman"/>
        <charset val="134"/>
      </rPr>
      <t>29</t>
    </r>
    <r>
      <rPr>
        <sz val="16"/>
        <rFont val="宋体"/>
        <charset val="134"/>
      </rPr>
      <t>箱，其中铁洼村</t>
    </r>
    <r>
      <rPr>
        <sz val="16"/>
        <rFont val="Times New Roman"/>
        <charset val="134"/>
      </rPr>
      <t>19</t>
    </r>
    <r>
      <rPr>
        <sz val="16"/>
        <rFont val="宋体"/>
        <charset val="134"/>
      </rPr>
      <t>箱；何湾村</t>
    </r>
    <r>
      <rPr>
        <sz val="16"/>
        <rFont val="Times New Roman"/>
        <charset val="134"/>
      </rPr>
      <t>10</t>
    </r>
    <r>
      <rPr>
        <sz val="16"/>
        <rFont val="宋体"/>
        <charset val="134"/>
      </rPr>
      <t>箱；</t>
    </r>
  </si>
  <si>
    <r>
      <rPr>
        <sz val="16"/>
        <rFont val="宋体"/>
        <charset val="134"/>
      </rPr>
      <t>在高山村采购中蜂</t>
    </r>
    <r>
      <rPr>
        <sz val="16"/>
        <rFont val="Times New Roman"/>
        <charset val="134"/>
      </rPr>
      <t>15</t>
    </r>
    <r>
      <rPr>
        <sz val="16"/>
        <rFont val="宋体"/>
        <charset val="134"/>
      </rPr>
      <t>箱</t>
    </r>
    <r>
      <rPr>
        <sz val="16"/>
        <rFont val="Times New Roman"/>
        <charset val="134"/>
      </rPr>
      <t>.</t>
    </r>
  </si>
  <si>
    <r>
      <rPr>
        <sz val="16"/>
        <rFont val="宋体"/>
        <charset val="134"/>
      </rPr>
      <t>闫家乡中蜂养殖到户补助项目</t>
    </r>
  </si>
  <si>
    <r>
      <rPr>
        <sz val="16"/>
        <rFont val="宋体"/>
        <charset val="134"/>
      </rPr>
      <t>闫家乡实施中蜂养殖项目</t>
    </r>
    <r>
      <rPr>
        <sz val="16"/>
        <rFont val="Times New Roman"/>
        <charset val="134"/>
      </rPr>
      <t>120</t>
    </r>
    <r>
      <rPr>
        <sz val="16"/>
        <rFont val="宋体"/>
        <charset val="134"/>
      </rPr>
      <t>箱，共需资金</t>
    </r>
    <r>
      <rPr>
        <sz val="16"/>
        <rFont val="Times New Roman"/>
        <charset val="134"/>
      </rPr>
      <t>4.8</t>
    </r>
    <r>
      <rPr>
        <sz val="16"/>
        <rFont val="宋体"/>
        <charset val="134"/>
      </rPr>
      <t>万元</t>
    </r>
    <r>
      <rPr>
        <sz val="16"/>
        <rFont val="Times New Roman"/>
        <charset val="134"/>
      </rPr>
      <t>.</t>
    </r>
    <r>
      <rPr>
        <sz val="16"/>
        <rFont val="宋体"/>
        <charset val="134"/>
      </rPr>
      <t>其中王坪村</t>
    </r>
    <r>
      <rPr>
        <sz val="16"/>
        <rFont val="Times New Roman"/>
        <charset val="134"/>
      </rPr>
      <t>40</t>
    </r>
    <r>
      <rPr>
        <sz val="16"/>
        <rFont val="宋体"/>
        <charset val="134"/>
      </rPr>
      <t>箱，朝阳村</t>
    </r>
    <r>
      <rPr>
        <sz val="16"/>
        <rFont val="Times New Roman"/>
        <charset val="134"/>
      </rPr>
      <t>80</t>
    </r>
    <r>
      <rPr>
        <sz val="16"/>
        <rFont val="宋体"/>
        <charset val="134"/>
      </rPr>
      <t>箱</t>
    </r>
  </si>
  <si>
    <r>
      <rPr>
        <sz val="16"/>
        <rFont val="宋体"/>
        <charset val="134"/>
      </rPr>
      <t>马关镇中蜂养殖到户补助项目</t>
    </r>
  </si>
  <si>
    <r>
      <rPr>
        <sz val="16"/>
        <rFont val="宋体"/>
        <charset val="134"/>
      </rPr>
      <t>脱贫户中蜂养殖共计</t>
    </r>
    <r>
      <rPr>
        <sz val="16"/>
        <rFont val="Times New Roman"/>
        <charset val="134"/>
      </rPr>
      <t>240</t>
    </r>
    <r>
      <rPr>
        <sz val="16"/>
        <rFont val="宋体"/>
        <charset val="134"/>
      </rPr>
      <t>箱。其中：东庄村</t>
    </r>
    <r>
      <rPr>
        <sz val="16"/>
        <rFont val="Times New Roman"/>
        <charset val="134"/>
      </rPr>
      <t>60</t>
    </r>
    <r>
      <rPr>
        <sz val="16"/>
        <rFont val="宋体"/>
        <charset val="134"/>
      </rPr>
      <t>箱；石川村</t>
    </r>
    <r>
      <rPr>
        <sz val="16"/>
        <rFont val="Times New Roman"/>
        <charset val="134"/>
      </rPr>
      <t>20</t>
    </r>
    <r>
      <rPr>
        <sz val="16"/>
        <rFont val="宋体"/>
        <charset val="134"/>
      </rPr>
      <t>箱；马堡村</t>
    </r>
    <r>
      <rPr>
        <sz val="16"/>
        <rFont val="Times New Roman"/>
        <charset val="134"/>
      </rPr>
      <t>25</t>
    </r>
    <r>
      <rPr>
        <sz val="16"/>
        <rFont val="宋体"/>
        <charset val="134"/>
      </rPr>
      <t>箱；上河村</t>
    </r>
    <r>
      <rPr>
        <sz val="16"/>
        <rFont val="Times New Roman"/>
        <charset val="134"/>
      </rPr>
      <t>50</t>
    </r>
    <r>
      <rPr>
        <sz val="16"/>
        <rFont val="宋体"/>
        <charset val="134"/>
      </rPr>
      <t>箱；八杜村</t>
    </r>
    <r>
      <rPr>
        <sz val="16"/>
        <rFont val="Times New Roman"/>
        <charset val="134"/>
      </rPr>
      <t>60</t>
    </r>
    <r>
      <rPr>
        <sz val="16"/>
        <rFont val="宋体"/>
        <charset val="134"/>
      </rPr>
      <t>箱；西台村</t>
    </r>
    <r>
      <rPr>
        <sz val="16"/>
        <rFont val="Times New Roman"/>
        <charset val="134"/>
      </rPr>
      <t>5</t>
    </r>
    <r>
      <rPr>
        <sz val="16"/>
        <rFont val="宋体"/>
        <charset val="134"/>
      </rPr>
      <t>箱；上豆村</t>
    </r>
    <r>
      <rPr>
        <sz val="16"/>
        <rFont val="Times New Roman"/>
        <charset val="134"/>
      </rPr>
      <t>20</t>
    </r>
    <r>
      <rPr>
        <sz val="16"/>
        <rFont val="宋体"/>
        <charset val="134"/>
      </rPr>
      <t>箱</t>
    </r>
  </si>
  <si>
    <r>
      <rPr>
        <sz val="16"/>
        <rFont val="宋体"/>
        <charset val="134"/>
      </rPr>
      <t>平安乡中蜂养殖到户补助项目</t>
    </r>
  </si>
  <si>
    <r>
      <rPr>
        <sz val="16"/>
        <rFont val="宋体"/>
        <charset val="134"/>
      </rPr>
      <t>平安乡购进中蜂</t>
    </r>
    <r>
      <rPr>
        <sz val="16"/>
        <rFont val="Times New Roman"/>
        <charset val="134"/>
      </rPr>
      <t>44</t>
    </r>
    <r>
      <rPr>
        <sz val="16"/>
        <rFont val="宋体"/>
        <charset val="134"/>
      </rPr>
      <t>箱，其中水泉村</t>
    </r>
    <r>
      <rPr>
        <sz val="16"/>
        <rFont val="Times New Roman"/>
        <charset val="134"/>
      </rPr>
      <t>8</t>
    </r>
    <r>
      <rPr>
        <sz val="16"/>
        <rFont val="宋体"/>
        <charset val="134"/>
      </rPr>
      <t>户购进中蜂</t>
    </r>
    <r>
      <rPr>
        <sz val="16"/>
        <rFont val="Times New Roman"/>
        <charset val="134"/>
      </rPr>
      <t>34</t>
    </r>
    <r>
      <rPr>
        <sz val="16"/>
        <rFont val="宋体"/>
        <charset val="134"/>
      </rPr>
      <t>箱，梨树村</t>
    </r>
    <r>
      <rPr>
        <sz val="16"/>
        <rFont val="Times New Roman"/>
        <charset val="134"/>
      </rPr>
      <t>10</t>
    </r>
    <r>
      <rPr>
        <sz val="16"/>
        <rFont val="宋体"/>
        <charset val="134"/>
      </rPr>
      <t>箱</t>
    </r>
  </si>
  <si>
    <r>
      <rPr>
        <sz val="16"/>
        <rFont val="宋体"/>
        <charset val="134"/>
      </rPr>
      <t>解决就业困难，实现致富增收，打造品牌产品</t>
    </r>
  </si>
  <si>
    <r>
      <rPr>
        <b/>
        <sz val="16"/>
        <rFont val="宋体"/>
        <charset val="134"/>
      </rPr>
      <t>概算投资</t>
    </r>
    <r>
      <rPr>
        <b/>
        <sz val="16"/>
        <rFont val="Times New Roman"/>
        <charset val="134"/>
      </rPr>
      <t>149</t>
    </r>
    <r>
      <rPr>
        <b/>
        <sz val="16"/>
        <rFont val="宋体"/>
        <charset val="134"/>
      </rPr>
      <t>万元在相关乡镇实施脱贫户新建养畜暖棚建设到户补助项目，每座补助</t>
    </r>
    <r>
      <rPr>
        <b/>
        <sz val="16"/>
        <rFont val="Times New Roman"/>
        <charset val="134"/>
      </rPr>
      <t>10000</t>
    </r>
    <r>
      <rPr>
        <b/>
        <sz val="16"/>
        <rFont val="宋体"/>
        <charset val="134"/>
      </rPr>
      <t>元，共补助</t>
    </r>
    <r>
      <rPr>
        <b/>
        <sz val="16"/>
        <rFont val="Times New Roman"/>
        <charset val="134"/>
      </rPr>
      <t>149</t>
    </r>
    <r>
      <rPr>
        <b/>
        <sz val="16"/>
        <rFont val="宋体"/>
        <charset val="134"/>
      </rPr>
      <t>座。</t>
    </r>
  </si>
  <si>
    <r>
      <rPr>
        <sz val="16"/>
        <rFont val="宋体"/>
        <charset val="134"/>
      </rPr>
      <t>张家川镇养畜暖棚建设到户补助项目</t>
    </r>
  </si>
  <si>
    <r>
      <rPr>
        <sz val="16"/>
        <rFont val="宋体"/>
        <charset val="134"/>
      </rPr>
      <t>共</t>
    </r>
    <r>
      <rPr>
        <sz val="16"/>
        <rFont val="Times New Roman"/>
        <charset val="134"/>
      </rPr>
      <t>18</t>
    </r>
    <r>
      <rPr>
        <sz val="16"/>
        <rFont val="宋体"/>
        <charset val="134"/>
      </rPr>
      <t>座。查湾村</t>
    </r>
    <r>
      <rPr>
        <sz val="16"/>
        <rFont val="Times New Roman"/>
        <charset val="134"/>
      </rPr>
      <t>9</t>
    </r>
    <r>
      <rPr>
        <sz val="16"/>
        <rFont val="宋体"/>
        <charset val="134"/>
      </rPr>
      <t>座、阳上村</t>
    </r>
    <r>
      <rPr>
        <sz val="16"/>
        <rFont val="Times New Roman"/>
        <charset val="134"/>
      </rPr>
      <t>9</t>
    </r>
    <r>
      <rPr>
        <sz val="16"/>
        <rFont val="宋体"/>
        <charset val="134"/>
      </rPr>
      <t>座</t>
    </r>
  </si>
  <si>
    <t>通过养殖业补助扶持，增加边缘户收入，巩固拓展脱贫攻坚成果</t>
  </si>
  <si>
    <r>
      <rPr>
        <sz val="16"/>
        <rFont val="宋体"/>
        <charset val="134"/>
      </rPr>
      <t>龙山镇养畜暖棚建设到户补助项目</t>
    </r>
  </si>
  <si>
    <r>
      <rPr>
        <sz val="16"/>
        <rFont val="宋体"/>
        <charset val="134"/>
      </rPr>
      <t>全镇共</t>
    </r>
    <r>
      <rPr>
        <sz val="16"/>
        <rFont val="Times New Roman"/>
        <charset val="134"/>
      </rPr>
      <t>3</t>
    </r>
    <r>
      <rPr>
        <sz val="16"/>
        <rFont val="宋体"/>
        <charset val="134"/>
      </rPr>
      <t>个村</t>
    </r>
    <r>
      <rPr>
        <sz val="16"/>
        <rFont val="Times New Roman"/>
        <charset val="134"/>
      </rPr>
      <t>3</t>
    </r>
    <r>
      <rPr>
        <sz val="16"/>
        <rFont val="宋体"/>
        <charset val="134"/>
      </rPr>
      <t>座，每台</t>
    </r>
    <r>
      <rPr>
        <sz val="16"/>
        <rFont val="Times New Roman"/>
        <charset val="134"/>
      </rPr>
      <t>1</t>
    </r>
    <r>
      <rPr>
        <sz val="16"/>
        <rFont val="宋体"/>
        <charset val="134"/>
      </rPr>
      <t>万元，其中：四方村</t>
    </r>
    <r>
      <rPr>
        <sz val="16"/>
        <rFont val="Times New Roman"/>
        <charset val="134"/>
      </rPr>
      <t>1</t>
    </r>
    <r>
      <rPr>
        <sz val="16"/>
        <rFont val="宋体"/>
        <charset val="134"/>
      </rPr>
      <t>座</t>
    </r>
    <r>
      <rPr>
        <sz val="16"/>
        <rFont val="Times New Roman"/>
        <charset val="134"/>
      </rPr>
      <t>1</t>
    </r>
    <r>
      <rPr>
        <sz val="16"/>
        <rFont val="宋体"/>
        <charset val="134"/>
      </rPr>
      <t>万元；榆树村</t>
    </r>
    <r>
      <rPr>
        <sz val="16"/>
        <rFont val="Times New Roman"/>
        <charset val="134"/>
      </rPr>
      <t>1</t>
    </r>
    <r>
      <rPr>
        <sz val="16"/>
        <rFont val="宋体"/>
        <charset val="134"/>
      </rPr>
      <t>座</t>
    </r>
    <r>
      <rPr>
        <sz val="16"/>
        <rFont val="Times New Roman"/>
        <charset val="134"/>
      </rPr>
      <t>1</t>
    </r>
    <r>
      <rPr>
        <sz val="16"/>
        <rFont val="宋体"/>
        <charset val="134"/>
      </rPr>
      <t>万元；马黑曼村</t>
    </r>
    <r>
      <rPr>
        <sz val="16"/>
        <rFont val="Times New Roman"/>
        <charset val="134"/>
      </rPr>
      <t>1</t>
    </r>
    <r>
      <rPr>
        <sz val="16"/>
        <rFont val="宋体"/>
        <charset val="134"/>
      </rPr>
      <t>座</t>
    </r>
    <r>
      <rPr>
        <sz val="16"/>
        <rFont val="Times New Roman"/>
        <charset val="134"/>
      </rPr>
      <t>1</t>
    </r>
    <r>
      <rPr>
        <sz val="16"/>
        <rFont val="宋体"/>
        <charset val="134"/>
      </rPr>
      <t>万元</t>
    </r>
  </si>
  <si>
    <r>
      <rPr>
        <sz val="16"/>
        <rFont val="宋体"/>
        <charset val="134"/>
      </rPr>
      <t>恭门镇养畜暖棚建设到户补助项目</t>
    </r>
  </si>
  <si>
    <r>
      <rPr>
        <sz val="16"/>
        <rFont val="宋体"/>
        <charset val="134"/>
      </rPr>
      <t>共</t>
    </r>
    <r>
      <rPr>
        <sz val="16"/>
        <rFont val="Times New Roman"/>
        <charset val="134"/>
      </rPr>
      <t>18</t>
    </r>
    <r>
      <rPr>
        <sz val="16"/>
        <rFont val="宋体"/>
        <charset val="134"/>
      </rPr>
      <t>座，其中麻崖村</t>
    </r>
    <r>
      <rPr>
        <sz val="16"/>
        <rFont val="Times New Roman"/>
        <charset val="134"/>
      </rPr>
      <t>2</t>
    </r>
    <r>
      <rPr>
        <sz val="16"/>
        <rFont val="宋体"/>
        <charset val="134"/>
      </rPr>
      <t>座、张窑村</t>
    </r>
    <r>
      <rPr>
        <sz val="16"/>
        <rFont val="Times New Roman"/>
        <charset val="134"/>
      </rPr>
      <t>2</t>
    </r>
    <r>
      <rPr>
        <sz val="16"/>
        <rFont val="宋体"/>
        <charset val="134"/>
      </rPr>
      <t>座、毛磨村</t>
    </r>
    <r>
      <rPr>
        <sz val="16"/>
        <rFont val="Times New Roman"/>
        <charset val="134"/>
      </rPr>
      <t>4</t>
    </r>
    <r>
      <rPr>
        <sz val="16"/>
        <rFont val="宋体"/>
        <charset val="134"/>
      </rPr>
      <t>座、城子村</t>
    </r>
    <r>
      <rPr>
        <sz val="16"/>
        <rFont val="Times New Roman"/>
        <charset val="134"/>
      </rPr>
      <t>1</t>
    </r>
    <r>
      <rPr>
        <sz val="16"/>
        <rFont val="宋体"/>
        <charset val="134"/>
      </rPr>
      <t>座、河峪村</t>
    </r>
    <r>
      <rPr>
        <sz val="16"/>
        <rFont val="Times New Roman"/>
        <charset val="134"/>
      </rPr>
      <t>1</t>
    </r>
    <r>
      <rPr>
        <sz val="16"/>
        <rFont val="宋体"/>
        <charset val="134"/>
      </rPr>
      <t>座、付川村</t>
    </r>
    <r>
      <rPr>
        <sz val="16"/>
        <rFont val="Times New Roman"/>
        <charset val="134"/>
      </rPr>
      <t>1</t>
    </r>
    <r>
      <rPr>
        <sz val="16"/>
        <rFont val="宋体"/>
        <charset val="134"/>
      </rPr>
      <t>座、海河村</t>
    </r>
    <r>
      <rPr>
        <sz val="16"/>
        <rFont val="Times New Roman"/>
        <charset val="134"/>
      </rPr>
      <t>2</t>
    </r>
    <r>
      <rPr>
        <sz val="16"/>
        <rFont val="宋体"/>
        <charset val="134"/>
      </rPr>
      <t>座、恭门村</t>
    </r>
    <r>
      <rPr>
        <sz val="16"/>
        <rFont val="Times New Roman"/>
        <charset val="134"/>
      </rPr>
      <t>1</t>
    </r>
    <r>
      <rPr>
        <sz val="16"/>
        <rFont val="宋体"/>
        <charset val="134"/>
      </rPr>
      <t>座、仁湾村</t>
    </r>
    <r>
      <rPr>
        <sz val="16"/>
        <rFont val="Times New Roman"/>
        <charset val="134"/>
      </rPr>
      <t>4</t>
    </r>
    <r>
      <rPr>
        <sz val="16"/>
        <rFont val="宋体"/>
        <charset val="134"/>
      </rPr>
      <t>座</t>
    </r>
  </si>
  <si>
    <r>
      <rPr>
        <sz val="16"/>
        <rFont val="宋体"/>
        <charset val="134"/>
      </rPr>
      <t>刘堡新建养畜暖棚建设到户补助项目</t>
    </r>
  </si>
  <si>
    <r>
      <rPr>
        <sz val="16"/>
        <rFont val="宋体"/>
        <charset val="134"/>
      </rPr>
      <t>刘堡镇涉及峡里村</t>
    </r>
    <r>
      <rPr>
        <sz val="16"/>
        <rFont val="Times New Roman"/>
        <charset val="134"/>
      </rPr>
      <t>10</t>
    </r>
    <r>
      <rPr>
        <sz val="16"/>
        <rFont val="宋体"/>
        <charset val="134"/>
      </rPr>
      <t>户</t>
    </r>
    <r>
      <rPr>
        <sz val="16"/>
        <rFont val="Times New Roman"/>
        <charset val="134"/>
      </rPr>
      <t>10</t>
    </r>
    <r>
      <rPr>
        <sz val="16"/>
        <rFont val="宋体"/>
        <charset val="134"/>
      </rPr>
      <t>座，每座补助</t>
    </r>
    <r>
      <rPr>
        <sz val="16"/>
        <rFont val="Times New Roman"/>
        <charset val="134"/>
      </rPr>
      <t>1</t>
    </r>
    <r>
      <rPr>
        <sz val="16"/>
        <rFont val="宋体"/>
        <charset val="134"/>
      </rPr>
      <t>万元</t>
    </r>
  </si>
  <si>
    <r>
      <rPr>
        <sz val="16"/>
        <rFont val="宋体"/>
        <charset val="134"/>
      </rPr>
      <t>胡川镇养畜暖棚建设到户补助项目</t>
    </r>
  </si>
  <si>
    <r>
      <rPr>
        <sz val="16"/>
        <rFont val="宋体"/>
        <charset val="134"/>
      </rPr>
      <t>胡川镇窑上村新建养畜暖棚建设</t>
    </r>
    <r>
      <rPr>
        <sz val="16"/>
        <rFont val="Times New Roman"/>
        <charset val="134"/>
      </rPr>
      <t>6</t>
    </r>
    <r>
      <rPr>
        <sz val="16"/>
        <rFont val="宋体"/>
        <charset val="134"/>
      </rPr>
      <t>座。</t>
    </r>
  </si>
  <si>
    <r>
      <rPr>
        <sz val="16"/>
        <rFont val="宋体"/>
        <charset val="134"/>
      </rPr>
      <t>大阳镇养畜暖棚建设到户补助项目</t>
    </r>
  </si>
  <si>
    <r>
      <rPr>
        <sz val="16"/>
        <rFont val="宋体"/>
        <charset val="134"/>
      </rPr>
      <t>扶持大阳镇刘沟村脱贫户发展养殖业，实施养畜暖棚</t>
    </r>
    <r>
      <rPr>
        <sz val="16"/>
        <rFont val="Times New Roman"/>
        <charset val="134"/>
      </rPr>
      <t>6</t>
    </r>
    <r>
      <rPr>
        <sz val="16"/>
        <rFont val="宋体"/>
        <charset val="134"/>
      </rPr>
      <t>个，每个补助资金</t>
    </r>
    <r>
      <rPr>
        <sz val="16"/>
        <rFont val="Times New Roman"/>
        <charset val="134"/>
      </rPr>
      <t>10000</t>
    </r>
    <r>
      <rPr>
        <sz val="16"/>
        <rFont val="宋体"/>
        <charset val="134"/>
      </rPr>
      <t>元，共补助</t>
    </r>
    <r>
      <rPr>
        <sz val="16"/>
        <rFont val="Times New Roman"/>
        <charset val="134"/>
      </rPr>
      <t>6</t>
    </r>
    <r>
      <rPr>
        <sz val="16"/>
        <rFont val="宋体"/>
        <charset val="134"/>
      </rPr>
      <t>个。</t>
    </r>
  </si>
  <si>
    <r>
      <rPr>
        <sz val="16"/>
        <rFont val="宋体"/>
        <charset val="134"/>
      </rPr>
      <t>马关镇养畜暖棚建设到户补助项目</t>
    </r>
  </si>
  <si>
    <r>
      <rPr>
        <sz val="16"/>
        <rFont val="宋体"/>
        <charset val="134"/>
      </rPr>
      <t>共计</t>
    </r>
    <r>
      <rPr>
        <sz val="16"/>
        <rFont val="Times New Roman"/>
        <charset val="134"/>
      </rPr>
      <t>4</t>
    </r>
    <r>
      <rPr>
        <sz val="16"/>
        <rFont val="宋体"/>
        <charset val="134"/>
      </rPr>
      <t>座。其中：马堡村</t>
    </r>
    <r>
      <rPr>
        <sz val="16"/>
        <rFont val="Times New Roman"/>
        <charset val="134"/>
      </rPr>
      <t>4</t>
    </r>
    <r>
      <rPr>
        <sz val="16"/>
        <rFont val="宋体"/>
        <charset val="134"/>
      </rPr>
      <t>座；</t>
    </r>
  </si>
  <si>
    <r>
      <rPr>
        <sz val="16"/>
        <rFont val="宋体"/>
        <charset val="134"/>
      </rPr>
      <t>梁山镇养畜暖棚建设到户补助项目</t>
    </r>
  </si>
  <si>
    <r>
      <rPr>
        <sz val="16"/>
        <rFont val="宋体"/>
        <charset val="134"/>
      </rPr>
      <t>樱桃沟村新建养畜暖棚建设</t>
    </r>
    <r>
      <rPr>
        <sz val="16"/>
        <rFont val="Times New Roman"/>
        <charset val="134"/>
      </rPr>
      <t>10</t>
    </r>
    <r>
      <rPr>
        <sz val="16"/>
        <rFont val="宋体"/>
        <charset val="134"/>
      </rPr>
      <t>户</t>
    </r>
    <r>
      <rPr>
        <sz val="16"/>
        <rFont val="Times New Roman"/>
        <charset val="134"/>
      </rPr>
      <t>10</t>
    </r>
    <r>
      <rPr>
        <sz val="16"/>
        <rFont val="宋体"/>
        <charset val="134"/>
      </rPr>
      <t>座</t>
    </r>
  </si>
  <si>
    <r>
      <rPr>
        <sz val="16"/>
        <rFont val="宋体"/>
        <charset val="134"/>
      </rPr>
      <t>马鹿镇养畜暖棚建设到户补助项目</t>
    </r>
  </si>
  <si>
    <r>
      <rPr>
        <sz val="16"/>
        <rFont val="宋体"/>
        <charset val="134"/>
      </rPr>
      <t>概算投资</t>
    </r>
    <r>
      <rPr>
        <sz val="16"/>
        <rFont val="Times New Roman"/>
        <charset val="134"/>
      </rPr>
      <t>9</t>
    </r>
    <r>
      <rPr>
        <sz val="16"/>
        <rFont val="宋体"/>
        <charset val="134"/>
      </rPr>
      <t>万元，在林峰村修建牛棚</t>
    </r>
    <r>
      <rPr>
        <sz val="16"/>
        <rFont val="Times New Roman"/>
        <charset val="134"/>
      </rPr>
      <t>9</t>
    </r>
    <r>
      <rPr>
        <sz val="16"/>
        <rFont val="宋体"/>
        <charset val="134"/>
      </rPr>
      <t>座，每座补助</t>
    </r>
    <r>
      <rPr>
        <sz val="16"/>
        <rFont val="Times New Roman"/>
        <charset val="134"/>
      </rPr>
      <t>1</t>
    </r>
    <r>
      <rPr>
        <sz val="16"/>
        <rFont val="宋体"/>
        <charset val="134"/>
      </rPr>
      <t>万元。</t>
    </r>
  </si>
  <si>
    <r>
      <rPr>
        <sz val="16"/>
        <rFont val="宋体"/>
        <charset val="134"/>
      </rPr>
      <t>川王镇养畜暖棚补助项目</t>
    </r>
  </si>
  <si>
    <r>
      <rPr>
        <sz val="16"/>
        <rFont val="宋体"/>
        <charset val="134"/>
      </rPr>
      <t>川王镇申报养畜暖棚补助项目共</t>
    </r>
    <r>
      <rPr>
        <sz val="16"/>
        <rFont val="Times New Roman"/>
        <charset val="134"/>
      </rPr>
      <t>26</t>
    </r>
    <r>
      <rPr>
        <sz val="16"/>
        <rFont val="宋体"/>
        <charset val="134"/>
      </rPr>
      <t>座</t>
    </r>
    <r>
      <rPr>
        <sz val="16"/>
        <rFont val="Times New Roman"/>
        <charset val="134"/>
      </rPr>
      <t>,</t>
    </r>
    <r>
      <rPr>
        <sz val="16"/>
        <rFont val="宋体"/>
        <charset val="134"/>
      </rPr>
      <t>共涉及</t>
    </r>
    <r>
      <rPr>
        <sz val="16"/>
        <rFont val="Times New Roman"/>
        <charset val="134"/>
      </rPr>
      <t>4</t>
    </r>
    <r>
      <rPr>
        <sz val="16"/>
        <rFont val="宋体"/>
        <charset val="134"/>
      </rPr>
      <t>村。其中西崖村</t>
    </r>
    <r>
      <rPr>
        <sz val="16"/>
        <rFont val="Times New Roman"/>
        <charset val="134"/>
      </rPr>
      <t>11</t>
    </r>
    <r>
      <rPr>
        <sz val="16"/>
        <rFont val="宋体"/>
        <charset val="134"/>
      </rPr>
      <t>座；关河村</t>
    </r>
    <r>
      <rPr>
        <sz val="16"/>
        <rFont val="Times New Roman"/>
        <charset val="134"/>
      </rPr>
      <t>6</t>
    </r>
    <r>
      <rPr>
        <sz val="16"/>
        <rFont val="宋体"/>
        <charset val="134"/>
      </rPr>
      <t>座；海湾村</t>
    </r>
    <r>
      <rPr>
        <sz val="16"/>
        <rFont val="Times New Roman"/>
        <charset val="134"/>
      </rPr>
      <t>8</t>
    </r>
    <r>
      <rPr>
        <sz val="16"/>
        <rFont val="宋体"/>
        <charset val="134"/>
      </rPr>
      <t>座；铁洼村</t>
    </r>
    <r>
      <rPr>
        <sz val="16"/>
        <rFont val="Times New Roman"/>
        <charset val="134"/>
      </rPr>
      <t>1</t>
    </r>
    <r>
      <rPr>
        <sz val="16"/>
        <rFont val="宋体"/>
        <charset val="134"/>
      </rPr>
      <t>座；</t>
    </r>
  </si>
  <si>
    <r>
      <rPr>
        <sz val="16"/>
        <rFont val="宋体"/>
        <charset val="134"/>
      </rPr>
      <t>木河乡养畜暖棚建设到户补助项目</t>
    </r>
  </si>
  <si>
    <r>
      <rPr>
        <sz val="16"/>
        <rFont val="宋体"/>
        <charset val="134"/>
      </rPr>
      <t>在杜渠村新建养畜暖棚</t>
    </r>
    <r>
      <rPr>
        <sz val="16"/>
        <rFont val="Times New Roman"/>
        <charset val="134"/>
      </rPr>
      <t>5</t>
    </r>
    <r>
      <rPr>
        <sz val="16"/>
        <rFont val="宋体"/>
        <charset val="134"/>
      </rPr>
      <t>座，每座</t>
    </r>
    <r>
      <rPr>
        <sz val="16"/>
        <rFont val="Times New Roman"/>
        <charset val="134"/>
      </rPr>
      <t>1</t>
    </r>
    <r>
      <rPr>
        <sz val="16"/>
        <rFont val="宋体"/>
        <charset val="134"/>
      </rPr>
      <t>万。</t>
    </r>
  </si>
  <si>
    <r>
      <rPr>
        <sz val="16"/>
        <rFont val="宋体"/>
        <charset val="134"/>
      </rPr>
      <t>闫家乡养畜暖棚建设到户补助项目</t>
    </r>
  </si>
  <si>
    <r>
      <rPr>
        <sz val="16"/>
        <rFont val="宋体"/>
        <charset val="134"/>
      </rPr>
      <t>闫家乡村实施养畜暖棚</t>
    </r>
    <r>
      <rPr>
        <sz val="16"/>
        <rFont val="Times New Roman"/>
        <charset val="134"/>
      </rPr>
      <t>11</t>
    </r>
    <r>
      <rPr>
        <sz val="16"/>
        <rFont val="宋体"/>
        <charset val="134"/>
      </rPr>
      <t>座，共需资金</t>
    </r>
    <r>
      <rPr>
        <sz val="16"/>
        <rFont val="Times New Roman"/>
        <charset val="134"/>
      </rPr>
      <t>11</t>
    </r>
    <r>
      <rPr>
        <sz val="16"/>
        <rFont val="宋体"/>
        <charset val="134"/>
      </rPr>
      <t>万元。分别是草川梁村</t>
    </r>
    <r>
      <rPr>
        <sz val="16"/>
        <rFont val="Times New Roman"/>
        <charset val="134"/>
      </rPr>
      <t>2</t>
    </r>
    <r>
      <rPr>
        <sz val="16"/>
        <rFont val="宋体"/>
        <charset val="134"/>
      </rPr>
      <t>座，操场村</t>
    </r>
    <r>
      <rPr>
        <sz val="16"/>
        <rFont val="Times New Roman"/>
        <charset val="134"/>
      </rPr>
      <t>1</t>
    </r>
    <r>
      <rPr>
        <sz val="16"/>
        <rFont val="宋体"/>
        <charset val="134"/>
      </rPr>
      <t>座，陈庙村</t>
    </r>
    <r>
      <rPr>
        <sz val="16"/>
        <rFont val="Times New Roman"/>
        <charset val="134"/>
      </rPr>
      <t>6</t>
    </r>
    <r>
      <rPr>
        <sz val="16"/>
        <rFont val="宋体"/>
        <charset val="134"/>
      </rPr>
      <t>座，朝阳村</t>
    </r>
    <r>
      <rPr>
        <sz val="16"/>
        <rFont val="Times New Roman"/>
        <charset val="134"/>
      </rPr>
      <t>2</t>
    </r>
    <r>
      <rPr>
        <sz val="16"/>
        <rFont val="宋体"/>
        <charset val="134"/>
      </rPr>
      <t>座。</t>
    </r>
  </si>
  <si>
    <r>
      <rPr>
        <sz val="16"/>
        <rFont val="宋体"/>
        <charset val="134"/>
      </rPr>
      <t>张棉驿乡养畜暖棚建设到户补助项目</t>
    </r>
  </si>
  <si>
    <r>
      <rPr>
        <sz val="16"/>
        <rFont val="宋体"/>
        <charset val="134"/>
      </rPr>
      <t>在张棉驿乡实施新建养畜暖棚建设到户补助项目</t>
    </r>
    <r>
      <rPr>
        <sz val="16"/>
        <rFont val="Times New Roman"/>
        <charset val="134"/>
      </rPr>
      <t>4</t>
    </r>
    <r>
      <rPr>
        <sz val="16"/>
        <rFont val="宋体"/>
        <charset val="134"/>
      </rPr>
      <t>户，其中：马夭村</t>
    </r>
    <r>
      <rPr>
        <sz val="16"/>
        <rFont val="Times New Roman"/>
        <charset val="134"/>
      </rPr>
      <t>1</t>
    </r>
    <r>
      <rPr>
        <sz val="16"/>
        <rFont val="宋体"/>
        <charset val="134"/>
      </rPr>
      <t>户</t>
    </r>
    <r>
      <rPr>
        <sz val="16"/>
        <rFont val="Times New Roman"/>
        <charset val="134"/>
      </rPr>
      <t>1</t>
    </r>
    <r>
      <rPr>
        <sz val="16"/>
        <rFont val="宋体"/>
        <charset val="134"/>
      </rPr>
      <t>座、先马村</t>
    </r>
    <r>
      <rPr>
        <sz val="16"/>
        <rFont val="Times New Roman"/>
        <charset val="134"/>
      </rPr>
      <t>3</t>
    </r>
    <r>
      <rPr>
        <sz val="16"/>
        <rFont val="宋体"/>
        <charset val="134"/>
      </rPr>
      <t>户</t>
    </r>
    <r>
      <rPr>
        <sz val="16"/>
        <rFont val="Times New Roman"/>
        <charset val="134"/>
      </rPr>
      <t>3</t>
    </r>
    <r>
      <rPr>
        <sz val="16"/>
        <rFont val="宋体"/>
        <charset val="134"/>
      </rPr>
      <t>座。</t>
    </r>
  </si>
  <si>
    <r>
      <rPr>
        <sz val="16"/>
        <rFont val="宋体"/>
        <charset val="134"/>
      </rPr>
      <t>平安乡新建养畜暖棚建设到户补助项目</t>
    </r>
  </si>
  <si>
    <r>
      <rPr>
        <sz val="16"/>
        <rFont val="宋体"/>
        <charset val="134"/>
      </rPr>
      <t>磨马村脱贫户建设养畜暖棚</t>
    </r>
    <r>
      <rPr>
        <sz val="16"/>
        <rFont val="Times New Roman"/>
        <charset val="134"/>
      </rPr>
      <t>4</t>
    </r>
    <r>
      <rPr>
        <sz val="16"/>
        <rFont val="宋体"/>
        <charset val="134"/>
      </rPr>
      <t>座</t>
    </r>
  </si>
  <si>
    <r>
      <rPr>
        <sz val="16"/>
        <rFont val="宋体"/>
        <charset val="134"/>
      </rPr>
      <t>规范养殖方式，发展养殖业</t>
    </r>
  </si>
  <si>
    <r>
      <rPr>
        <sz val="16"/>
        <rFont val="宋体"/>
        <charset val="134"/>
      </rPr>
      <t>连五乡养畜暖棚建设到户补助项目</t>
    </r>
  </si>
  <si>
    <r>
      <rPr>
        <sz val="16"/>
        <rFont val="宋体"/>
        <charset val="134"/>
      </rPr>
      <t>连五乡</t>
    </r>
    <r>
      <rPr>
        <sz val="16"/>
        <rFont val="Times New Roman"/>
        <charset val="134"/>
      </rPr>
      <t>3</t>
    </r>
    <r>
      <rPr>
        <sz val="16"/>
        <rFont val="宋体"/>
        <charset val="134"/>
      </rPr>
      <t>村共</t>
    </r>
    <r>
      <rPr>
        <sz val="16"/>
        <rFont val="Times New Roman"/>
        <charset val="134"/>
      </rPr>
      <t>15</t>
    </r>
    <r>
      <rPr>
        <sz val="16"/>
        <rFont val="宋体"/>
        <charset val="134"/>
      </rPr>
      <t>户。其中：兰家村：</t>
    </r>
    <r>
      <rPr>
        <sz val="16"/>
        <rFont val="Times New Roman"/>
        <charset val="134"/>
      </rPr>
      <t>3</t>
    </r>
    <r>
      <rPr>
        <sz val="16"/>
        <rFont val="宋体"/>
        <charset val="134"/>
      </rPr>
      <t>座、三合村：</t>
    </r>
    <r>
      <rPr>
        <sz val="16"/>
        <rFont val="Times New Roman"/>
        <charset val="134"/>
      </rPr>
      <t>10</t>
    </r>
    <r>
      <rPr>
        <sz val="16"/>
        <rFont val="宋体"/>
        <charset val="134"/>
      </rPr>
      <t>座、腰庄村：</t>
    </r>
    <r>
      <rPr>
        <sz val="16"/>
        <rFont val="Times New Roman"/>
        <charset val="134"/>
      </rPr>
      <t>2</t>
    </r>
    <r>
      <rPr>
        <sz val="16"/>
        <rFont val="宋体"/>
        <charset val="134"/>
      </rPr>
      <t>座</t>
    </r>
  </si>
  <si>
    <r>
      <rPr>
        <b/>
        <sz val="16"/>
        <rFont val="宋体"/>
        <charset val="134"/>
      </rPr>
      <t>概算投资</t>
    </r>
    <r>
      <rPr>
        <b/>
        <sz val="16"/>
        <rFont val="Times New Roman"/>
        <charset val="134"/>
      </rPr>
      <t>376.2</t>
    </r>
    <r>
      <rPr>
        <b/>
        <sz val="16"/>
        <rFont val="宋体"/>
        <charset val="134"/>
      </rPr>
      <t>万元在相关乡镇实施脱贫户电动铡草机到户补助项目，每台补助</t>
    </r>
    <r>
      <rPr>
        <b/>
        <sz val="16"/>
        <rFont val="Times New Roman"/>
        <charset val="134"/>
      </rPr>
      <t>6000</t>
    </r>
    <r>
      <rPr>
        <b/>
        <sz val="16"/>
        <rFont val="宋体"/>
        <charset val="134"/>
      </rPr>
      <t>元，共补助</t>
    </r>
    <r>
      <rPr>
        <b/>
        <sz val="16"/>
        <rFont val="Times New Roman"/>
        <charset val="134"/>
      </rPr>
      <t>627</t>
    </r>
    <r>
      <rPr>
        <b/>
        <sz val="16"/>
        <rFont val="宋体"/>
        <charset val="134"/>
      </rPr>
      <t>台。</t>
    </r>
  </si>
  <si>
    <r>
      <rPr>
        <sz val="16"/>
        <rFont val="宋体"/>
        <charset val="134"/>
      </rPr>
      <t>共</t>
    </r>
    <r>
      <rPr>
        <sz val="16"/>
        <rFont val="Times New Roman"/>
        <charset val="134"/>
      </rPr>
      <t>32</t>
    </r>
    <r>
      <rPr>
        <sz val="16"/>
        <rFont val="宋体"/>
        <charset val="134"/>
      </rPr>
      <t>台。下仁村</t>
    </r>
    <r>
      <rPr>
        <sz val="16"/>
        <rFont val="Times New Roman"/>
        <charset val="134"/>
      </rPr>
      <t>1</t>
    </r>
    <r>
      <rPr>
        <sz val="16"/>
        <rFont val="宋体"/>
        <charset val="134"/>
      </rPr>
      <t>台、崔湾村</t>
    </r>
    <r>
      <rPr>
        <sz val="16"/>
        <rFont val="Times New Roman"/>
        <charset val="134"/>
      </rPr>
      <t>13</t>
    </r>
    <r>
      <rPr>
        <sz val="16"/>
        <rFont val="宋体"/>
        <charset val="134"/>
      </rPr>
      <t>台、查湾村</t>
    </r>
    <r>
      <rPr>
        <sz val="16"/>
        <rFont val="Times New Roman"/>
        <charset val="134"/>
      </rPr>
      <t>4</t>
    </r>
    <r>
      <rPr>
        <sz val="16"/>
        <rFont val="宋体"/>
        <charset val="134"/>
      </rPr>
      <t>台、阳上村</t>
    </r>
    <r>
      <rPr>
        <sz val="16"/>
        <rFont val="Times New Roman"/>
        <charset val="134"/>
      </rPr>
      <t>10</t>
    </r>
    <r>
      <rPr>
        <sz val="16"/>
        <rFont val="宋体"/>
        <charset val="134"/>
      </rPr>
      <t>台、孟寺村</t>
    </r>
    <r>
      <rPr>
        <sz val="16"/>
        <rFont val="Times New Roman"/>
        <charset val="134"/>
      </rPr>
      <t>4</t>
    </r>
    <r>
      <rPr>
        <sz val="16"/>
        <rFont val="宋体"/>
        <charset val="134"/>
      </rPr>
      <t>台</t>
    </r>
  </si>
  <si>
    <r>
      <rPr>
        <sz val="16"/>
        <rFont val="宋体"/>
        <charset val="134"/>
      </rPr>
      <t>全镇共</t>
    </r>
    <r>
      <rPr>
        <sz val="16"/>
        <rFont val="Times New Roman"/>
        <charset val="134"/>
      </rPr>
      <t>4</t>
    </r>
    <r>
      <rPr>
        <sz val="16"/>
        <rFont val="宋体"/>
        <charset val="134"/>
      </rPr>
      <t>个村</t>
    </r>
    <r>
      <rPr>
        <sz val="16"/>
        <rFont val="Times New Roman"/>
        <charset val="134"/>
      </rPr>
      <t>47</t>
    </r>
    <r>
      <rPr>
        <sz val="16"/>
        <rFont val="宋体"/>
        <charset val="134"/>
      </rPr>
      <t>台，每台</t>
    </r>
    <r>
      <rPr>
        <sz val="16"/>
        <rFont val="Times New Roman"/>
        <charset val="134"/>
      </rPr>
      <t>6000</t>
    </r>
    <r>
      <rPr>
        <sz val="16"/>
        <rFont val="宋体"/>
        <charset val="134"/>
      </rPr>
      <t>元，其中：南街村共</t>
    </r>
    <r>
      <rPr>
        <sz val="16"/>
        <rFont val="Times New Roman"/>
        <charset val="134"/>
      </rPr>
      <t>10</t>
    </r>
    <r>
      <rPr>
        <sz val="16"/>
        <rFont val="宋体"/>
        <charset val="134"/>
      </rPr>
      <t>台</t>
    </r>
    <r>
      <rPr>
        <sz val="16"/>
        <rFont val="Times New Roman"/>
        <charset val="134"/>
      </rPr>
      <t>6</t>
    </r>
    <r>
      <rPr>
        <sz val="16"/>
        <rFont val="宋体"/>
        <charset val="134"/>
      </rPr>
      <t>万元；榆树村电动铡草机</t>
    </r>
    <r>
      <rPr>
        <sz val="16"/>
        <rFont val="Times New Roman"/>
        <charset val="134"/>
      </rPr>
      <t>6</t>
    </r>
    <r>
      <rPr>
        <sz val="16"/>
        <rFont val="宋体"/>
        <charset val="134"/>
      </rPr>
      <t>台</t>
    </r>
    <r>
      <rPr>
        <sz val="16"/>
        <rFont val="Times New Roman"/>
        <charset val="134"/>
      </rPr>
      <t>3.6</t>
    </r>
    <r>
      <rPr>
        <sz val="16"/>
        <rFont val="宋体"/>
        <charset val="134"/>
      </rPr>
      <t>万元；马黑曼村</t>
    </r>
    <r>
      <rPr>
        <sz val="16"/>
        <rFont val="Times New Roman"/>
        <charset val="134"/>
      </rPr>
      <t>16</t>
    </r>
    <r>
      <rPr>
        <sz val="16"/>
        <rFont val="宋体"/>
        <charset val="134"/>
      </rPr>
      <t>台</t>
    </r>
    <r>
      <rPr>
        <sz val="16"/>
        <rFont val="Times New Roman"/>
        <charset val="134"/>
      </rPr>
      <t>9.6</t>
    </r>
    <r>
      <rPr>
        <sz val="16"/>
        <rFont val="宋体"/>
        <charset val="134"/>
      </rPr>
      <t>万元；韩川村</t>
    </r>
    <r>
      <rPr>
        <sz val="16"/>
        <rFont val="Times New Roman"/>
        <charset val="134"/>
      </rPr>
      <t>15</t>
    </r>
    <r>
      <rPr>
        <sz val="16"/>
        <rFont val="宋体"/>
        <charset val="134"/>
      </rPr>
      <t>台</t>
    </r>
    <r>
      <rPr>
        <sz val="16"/>
        <rFont val="Times New Roman"/>
        <charset val="134"/>
      </rPr>
      <t>9</t>
    </r>
    <r>
      <rPr>
        <sz val="16"/>
        <rFont val="宋体"/>
        <charset val="134"/>
      </rPr>
      <t>万元</t>
    </r>
  </si>
  <si>
    <r>
      <rPr>
        <sz val="16"/>
        <rFont val="宋体"/>
        <charset val="134"/>
      </rPr>
      <t>共</t>
    </r>
    <r>
      <rPr>
        <sz val="16"/>
        <rFont val="Times New Roman"/>
        <charset val="134"/>
      </rPr>
      <t>10</t>
    </r>
    <r>
      <rPr>
        <sz val="16"/>
        <rFont val="宋体"/>
        <charset val="134"/>
      </rPr>
      <t>台，其中海河村</t>
    </r>
    <r>
      <rPr>
        <sz val="16"/>
        <rFont val="Times New Roman"/>
        <charset val="134"/>
      </rPr>
      <t>2</t>
    </r>
    <r>
      <rPr>
        <sz val="16"/>
        <rFont val="宋体"/>
        <charset val="134"/>
      </rPr>
      <t>台、恭门村</t>
    </r>
    <r>
      <rPr>
        <sz val="16"/>
        <rFont val="Times New Roman"/>
        <charset val="134"/>
      </rPr>
      <t>1</t>
    </r>
    <r>
      <rPr>
        <sz val="16"/>
        <rFont val="宋体"/>
        <charset val="134"/>
      </rPr>
      <t>台、西关村</t>
    </r>
    <r>
      <rPr>
        <sz val="16"/>
        <rFont val="Times New Roman"/>
        <charset val="134"/>
      </rPr>
      <t>3</t>
    </r>
    <r>
      <rPr>
        <sz val="16"/>
        <rFont val="宋体"/>
        <charset val="134"/>
      </rPr>
      <t>台、柳沟村</t>
    </r>
    <r>
      <rPr>
        <sz val="16"/>
        <rFont val="Times New Roman"/>
        <charset val="134"/>
      </rPr>
      <t>4</t>
    </r>
    <r>
      <rPr>
        <sz val="16"/>
        <rFont val="宋体"/>
        <charset val="134"/>
      </rPr>
      <t>台</t>
    </r>
  </si>
  <si>
    <r>
      <rPr>
        <sz val="16"/>
        <rFont val="宋体"/>
        <charset val="134"/>
      </rPr>
      <t>刘堡镇涉及峡里村</t>
    </r>
    <r>
      <rPr>
        <sz val="16"/>
        <rFont val="Times New Roman"/>
        <charset val="134"/>
      </rPr>
      <t>15</t>
    </r>
    <r>
      <rPr>
        <sz val="16"/>
        <rFont val="宋体"/>
        <charset val="134"/>
      </rPr>
      <t>户</t>
    </r>
    <r>
      <rPr>
        <sz val="16"/>
        <rFont val="Times New Roman"/>
        <charset val="134"/>
      </rPr>
      <t>15</t>
    </r>
    <r>
      <rPr>
        <sz val="16"/>
        <rFont val="宋体"/>
        <charset val="134"/>
      </rPr>
      <t>台，每台补助</t>
    </r>
    <r>
      <rPr>
        <sz val="16"/>
        <rFont val="Times New Roman"/>
        <charset val="134"/>
      </rPr>
      <t>6000</t>
    </r>
    <r>
      <rPr>
        <sz val="16"/>
        <rFont val="宋体"/>
        <charset val="134"/>
      </rPr>
      <t>元</t>
    </r>
  </si>
  <si>
    <r>
      <rPr>
        <sz val="16"/>
        <rFont val="宋体"/>
        <charset val="134"/>
      </rPr>
      <t>胡川镇电动铡草机到户补助项目</t>
    </r>
  </si>
  <si>
    <r>
      <rPr>
        <sz val="16"/>
        <rFont val="宋体"/>
        <charset val="134"/>
      </rPr>
      <t>胡川镇电动铡草机到户补助共计</t>
    </r>
    <r>
      <rPr>
        <sz val="16"/>
        <rFont val="Times New Roman"/>
        <charset val="134"/>
      </rPr>
      <t>13</t>
    </r>
    <r>
      <rPr>
        <sz val="16"/>
        <rFont val="宋体"/>
        <charset val="134"/>
      </rPr>
      <t>台，其中刘塬村铡草机</t>
    </r>
    <r>
      <rPr>
        <sz val="16"/>
        <rFont val="Times New Roman"/>
        <charset val="134"/>
      </rPr>
      <t>3</t>
    </r>
    <r>
      <rPr>
        <sz val="16"/>
        <rFont val="宋体"/>
        <charset val="134"/>
      </rPr>
      <t>台，窑上村</t>
    </r>
    <r>
      <rPr>
        <sz val="16"/>
        <rFont val="Times New Roman"/>
        <charset val="134"/>
      </rPr>
      <t>10</t>
    </r>
    <r>
      <rPr>
        <sz val="16"/>
        <rFont val="宋体"/>
        <charset val="134"/>
      </rPr>
      <t>台。</t>
    </r>
  </si>
  <si>
    <r>
      <rPr>
        <sz val="16"/>
        <rFont val="宋体"/>
        <charset val="134"/>
      </rPr>
      <t>大阳镇电动铡草机到户补助项目</t>
    </r>
  </si>
  <si>
    <r>
      <rPr>
        <sz val="16"/>
        <rFont val="宋体"/>
        <charset val="134"/>
      </rPr>
      <t>扶持大阳镇刘沟村实施电动铡草机</t>
    </r>
    <r>
      <rPr>
        <sz val="16"/>
        <rFont val="Times New Roman"/>
        <charset val="134"/>
      </rPr>
      <t>8</t>
    </r>
    <r>
      <rPr>
        <sz val="16"/>
        <rFont val="宋体"/>
        <charset val="134"/>
      </rPr>
      <t>台，每个铡草机补助</t>
    </r>
    <r>
      <rPr>
        <sz val="16"/>
        <rFont val="Times New Roman"/>
        <charset val="134"/>
      </rPr>
      <t>6000</t>
    </r>
    <r>
      <rPr>
        <sz val="16"/>
        <rFont val="宋体"/>
        <charset val="134"/>
      </rPr>
      <t>元。</t>
    </r>
  </si>
  <si>
    <r>
      <rPr>
        <sz val="16"/>
        <rFont val="宋体"/>
        <charset val="134"/>
      </rPr>
      <t>脱贫户电动铡草机共计</t>
    </r>
    <r>
      <rPr>
        <sz val="16"/>
        <rFont val="Times New Roman"/>
        <charset val="134"/>
      </rPr>
      <t>41</t>
    </r>
    <r>
      <rPr>
        <sz val="16"/>
        <rFont val="宋体"/>
        <charset val="134"/>
      </rPr>
      <t>台。其中：西庄村</t>
    </r>
    <r>
      <rPr>
        <sz val="16"/>
        <rFont val="Times New Roman"/>
        <charset val="134"/>
      </rPr>
      <t>2</t>
    </r>
    <r>
      <rPr>
        <sz val="16"/>
        <rFont val="宋体"/>
        <charset val="134"/>
      </rPr>
      <t>台；黄花村</t>
    </r>
    <r>
      <rPr>
        <sz val="16"/>
        <rFont val="Times New Roman"/>
        <charset val="134"/>
      </rPr>
      <t>2</t>
    </r>
    <r>
      <rPr>
        <sz val="16"/>
        <rFont val="宋体"/>
        <charset val="134"/>
      </rPr>
      <t>台；石川村</t>
    </r>
    <r>
      <rPr>
        <sz val="16"/>
        <rFont val="Times New Roman"/>
        <charset val="134"/>
      </rPr>
      <t>8</t>
    </r>
    <r>
      <rPr>
        <sz val="16"/>
        <rFont val="宋体"/>
        <charset val="134"/>
      </rPr>
      <t>台；上豆村</t>
    </r>
    <r>
      <rPr>
        <sz val="16"/>
        <rFont val="Times New Roman"/>
        <charset val="134"/>
      </rPr>
      <t>19</t>
    </r>
    <r>
      <rPr>
        <sz val="16"/>
        <rFont val="宋体"/>
        <charset val="134"/>
      </rPr>
      <t>台；马堡村</t>
    </r>
    <r>
      <rPr>
        <sz val="16"/>
        <rFont val="Times New Roman"/>
        <charset val="134"/>
      </rPr>
      <t>5</t>
    </r>
    <r>
      <rPr>
        <sz val="16"/>
        <rFont val="宋体"/>
        <charset val="134"/>
      </rPr>
      <t>台；韦沟村</t>
    </r>
    <r>
      <rPr>
        <sz val="16"/>
        <rFont val="Times New Roman"/>
        <charset val="134"/>
      </rPr>
      <t>2</t>
    </r>
    <r>
      <rPr>
        <sz val="16"/>
        <rFont val="宋体"/>
        <charset val="134"/>
      </rPr>
      <t>台；赵沟村</t>
    </r>
    <r>
      <rPr>
        <sz val="16"/>
        <rFont val="Times New Roman"/>
        <charset val="134"/>
      </rPr>
      <t>3</t>
    </r>
    <r>
      <rPr>
        <sz val="16"/>
        <rFont val="宋体"/>
        <charset val="134"/>
      </rPr>
      <t>台</t>
    </r>
  </si>
  <si>
    <r>
      <rPr>
        <sz val="16"/>
        <rFont val="宋体"/>
        <charset val="134"/>
      </rPr>
      <t>梁山镇电动铡草机到户补助项目</t>
    </r>
  </si>
  <si>
    <r>
      <rPr>
        <sz val="16"/>
        <rFont val="宋体"/>
        <charset val="134"/>
      </rPr>
      <t>实施樱桃沟村电动铡草机到户补助项目</t>
    </r>
    <r>
      <rPr>
        <sz val="16"/>
        <rFont val="Times New Roman"/>
        <charset val="134"/>
      </rPr>
      <t>8</t>
    </r>
    <r>
      <rPr>
        <sz val="16"/>
        <rFont val="宋体"/>
        <charset val="134"/>
      </rPr>
      <t>台</t>
    </r>
  </si>
  <si>
    <r>
      <rPr>
        <sz val="16"/>
        <rFont val="宋体"/>
        <charset val="134"/>
      </rPr>
      <t>马鹿镇电动铡草机到户补助项目</t>
    </r>
  </si>
  <si>
    <r>
      <rPr>
        <sz val="16"/>
        <rFont val="宋体"/>
        <charset val="134"/>
      </rPr>
      <t>概算投资</t>
    </r>
    <r>
      <rPr>
        <sz val="16"/>
        <rFont val="Times New Roman"/>
        <charset val="134"/>
      </rPr>
      <t>9</t>
    </r>
    <r>
      <rPr>
        <sz val="16"/>
        <rFont val="宋体"/>
        <charset val="134"/>
      </rPr>
      <t>万元，在马鹿镇实施小型铡草机购置补贴项目，其中堡梁村脱贫户</t>
    </r>
    <r>
      <rPr>
        <sz val="16"/>
        <rFont val="Times New Roman"/>
        <charset val="134"/>
      </rPr>
      <t>10</t>
    </r>
    <r>
      <rPr>
        <sz val="16"/>
        <rFont val="宋体"/>
        <charset val="134"/>
      </rPr>
      <t>台，草川村脱贫户</t>
    </r>
    <r>
      <rPr>
        <sz val="16"/>
        <rFont val="Times New Roman"/>
        <charset val="134"/>
      </rPr>
      <t>5</t>
    </r>
    <r>
      <rPr>
        <sz val="16"/>
        <rFont val="宋体"/>
        <charset val="134"/>
      </rPr>
      <t>台。</t>
    </r>
  </si>
  <si>
    <r>
      <rPr>
        <sz val="16"/>
        <rFont val="宋体"/>
        <charset val="134"/>
      </rPr>
      <t>川王镇电动铡草机补助项目</t>
    </r>
  </si>
  <si>
    <r>
      <rPr>
        <sz val="16"/>
        <rFont val="宋体"/>
        <charset val="134"/>
      </rPr>
      <t>川王镇购进电动铡草机共</t>
    </r>
    <r>
      <rPr>
        <sz val="16"/>
        <rFont val="Times New Roman"/>
        <charset val="134"/>
      </rPr>
      <t>66</t>
    </r>
    <r>
      <rPr>
        <sz val="16"/>
        <rFont val="宋体"/>
        <charset val="134"/>
      </rPr>
      <t>台，共涉及</t>
    </r>
    <r>
      <rPr>
        <sz val="16"/>
        <rFont val="Times New Roman"/>
        <charset val="134"/>
      </rPr>
      <t>7</t>
    </r>
    <r>
      <rPr>
        <sz val="16"/>
        <rFont val="宋体"/>
        <charset val="134"/>
      </rPr>
      <t>村。其中西崖村</t>
    </r>
    <r>
      <rPr>
        <sz val="16"/>
        <rFont val="Times New Roman"/>
        <charset val="134"/>
      </rPr>
      <t>22</t>
    </r>
    <r>
      <rPr>
        <sz val="16"/>
        <rFont val="宋体"/>
        <charset val="134"/>
      </rPr>
      <t>台；川王村</t>
    </r>
    <r>
      <rPr>
        <sz val="16"/>
        <rFont val="Times New Roman"/>
        <charset val="134"/>
      </rPr>
      <t>1</t>
    </r>
    <r>
      <rPr>
        <sz val="16"/>
        <rFont val="宋体"/>
        <charset val="134"/>
      </rPr>
      <t>台；关河村</t>
    </r>
    <r>
      <rPr>
        <sz val="16"/>
        <rFont val="Times New Roman"/>
        <charset val="134"/>
      </rPr>
      <t>11</t>
    </r>
    <r>
      <rPr>
        <sz val="16"/>
        <rFont val="宋体"/>
        <charset val="134"/>
      </rPr>
      <t>台；海湾村</t>
    </r>
    <r>
      <rPr>
        <sz val="16"/>
        <rFont val="Times New Roman"/>
        <charset val="134"/>
      </rPr>
      <t>10</t>
    </r>
    <r>
      <rPr>
        <sz val="16"/>
        <rFont val="宋体"/>
        <charset val="134"/>
      </rPr>
      <t>台；马达村</t>
    </r>
    <r>
      <rPr>
        <sz val="16"/>
        <rFont val="Times New Roman"/>
        <charset val="134"/>
      </rPr>
      <t>10</t>
    </r>
    <r>
      <rPr>
        <sz val="16"/>
        <rFont val="宋体"/>
        <charset val="134"/>
      </rPr>
      <t>台；大庄村</t>
    </r>
    <r>
      <rPr>
        <sz val="16"/>
        <rFont val="Times New Roman"/>
        <charset val="134"/>
      </rPr>
      <t>10</t>
    </r>
    <r>
      <rPr>
        <sz val="16"/>
        <rFont val="宋体"/>
        <charset val="134"/>
      </rPr>
      <t>台；铁洼村</t>
    </r>
    <r>
      <rPr>
        <sz val="16"/>
        <rFont val="Times New Roman"/>
        <charset val="134"/>
      </rPr>
      <t>2</t>
    </r>
    <r>
      <rPr>
        <sz val="16"/>
        <rFont val="宋体"/>
        <charset val="134"/>
      </rPr>
      <t>台；</t>
    </r>
  </si>
  <si>
    <r>
      <rPr>
        <sz val="16"/>
        <rFont val="宋体"/>
        <charset val="134"/>
      </rPr>
      <t>闫家乡实施电动铡草机到户</t>
    </r>
    <r>
      <rPr>
        <sz val="16"/>
        <rFont val="Times New Roman"/>
        <charset val="134"/>
      </rPr>
      <t>69</t>
    </r>
    <r>
      <rPr>
        <sz val="16"/>
        <rFont val="宋体"/>
        <charset val="134"/>
      </rPr>
      <t>台，共需资金</t>
    </r>
    <r>
      <rPr>
        <sz val="16"/>
        <rFont val="Times New Roman"/>
        <charset val="134"/>
      </rPr>
      <t>41.4</t>
    </r>
    <r>
      <rPr>
        <sz val="16"/>
        <rFont val="宋体"/>
        <charset val="134"/>
      </rPr>
      <t>万元。分别是草川梁村</t>
    </r>
    <r>
      <rPr>
        <sz val="16"/>
        <rFont val="Times New Roman"/>
        <charset val="134"/>
      </rPr>
      <t>12</t>
    </r>
    <r>
      <rPr>
        <sz val="16"/>
        <rFont val="宋体"/>
        <charset val="134"/>
      </rPr>
      <t>台，丁河村</t>
    </r>
    <r>
      <rPr>
        <sz val="16"/>
        <rFont val="Times New Roman"/>
        <charset val="134"/>
      </rPr>
      <t>27</t>
    </r>
    <r>
      <rPr>
        <sz val="16"/>
        <rFont val="宋体"/>
        <charset val="134"/>
      </rPr>
      <t>台，陈庙村</t>
    </r>
    <r>
      <rPr>
        <sz val="16"/>
        <rFont val="Times New Roman"/>
        <charset val="134"/>
      </rPr>
      <t>19</t>
    </r>
    <r>
      <rPr>
        <sz val="16"/>
        <rFont val="宋体"/>
        <charset val="134"/>
      </rPr>
      <t>台，朝阳村</t>
    </r>
    <r>
      <rPr>
        <sz val="16"/>
        <rFont val="Times New Roman"/>
        <charset val="134"/>
      </rPr>
      <t>1</t>
    </r>
    <r>
      <rPr>
        <sz val="16"/>
        <rFont val="宋体"/>
        <charset val="134"/>
      </rPr>
      <t>台，闫家村</t>
    </r>
    <r>
      <rPr>
        <sz val="16"/>
        <rFont val="Times New Roman"/>
        <charset val="134"/>
      </rPr>
      <t>10</t>
    </r>
    <r>
      <rPr>
        <sz val="16"/>
        <rFont val="宋体"/>
        <charset val="134"/>
      </rPr>
      <t>台。</t>
    </r>
  </si>
  <si>
    <r>
      <rPr>
        <sz val="16"/>
        <rFont val="宋体"/>
        <charset val="134"/>
      </rPr>
      <t>在张棉驿乡电动铡草机到户补助项目</t>
    </r>
    <r>
      <rPr>
        <sz val="16"/>
        <rFont val="Times New Roman"/>
        <charset val="134"/>
      </rPr>
      <t>76</t>
    </r>
    <r>
      <rPr>
        <sz val="16"/>
        <rFont val="宋体"/>
        <charset val="134"/>
      </rPr>
      <t>台。马夭村申报电动铡草机</t>
    </r>
    <r>
      <rPr>
        <sz val="16"/>
        <rFont val="Times New Roman"/>
        <charset val="134"/>
      </rPr>
      <t>40</t>
    </r>
    <r>
      <rPr>
        <sz val="16"/>
        <rFont val="宋体"/>
        <charset val="134"/>
      </rPr>
      <t>台，上蒋村电动铡草机补助</t>
    </r>
    <r>
      <rPr>
        <sz val="16"/>
        <rFont val="Times New Roman"/>
        <charset val="134"/>
      </rPr>
      <t>20</t>
    </r>
    <r>
      <rPr>
        <sz val="16"/>
        <rFont val="宋体"/>
        <charset val="134"/>
      </rPr>
      <t>台，田湾村电动铡草机补助</t>
    </r>
    <r>
      <rPr>
        <sz val="16"/>
        <rFont val="Times New Roman"/>
        <charset val="134"/>
      </rPr>
      <t>16</t>
    </r>
    <r>
      <rPr>
        <sz val="16"/>
        <rFont val="宋体"/>
        <charset val="134"/>
      </rPr>
      <t>台。</t>
    </r>
  </si>
  <si>
    <r>
      <rPr>
        <sz val="16"/>
        <rFont val="宋体"/>
        <charset val="134"/>
      </rPr>
      <t>平安乡电动铡草机到户补助项目</t>
    </r>
  </si>
  <si>
    <r>
      <rPr>
        <sz val="16"/>
        <rFont val="宋体"/>
        <charset val="134"/>
      </rPr>
      <t>平安乡电动铡草机</t>
    </r>
    <r>
      <rPr>
        <sz val="16"/>
        <rFont val="Times New Roman"/>
        <charset val="134"/>
      </rPr>
      <t>8</t>
    </r>
    <r>
      <rPr>
        <sz val="16"/>
        <rFont val="宋体"/>
        <charset val="134"/>
      </rPr>
      <t>台，其中梨树村</t>
    </r>
    <r>
      <rPr>
        <sz val="16"/>
        <rFont val="Times New Roman"/>
        <charset val="134"/>
      </rPr>
      <t>1</t>
    </r>
    <r>
      <rPr>
        <sz val="16"/>
        <rFont val="宋体"/>
        <charset val="134"/>
      </rPr>
      <t>台；磨马村</t>
    </r>
    <r>
      <rPr>
        <sz val="16"/>
        <rFont val="Times New Roman"/>
        <charset val="134"/>
      </rPr>
      <t>4</t>
    </r>
    <r>
      <rPr>
        <sz val="16"/>
        <rFont val="宋体"/>
        <charset val="134"/>
      </rPr>
      <t>台，铁固村</t>
    </r>
    <r>
      <rPr>
        <sz val="16"/>
        <rFont val="Times New Roman"/>
        <charset val="134"/>
      </rPr>
      <t>2</t>
    </r>
    <r>
      <rPr>
        <sz val="16"/>
        <rFont val="宋体"/>
        <charset val="134"/>
      </rPr>
      <t>台，包梁村</t>
    </r>
    <r>
      <rPr>
        <sz val="16"/>
        <rFont val="Times New Roman"/>
        <charset val="134"/>
      </rPr>
      <t>1</t>
    </r>
    <r>
      <rPr>
        <sz val="16"/>
        <rFont val="宋体"/>
        <charset val="134"/>
      </rPr>
      <t>台。</t>
    </r>
  </si>
  <si>
    <r>
      <rPr>
        <sz val="16"/>
        <rFont val="宋体"/>
        <charset val="134"/>
      </rPr>
      <t>巩固脱贫成</t>
    </r>
    <r>
      <rPr>
        <sz val="16"/>
        <rFont val="Times New Roman"/>
        <charset val="134"/>
      </rPr>
      <t xml:space="preserve">
</t>
    </r>
    <r>
      <rPr>
        <sz val="16"/>
        <rFont val="宋体"/>
        <charset val="134"/>
      </rPr>
      <t>果，方便群众生活，增加群众收入</t>
    </r>
  </si>
  <si>
    <r>
      <rPr>
        <sz val="16"/>
        <rFont val="宋体"/>
        <charset val="134"/>
      </rPr>
      <t>连五乡</t>
    </r>
    <r>
      <rPr>
        <sz val="16"/>
        <rFont val="Times New Roman"/>
        <charset val="134"/>
      </rPr>
      <t>9</t>
    </r>
    <r>
      <rPr>
        <sz val="16"/>
        <rFont val="宋体"/>
        <charset val="134"/>
      </rPr>
      <t>村共</t>
    </r>
    <r>
      <rPr>
        <sz val="16"/>
        <rFont val="Times New Roman"/>
        <charset val="134"/>
      </rPr>
      <t>214</t>
    </r>
    <r>
      <rPr>
        <sz val="16"/>
        <rFont val="宋体"/>
        <charset val="134"/>
      </rPr>
      <t>台。其中：高庄村</t>
    </r>
    <r>
      <rPr>
        <sz val="16"/>
        <rFont val="Times New Roman"/>
        <charset val="134"/>
      </rPr>
      <t>:14</t>
    </r>
    <r>
      <rPr>
        <sz val="16"/>
        <rFont val="宋体"/>
        <charset val="134"/>
      </rPr>
      <t>台、李家村：</t>
    </r>
    <r>
      <rPr>
        <sz val="16"/>
        <rFont val="Times New Roman"/>
        <charset val="134"/>
      </rPr>
      <t>3</t>
    </r>
    <r>
      <rPr>
        <sz val="16"/>
        <rFont val="宋体"/>
        <charset val="134"/>
      </rPr>
      <t>台、连五村：</t>
    </r>
    <r>
      <rPr>
        <sz val="16"/>
        <rFont val="Times New Roman"/>
        <charset val="134"/>
      </rPr>
      <t>47</t>
    </r>
    <r>
      <rPr>
        <sz val="16"/>
        <rFont val="宋体"/>
        <charset val="134"/>
      </rPr>
      <t>台、马咀村：</t>
    </r>
    <r>
      <rPr>
        <sz val="16"/>
        <rFont val="Times New Roman"/>
        <charset val="134"/>
      </rPr>
      <t>2</t>
    </r>
    <r>
      <rPr>
        <sz val="16"/>
        <rFont val="宋体"/>
        <charset val="134"/>
      </rPr>
      <t>台、三合村：</t>
    </r>
    <r>
      <rPr>
        <sz val="16"/>
        <rFont val="Times New Roman"/>
        <charset val="134"/>
      </rPr>
      <t>50</t>
    </r>
    <r>
      <rPr>
        <sz val="16"/>
        <rFont val="宋体"/>
        <charset val="134"/>
      </rPr>
      <t>台、四合村：</t>
    </r>
    <r>
      <rPr>
        <sz val="16"/>
        <rFont val="Times New Roman"/>
        <charset val="134"/>
      </rPr>
      <t>46</t>
    </r>
    <r>
      <rPr>
        <sz val="16"/>
        <rFont val="宋体"/>
        <charset val="134"/>
      </rPr>
      <t>台、贠家村：</t>
    </r>
    <r>
      <rPr>
        <sz val="16"/>
        <rFont val="Times New Roman"/>
        <charset val="134"/>
      </rPr>
      <t>35</t>
    </r>
    <r>
      <rPr>
        <sz val="16"/>
        <rFont val="宋体"/>
        <charset val="134"/>
      </rPr>
      <t>台、张家村：</t>
    </r>
    <r>
      <rPr>
        <sz val="16"/>
        <rFont val="Times New Roman"/>
        <charset val="134"/>
      </rPr>
      <t>2</t>
    </r>
    <r>
      <rPr>
        <sz val="16"/>
        <rFont val="宋体"/>
        <charset val="134"/>
      </rPr>
      <t>台、腰庄村：</t>
    </r>
    <r>
      <rPr>
        <sz val="16"/>
        <rFont val="Times New Roman"/>
        <charset val="134"/>
      </rPr>
      <t>15</t>
    </r>
    <r>
      <rPr>
        <sz val="16"/>
        <rFont val="宋体"/>
        <charset val="134"/>
      </rPr>
      <t>台</t>
    </r>
  </si>
  <si>
    <r>
      <rPr>
        <b/>
        <sz val="16"/>
        <rFont val="宋体"/>
        <charset val="134"/>
      </rPr>
      <t>概算投资</t>
    </r>
    <r>
      <rPr>
        <b/>
        <sz val="16"/>
        <rFont val="Times New Roman"/>
        <charset val="134"/>
      </rPr>
      <t>56</t>
    </r>
    <r>
      <rPr>
        <b/>
        <sz val="16"/>
        <rFont val="宋体"/>
        <charset val="134"/>
      </rPr>
      <t>万元在相关乡镇实施脱贫户电动割草机到户补助项目，每台补助</t>
    </r>
    <r>
      <rPr>
        <b/>
        <sz val="16"/>
        <rFont val="Times New Roman"/>
        <charset val="134"/>
      </rPr>
      <t>5000</t>
    </r>
    <r>
      <rPr>
        <b/>
        <sz val="16"/>
        <rFont val="宋体"/>
        <charset val="134"/>
      </rPr>
      <t>元，共补助</t>
    </r>
    <r>
      <rPr>
        <b/>
        <sz val="16"/>
        <rFont val="Times New Roman"/>
        <charset val="134"/>
      </rPr>
      <t>112</t>
    </r>
    <r>
      <rPr>
        <b/>
        <sz val="16"/>
        <rFont val="宋体"/>
        <charset val="134"/>
      </rPr>
      <t>台。</t>
    </r>
  </si>
  <si>
    <r>
      <rPr>
        <sz val="16"/>
        <rFont val="宋体"/>
        <charset val="134"/>
      </rPr>
      <t>共</t>
    </r>
    <r>
      <rPr>
        <sz val="16"/>
        <rFont val="Times New Roman"/>
        <charset val="134"/>
      </rPr>
      <t>8</t>
    </r>
    <r>
      <rPr>
        <sz val="16"/>
        <rFont val="宋体"/>
        <charset val="134"/>
      </rPr>
      <t>台。查湾村</t>
    </r>
    <r>
      <rPr>
        <sz val="16"/>
        <rFont val="Times New Roman"/>
        <charset val="134"/>
      </rPr>
      <t>3</t>
    </r>
    <r>
      <rPr>
        <sz val="16"/>
        <rFont val="宋体"/>
        <charset val="134"/>
      </rPr>
      <t>台、阳上村</t>
    </r>
    <r>
      <rPr>
        <sz val="16"/>
        <rFont val="Times New Roman"/>
        <charset val="134"/>
      </rPr>
      <t>5</t>
    </r>
    <r>
      <rPr>
        <sz val="16"/>
        <rFont val="宋体"/>
        <charset val="134"/>
      </rPr>
      <t>台</t>
    </r>
  </si>
  <si>
    <r>
      <rPr>
        <sz val="16"/>
        <rFont val="宋体"/>
        <charset val="134"/>
      </rPr>
      <t>扶持大阳镇刘沟村实施电动割草机</t>
    </r>
    <r>
      <rPr>
        <sz val="16"/>
        <rFont val="Times New Roman"/>
        <charset val="134"/>
      </rPr>
      <t>8</t>
    </r>
    <r>
      <rPr>
        <sz val="16"/>
        <rFont val="宋体"/>
        <charset val="134"/>
      </rPr>
      <t>台，落实电动割草机到户补助项目，每个铡草机补助</t>
    </r>
    <r>
      <rPr>
        <sz val="16"/>
        <rFont val="Times New Roman"/>
        <charset val="134"/>
      </rPr>
      <t>5000</t>
    </r>
    <r>
      <rPr>
        <sz val="16"/>
        <rFont val="宋体"/>
        <charset val="134"/>
      </rPr>
      <t>元。</t>
    </r>
  </si>
  <si>
    <r>
      <rPr>
        <sz val="16"/>
        <rFont val="宋体"/>
        <charset val="134"/>
      </rPr>
      <t>马关镇电动割草机到户补助项目</t>
    </r>
  </si>
  <si>
    <r>
      <rPr>
        <sz val="16"/>
        <rFont val="宋体"/>
        <charset val="134"/>
      </rPr>
      <t>脱贫户电动割草机共计</t>
    </r>
    <r>
      <rPr>
        <sz val="16"/>
        <rFont val="Times New Roman"/>
        <charset val="134"/>
      </rPr>
      <t>2</t>
    </r>
    <r>
      <rPr>
        <sz val="16"/>
        <rFont val="宋体"/>
        <charset val="134"/>
      </rPr>
      <t>台。其中：黄花村</t>
    </r>
    <r>
      <rPr>
        <sz val="16"/>
        <rFont val="Times New Roman"/>
        <charset val="134"/>
      </rPr>
      <t>2</t>
    </r>
    <r>
      <rPr>
        <sz val="16"/>
        <rFont val="宋体"/>
        <charset val="134"/>
      </rPr>
      <t>台；</t>
    </r>
  </si>
  <si>
    <r>
      <rPr>
        <sz val="16"/>
        <rFont val="宋体"/>
        <charset val="134"/>
      </rPr>
      <t>梁山镇电动割草机到户补助项目</t>
    </r>
  </si>
  <si>
    <r>
      <rPr>
        <sz val="16"/>
        <rFont val="宋体"/>
        <charset val="134"/>
      </rPr>
      <t>共</t>
    </r>
    <r>
      <rPr>
        <sz val="16"/>
        <rFont val="Times New Roman"/>
        <charset val="134"/>
      </rPr>
      <t>5</t>
    </r>
    <r>
      <rPr>
        <sz val="16"/>
        <rFont val="宋体"/>
        <charset val="134"/>
      </rPr>
      <t>台。已脱贫户电动割草机唐刘村</t>
    </r>
    <r>
      <rPr>
        <sz val="16"/>
        <rFont val="Times New Roman"/>
        <charset val="134"/>
      </rPr>
      <t>1</t>
    </r>
    <r>
      <rPr>
        <sz val="16"/>
        <rFont val="宋体"/>
        <charset val="134"/>
      </rPr>
      <t>户</t>
    </r>
    <r>
      <rPr>
        <sz val="16"/>
        <rFont val="Times New Roman"/>
        <charset val="134"/>
      </rPr>
      <t>1</t>
    </r>
    <r>
      <rPr>
        <sz val="16"/>
        <rFont val="宋体"/>
        <charset val="134"/>
      </rPr>
      <t>台、杨渠村</t>
    </r>
    <r>
      <rPr>
        <sz val="16"/>
        <rFont val="Times New Roman"/>
        <charset val="134"/>
      </rPr>
      <t>4</t>
    </r>
    <r>
      <rPr>
        <sz val="16"/>
        <rFont val="宋体"/>
        <charset val="134"/>
      </rPr>
      <t>户</t>
    </r>
    <r>
      <rPr>
        <sz val="16"/>
        <rFont val="Times New Roman"/>
        <charset val="134"/>
      </rPr>
      <t>4</t>
    </r>
    <r>
      <rPr>
        <sz val="16"/>
        <rFont val="宋体"/>
        <charset val="134"/>
      </rPr>
      <t>台</t>
    </r>
  </si>
  <si>
    <r>
      <rPr>
        <sz val="16"/>
        <rFont val="宋体"/>
        <charset val="134"/>
      </rPr>
      <t>木河乡电动割草机到户补助项目</t>
    </r>
  </si>
  <si>
    <r>
      <rPr>
        <sz val="16"/>
        <rFont val="宋体"/>
        <charset val="134"/>
      </rPr>
      <t>在全乡</t>
    </r>
    <r>
      <rPr>
        <sz val="16"/>
        <rFont val="Times New Roman"/>
        <charset val="134"/>
      </rPr>
      <t>2</t>
    </r>
    <r>
      <rPr>
        <sz val="16"/>
        <rFont val="宋体"/>
        <charset val="134"/>
      </rPr>
      <t>个村实施电动割草机到户补助</t>
    </r>
    <r>
      <rPr>
        <sz val="16"/>
        <rFont val="Times New Roman"/>
        <charset val="134"/>
      </rPr>
      <t>21</t>
    </r>
    <r>
      <rPr>
        <sz val="16"/>
        <rFont val="宋体"/>
        <charset val="134"/>
      </rPr>
      <t>台，其中：杜渠</t>
    </r>
    <r>
      <rPr>
        <sz val="16"/>
        <rFont val="Times New Roman"/>
        <charset val="134"/>
      </rPr>
      <t>7</t>
    </r>
    <r>
      <rPr>
        <sz val="16"/>
        <rFont val="宋体"/>
        <charset val="134"/>
      </rPr>
      <t>台，李沟</t>
    </r>
    <r>
      <rPr>
        <sz val="16"/>
        <rFont val="Times New Roman"/>
        <charset val="134"/>
      </rPr>
      <t>14</t>
    </r>
    <r>
      <rPr>
        <sz val="16"/>
        <rFont val="宋体"/>
        <charset val="134"/>
      </rPr>
      <t>台，每台</t>
    </r>
    <r>
      <rPr>
        <sz val="16"/>
        <rFont val="Times New Roman"/>
        <charset val="134"/>
      </rPr>
      <t>5000</t>
    </r>
    <r>
      <rPr>
        <sz val="16"/>
        <rFont val="宋体"/>
        <charset val="134"/>
      </rPr>
      <t>元</t>
    </r>
  </si>
  <si>
    <r>
      <rPr>
        <sz val="16"/>
        <rFont val="宋体"/>
        <charset val="134"/>
      </rPr>
      <t>闫家乡电动割草机到户补助项目</t>
    </r>
  </si>
  <si>
    <r>
      <rPr>
        <sz val="16"/>
        <rFont val="宋体"/>
        <charset val="134"/>
      </rPr>
      <t>闫家乡实施电动割草机到户项目</t>
    </r>
    <r>
      <rPr>
        <sz val="16"/>
        <rFont val="Times New Roman"/>
        <charset val="134"/>
      </rPr>
      <t>20</t>
    </r>
    <r>
      <rPr>
        <sz val="16"/>
        <rFont val="宋体"/>
        <charset val="134"/>
      </rPr>
      <t>台，共需资金</t>
    </r>
    <r>
      <rPr>
        <sz val="16"/>
        <rFont val="Times New Roman"/>
        <charset val="134"/>
      </rPr>
      <t>10</t>
    </r>
    <r>
      <rPr>
        <sz val="16"/>
        <rFont val="宋体"/>
        <charset val="134"/>
      </rPr>
      <t>万元。其中，王坪村</t>
    </r>
    <r>
      <rPr>
        <sz val="16"/>
        <rFont val="Times New Roman"/>
        <charset val="134"/>
      </rPr>
      <t>1</t>
    </r>
    <r>
      <rPr>
        <sz val="16"/>
        <rFont val="宋体"/>
        <charset val="134"/>
      </rPr>
      <t>台，陈庙村</t>
    </r>
    <r>
      <rPr>
        <sz val="16"/>
        <rFont val="Times New Roman"/>
        <charset val="134"/>
      </rPr>
      <t>19</t>
    </r>
    <r>
      <rPr>
        <sz val="16"/>
        <rFont val="宋体"/>
        <charset val="134"/>
      </rPr>
      <t>台。</t>
    </r>
  </si>
  <si>
    <r>
      <rPr>
        <sz val="16"/>
        <rFont val="宋体"/>
        <charset val="134"/>
      </rPr>
      <t>在张棉驿乡上蒋村实施电动割草机到户补助项目</t>
    </r>
    <r>
      <rPr>
        <sz val="16"/>
        <rFont val="Times New Roman"/>
        <charset val="134"/>
      </rPr>
      <t>40</t>
    </r>
    <r>
      <rPr>
        <sz val="16"/>
        <rFont val="宋体"/>
        <charset val="134"/>
      </rPr>
      <t>户</t>
    </r>
    <r>
      <rPr>
        <sz val="16"/>
        <rFont val="Times New Roman"/>
        <charset val="134"/>
      </rPr>
      <t>40</t>
    </r>
    <r>
      <rPr>
        <sz val="16"/>
        <rFont val="宋体"/>
        <charset val="134"/>
      </rPr>
      <t>台</t>
    </r>
  </si>
  <si>
    <r>
      <rPr>
        <sz val="16"/>
        <rFont val="宋体"/>
        <charset val="134"/>
      </rPr>
      <t>平安乡电动割草机到户补助项目</t>
    </r>
  </si>
  <si>
    <r>
      <rPr>
        <sz val="16"/>
        <rFont val="宋体"/>
        <charset val="134"/>
      </rPr>
      <t>平安乡梨树村电动割草机</t>
    </r>
    <r>
      <rPr>
        <sz val="16"/>
        <rFont val="Times New Roman"/>
        <charset val="134"/>
      </rPr>
      <t>1</t>
    </r>
    <r>
      <rPr>
        <sz val="16"/>
        <rFont val="宋体"/>
        <charset val="134"/>
      </rPr>
      <t>台</t>
    </r>
  </si>
  <si>
    <r>
      <rPr>
        <sz val="16"/>
        <rFont val="宋体"/>
        <charset val="134"/>
      </rPr>
      <t>连五乡电动割草机到户补助项目</t>
    </r>
  </si>
  <si>
    <r>
      <rPr>
        <sz val="16"/>
        <rFont val="宋体"/>
        <charset val="134"/>
      </rPr>
      <t>连五乡</t>
    </r>
    <r>
      <rPr>
        <sz val="16"/>
        <rFont val="Times New Roman"/>
        <charset val="134"/>
      </rPr>
      <t>2</t>
    </r>
    <r>
      <rPr>
        <sz val="16"/>
        <rFont val="宋体"/>
        <charset val="134"/>
      </rPr>
      <t>村共</t>
    </r>
    <r>
      <rPr>
        <sz val="16"/>
        <rFont val="Times New Roman"/>
        <charset val="134"/>
      </rPr>
      <t>7</t>
    </r>
    <r>
      <rPr>
        <sz val="16"/>
        <rFont val="宋体"/>
        <charset val="134"/>
      </rPr>
      <t>台。其中：马咀村：</t>
    </r>
    <r>
      <rPr>
        <sz val="16"/>
        <rFont val="Times New Roman"/>
        <charset val="134"/>
      </rPr>
      <t>5</t>
    </r>
    <r>
      <rPr>
        <sz val="16"/>
        <rFont val="宋体"/>
        <charset val="134"/>
      </rPr>
      <t>台、张家村：</t>
    </r>
    <r>
      <rPr>
        <sz val="16"/>
        <rFont val="Times New Roman"/>
        <charset val="134"/>
      </rPr>
      <t>2</t>
    </r>
    <r>
      <rPr>
        <sz val="16"/>
        <rFont val="宋体"/>
        <charset val="134"/>
      </rPr>
      <t>台</t>
    </r>
  </si>
  <si>
    <r>
      <rPr>
        <b/>
        <sz val="16"/>
        <rFont val="宋体"/>
        <charset val="134"/>
      </rPr>
      <t>概算投资</t>
    </r>
    <r>
      <rPr>
        <b/>
        <sz val="16"/>
        <rFont val="Times New Roman"/>
        <charset val="134"/>
      </rPr>
      <t>13.8</t>
    </r>
    <r>
      <rPr>
        <b/>
        <sz val="16"/>
        <rFont val="宋体"/>
        <charset val="134"/>
      </rPr>
      <t>万元在相关乡镇实施脱贫户饲草料棚建设到户补助项目，每座补助</t>
    </r>
    <r>
      <rPr>
        <b/>
        <sz val="16"/>
        <rFont val="Times New Roman"/>
        <charset val="134"/>
      </rPr>
      <t>2000</t>
    </r>
    <r>
      <rPr>
        <b/>
        <sz val="16"/>
        <rFont val="宋体"/>
        <charset val="134"/>
      </rPr>
      <t>元，共补助</t>
    </r>
    <r>
      <rPr>
        <b/>
        <sz val="16"/>
        <rFont val="Times New Roman"/>
        <charset val="134"/>
      </rPr>
      <t>69</t>
    </r>
    <r>
      <rPr>
        <b/>
        <sz val="16"/>
        <rFont val="宋体"/>
        <charset val="134"/>
      </rPr>
      <t>座。</t>
    </r>
  </si>
  <si>
    <r>
      <rPr>
        <sz val="16"/>
        <rFont val="宋体"/>
        <charset val="134"/>
      </rPr>
      <t>阳上村建设饲草料棚</t>
    </r>
    <r>
      <rPr>
        <sz val="16"/>
        <rFont val="Times New Roman"/>
        <charset val="134"/>
      </rPr>
      <t>5</t>
    </r>
    <r>
      <rPr>
        <sz val="16"/>
        <rFont val="宋体"/>
        <charset val="134"/>
      </rPr>
      <t>个。</t>
    </r>
  </si>
  <si>
    <r>
      <rPr>
        <sz val="16"/>
        <rFont val="宋体"/>
        <charset val="134"/>
      </rPr>
      <t>有效提高农民养殖生产效率</t>
    </r>
  </si>
  <si>
    <r>
      <rPr>
        <sz val="16"/>
        <rFont val="宋体"/>
        <charset val="134"/>
      </rPr>
      <t>共</t>
    </r>
    <r>
      <rPr>
        <sz val="16"/>
        <rFont val="Times New Roman"/>
        <charset val="134"/>
      </rPr>
      <t>5</t>
    </r>
    <r>
      <rPr>
        <sz val="16"/>
        <rFont val="宋体"/>
        <charset val="134"/>
      </rPr>
      <t>座，其中团结村</t>
    </r>
    <r>
      <rPr>
        <sz val="16"/>
        <rFont val="Times New Roman"/>
        <charset val="134"/>
      </rPr>
      <t>2</t>
    </r>
    <r>
      <rPr>
        <sz val="16"/>
        <rFont val="宋体"/>
        <charset val="134"/>
      </rPr>
      <t>座、灵台村</t>
    </r>
    <r>
      <rPr>
        <sz val="16"/>
        <rFont val="Times New Roman"/>
        <charset val="134"/>
      </rPr>
      <t>1</t>
    </r>
    <r>
      <rPr>
        <sz val="16"/>
        <rFont val="宋体"/>
        <charset val="134"/>
      </rPr>
      <t>座、海河村</t>
    </r>
    <r>
      <rPr>
        <sz val="16"/>
        <rFont val="Times New Roman"/>
        <charset val="134"/>
      </rPr>
      <t>2</t>
    </r>
    <r>
      <rPr>
        <sz val="16"/>
        <rFont val="宋体"/>
        <charset val="134"/>
      </rPr>
      <t>座</t>
    </r>
  </si>
  <si>
    <r>
      <rPr>
        <sz val="16"/>
        <rFont val="宋体"/>
        <charset val="134"/>
      </rPr>
      <t>刘堡饲草料棚建设到户补助项目</t>
    </r>
  </si>
  <si>
    <r>
      <rPr>
        <sz val="16"/>
        <rFont val="宋体"/>
        <charset val="134"/>
      </rPr>
      <t>刘堡镇涉及峡里村</t>
    </r>
    <r>
      <rPr>
        <sz val="16"/>
        <rFont val="Times New Roman"/>
        <charset val="134"/>
      </rPr>
      <t>15</t>
    </r>
    <r>
      <rPr>
        <sz val="16"/>
        <rFont val="宋体"/>
        <charset val="134"/>
      </rPr>
      <t>户</t>
    </r>
    <r>
      <rPr>
        <sz val="16"/>
        <rFont val="Times New Roman"/>
        <charset val="134"/>
      </rPr>
      <t>15</t>
    </r>
    <r>
      <rPr>
        <sz val="16"/>
        <rFont val="宋体"/>
        <charset val="134"/>
      </rPr>
      <t>座。</t>
    </r>
  </si>
  <si>
    <r>
      <rPr>
        <sz val="16"/>
        <rFont val="宋体"/>
        <charset val="134"/>
      </rPr>
      <t>胡川镇窑上村饲草料棚建设</t>
    </r>
    <r>
      <rPr>
        <sz val="16"/>
        <rFont val="Times New Roman"/>
        <charset val="134"/>
      </rPr>
      <t>10</t>
    </r>
    <r>
      <rPr>
        <sz val="16"/>
        <rFont val="宋体"/>
        <charset val="134"/>
      </rPr>
      <t>个。</t>
    </r>
  </si>
  <si>
    <r>
      <rPr>
        <sz val="16"/>
        <rFont val="宋体"/>
        <charset val="134"/>
      </rPr>
      <t>大阳镇饲草料棚建设到户补助项目</t>
    </r>
  </si>
  <si>
    <r>
      <rPr>
        <sz val="16"/>
        <rFont val="宋体"/>
        <charset val="134"/>
      </rPr>
      <t>扶持大阳镇南山村脱贫户建设饲草料棚一座，落实饲草料棚建设到户补助项目，每个助饲草料棚补助</t>
    </r>
    <r>
      <rPr>
        <sz val="16"/>
        <rFont val="Times New Roman"/>
        <charset val="134"/>
      </rPr>
      <t>2000</t>
    </r>
    <r>
      <rPr>
        <sz val="16"/>
        <rFont val="宋体"/>
        <charset val="134"/>
      </rPr>
      <t>元，共补助</t>
    </r>
    <r>
      <rPr>
        <sz val="16"/>
        <rFont val="Times New Roman"/>
        <charset val="134"/>
      </rPr>
      <t>1</t>
    </r>
    <r>
      <rPr>
        <sz val="16"/>
        <rFont val="宋体"/>
        <charset val="134"/>
      </rPr>
      <t>个。</t>
    </r>
  </si>
  <si>
    <r>
      <rPr>
        <sz val="16"/>
        <rFont val="宋体"/>
        <charset val="134"/>
      </rPr>
      <t>平安乡新建饲草料棚</t>
    </r>
    <r>
      <rPr>
        <sz val="16"/>
        <rFont val="Times New Roman"/>
        <charset val="134"/>
      </rPr>
      <t>10</t>
    </r>
    <r>
      <rPr>
        <sz val="16"/>
        <rFont val="宋体"/>
        <charset val="134"/>
      </rPr>
      <t>座，其中大湾村需落实饲草料棚</t>
    </r>
    <r>
      <rPr>
        <sz val="16"/>
        <rFont val="Times New Roman"/>
        <charset val="134"/>
      </rPr>
      <t>8</t>
    </r>
    <r>
      <rPr>
        <sz val="16"/>
        <rFont val="宋体"/>
        <charset val="134"/>
      </rPr>
      <t>个，磨马村</t>
    </r>
    <r>
      <rPr>
        <sz val="16"/>
        <rFont val="Times New Roman"/>
        <charset val="134"/>
      </rPr>
      <t>1</t>
    </r>
    <r>
      <rPr>
        <sz val="16"/>
        <rFont val="宋体"/>
        <charset val="134"/>
      </rPr>
      <t>座，梨树村</t>
    </r>
    <r>
      <rPr>
        <sz val="16"/>
        <rFont val="Times New Roman"/>
        <charset val="134"/>
      </rPr>
      <t>1</t>
    </r>
    <r>
      <rPr>
        <sz val="16"/>
        <rFont val="宋体"/>
        <charset val="134"/>
      </rPr>
      <t>座。</t>
    </r>
  </si>
  <si>
    <r>
      <rPr>
        <sz val="16"/>
        <rFont val="宋体"/>
        <charset val="134"/>
      </rPr>
      <t>闫家乡新建饲草料棚建设到户补助项目</t>
    </r>
  </si>
  <si>
    <r>
      <rPr>
        <sz val="16"/>
        <rFont val="宋体"/>
        <charset val="134"/>
      </rPr>
      <t>闫家乡新建饲草料棚</t>
    </r>
    <r>
      <rPr>
        <sz val="16"/>
        <rFont val="Times New Roman"/>
        <charset val="134"/>
      </rPr>
      <t>8</t>
    </r>
    <r>
      <rPr>
        <sz val="16"/>
        <rFont val="宋体"/>
        <charset val="134"/>
      </rPr>
      <t>座，共需资金</t>
    </r>
    <r>
      <rPr>
        <sz val="16"/>
        <rFont val="Times New Roman"/>
        <charset val="134"/>
      </rPr>
      <t>1.6</t>
    </r>
    <r>
      <rPr>
        <sz val="16"/>
        <rFont val="宋体"/>
        <charset val="134"/>
      </rPr>
      <t>万元。其中，陈庙村</t>
    </r>
    <r>
      <rPr>
        <sz val="16"/>
        <rFont val="Times New Roman"/>
        <charset val="134"/>
      </rPr>
      <t>6</t>
    </r>
    <r>
      <rPr>
        <sz val="16"/>
        <rFont val="宋体"/>
        <charset val="134"/>
      </rPr>
      <t>座，朝阳村</t>
    </r>
    <r>
      <rPr>
        <sz val="16"/>
        <rFont val="Times New Roman"/>
        <charset val="134"/>
      </rPr>
      <t>2</t>
    </r>
    <r>
      <rPr>
        <sz val="16"/>
        <rFont val="宋体"/>
        <charset val="134"/>
      </rPr>
      <t>座。</t>
    </r>
  </si>
  <si>
    <r>
      <rPr>
        <sz val="16"/>
        <rFont val="宋体"/>
        <charset val="134"/>
      </rPr>
      <t>连五乡</t>
    </r>
    <r>
      <rPr>
        <sz val="16"/>
        <rFont val="Times New Roman"/>
        <charset val="134"/>
      </rPr>
      <t>2</t>
    </r>
    <r>
      <rPr>
        <sz val="16"/>
        <rFont val="宋体"/>
        <charset val="134"/>
      </rPr>
      <t>村共</t>
    </r>
    <r>
      <rPr>
        <sz val="16"/>
        <rFont val="Times New Roman"/>
        <charset val="134"/>
      </rPr>
      <t>15</t>
    </r>
    <r>
      <rPr>
        <sz val="16"/>
        <rFont val="宋体"/>
        <charset val="134"/>
      </rPr>
      <t>座。其中马咀村：</t>
    </r>
    <r>
      <rPr>
        <sz val="16"/>
        <rFont val="Times New Roman"/>
        <charset val="134"/>
      </rPr>
      <t>8</t>
    </r>
    <r>
      <rPr>
        <sz val="16"/>
        <rFont val="宋体"/>
        <charset val="134"/>
      </rPr>
      <t>座、张家村：</t>
    </r>
    <r>
      <rPr>
        <sz val="16"/>
        <rFont val="Times New Roman"/>
        <charset val="134"/>
      </rPr>
      <t>7</t>
    </r>
    <r>
      <rPr>
        <sz val="16"/>
        <rFont val="宋体"/>
        <charset val="134"/>
      </rPr>
      <t>座</t>
    </r>
  </si>
  <si>
    <r>
      <rPr>
        <b/>
        <sz val="16"/>
        <rFont val="宋体"/>
        <charset val="134"/>
      </rPr>
      <t>⑷</t>
    </r>
  </si>
  <si>
    <r>
      <rPr>
        <b/>
        <sz val="16"/>
        <rFont val="宋体"/>
        <charset val="134"/>
      </rPr>
      <t>到户养殖业（脱贫户）中调新增：</t>
    </r>
    <r>
      <rPr>
        <b/>
        <sz val="16"/>
        <rFont val="Times New Roman"/>
        <charset val="134"/>
      </rPr>
      <t>13</t>
    </r>
    <r>
      <rPr>
        <b/>
        <sz val="16"/>
        <rFont val="宋体"/>
        <charset val="134"/>
      </rPr>
      <t>项</t>
    </r>
  </si>
  <si>
    <r>
      <rPr>
        <b/>
        <sz val="16"/>
        <rFont val="宋体"/>
        <charset val="134"/>
      </rPr>
      <t>概算投资</t>
    </r>
    <r>
      <rPr>
        <b/>
        <sz val="16"/>
        <rFont val="Times New Roman"/>
        <charset val="134"/>
      </rPr>
      <t>438.635</t>
    </r>
    <r>
      <rPr>
        <b/>
        <sz val="16"/>
        <rFont val="宋体"/>
        <charset val="134"/>
      </rPr>
      <t>万元用于实施脱贫户到户养殖业补助项目。</t>
    </r>
  </si>
  <si>
    <r>
      <rPr>
        <b/>
        <sz val="16"/>
        <rFont val="宋体"/>
        <charset val="134"/>
      </rPr>
      <t>概算投资</t>
    </r>
    <r>
      <rPr>
        <b/>
        <sz val="16"/>
        <rFont val="Times New Roman"/>
        <charset val="134"/>
      </rPr>
      <t>2.43</t>
    </r>
    <r>
      <rPr>
        <b/>
        <sz val="16"/>
        <rFont val="宋体"/>
        <charset val="134"/>
      </rPr>
      <t>万元在全县范围内实施脱贫户饲草种植到户补助项目，每亩补助</t>
    </r>
    <r>
      <rPr>
        <b/>
        <sz val="16"/>
        <rFont val="Times New Roman"/>
        <charset val="134"/>
      </rPr>
      <t>300</t>
    </r>
    <r>
      <rPr>
        <b/>
        <sz val="16"/>
        <rFont val="宋体"/>
        <charset val="134"/>
      </rPr>
      <t>元，共补助</t>
    </r>
    <r>
      <rPr>
        <b/>
        <sz val="16"/>
        <rFont val="Times New Roman"/>
        <charset val="134"/>
      </rPr>
      <t>81</t>
    </r>
    <r>
      <rPr>
        <b/>
        <sz val="16"/>
        <rFont val="宋体"/>
        <charset val="134"/>
      </rPr>
      <t>亩。</t>
    </r>
  </si>
  <si>
    <r>
      <rPr>
        <sz val="16"/>
        <rFont val="宋体"/>
        <charset val="134"/>
      </rPr>
      <t>平安乡饲草种植到户补助项目</t>
    </r>
  </si>
  <si>
    <r>
      <rPr>
        <sz val="16"/>
        <rFont val="宋体"/>
        <charset val="134"/>
      </rPr>
      <t>水泉村饲草种植</t>
    </r>
    <r>
      <rPr>
        <sz val="16"/>
        <rFont val="Times New Roman"/>
        <charset val="134"/>
      </rPr>
      <t>20</t>
    </r>
    <r>
      <rPr>
        <sz val="16"/>
        <rFont val="宋体"/>
        <charset val="134"/>
      </rPr>
      <t>亩</t>
    </r>
  </si>
  <si>
    <r>
      <rPr>
        <sz val="16"/>
        <rFont val="宋体"/>
        <charset val="134"/>
      </rPr>
      <t>在张棉驿乡庙川村实施饲草种植到户补助项目</t>
    </r>
    <r>
      <rPr>
        <sz val="16"/>
        <rFont val="Times New Roman"/>
        <charset val="134"/>
      </rPr>
      <t>61</t>
    </r>
    <r>
      <rPr>
        <sz val="16"/>
        <rFont val="宋体"/>
        <charset val="134"/>
      </rPr>
      <t>亩</t>
    </r>
  </si>
  <si>
    <r>
      <rPr>
        <sz val="16"/>
        <rFont val="宋体"/>
        <charset val="134"/>
      </rPr>
      <t>通过饲料草补助，带动畜牧业发展</t>
    </r>
  </si>
  <si>
    <r>
      <rPr>
        <sz val="16"/>
        <rFont val="宋体"/>
        <charset val="134"/>
      </rPr>
      <t>通过发放补贴，增加农民收入。</t>
    </r>
  </si>
  <si>
    <r>
      <rPr>
        <b/>
        <sz val="16"/>
        <rFont val="宋体"/>
        <charset val="134"/>
      </rPr>
      <t>概算投资</t>
    </r>
    <r>
      <rPr>
        <b/>
        <sz val="16"/>
        <rFont val="Times New Roman"/>
        <charset val="134"/>
      </rPr>
      <t>132</t>
    </r>
    <r>
      <rPr>
        <b/>
        <sz val="16"/>
        <rFont val="宋体"/>
        <charset val="134"/>
      </rPr>
      <t>万元在相关乡镇实施脱贫户基础母牛购进到户补助项目，每头补助</t>
    </r>
    <r>
      <rPr>
        <b/>
        <sz val="16"/>
        <rFont val="Times New Roman"/>
        <charset val="134"/>
      </rPr>
      <t>5000</t>
    </r>
    <r>
      <rPr>
        <b/>
        <sz val="16"/>
        <rFont val="宋体"/>
        <charset val="134"/>
      </rPr>
      <t>元，共补助</t>
    </r>
    <r>
      <rPr>
        <b/>
        <sz val="16"/>
        <rFont val="Times New Roman"/>
        <charset val="134"/>
      </rPr>
      <t>264</t>
    </r>
    <r>
      <rPr>
        <b/>
        <sz val="16"/>
        <rFont val="宋体"/>
        <charset val="134"/>
      </rPr>
      <t>头。</t>
    </r>
  </si>
  <si>
    <r>
      <rPr>
        <sz val="16"/>
        <rFont val="宋体"/>
        <charset val="134"/>
      </rPr>
      <t>共</t>
    </r>
    <r>
      <rPr>
        <sz val="16"/>
        <rFont val="Times New Roman"/>
        <charset val="134"/>
      </rPr>
      <t>16</t>
    </r>
    <r>
      <rPr>
        <sz val="16"/>
        <rFont val="宋体"/>
        <charset val="134"/>
      </rPr>
      <t>头。刘家村</t>
    </r>
    <r>
      <rPr>
        <sz val="16"/>
        <rFont val="Times New Roman"/>
        <charset val="134"/>
      </rPr>
      <t>14</t>
    </r>
    <r>
      <rPr>
        <sz val="16"/>
        <rFont val="宋体"/>
        <charset val="134"/>
      </rPr>
      <t>头、崔湾村</t>
    </r>
    <r>
      <rPr>
        <sz val="16"/>
        <rFont val="Times New Roman"/>
        <charset val="134"/>
      </rPr>
      <t>2</t>
    </r>
    <r>
      <rPr>
        <sz val="16"/>
        <rFont val="宋体"/>
        <charset val="134"/>
      </rPr>
      <t>头。每头补助</t>
    </r>
    <r>
      <rPr>
        <sz val="16"/>
        <rFont val="Times New Roman"/>
        <charset val="134"/>
      </rPr>
      <t>5000</t>
    </r>
    <r>
      <rPr>
        <sz val="16"/>
        <rFont val="宋体"/>
        <charset val="134"/>
      </rPr>
      <t>元。</t>
    </r>
  </si>
  <si>
    <r>
      <rPr>
        <sz val="16"/>
        <rFont val="宋体"/>
        <charset val="134"/>
      </rPr>
      <t>全镇</t>
    </r>
    <r>
      <rPr>
        <sz val="16"/>
        <rFont val="Times New Roman"/>
        <charset val="134"/>
      </rPr>
      <t>24</t>
    </r>
    <r>
      <rPr>
        <sz val="16"/>
        <rFont val="宋体"/>
        <charset val="134"/>
      </rPr>
      <t>头，芦塬村</t>
    </r>
    <r>
      <rPr>
        <sz val="16"/>
        <rFont val="Times New Roman"/>
        <charset val="134"/>
      </rPr>
      <t>2</t>
    </r>
    <r>
      <rPr>
        <sz val="16"/>
        <rFont val="宋体"/>
        <charset val="134"/>
      </rPr>
      <t>头，郑家村</t>
    </r>
    <r>
      <rPr>
        <sz val="16"/>
        <rFont val="Times New Roman"/>
        <charset val="134"/>
      </rPr>
      <t>6</t>
    </r>
    <r>
      <rPr>
        <sz val="16"/>
        <rFont val="宋体"/>
        <charset val="134"/>
      </rPr>
      <t>头，西沟村</t>
    </r>
    <r>
      <rPr>
        <sz val="16"/>
        <rFont val="Times New Roman"/>
        <charset val="134"/>
      </rPr>
      <t>11</t>
    </r>
    <r>
      <rPr>
        <sz val="16"/>
        <rFont val="宋体"/>
        <charset val="134"/>
      </rPr>
      <t>头，西门村</t>
    </r>
    <r>
      <rPr>
        <sz val="16"/>
        <rFont val="Times New Roman"/>
        <charset val="134"/>
      </rPr>
      <t>3</t>
    </r>
    <r>
      <rPr>
        <sz val="16"/>
        <rFont val="宋体"/>
        <charset val="134"/>
      </rPr>
      <t>头</t>
    </r>
    <r>
      <rPr>
        <sz val="16"/>
        <rFont val="Times New Roman"/>
        <charset val="134"/>
      </rPr>
      <t>,</t>
    </r>
    <r>
      <rPr>
        <sz val="16"/>
        <rFont val="宋体"/>
        <charset val="134"/>
      </rPr>
      <t>四方村</t>
    </r>
    <r>
      <rPr>
        <sz val="16"/>
        <rFont val="Times New Roman"/>
        <charset val="134"/>
      </rPr>
      <t>2</t>
    </r>
    <r>
      <rPr>
        <sz val="16"/>
        <rFont val="宋体"/>
        <charset val="134"/>
      </rPr>
      <t>头</t>
    </r>
  </si>
  <si>
    <r>
      <rPr>
        <sz val="16"/>
        <rFont val="宋体"/>
        <charset val="134"/>
      </rPr>
      <t>共</t>
    </r>
    <r>
      <rPr>
        <sz val="16"/>
        <rFont val="Times New Roman"/>
        <charset val="134"/>
      </rPr>
      <t>6</t>
    </r>
    <r>
      <rPr>
        <sz val="16"/>
        <rFont val="宋体"/>
        <charset val="134"/>
      </rPr>
      <t>头，城子村</t>
    </r>
    <r>
      <rPr>
        <sz val="16"/>
        <rFont val="Times New Roman"/>
        <charset val="134"/>
      </rPr>
      <t>2</t>
    </r>
    <r>
      <rPr>
        <sz val="16"/>
        <rFont val="宋体"/>
        <charset val="134"/>
      </rPr>
      <t>头、仁湾村</t>
    </r>
    <r>
      <rPr>
        <sz val="16"/>
        <rFont val="Times New Roman"/>
        <charset val="134"/>
      </rPr>
      <t>2</t>
    </r>
    <r>
      <rPr>
        <sz val="16"/>
        <rFont val="宋体"/>
        <charset val="134"/>
      </rPr>
      <t>头、杨坡村</t>
    </r>
    <r>
      <rPr>
        <sz val="16"/>
        <rFont val="Times New Roman"/>
        <charset val="134"/>
      </rPr>
      <t>2</t>
    </r>
    <r>
      <rPr>
        <sz val="16"/>
        <rFont val="宋体"/>
        <charset val="134"/>
      </rPr>
      <t>头</t>
    </r>
  </si>
  <si>
    <r>
      <rPr>
        <sz val="16"/>
        <rFont val="宋体"/>
        <charset val="134"/>
      </rPr>
      <t>在刘堡镇</t>
    </r>
    <r>
      <rPr>
        <sz val="16"/>
        <rFont val="Times New Roman"/>
        <charset val="134"/>
      </rPr>
      <t>2</t>
    </r>
    <r>
      <rPr>
        <sz val="16"/>
        <rFont val="宋体"/>
        <charset val="134"/>
      </rPr>
      <t>村实施基础母牛购进项目共</t>
    </r>
    <r>
      <rPr>
        <sz val="16"/>
        <rFont val="Times New Roman"/>
        <charset val="134"/>
      </rPr>
      <t>15</t>
    </r>
    <r>
      <rPr>
        <sz val="16"/>
        <rFont val="宋体"/>
        <charset val="134"/>
      </rPr>
      <t>头，每头补助</t>
    </r>
    <r>
      <rPr>
        <sz val="16"/>
        <rFont val="Times New Roman"/>
        <charset val="134"/>
      </rPr>
      <t>5000</t>
    </r>
    <r>
      <rPr>
        <sz val="16"/>
        <rFont val="宋体"/>
        <charset val="134"/>
      </rPr>
      <t>元，共补助</t>
    </r>
    <r>
      <rPr>
        <sz val="16"/>
        <rFont val="Times New Roman"/>
        <charset val="134"/>
      </rPr>
      <t>7.5</t>
    </r>
    <r>
      <rPr>
        <sz val="16"/>
        <rFont val="宋体"/>
        <charset val="134"/>
      </rPr>
      <t>万元，其中杜家村</t>
    </r>
    <r>
      <rPr>
        <sz val="16"/>
        <rFont val="Times New Roman"/>
        <charset val="134"/>
      </rPr>
      <t>13</t>
    </r>
    <r>
      <rPr>
        <sz val="16"/>
        <rFont val="宋体"/>
        <charset val="134"/>
      </rPr>
      <t>头，补助</t>
    </r>
    <r>
      <rPr>
        <sz val="16"/>
        <rFont val="Times New Roman"/>
        <charset val="134"/>
      </rPr>
      <t>6.5</t>
    </r>
    <r>
      <rPr>
        <sz val="16"/>
        <rFont val="宋体"/>
        <charset val="134"/>
      </rPr>
      <t>万元，芦科村购牛</t>
    </r>
    <r>
      <rPr>
        <sz val="16"/>
        <rFont val="Times New Roman"/>
        <charset val="134"/>
      </rPr>
      <t>2</t>
    </r>
    <r>
      <rPr>
        <sz val="16"/>
        <rFont val="宋体"/>
        <charset val="134"/>
      </rPr>
      <t>头，补助</t>
    </r>
    <r>
      <rPr>
        <sz val="16"/>
        <rFont val="Times New Roman"/>
        <charset val="134"/>
      </rPr>
      <t>1</t>
    </r>
    <r>
      <rPr>
        <sz val="16"/>
        <rFont val="宋体"/>
        <charset val="134"/>
      </rPr>
      <t>万元</t>
    </r>
  </si>
  <si>
    <r>
      <rPr>
        <sz val="16"/>
        <rFont val="宋体"/>
        <charset val="134"/>
      </rPr>
      <t>共补助</t>
    </r>
    <r>
      <rPr>
        <sz val="16"/>
        <rFont val="Times New Roman"/>
        <charset val="134"/>
      </rPr>
      <t>59</t>
    </r>
    <r>
      <rPr>
        <sz val="16"/>
        <rFont val="宋体"/>
        <charset val="134"/>
      </rPr>
      <t>头，</t>
    </r>
    <r>
      <rPr>
        <sz val="16"/>
        <rFont val="Times New Roman"/>
        <charset val="134"/>
      </rPr>
      <t>5000</t>
    </r>
    <r>
      <rPr>
        <sz val="16"/>
        <rFont val="宋体"/>
        <charset val="134"/>
      </rPr>
      <t>元</t>
    </r>
    <r>
      <rPr>
        <sz val="16"/>
        <rFont val="Times New Roman"/>
        <charset val="134"/>
      </rPr>
      <t>/</t>
    </r>
    <r>
      <rPr>
        <sz val="16"/>
        <rFont val="宋体"/>
        <charset val="134"/>
      </rPr>
      <t>头。其中：东山村</t>
    </r>
    <r>
      <rPr>
        <sz val="16"/>
        <rFont val="Times New Roman"/>
        <charset val="134"/>
      </rPr>
      <t>3</t>
    </r>
    <r>
      <rPr>
        <sz val="16"/>
        <rFont val="宋体"/>
        <charset val="134"/>
      </rPr>
      <t>户</t>
    </r>
    <r>
      <rPr>
        <sz val="16"/>
        <rFont val="Times New Roman"/>
        <charset val="134"/>
      </rPr>
      <t>10</t>
    </r>
    <r>
      <rPr>
        <sz val="16"/>
        <rFont val="宋体"/>
        <charset val="134"/>
      </rPr>
      <t>头；石川村</t>
    </r>
    <r>
      <rPr>
        <sz val="16"/>
        <rFont val="Times New Roman"/>
        <charset val="134"/>
      </rPr>
      <t>4</t>
    </r>
    <r>
      <rPr>
        <sz val="16"/>
        <rFont val="宋体"/>
        <charset val="134"/>
      </rPr>
      <t>户</t>
    </r>
    <r>
      <rPr>
        <sz val="16"/>
        <rFont val="Times New Roman"/>
        <charset val="134"/>
      </rPr>
      <t>8</t>
    </r>
    <r>
      <rPr>
        <sz val="16"/>
        <rFont val="宋体"/>
        <charset val="134"/>
      </rPr>
      <t>头；马堡村</t>
    </r>
    <r>
      <rPr>
        <sz val="16"/>
        <rFont val="Times New Roman"/>
        <charset val="134"/>
      </rPr>
      <t>40</t>
    </r>
    <r>
      <rPr>
        <sz val="16"/>
        <rFont val="宋体"/>
        <charset val="134"/>
      </rPr>
      <t>头；西台村</t>
    </r>
    <r>
      <rPr>
        <sz val="16"/>
        <rFont val="Times New Roman"/>
        <charset val="134"/>
      </rPr>
      <t>1</t>
    </r>
    <r>
      <rPr>
        <sz val="16"/>
        <rFont val="宋体"/>
        <charset val="134"/>
      </rPr>
      <t>头</t>
    </r>
  </si>
  <si>
    <r>
      <rPr>
        <sz val="16"/>
        <rFont val="宋体"/>
        <charset val="134"/>
      </rPr>
      <t>投资</t>
    </r>
    <r>
      <rPr>
        <sz val="16"/>
        <rFont val="Times New Roman"/>
        <charset val="134"/>
      </rPr>
      <t>3</t>
    </r>
    <r>
      <rPr>
        <sz val="16"/>
        <rFont val="宋体"/>
        <charset val="134"/>
      </rPr>
      <t>万元在大滩村奖补基础母牛</t>
    </r>
    <r>
      <rPr>
        <sz val="16"/>
        <rFont val="Times New Roman"/>
        <charset val="134"/>
      </rPr>
      <t>6</t>
    </r>
    <r>
      <rPr>
        <sz val="16"/>
        <rFont val="宋体"/>
        <charset val="134"/>
      </rPr>
      <t>头，每头</t>
    </r>
    <r>
      <rPr>
        <sz val="16"/>
        <rFont val="Times New Roman"/>
        <charset val="134"/>
      </rPr>
      <t>5000</t>
    </r>
    <r>
      <rPr>
        <sz val="16"/>
        <rFont val="宋体"/>
        <charset val="134"/>
      </rPr>
      <t>元。</t>
    </r>
  </si>
  <si>
    <r>
      <rPr>
        <sz val="16"/>
        <rFont val="宋体"/>
        <charset val="134"/>
      </rPr>
      <t>扶持大阳镇脱贫户发展养殖业，落实基础母牛到户补助项目，每头补助</t>
    </r>
    <r>
      <rPr>
        <sz val="16"/>
        <rFont val="Times New Roman"/>
        <charset val="134"/>
      </rPr>
      <t>5000</t>
    </r>
    <r>
      <rPr>
        <sz val="16"/>
        <rFont val="宋体"/>
        <charset val="134"/>
      </rPr>
      <t>元，共补助</t>
    </r>
    <r>
      <rPr>
        <sz val="16"/>
        <rFont val="Times New Roman"/>
        <charset val="134"/>
      </rPr>
      <t>18</t>
    </r>
    <r>
      <rPr>
        <sz val="16"/>
        <rFont val="宋体"/>
        <charset val="134"/>
      </rPr>
      <t>头。其中：闫庄村</t>
    </r>
    <r>
      <rPr>
        <sz val="16"/>
        <rFont val="Times New Roman"/>
        <charset val="134"/>
      </rPr>
      <t>10</t>
    </r>
    <r>
      <rPr>
        <sz val="16"/>
        <rFont val="宋体"/>
        <charset val="134"/>
      </rPr>
      <t>头，侯吴村</t>
    </r>
    <r>
      <rPr>
        <sz val="16"/>
        <rFont val="Times New Roman"/>
        <charset val="134"/>
      </rPr>
      <t>6</t>
    </r>
    <r>
      <rPr>
        <sz val="16"/>
        <rFont val="宋体"/>
        <charset val="134"/>
      </rPr>
      <t>头，小杨村</t>
    </r>
    <r>
      <rPr>
        <sz val="16"/>
        <rFont val="Times New Roman"/>
        <charset val="134"/>
      </rPr>
      <t>2</t>
    </r>
    <r>
      <rPr>
        <sz val="16"/>
        <rFont val="宋体"/>
        <charset val="134"/>
      </rPr>
      <t>头。</t>
    </r>
  </si>
  <si>
    <r>
      <rPr>
        <sz val="16"/>
        <rFont val="宋体"/>
        <charset val="134"/>
      </rPr>
      <t>胡川镇实施基础母牛补助</t>
    </r>
    <r>
      <rPr>
        <sz val="16"/>
        <rFont val="Times New Roman"/>
        <charset val="134"/>
      </rPr>
      <t>31</t>
    </r>
    <r>
      <rPr>
        <sz val="16"/>
        <rFont val="宋体"/>
        <charset val="134"/>
      </rPr>
      <t>头，其中：刘塬村基础母牛到户补助</t>
    </r>
    <r>
      <rPr>
        <sz val="16"/>
        <rFont val="Times New Roman"/>
        <charset val="134"/>
      </rPr>
      <t>4</t>
    </r>
    <r>
      <rPr>
        <sz val="16"/>
        <rFont val="宋体"/>
        <charset val="134"/>
      </rPr>
      <t>头，深坷村基础母牛</t>
    </r>
    <r>
      <rPr>
        <sz val="16"/>
        <rFont val="Times New Roman"/>
        <charset val="134"/>
      </rPr>
      <t>25</t>
    </r>
    <r>
      <rPr>
        <sz val="16"/>
        <rFont val="宋体"/>
        <charset val="134"/>
      </rPr>
      <t>头。王安村基础母牛到户补助</t>
    </r>
    <r>
      <rPr>
        <sz val="16"/>
        <rFont val="Times New Roman"/>
        <charset val="134"/>
      </rPr>
      <t>2</t>
    </r>
    <r>
      <rPr>
        <sz val="16"/>
        <rFont val="宋体"/>
        <charset val="134"/>
      </rPr>
      <t>头</t>
    </r>
    <r>
      <rPr>
        <sz val="16"/>
        <rFont val="Times New Roman"/>
        <charset val="134"/>
      </rPr>
      <t>.</t>
    </r>
  </si>
  <si>
    <r>
      <rPr>
        <sz val="16"/>
        <rFont val="宋体"/>
        <charset val="134"/>
      </rPr>
      <t>川王镇基础母牛补助项目共</t>
    </r>
    <r>
      <rPr>
        <sz val="16"/>
        <rFont val="Times New Roman"/>
        <charset val="134"/>
      </rPr>
      <t>27</t>
    </r>
    <r>
      <rPr>
        <sz val="16"/>
        <rFont val="宋体"/>
        <charset val="134"/>
      </rPr>
      <t>头，其中范湾村</t>
    </r>
    <r>
      <rPr>
        <sz val="16"/>
        <rFont val="Times New Roman"/>
        <charset val="134"/>
      </rPr>
      <t>5</t>
    </r>
    <r>
      <rPr>
        <sz val="16"/>
        <rFont val="宋体"/>
        <charset val="134"/>
      </rPr>
      <t>头、王沟村</t>
    </r>
    <r>
      <rPr>
        <sz val="16"/>
        <rFont val="Times New Roman"/>
        <charset val="134"/>
      </rPr>
      <t>2</t>
    </r>
    <r>
      <rPr>
        <sz val="16"/>
        <rFont val="宋体"/>
        <charset val="134"/>
      </rPr>
      <t>头、关河村</t>
    </r>
    <r>
      <rPr>
        <sz val="16"/>
        <rFont val="Times New Roman"/>
        <charset val="134"/>
      </rPr>
      <t>12</t>
    </r>
    <r>
      <rPr>
        <sz val="16"/>
        <rFont val="宋体"/>
        <charset val="134"/>
      </rPr>
      <t>头、西崖村</t>
    </r>
    <r>
      <rPr>
        <sz val="16"/>
        <rFont val="Times New Roman"/>
        <charset val="134"/>
      </rPr>
      <t>8</t>
    </r>
    <r>
      <rPr>
        <sz val="16"/>
        <rFont val="宋体"/>
        <charset val="134"/>
      </rPr>
      <t>头</t>
    </r>
  </si>
  <si>
    <r>
      <rPr>
        <sz val="16"/>
        <rFont val="宋体"/>
        <charset val="134"/>
      </rPr>
      <t>在新庄村引进基础母牛</t>
    </r>
    <r>
      <rPr>
        <sz val="16"/>
        <rFont val="Times New Roman"/>
        <charset val="134"/>
      </rPr>
      <t>30</t>
    </r>
    <r>
      <rPr>
        <sz val="16"/>
        <rFont val="宋体"/>
        <charset val="134"/>
      </rPr>
      <t>头</t>
    </r>
  </si>
  <si>
    <r>
      <rPr>
        <sz val="16"/>
        <rFont val="宋体"/>
        <charset val="134"/>
      </rPr>
      <t>在全乡</t>
    </r>
    <r>
      <rPr>
        <sz val="16"/>
        <rFont val="Times New Roman"/>
        <charset val="134"/>
      </rPr>
      <t>3</t>
    </r>
    <r>
      <rPr>
        <sz val="16"/>
        <rFont val="宋体"/>
        <charset val="134"/>
      </rPr>
      <t>村实施基础母牛购进到户补助项目共计</t>
    </r>
    <r>
      <rPr>
        <sz val="16"/>
        <rFont val="Times New Roman"/>
        <charset val="134"/>
      </rPr>
      <t>16</t>
    </r>
    <r>
      <rPr>
        <sz val="16"/>
        <rFont val="宋体"/>
        <charset val="134"/>
      </rPr>
      <t>头。其中李沟</t>
    </r>
    <r>
      <rPr>
        <sz val="16"/>
        <rFont val="Times New Roman"/>
        <charset val="134"/>
      </rPr>
      <t>3</t>
    </r>
    <r>
      <rPr>
        <sz val="16"/>
        <rFont val="宋体"/>
        <charset val="134"/>
      </rPr>
      <t>头，马坪</t>
    </r>
    <r>
      <rPr>
        <sz val="16"/>
        <rFont val="Times New Roman"/>
        <charset val="134"/>
      </rPr>
      <t>7</t>
    </r>
    <r>
      <rPr>
        <sz val="16"/>
        <rFont val="宋体"/>
        <charset val="134"/>
      </rPr>
      <t>头，毛家</t>
    </r>
    <r>
      <rPr>
        <sz val="16"/>
        <rFont val="Times New Roman"/>
        <charset val="134"/>
      </rPr>
      <t>6</t>
    </r>
    <r>
      <rPr>
        <sz val="16"/>
        <rFont val="宋体"/>
        <charset val="134"/>
      </rPr>
      <t>头</t>
    </r>
  </si>
  <si>
    <r>
      <rPr>
        <sz val="16"/>
        <rFont val="宋体"/>
        <charset val="134"/>
      </rPr>
      <t>连五乡</t>
    </r>
    <r>
      <rPr>
        <sz val="16"/>
        <rFont val="Times New Roman"/>
        <charset val="134"/>
      </rPr>
      <t>16</t>
    </r>
    <r>
      <rPr>
        <sz val="16"/>
        <rFont val="宋体"/>
        <charset val="134"/>
      </rPr>
      <t>头。其中：高庄村</t>
    </r>
    <r>
      <rPr>
        <sz val="16"/>
        <rFont val="Times New Roman"/>
        <charset val="134"/>
      </rPr>
      <t>4</t>
    </r>
    <r>
      <rPr>
        <sz val="16"/>
        <rFont val="宋体"/>
        <charset val="134"/>
      </rPr>
      <t>头、兰家村</t>
    </r>
    <r>
      <rPr>
        <sz val="16"/>
        <rFont val="Times New Roman"/>
        <charset val="134"/>
      </rPr>
      <t>8</t>
    </r>
    <r>
      <rPr>
        <sz val="16"/>
        <rFont val="宋体"/>
        <charset val="134"/>
      </rPr>
      <t>头、连五村</t>
    </r>
    <r>
      <rPr>
        <sz val="16"/>
        <rFont val="Times New Roman"/>
        <charset val="134"/>
      </rPr>
      <t>4</t>
    </r>
    <r>
      <rPr>
        <sz val="16"/>
        <rFont val="宋体"/>
        <charset val="134"/>
      </rPr>
      <t>头、</t>
    </r>
  </si>
  <si>
    <r>
      <rPr>
        <b/>
        <sz val="16"/>
        <rFont val="宋体"/>
        <charset val="134"/>
      </rPr>
      <t>概算投资</t>
    </r>
    <r>
      <rPr>
        <b/>
        <sz val="16"/>
        <rFont val="Times New Roman"/>
        <charset val="134"/>
      </rPr>
      <t>160.2</t>
    </r>
    <r>
      <rPr>
        <b/>
        <sz val="16"/>
        <rFont val="宋体"/>
        <charset val="134"/>
      </rPr>
      <t>万元在相关乡镇实施脱贫户牛犊到户补助项目，每头补助</t>
    </r>
    <r>
      <rPr>
        <b/>
        <sz val="16"/>
        <rFont val="Times New Roman"/>
        <charset val="134"/>
      </rPr>
      <t>2000</t>
    </r>
    <r>
      <rPr>
        <b/>
        <sz val="16"/>
        <rFont val="宋体"/>
        <charset val="134"/>
      </rPr>
      <t>元，共补助</t>
    </r>
    <r>
      <rPr>
        <b/>
        <sz val="16"/>
        <rFont val="Times New Roman"/>
        <charset val="134"/>
      </rPr>
      <t>801</t>
    </r>
    <r>
      <rPr>
        <b/>
        <sz val="16"/>
        <rFont val="宋体"/>
        <charset val="134"/>
      </rPr>
      <t>头。</t>
    </r>
  </si>
  <si>
    <r>
      <rPr>
        <sz val="16"/>
        <rFont val="宋体"/>
        <charset val="134"/>
      </rPr>
      <t>共</t>
    </r>
    <r>
      <rPr>
        <sz val="16"/>
        <rFont val="Times New Roman"/>
        <charset val="134"/>
      </rPr>
      <t>24</t>
    </r>
    <r>
      <rPr>
        <sz val="16"/>
        <rFont val="宋体"/>
        <charset val="134"/>
      </rPr>
      <t>头。纳沟村</t>
    </r>
    <r>
      <rPr>
        <sz val="16"/>
        <rFont val="Times New Roman"/>
        <charset val="134"/>
      </rPr>
      <t>16</t>
    </r>
    <r>
      <rPr>
        <sz val="16"/>
        <rFont val="宋体"/>
        <charset val="134"/>
      </rPr>
      <t>头、下仁村</t>
    </r>
    <r>
      <rPr>
        <sz val="16"/>
        <rFont val="Times New Roman"/>
        <charset val="134"/>
      </rPr>
      <t>2</t>
    </r>
    <r>
      <rPr>
        <sz val="16"/>
        <rFont val="宋体"/>
        <charset val="134"/>
      </rPr>
      <t>头、崔湾村</t>
    </r>
    <r>
      <rPr>
        <sz val="16"/>
        <rFont val="Times New Roman"/>
        <charset val="134"/>
      </rPr>
      <t>6</t>
    </r>
    <r>
      <rPr>
        <sz val="16"/>
        <rFont val="宋体"/>
        <charset val="134"/>
      </rPr>
      <t>头。每头补助</t>
    </r>
    <r>
      <rPr>
        <sz val="16"/>
        <rFont val="Times New Roman"/>
        <charset val="134"/>
      </rPr>
      <t>2000</t>
    </r>
    <r>
      <rPr>
        <sz val="16"/>
        <rFont val="宋体"/>
        <charset val="134"/>
      </rPr>
      <t>元。</t>
    </r>
  </si>
  <si>
    <r>
      <rPr>
        <sz val="16"/>
        <rFont val="宋体"/>
        <charset val="134"/>
      </rPr>
      <t>西门村</t>
    </r>
    <r>
      <rPr>
        <sz val="16"/>
        <rFont val="Times New Roman"/>
        <charset val="134"/>
      </rPr>
      <t>7</t>
    </r>
    <r>
      <rPr>
        <sz val="16"/>
        <rFont val="宋体"/>
        <charset val="134"/>
      </rPr>
      <t>头。</t>
    </r>
  </si>
  <si>
    <r>
      <rPr>
        <sz val="16"/>
        <rFont val="宋体"/>
        <charset val="134"/>
      </rPr>
      <t>共</t>
    </r>
    <r>
      <rPr>
        <sz val="16"/>
        <rFont val="Times New Roman"/>
        <charset val="134"/>
      </rPr>
      <t>197</t>
    </r>
    <r>
      <rPr>
        <sz val="16"/>
        <rFont val="宋体"/>
        <charset val="134"/>
      </rPr>
      <t>头，城子村</t>
    </r>
    <r>
      <rPr>
        <sz val="16"/>
        <rFont val="Times New Roman"/>
        <charset val="134"/>
      </rPr>
      <t>50</t>
    </r>
    <r>
      <rPr>
        <sz val="16"/>
        <rFont val="宋体"/>
        <charset val="134"/>
      </rPr>
      <t>头、梁湾村</t>
    </r>
    <r>
      <rPr>
        <sz val="16"/>
        <rFont val="Times New Roman"/>
        <charset val="134"/>
      </rPr>
      <t>5</t>
    </r>
    <r>
      <rPr>
        <sz val="16"/>
        <rFont val="宋体"/>
        <charset val="134"/>
      </rPr>
      <t>头、水池村</t>
    </r>
    <r>
      <rPr>
        <sz val="16"/>
        <rFont val="Times New Roman"/>
        <charset val="134"/>
      </rPr>
      <t>16</t>
    </r>
    <r>
      <rPr>
        <sz val="16"/>
        <rFont val="宋体"/>
        <charset val="134"/>
      </rPr>
      <t>头、灵台村</t>
    </r>
    <r>
      <rPr>
        <sz val="16"/>
        <rFont val="Times New Roman"/>
        <charset val="134"/>
      </rPr>
      <t>29</t>
    </r>
    <r>
      <rPr>
        <sz val="16"/>
        <rFont val="宋体"/>
        <charset val="134"/>
      </rPr>
      <t>头。麻山村</t>
    </r>
    <r>
      <rPr>
        <sz val="16"/>
        <rFont val="Times New Roman"/>
        <charset val="134"/>
      </rPr>
      <t>17</t>
    </r>
    <r>
      <rPr>
        <sz val="16"/>
        <rFont val="宋体"/>
        <charset val="134"/>
      </rPr>
      <t>头、毛磨村</t>
    </r>
    <r>
      <rPr>
        <sz val="16"/>
        <rFont val="Times New Roman"/>
        <charset val="134"/>
      </rPr>
      <t>4</t>
    </r>
    <r>
      <rPr>
        <sz val="16"/>
        <rFont val="宋体"/>
        <charset val="134"/>
      </rPr>
      <t>头、仁湾村</t>
    </r>
    <r>
      <rPr>
        <sz val="16"/>
        <rFont val="Times New Roman"/>
        <charset val="134"/>
      </rPr>
      <t>23</t>
    </r>
    <r>
      <rPr>
        <sz val="16"/>
        <rFont val="宋体"/>
        <charset val="134"/>
      </rPr>
      <t>头、袁家村</t>
    </r>
    <r>
      <rPr>
        <sz val="16"/>
        <rFont val="Times New Roman"/>
        <charset val="134"/>
      </rPr>
      <t>15</t>
    </r>
    <r>
      <rPr>
        <sz val="16"/>
        <rFont val="宋体"/>
        <charset val="134"/>
      </rPr>
      <t>头、付川村</t>
    </r>
    <r>
      <rPr>
        <sz val="16"/>
        <rFont val="Times New Roman"/>
        <charset val="134"/>
      </rPr>
      <t>38</t>
    </r>
    <r>
      <rPr>
        <sz val="16"/>
        <rFont val="宋体"/>
        <charset val="134"/>
      </rPr>
      <t>头。</t>
    </r>
  </si>
  <si>
    <r>
      <rPr>
        <sz val="16"/>
        <rFont val="宋体"/>
        <charset val="134"/>
      </rPr>
      <t>扶持大阳镇脱贫户发展养殖业，落实牛犊到户补助项目，每头牛犊补助</t>
    </r>
    <r>
      <rPr>
        <sz val="16"/>
        <rFont val="Times New Roman"/>
        <charset val="134"/>
      </rPr>
      <t>2000</t>
    </r>
    <r>
      <rPr>
        <sz val="16"/>
        <rFont val="宋体"/>
        <charset val="134"/>
      </rPr>
      <t>元，共补助</t>
    </r>
    <r>
      <rPr>
        <sz val="16"/>
        <rFont val="Times New Roman"/>
        <charset val="134"/>
      </rPr>
      <t>9</t>
    </r>
    <r>
      <rPr>
        <sz val="16"/>
        <rFont val="宋体"/>
        <charset val="134"/>
      </rPr>
      <t>头。其中阳沟村</t>
    </r>
    <r>
      <rPr>
        <sz val="16"/>
        <rFont val="Times New Roman"/>
        <charset val="134"/>
      </rPr>
      <t>1</t>
    </r>
    <r>
      <rPr>
        <sz val="16"/>
        <rFont val="宋体"/>
        <charset val="134"/>
      </rPr>
      <t>头，中庄村</t>
    </r>
    <r>
      <rPr>
        <sz val="16"/>
        <rFont val="Times New Roman"/>
        <charset val="134"/>
      </rPr>
      <t>2</t>
    </r>
    <r>
      <rPr>
        <sz val="16"/>
        <rFont val="宋体"/>
        <charset val="134"/>
      </rPr>
      <t>头，高沟村</t>
    </r>
    <r>
      <rPr>
        <sz val="16"/>
        <rFont val="Times New Roman"/>
        <charset val="134"/>
      </rPr>
      <t>6</t>
    </r>
    <r>
      <rPr>
        <sz val="16"/>
        <rFont val="宋体"/>
        <charset val="134"/>
      </rPr>
      <t>头。</t>
    </r>
  </si>
  <si>
    <r>
      <rPr>
        <sz val="16"/>
        <rFont val="宋体"/>
        <charset val="134"/>
      </rPr>
      <t>投资</t>
    </r>
    <r>
      <rPr>
        <sz val="16"/>
        <rFont val="Times New Roman"/>
        <charset val="134"/>
      </rPr>
      <t>57.4</t>
    </r>
    <r>
      <rPr>
        <sz val="16"/>
        <rFont val="宋体"/>
        <charset val="134"/>
      </rPr>
      <t>万元实施畜牧产业奖补项目，奖补牛犊</t>
    </r>
    <r>
      <rPr>
        <sz val="16"/>
        <rFont val="Times New Roman"/>
        <charset val="134"/>
      </rPr>
      <t>287</t>
    </r>
    <r>
      <rPr>
        <sz val="16"/>
        <rFont val="宋体"/>
        <charset val="134"/>
      </rPr>
      <t>头，每头补助</t>
    </r>
    <r>
      <rPr>
        <sz val="16"/>
        <rFont val="Times New Roman"/>
        <charset val="134"/>
      </rPr>
      <t>2000</t>
    </r>
    <r>
      <rPr>
        <sz val="16"/>
        <rFont val="宋体"/>
        <charset val="134"/>
      </rPr>
      <t>元，其中牌楼村</t>
    </r>
    <r>
      <rPr>
        <sz val="16"/>
        <rFont val="Times New Roman"/>
        <charset val="134"/>
      </rPr>
      <t>40</t>
    </r>
    <r>
      <rPr>
        <sz val="16"/>
        <rFont val="宋体"/>
        <charset val="134"/>
      </rPr>
      <t>头，白杨村</t>
    </r>
    <r>
      <rPr>
        <sz val="16"/>
        <rFont val="Times New Roman"/>
        <charset val="134"/>
      </rPr>
      <t>30</t>
    </r>
    <r>
      <rPr>
        <sz val="16"/>
        <rFont val="宋体"/>
        <charset val="134"/>
      </rPr>
      <t>头，陡崖村</t>
    </r>
    <r>
      <rPr>
        <sz val="16"/>
        <rFont val="Times New Roman"/>
        <charset val="134"/>
      </rPr>
      <t>15</t>
    </r>
    <r>
      <rPr>
        <sz val="16"/>
        <rFont val="宋体"/>
        <charset val="134"/>
      </rPr>
      <t>头，龙口村</t>
    </r>
    <r>
      <rPr>
        <sz val="16"/>
        <rFont val="Times New Roman"/>
        <charset val="134"/>
      </rPr>
      <t>146</t>
    </r>
    <r>
      <rPr>
        <sz val="16"/>
        <rFont val="宋体"/>
        <charset val="134"/>
      </rPr>
      <t>头，林峰村</t>
    </r>
    <r>
      <rPr>
        <sz val="16"/>
        <rFont val="Times New Roman"/>
        <charset val="134"/>
      </rPr>
      <t>20</t>
    </r>
    <r>
      <rPr>
        <sz val="16"/>
        <rFont val="宋体"/>
        <charset val="134"/>
      </rPr>
      <t>头，长宁村</t>
    </r>
    <r>
      <rPr>
        <sz val="16"/>
        <rFont val="Times New Roman"/>
        <charset val="134"/>
      </rPr>
      <t>24</t>
    </r>
    <r>
      <rPr>
        <sz val="16"/>
        <rFont val="宋体"/>
        <charset val="134"/>
      </rPr>
      <t>头，寺湾村</t>
    </r>
    <r>
      <rPr>
        <sz val="16"/>
        <rFont val="Times New Roman"/>
        <charset val="134"/>
      </rPr>
      <t>12</t>
    </r>
    <r>
      <rPr>
        <sz val="16"/>
        <rFont val="宋体"/>
        <charset val="134"/>
      </rPr>
      <t>头</t>
    </r>
    <r>
      <rPr>
        <sz val="16"/>
        <rFont val="Times New Roman"/>
        <charset val="134"/>
      </rPr>
      <t>.</t>
    </r>
  </si>
  <si>
    <t>0.0106</t>
  </si>
  <si>
    <t>0.0447</t>
  </si>
  <si>
    <r>
      <rPr>
        <sz val="16"/>
        <rFont val="宋体"/>
        <charset val="134"/>
      </rPr>
      <t>在赵湾村实施牛犊到户补助项目</t>
    </r>
    <r>
      <rPr>
        <sz val="16"/>
        <rFont val="Times New Roman"/>
        <charset val="134"/>
      </rPr>
      <t>15</t>
    </r>
    <r>
      <rPr>
        <sz val="16"/>
        <rFont val="宋体"/>
        <charset val="134"/>
      </rPr>
      <t>头，每头</t>
    </r>
    <r>
      <rPr>
        <sz val="16"/>
        <rFont val="Times New Roman"/>
        <charset val="134"/>
      </rPr>
      <t>2000</t>
    </r>
    <r>
      <rPr>
        <sz val="16"/>
        <rFont val="宋体"/>
        <charset val="134"/>
      </rPr>
      <t>元，共计</t>
    </r>
    <r>
      <rPr>
        <sz val="16"/>
        <rFont val="Times New Roman"/>
        <charset val="134"/>
      </rPr>
      <t>3</t>
    </r>
    <r>
      <rPr>
        <sz val="16"/>
        <rFont val="宋体"/>
        <charset val="134"/>
      </rPr>
      <t>万元</t>
    </r>
  </si>
  <si>
    <r>
      <rPr>
        <sz val="16"/>
        <rFont val="宋体"/>
        <charset val="134"/>
      </rPr>
      <t>胡川镇实施牛犊补助</t>
    </r>
    <r>
      <rPr>
        <sz val="16"/>
        <rFont val="Times New Roman"/>
        <charset val="134"/>
      </rPr>
      <t>59</t>
    </r>
    <r>
      <rPr>
        <sz val="16"/>
        <rFont val="宋体"/>
        <charset val="134"/>
      </rPr>
      <t>头，其中：阳山村牛犊到户补助</t>
    </r>
    <r>
      <rPr>
        <sz val="16"/>
        <rFont val="Times New Roman"/>
        <charset val="134"/>
      </rPr>
      <t>18</t>
    </r>
    <r>
      <rPr>
        <sz val="16"/>
        <rFont val="宋体"/>
        <charset val="134"/>
      </rPr>
      <t>头，仓下村牛犊到户补助</t>
    </r>
    <r>
      <rPr>
        <sz val="16"/>
        <rFont val="Times New Roman"/>
        <charset val="134"/>
      </rPr>
      <t>12</t>
    </r>
    <r>
      <rPr>
        <sz val="16"/>
        <rFont val="宋体"/>
        <charset val="134"/>
      </rPr>
      <t>头；王安村牛犊到户补助</t>
    </r>
    <r>
      <rPr>
        <sz val="16"/>
        <rFont val="Times New Roman"/>
        <charset val="134"/>
      </rPr>
      <t>2</t>
    </r>
    <r>
      <rPr>
        <sz val="16"/>
        <rFont val="宋体"/>
        <charset val="134"/>
      </rPr>
      <t>头；祁沟村牛犊到户补助</t>
    </r>
    <r>
      <rPr>
        <sz val="16"/>
        <rFont val="Times New Roman"/>
        <charset val="134"/>
      </rPr>
      <t>3</t>
    </r>
    <r>
      <rPr>
        <sz val="16"/>
        <rFont val="宋体"/>
        <charset val="134"/>
      </rPr>
      <t>头。柳湾村牛犊到户补助</t>
    </r>
    <r>
      <rPr>
        <sz val="16"/>
        <rFont val="Times New Roman"/>
        <charset val="134"/>
      </rPr>
      <t>24</t>
    </r>
    <r>
      <rPr>
        <sz val="16"/>
        <rFont val="宋体"/>
        <charset val="134"/>
      </rPr>
      <t>头。</t>
    </r>
  </si>
  <si>
    <r>
      <rPr>
        <sz val="16"/>
        <rFont val="宋体"/>
        <charset val="134"/>
      </rPr>
      <t>川王镇牛犊奖补项目共</t>
    </r>
    <r>
      <rPr>
        <sz val="16"/>
        <rFont val="Times New Roman"/>
        <charset val="134"/>
      </rPr>
      <t>15</t>
    </r>
    <r>
      <rPr>
        <sz val="16"/>
        <rFont val="宋体"/>
        <charset val="134"/>
      </rPr>
      <t>头，其中海湾村</t>
    </r>
    <r>
      <rPr>
        <sz val="16"/>
        <rFont val="Times New Roman"/>
        <charset val="134"/>
      </rPr>
      <t>15</t>
    </r>
    <r>
      <rPr>
        <sz val="16"/>
        <rFont val="宋体"/>
        <charset val="134"/>
      </rPr>
      <t>头</t>
    </r>
  </si>
  <si>
    <r>
      <rPr>
        <sz val="16"/>
        <rFont val="宋体"/>
        <charset val="134"/>
      </rPr>
      <t>在张棉驿乡先马村实施牛犊到户补助</t>
    </r>
    <r>
      <rPr>
        <sz val="16"/>
        <rFont val="Times New Roman"/>
        <charset val="134"/>
      </rPr>
      <t>23</t>
    </r>
    <r>
      <rPr>
        <sz val="16"/>
        <rFont val="宋体"/>
        <charset val="134"/>
      </rPr>
      <t>户</t>
    </r>
    <r>
      <rPr>
        <sz val="16"/>
        <rFont val="Times New Roman"/>
        <charset val="134"/>
      </rPr>
      <t>36</t>
    </r>
    <r>
      <rPr>
        <sz val="16"/>
        <rFont val="宋体"/>
        <charset val="134"/>
      </rPr>
      <t>头</t>
    </r>
  </si>
  <si>
    <r>
      <rPr>
        <sz val="16"/>
        <rFont val="宋体"/>
        <charset val="134"/>
      </rPr>
      <t>平安乡牛犊补助共计</t>
    </r>
    <r>
      <rPr>
        <sz val="16"/>
        <rFont val="Times New Roman"/>
        <charset val="134"/>
      </rPr>
      <t>70</t>
    </r>
    <r>
      <rPr>
        <sz val="16"/>
        <rFont val="宋体"/>
        <charset val="134"/>
      </rPr>
      <t>头，水泉村补助</t>
    </r>
    <r>
      <rPr>
        <sz val="16"/>
        <rFont val="Times New Roman"/>
        <charset val="134"/>
      </rPr>
      <t>5</t>
    </r>
    <r>
      <rPr>
        <sz val="16"/>
        <rFont val="宋体"/>
        <charset val="134"/>
      </rPr>
      <t>头，马原村牛犊补助</t>
    </r>
    <r>
      <rPr>
        <sz val="16"/>
        <rFont val="Times New Roman"/>
        <charset val="134"/>
      </rPr>
      <t>35</t>
    </r>
    <r>
      <rPr>
        <sz val="16"/>
        <rFont val="宋体"/>
        <charset val="134"/>
      </rPr>
      <t>只，新庄村</t>
    </r>
    <r>
      <rPr>
        <sz val="16"/>
        <rFont val="Times New Roman"/>
        <charset val="134"/>
      </rPr>
      <t>30</t>
    </r>
    <r>
      <rPr>
        <sz val="16"/>
        <rFont val="宋体"/>
        <charset val="134"/>
      </rPr>
      <t>头</t>
    </r>
  </si>
  <si>
    <r>
      <rPr>
        <sz val="16"/>
        <rFont val="宋体"/>
        <charset val="134"/>
      </rPr>
      <t>闫家乡实施牛犊补助到户</t>
    </r>
    <r>
      <rPr>
        <sz val="16"/>
        <rFont val="Times New Roman"/>
        <charset val="134"/>
      </rPr>
      <t>34</t>
    </r>
    <r>
      <rPr>
        <sz val="16"/>
        <rFont val="宋体"/>
        <charset val="134"/>
      </rPr>
      <t>头，每头</t>
    </r>
    <r>
      <rPr>
        <sz val="16"/>
        <rFont val="Times New Roman"/>
        <charset val="134"/>
      </rPr>
      <t>2000</t>
    </r>
    <r>
      <rPr>
        <sz val="16"/>
        <rFont val="宋体"/>
        <charset val="134"/>
      </rPr>
      <t>元，共需资金</t>
    </r>
    <r>
      <rPr>
        <sz val="16"/>
        <rFont val="Times New Roman"/>
        <charset val="134"/>
      </rPr>
      <t>6.8</t>
    </r>
    <r>
      <rPr>
        <sz val="16"/>
        <rFont val="宋体"/>
        <charset val="134"/>
      </rPr>
      <t>万元。其中闫家村</t>
    </r>
    <r>
      <rPr>
        <sz val="16"/>
        <rFont val="Times New Roman"/>
        <charset val="134"/>
      </rPr>
      <t>3</t>
    </r>
    <r>
      <rPr>
        <sz val="16"/>
        <rFont val="宋体"/>
        <charset val="134"/>
      </rPr>
      <t>户</t>
    </r>
    <r>
      <rPr>
        <sz val="16"/>
        <rFont val="Times New Roman"/>
        <charset val="134"/>
      </rPr>
      <t>5</t>
    </r>
    <r>
      <rPr>
        <sz val="16"/>
        <rFont val="宋体"/>
        <charset val="134"/>
      </rPr>
      <t>头，车古村</t>
    </r>
    <r>
      <rPr>
        <sz val="16"/>
        <rFont val="Times New Roman"/>
        <charset val="134"/>
      </rPr>
      <t>16</t>
    </r>
    <r>
      <rPr>
        <sz val="16"/>
        <rFont val="宋体"/>
        <charset val="134"/>
      </rPr>
      <t>头，付堡村</t>
    </r>
    <r>
      <rPr>
        <sz val="16"/>
        <rFont val="Times New Roman"/>
        <charset val="134"/>
      </rPr>
      <t>7</t>
    </r>
    <r>
      <rPr>
        <sz val="16"/>
        <rFont val="宋体"/>
        <charset val="134"/>
      </rPr>
      <t>头，后山村</t>
    </r>
    <r>
      <rPr>
        <sz val="16"/>
        <rFont val="Times New Roman"/>
        <charset val="134"/>
      </rPr>
      <t>6</t>
    </r>
    <r>
      <rPr>
        <sz val="16"/>
        <rFont val="宋体"/>
        <charset val="134"/>
      </rPr>
      <t>头</t>
    </r>
  </si>
  <si>
    <r>
      <rPr>
        <sz val="16"/>
        <rFont val="宋体"/>
        <charset val="134"/>
      </rPr>
      <t>在木河乡杜渠村实施牛犊到户补助项目</t>
    </r>
    <r>
      <rPr>
        <sz val="16"/>
        <rFont val="Times New Roman"/>
        <charset val="134"/>
      </rPr>
      <t>10</t>
    </r>
    <r>
      <rPr>
        <sz val="16"/>
        <rFont val="宋体"/>
        <charset val="134"/>
      </rPr>
      <t>头</t>
    </r>
  </si>
  <si>
    <r>
      <rPr>
        <sz val="16"/>
        <rFont val="宋体"/>
        <charset val="134"/>
      </rPr>
      <t>连五乡</t>
    </r>
    <r>
      <rPr>
        <sz val="16"/>
        <rFont val="Times New Roman"/>
        <charset val="134"/>
      </rPr>
      <t>38</t>
    </r>
    <r>
      <rPr>
        <sz val="16"/>
        <rFont val="宋体"/>
        <charset val="134"/>
      </rPr>
      <t>头。其中：四合村</t>
    </r>
    <r>
      <rPr>
        <sz val="16"/>
        <rFont val="Times New Roman"/>
        <charset val="134"/>
      </rPr>
      <t>15</t>
    </r>
    <r>
      <rPr>
        <sz val="16"/>
        <rFont val="宋体"/>
        <charset val="134"/>
      </rPr>
      <t>头、兰家村</t>
    </r>
    <r>
      <rPr>
        <sz val="16"/>
        <rFont val="Times New Roman"/>
        <charset val="134"/>
      </rPr>
      <t>23</t>
    </r>
    <r>
      <rPr>
        <sz val="16"/>
        <rFont val="宋体"/>
        <charset val="134"/>
      </rPr>
      <t>头</t>
    </r>
  </si>
  <si>
    <r>
      <rPr>
        <b/>
        <sz val="16"/>
        <rFont val="宋体"/>
        <charset val="134"/>
      </rPr>
      <t>概算投资</t>
    </r>
    <r>
      <rPr>
        <b/>
        <sz val="16"/>
        <rFont val="Times New Roman"/>
        <charset val="134"/>
      </rPr>
      <t>28.75</t>
    </r>
    <r>
      <rPr>
        <b/>
        <sz val="16"/>
        <rFont val="宋体"/>
        <charset val="134"/>
      </rPr>
      <t>万元在相关乡镇实施脱贫户基础母羊购进到户补助项目，每只补助</t>
    </r>
    <r>
      <rPr>
        <b/>
        <sz val="16"/>
        <rFont val="Times New Roman"/>
        <charset val="134"/>
      </rPr>
      <t>500</t>
    </r>
    <r>
      <rPr>
        <b/>
        <sz val="16"/>
        <rFont val="宋体"/>
        <charset val="134"/>
      </rPr>
      <t>元，共补助</t>
    </r>
    <r>
      <rPr>
        <b/>
        <sz val="16"/>
        <rFont val="Times New Roman"/>
        <charset val="134"/>
      </rPr>
      <t>575</t>
    </r>
    <r>
      <rPr>
        <b/>
        <sz val="16"/>
        <rFont val="宋体"/>
        <charset val="134"/>
      </rPr>
      <t>只。</t>
    </r>
  </si>
  <si>
    <r>
      <rPr>
        <sz val="16"/>
        <rFont val="宋体"/>
        <charset val="134"/>
      </rPr>
      <t>共</t>
    </r>
    <r>
      <rPr>
        <sz val="16"/>
        <rFont val="Times New Roman"/>
        <charset val="134"/>
      </rPr>
      <t>170</t>
    </r>
    <r>
      <rPr>
        <sz val="16"/>
        <rFont val="宋体"/>
        <charset val="134"/>
      </rPr>
      <t>只。纳沟村</t>
    </r>
    <r>
      <rPr>
        <sz val="16"/>
        <rFont val="Times New Roman"/>
        <charset val="134"/>
      </rPr>
      <t>50</t>
    </r>
    <r>
      <rPr>
        <sz val="16"/>
        <rFont val="宋体"/>
        <charset val="134"/>
      </rPr>
      <t>只、杨店村</t>
    </r>
    <r>
      <rPr>
        <sz val="16"/>
        <rFont val="Times New Roman"/>
        <charset val="134"/>
      </rPr>
      <t>20</t>
    </r>
    <r>
      <rPr>
        <sz val="16"/>
        <rFont val="宋体"/>
        <charset val="134"/>
      </rPr>
      <t>只、背武村</t>
    </r>
    <r>
      <rPr>
        <sz val="16"/>
        <rFont val="Times New Roman"/>
        <charset val="134"/>
      </rPr>
      <t>100</t>
    </r>
    <r>
      <rPr>
        <sz val="16"/>
        <rFont val="宋体"/>
        <charset val="134"/>
      </rPr>
      <t>只。每只补助</t>
    </r>
    <r>
      <rPr>
        <sz val="16"/>
        <rFont val="Times New Roman"/>
        <charset val="134"/>
      </rPr>
      <t>500</t>
    </r>
    <r>
      <rPr>
        <sz val="16"/>
        <rFont val="宋体"/>
        <charset val="134"/>
      </rPr>
      <t>元。</t>
    </r>
  </si>
  <si>
    <r>
      <rPr>
        <sz val="16"/>
        <rFont val="宋体"/>
        <charset val="134"/>
      </rPr>
      <t>全镇</t>
    </r>
    <r>
      <rPr>
        <sz val="16"/>
        <rFont val="Times New Roman"/>
        <charset val="134"/>
      </rPr>
      <t>105</t>
    </r>
    <r>
      <rPr>
        <sz val="16"/>
        <rFont val="宋体"/>
        <charset val="134"/>
      </rPr>
      <t>只，北街</t>
    </r>
    <r>
      <rPr>
        <sz val="16"/>
        <rFont val="Times New Roman"/>
        <charset val="134"/>
      </rPr>
      <t>10</t>
    </r>
    <r>
      <rPr>
        <sz val="16"/>
        <rFont val="宋体"/>
        <charset val="134"/>
      </rPr>
      <t>只，西沟村</t>
    </r>
    <r>
      <rPr>
        <sz val="16"/>
        <rFont val="Times New Roman"/>
        <charset val="134"/>
      </rPr>
      <t>20</t>
    </r>
    <r>
      <rPr>
        <sz val="16"/>
        <rFont val="宋体"/>
        <charset val="134"/>
      </rPr>
      <t>只，西门村</t>
    </r>
    <r>
      <rPr>
        <sz val="16"/>
        <rFont val="Times New Roman"/>
        <charset val="134"/>
      </rPr>
      <t>40</t>
    </r>
    <r>
      <rPr>
        <sz val="16"/>
        <rFont val="宋体"/>
        <charset val="134"/>
      </rPr>
      <t>只，四方村</t>
    </r>
    <r>
      <rPr>
        <sz val="16"/>
        <rFont val="Times New Roman"/>
        <charset val="134"/>
      </rPr>
      <t>20</t>
    </r>
    <r>
      <rPr>
        <sz val="16"/>
        <rFont val="宋体"/>
        <charset val="134"/>
      </rPr>
      <t>只，冯塬村</t>
    </r>
    <r>
      <rPr>
        <sz val="16"/>
        <rFont val="Times New Roman"/>
        <charset val="134"/>
      </rPr>
      <t>15</t>
    </r>
    <r>
      <rPr>
        <sz val="16"/>
        <rFont val="宋体"/>
        <charset val="134"/>
      </rPr>
      <t>只</t>
    </r>
  </si>
  <si>
    <r>
      <rPr>
        <sz val="16"/>
        <rFont val="宋体"/>
        <charset val="134"/>
      </rPr>
      <t>共补助</t>
    </r>
    <r>
      <rPr>
        <sz val="16"/>
        <rFont val="Times New Roman"/>
        <charset val="134"/>
      </rPr>
      <t>150</t>
    </r>
    <r>
      <rPr>
        <sz val="16"/>
        <rFont val="宋体"/>
        <charset val="134"/>
      </rPr>
      <t>只，</t>
    </r>
    <r>
      <rPr>
        <sz val="16"/>
        <rFont val="Times New Roman"/>
        <charset val="134"/>
      </rPr>
      <t>500</t>
    </r>
    <r>
      <rPr>
        <sz val="16"/>
        <rFont val="宋体"/>
        <charset val="134"/>
      </rPr>
      <t>元</t>
    </r>
    <r>
      <rPr>
        <sz val="16"/>
        <rFont val="Times New Roman"/>
        <charset val="134"/>
      </rPr>
      <t>/</t>
    </r>
    <r>
      <rPr>
        <sz val="16"/>
        <rFont val="宋体"/>
        <charset val="134"/>
      </rPr>
      <t>只。其中：上豆村</t>
    </r>
    <r>
      <rPr>
        <sz val="16"/>
        <rFont val="Times New Roman"/>
        <charset val="134"/>
      </rPr>
      <t>1</t>
    </r>
    <r>
      <rPr>
        <sz val="16"/>
        <rFont val="宋体"/>
        <charset val="134"/>
      </rPr>
      <t>户</t>
    </r>
    <r>
      <rPr>
        <sz val="16"/>
        <rFont val="Times New Roman"/>
        <charset val="134"/>
      </rPr>
      <t>30</t>
    </r>
    <r>
      <rPr>
        <sz val="16"/>
        <rFont val="宋体"/>
        <charset val="134"/>
      </rPr>
      <t>只；石川村</t>
    </r>
    <r>
      <rPr>
        <sz val="16"/>
        <rFont val="Times New Roman"/>
        <charset val="134"/>
      </rPr>
      <t>1</t>
    </r>
    <r>
      <rPr>
        <sz val="16"/>
        <rFont val="宋体"/>
        <charset val="134"/>
      </rPr>
      <t>户</t>
    </r>
    <r>
      <rPr>
        <sz val="16"/>
        <rFont val="Times New Roman"/>
        <charset val="134"/>
      </rPr>
      <t>20</t>
    </r>
    <r>
      <rPr>
        <sz val="16"/>
        <rFont val="宋体"/>
        <charset val="134"/>
      </rPr>
      <t>只；韦沟村</t>
    </r>
    <r>
      <rPr>
        <sz val="16"/>
        <rFont val="Times New Roman"/>
        <charset val="134"/>
      </rPr>
      <t>1</t>
    </r>
    <r>
      <rPr>
        <sz val="16"/>
        <rFont val="宋体"/>
        <charset val="134"/>
      </rPr>
      <t>户</t>
    </r>
    <r>
      <rPr>
        <sz val="16"/>
        <rFont val="Times New Roman"/>
        <charset val="134"/>
      </rPr>
      <t>20</t>
    </r>
    <r>
      <rPr>
        <sz val="16"/>
        <rFont val="宋体"/>
        <charset val="134"/>
      </rPr>
      <t>只；马堡村</t>
    </r>
    <r>
      <rPr>
        <sz val="16"/>
        <rFont val="Times New Roman"/>
        <charset val="134"/>
      </rPr>
      <t>80</t>
    </r>
    <r>
      <rPr>
        <sz val="16"/>
        <rFont val="宋体"/>
        <charset val="134"/>
      </rPr>
      <t>只</t>
    </r>
  </si>
  <si>
    <r>
      <rPr>
        <sz val="16"/>
        <rFont val="宋体"/>
        <charset val="134"/>
      </rPr>
      <t>川王镇基础母羊购进到户补助项目</t>
    </r>
    <r>
      <rPr>
        <sz val="16"/>
        <rFont val="Times New Roman"/>
        <charset val="134"/>
      </rPr>
      <t>10</t>
    </r>
    <r>
      <rPr>
        <sz val="16"/>
        <rFont val="宋体"/>
        <charset val="134"/>
      </rPr>
      <t>只，其中王沟村</t>
    </r>
    <r>
      <rPr>
        <sz val="16"/>
        <rFont val="Times New Roman"/>
        <charset val="134"/>
      </rPr>
      <t>10</t>
    </r>
    <r>
      <rPr>
        <sz val="16"/>
        <rFont val="宋体"/>
        <charset val="134"/>
      </rPr>
      <t>只</t>
    </r>
  </si>
  <si>
    <r>
      <rPr>
        <sz val="16"/>
        <rFont val="宋体"/>
        <charset val="134"/>
      </rPr>
      <t>扶持大阳镇脱贫户发展养殖业，落实基础母羊到户补助项目，每只补助</t>
    </r>
    <r>
      <rPr>
        <sz val="16"/>
        <rFont val="Times New Roman"/>
        <charset val="134"/>
      </rPr>
      <t>500</t>
    </r>
    <r>
      <rPr>
        <sz val="16"/>
        <rFont val="宋体"/>
        <charset val="134"/>
      </rPr>
      <t>元，共补助</t>
    </r>
    <r>
      <rPr>
        <sz val="16"/>
        <rFont val="Times New Roman"/>
        <charset val="134"/>
      </rPr>
      <t>30</t>
    </r>
    <r>
      <rPr>
        <sz val="16"/>
        <rFont val="宋体"/>
        <charset val="134"/>
      </rPr>
      <t>只。其中：南山村</t>
    </r>
    <r>
      <rPr>
        <sz val="16"/>
        <rFont val="Times New Roman"/>
        <charset val="134"/>
      </rPr>
      <t>30</t>
    </r>
    <r>
      <rPr>
        <sz val="16"/>
        <rFont val="宋体"/>
        <charset val="134"/>
      </rPr>
      <t>只。</t>
    </r>
  </si>
  <si>
    <r>
      <rPr>
        <sz val="16"/>
        <rFont val="宋体"/>
        <charset val="134"/>
      </rPr>
      <t>投资</t>
    </r>
    <r>
      <rPr>
        <sz val="16"/>
        <rFont val="Times New Roman"/>
        <charset val="134"/>
      </rPr>
      <t>1</t>
    </r>
    <r>
      <rPr>
        <sz val="16"/>
        <rFont val="宋体"/>
        <charset val="134"/>
      </rPr>
      <t>万元，购进基础母羊</t>
    </r>
    <r>
      <rPr>
        <sz val="16"/>
        <rFont val="Times New Roman"/>
        <charset val="134"/>
      </rPr>
      <t>20</t>
    </r>
    <r>
      <rPr>
        <sz val="16"/>
        <rFont val="宋体"/>
        <charset val="134"/>
      </rPr>
      <t>只，每只补助</t>
    </r>
    <r>
      <rPr>
        <sz val="16"/>
        <rFont val="Times New Roman"/>
        <charset val="134"/>
      </rPr>
      <t>500</t>
    </r>
    <r>
      <rPr>
        <sz val="16"/>
        <rFont val="宋体"/>
        <charset val="134"/>
      </rPr>
      <t>元，其中龙口村</t>
    </r>
    <r>
      <rPr>
        <sz val="16"/>
        <rFont val="Times New Roman"/>
        <charset val="134"/>
      </rPr>
      <t>20</t>
    </r>
    <r>
      <rPr>
        <sz val="16"/>
        <rFont val="宋体"/>
        <charset val="134"/>
      </rPr>
      <t>只。</t>
    </r>
  </si>
  <si>
    <r>
      <rPr>
        <sz val="16"/>
        <rFont val="宋体"/>
        <charset val="134"/>
      </rPr>
      <t>在张棉驿乡庙川村实施基础母羊购进到户补助</t>
    </r>
    <r>
      <rPr>
        <sz val="16"/>
        <rFont val="Times New Roman"/>
        <charset val="134"/>
      </rPr>
      <t>10</t>
    </r>
    <r>
      <rPr>
        <sz val="16"/>
        <rFont val="宋体"/>
        <charset val="134"/>
      </rPr>
      <t>只</t>
    </r>
  </si>
  <si>
    <r>
      <rPr>
        <sz val="16"/>
        <rFont val="宋体"/>
        <charset val="134"/>
      </rPr>
      <t>闫家乡后山村实施基础母羊引进项目</t>
    </r>
    <r>
      <rPr>
        <sz val="16"/>
        <rFont val="Times New Roman"/>
        <charset val="134"/>
      </rPr>
      <t>40</t>
    </r>
    <r>
      <rPr>
        <sz val="16"/>
        <rFont val="宋体"/>
        <charset val="134"/>
      </rPr>
      <t>头，每只补助</t>
    </r>
    <r>
      <rPr>
        <sz val="16"/>
        <rFont val="Times New Roman"/>
        <charset val="134"/>
      </rPr>
      <t>500</t>
    </r>
    <r>
      <rPr>
        <sz val="16"/>
        <rFont val="宋体"/>
        <charset val="134"/>
      </rPr>
      <t>元，共需资金</t>
    </r>
    <r>
      <rPr>
        <sz val="16"/>
        <rFont val="Times New Roman"/>
        <charset val="134"/>
      </rPr>
      <t>2</t>
    </r>
    <r>
      <rPr>
        <sz val="16"/>
        <rFont val="宋体"/>
        <charset val="134"/>
      </rPr>
      <t>万元。</t>
    </r>
  </si>
  <si>
    <r>
      <rPr>
        <sz val="16"/>
        <rFont val="宋体"/>
        <charset val="134"/>
      </rPr>
      <t>连五乡连五村</t>
    </r>
  </si>
  <si>
    <r>
      <rPr>
        <sz val="16"/>
        <rFont val="宋体"/>
        <charset val="134"/>
      </rPr>
      <t>连五乡</t>
    </r>
    <r>
      <rPr>
        <sz val="16"/>
        <rFont val="Times New Roman"/>
        <charset val="134"/>
      </rPr>
      <t>40</t>
    </r>
    <r>
      <rPr>
        <sz val="16"/>
        <rFont val="宋体"/>
        <charset val="134"/>
      </rPr>
      <t>只。其中：连五村</t>
    </r>
    <r>
      <rPr>
        <sz val="16"/>
        <rFont val="Times New Roman"/>
        <charset val="134"/>
      </rPr>
      <t>40</t>
    </r>
    <r>
      <rPr>
        <sz val="16"/>
        <rFont val="宋体"/>
        <charset val="134"/>
      </rPr>
      <t>只</t>
    </r>
  </si>
  <si>
    <r>
      <rPr>
        <b/>
        <sz val="16"/>
        <rFont val="宋体"/>
        <charset val="134"/>
      </rPr>
      <t>概算投资</t>
    </r>
    <r>
      <rPr>
        <b/>
        <sz val="16"/>
        <rFont val="Times New Roman"/>
        <charset val="134"/>
      </rPr>
      <t>9.86</t>
    </r>
    <r>
      <rPr>
        <b/>
        <sz val="16"/>
        <rFont val="宋体"/>
        <charset val="134"/>
      </rPr>
      <t>万元在相关乡镇实施脱贫户羊羔到户补助项目，每只补助</t>
    </r>
    <r>
      <rPr>
        <b/>
        <sz val="16"/>
        <rFont val="Times New Roman"/>
        <charset val="134"/>
      </rPr>
      <t>100</t>
    </r>
    <r>
      <rPr>
        <b/>
        <sz val="16"/>
        <rFont val="宋体"/>
        <charset val="134"/>
      </rPr>
      <t>元，共补助</t>
    </r>
    <r>
      <rPr>
        <b/>
        <sz val="16"/>
        <rFont val="Times New Roman"/>
        <charset val="134"/>
      </rPr>
      <t>986</t>
    </r>
    <r>
      <rPr>
        <b/>
        <sz val="16"/>
        <rFont val="宋体"/>
        <charset val="134"/>
      </rPr>
      <t>只。</t>
    </r>
  </si>
  <si>
    <r>
      <rPr>
        <sz val="16"/>
        <rFont val="宋体"/>
        <charset val="134"/>
      </rPr>
      <t>全镇</t>
    </r>
    <r>
      <rPr>
        <sz val="16"/>
        <rFont val="Times New Roman"/>
        <charset val="134"/>
      </rPr>
      <t>38</t>
    </r>
    <r>
      <rPr>
        <sz val="16"/>
        <rFont val="宋体"/>
        <charset val="134"/>
      </rPr>
      <t>只，南梁</t>
    </r>
    <r>
      <rPr>
        <sz val="16"/>
        <rFont val="Times New Roman"/>
        <charset val="134"/>
      </rPr>
      <t>13</t>
    </r>
    <r>
      <rPr>
        <sz val="16"/>
        <rFont val="宋体"/>
        <charset val="134"/>
      </rPr>
      <t>只，西门村</t>
    </r>
    <r>
      <rPr>
        <sz val="16"/>
        <rFont val="Times New Roman"/>
        <charset val="134"/>
      </rPr>
      <t>25</t>
    </r>
    <r>
      <rPr>
        <sz val="16"/>
        <rFont val="宋体"/>
        <charset val="134"/>
      </rPr>
      <t>只</t>
    </r>
  </si>
  <si>
    <t>通过养殖业补助扶持，增加脱贫户收入，巩固拓展脱贫攻坚成果</t>
  </si>
  <si>
    <r>
      <rPr>
        <sz val="16"/>
        <rFont val="宋体"/>
        <charset val="134"/>
      </rPr>
      <t>共</t>
    </r>
    <r>
      <rPr>
        <sz val="16"/>
        <rFont val="Times New Roman"/>
        <charset val="134"/>
      </rPr>
      <t>298</t>
    </r>
    <r>
      <rPr>
        <sz val="16"/>
        <rFont val="宋体"/>
        <charset val="134"/>
      </rPr>
      <t>只，水池村</t>
    </r>
    <r>
      <rPr>
        <sz val="16"/>
        <rFont val="Times New Roman"/>
        <charset val="134"/>
      </rPr>
      <t>20</t>
    </r>
    <r>
      <rPr>
        <sz val="16"/>
        <rFont val="宋体"/>
        <charset val="134"/>
      </rPr>
      <t>只、阴山村</t>
    </r>
    <r>
      <rPr>
        <sz val="16"/>
        <rFont val="Times New Roman"/>
        <charset val="134"/>
      </rPr>
      <t>55</t>
    </r>
    <r>
      <rPr>
        <sz val="16"/>
        <rFont val="宋体"/>
        <charset val="134"/>
      </rPr>
      <t>只、海河村</t>
    </r>
    <r>
      <rPr>
        <sz val="16"/>
        <rFont val="Times New Roman"/>
        <charset val="134"/>
      </rPr>
      <t>36</t>
    </r>
    <r>
      <rPr>
        <sz val="16"/>
        <rFont val="宋体"/>
        <charset val="134"/>
      </rPr>
      <t>只、河峪村</t>
    </r>
    <r>
      <rPr>
        <sz val="16"/>
        <rFont val="Times New Roman"/>
        <charset val="134"/>
      </rPr>
      <t>82</t>
    </r>
    <r>
      <rPr>
        <sz val="16"/>
        <rFont val="宋体"/>
        <charset val="134"/>
      </rPr>
      <t>只、天河村</t>
    </r>
    <r>
      <rPr>
        <sz val="16"/>
        <rFont val="Times New Roman"/>
        <charset val="134"/>
      </rPr>
      <t>60</t>
    </r>
    <r>
      <rPr>
        <sz val="16"/>
        <rFont val="宋体"/>
        <charset val="134"/>
      </rPr>
      <t>只、毛山村</t>
    </r>
    <r>
      <rPr>
        <sz val="16"/>
        <rFont val="Times New Roman"/>
        <charset val="134"/>
      </rPr>
      <t>25</t>
    </r>
    <r>
      <rPr>
        <sz val="16"/>
        <rFont val="宋体"/>
        <charset val="134"/>
      </rPr>
      <t>只、西关村</t>
    </r>
    <r>
      <rPr>
        <sz val="16"/>
        <rFont val="Times New Roman"/>
        <charset val="134"/>
      </rPr>
      <t>15</t>
    </r>
    <r>
      <rPr>
        <sz val="16"/>
        <rFont val="宋体"/>
        <charset val="134"/>
      </rPr>
      <t>只、张巴村</t>
    </r>
    <r>
      <rPr>
        <sz val="16"/>
        <rFont val="Times New Roman"/>
        <charset val="134"/>
      </rPr>
      <t>5</t>
    </r>
    <r>
      <rPr>
        <sz val="16"/>
        <rFont val="宋体"/>
        <charset val="134"/>
      </rPr>
      <t>只</t>
    </r>
  </si>
  <si>
    <r>
      <rPr>
        <sz val="16"/>
        <rFont val="宋体"/>
        <charset val="134"/>
      </rPr>
      <t>共补助</t>
    </r>
    <r>
      <rPr>
        <sz val="16"/>
        <rFont val="Times New Roman"/>
        <charset val="134"/>
      </rPr>
      <t>280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只。其中：西山村</t>
    </r>
    <r>
      <rPr>
        <sz val="16"/>
        <rFont val="Times New Roman"/>
        <charset val="134"/>
      </rPr>
      <t>3</t>
    </r>
    <r>
      <rPr>
        <sz val="16"/>
        <rFont val="宋体"/>
        <charset val="134"/>
      </rPr>
      <t>户</t>
    </r>
    <r>
      <rPr>
        <sz val="16"/>
        <rFont val="Times New Roman"/>
        <charset val="134"/>
      </rPr>
      <t>60</t>
    </r>
    <r>
      <rPr>
        <sz val="16"/>
        <rFont val="宋体"/>
        <charset val="134"/>
      </rPr>
      <t>只；黄花村</t>
    </r>
    <r>
      <rPr>
        <sz val="16"/>
        <rFont val="Times New Roman"/>
        <charset val="134"/>
      </rPr>
      <t>40</t>
    </r>
    <r>
      <rPr>
        <sz val="16"/>
        <rFont val="宋体"/>
        <charset val="134"/>
      </rPr>
      <t>只；庙湾村</t>
    </r>
    <r>
      <rPr>
        <sz val="16"/>
        <rFont val="Times New Roman"/>
        <charset val="134"/>
      </rPr>
      <t>20</t>
    </r>
    <r>
      <rPr>
        <sz val="16"/>
        <rFont val="宋体"/>
        <charset val="134"/>
      </rPr>
      <t>只；马堡村</t>
    </r>
    <r>
      <rPr>
        <sz val="16"/>
        <rFont val="Times New Roman"/>
        <charset val="134"/>
      </rPr>
      <t>120</t>
    </r>
    <r>
      <rPr>
        <sz val="16"/>
        <rFont val="宋体"/>
        <charset val="134"/>
      </rPr>
      <t>只；西台村</t>
    </r>
    <r>
      <rPr>
        <sz val="16"/>
        <rFont val="Times New Roman"/>
        <charset val="134"/>
      </rPr>
      <t>40</t>
    </r>
    <r>
      <rPr>
        <sz val="16"/>
        <rFont val="宋体"/>
        <charset val="134"/>
      </rPr>
      <t>只</t>
    </r>
  </si>
  <si>
    <r>
      <rPr>
        <sz val="16"/>
        <rFont val="宋体"/>
        <charset val="134"/>
      </rPr>
      <t>扶持大阳镇脱贫户发展养殖业，落实羊羔到户补助项目，每只羊羔补助</t>
    </r>
    <r>
      <rPr>
        <sz val="16"/>
        <rFont val="Times New Roman"/>
        <charset val="134"/>
      </rPr>
      <t>100</t>
    </r>
    <r>
      <rPr>
        <sz val="16"/>
        <rFont val="宋体"/>
        <charset val="134"/>
      </rPr>
      <t>元，共补助</t>
    </r>
    <r>
      <rPr>
        <sz val="16"/>
        <rFont val="Times New Roman"/>
        <charset val="134"/>
      </rPr>
      <t>50</t>
    </r>
    <r>
      <rPr>
        <sz val="16"/>
        <rFont val="宋体"/>
        <charset val="134"/>
      </rPr>
      <t>只。其中：侯吴</t>
    </r>
    <r>
      <rPr>
        <sz val="16"/>
        <rFont val="Times New Roman"/>
        <charset val="134"/>
      </rPr>
      <t>25</t>
    </r>
    <r>
      <rPr>
        <sz val="16"/>
        <rFont val="宋体"/>
        <charset val="134"/>
      </rPr>
      <t>只，中庄村</t>
    </r>
    <r>
      <rPr>
        <sz val="16"/>
        <rFont val="Times New Roman"/>
        <charset val="134"/>
      </rPr>
      <t>10</t>
    </r>
    <r>
      <rPr>
        <sz val="16"/>
        <rFont val="宋体"/>
        <charset val="134"/>
      </rPr>
      <t>只，南山</t>
    </r>
    <r>
      <rPr>
        <sz val="16"/>
        <rFont val="Times New Roman"/>
        <charset val="134"/>
      </rPr>
      <t>15</t>
    </r>
    <r>
      <rPr>
        <sz val="16"/>
        <rFont val="宋体"/>
        <charset val="134"/>
      </rPr>
      <t>只。</t>
    </r>
  </si>
  <si>
    <r>
      <rPr>
        <sz val="16"/>
        <rFont val="宋体"/>
        <charset val="134"/>
      </rPr>
      <t>胡川镇羊羔补助</t>
    </r>
    <r>
      <rPr>
        <sz val="16"/>
        <rFont val="Times New Roman"/>
        <charset val="134"/>
      </rPr>
      <t>20</t>
    </r>
    <r>
      <rPr>
        <sz val="16"/>
        <rFont val="宋体"/>
        <charset val="134"/>
      </rPr>
      <t>只，其中：潘峪村</t>
    </r>
    <r>
      <rPr>
        <sz val="16"/>
        <rFont val="Times New Roman"/>
        <charset val="134"/>
      </rPr>
      <t>20</t>
    </r>
    <r>
      <rPr>
        <sz val="16"/>
        <rFont val="宋体"/>
        <charset val="134"/>
      </rPr>
      <t>只。</t>
    </r>
  </si>
  <si>
    <r>
      <rPr>
        <sz val="16"/>
        <rFont val="宋体"/>
        <charset val="134"/>
      </rPr>
      <t>梁山镇唐刘村补助</t>
    </r>
    <r>
      <rPr>
        <sz val="16"/>
        <rFont val="Times New Roman"/>
        <charset val="134"/>
      </rPr>
      <t>120</t>
    </r>
    <r>
      <rPr>
        <sz val="16"/>
        <rFont val="宋体"/>
        <charset val="134"/>
      </rPr>
      <t>只羊羔</t>
    </r>
  </si>
  <si>
    <r>
      <rPr>
        <sz val="16"/>
        <rFont val="宋体"/>
        <charset val="134"/>
      </rPr>
      <t>川王镇羊羔奖补项目共</t>
    </r>
    <r>
      <rPr>
        <sz val="16"/>
        <rFont val="Times New Roman"/>
        <charset val="134"/>
      </rPr>
      <t>60</t>
    </r>
    <r>
      <rPr>
        <sz val="16"/>
        <rFont val="宋体"/>
        <charset val="134"/>
      </rPr>
      <t>只，其中小河村</t>
    </r>
    <r>
      <rPr>
        <sz val="16"/>
        <rFont val="Times New Roman"/>
        <charset val="134"/>
      </rPr>
      <t>60</t>
    </r>
    <r>
      <rPr>
        <sz val="16"/>
        <rFont val="宋体"/>
        <charset val="134"/>
      </rPr>
      <t>只</t>
    </r>
  </si>
  <si>
    <r>
      <rPr>
        <sz val="16"/>
        <rFont val="宋体"/>
        <charset val="134"/>
      </rPr>
      <t>在张棉驿乡上蒋村实施羊羔到户补助</t>
    </r>
    <r>
      <rPr>
        <sz val="16"/>
        <rFont val="Times New Roman"/>
        <charset val="134"/>
      </rPr>
      <t>3</t>
    </r>
    <r>
      <rPr>
        <sz val="16"/>
        <rFont val="宋体"/>
        <charset val="134"/>
      </rPr>
      <t>户</t>
    </r>
    <r>
      <rPr>
        <sz val="16"/>
        <rFont val="Times New Roman"/>
        <charset val="134"/>
      </rPr>
      <t>50</t>
    </r>
    <r>
      <rPr>
        <sz val="16"/>
        <rFont val="宋体"/>
        <charset val="134"/>
      </rPr>
      <t>头</t>
    </r>
  </si>
  <si>
    <r>
      <rPr>
        <sz val="16"/>
        <rFont val="宋体"/>
        <charset val="134"/>
      </rPr>
      <t>闫家乡实施羊羔到户补助</t>
    </r>
    <r>
      <rPr>
        <sz val="16"/>
        <rFont val="Times New Roman"/>
        <charset val="134"/>
      </rPr>
      <t>50</t>
    </r>
    <r>
      <rPr>
        <sz val="16"/>
        <rFont val="宋体"/>
        <charset val="134"/>
      </rPr>
      <t>只，每只补助</t>
    </r>
    <r>
      <rPr>
        <sz val="16"/>
        <rFont val="Times New Roman"/>
        <charset val="134"/>
      </rPr>
      <t>0.01</t>
    </r>
    <r>
      <rPr>
        <sz val="16"/>
        <rFont val="宋体"/>
        <charset val="134"/>
      </rPr>
      <t>万元，共需资金</t>
    </r>
    <r>
      <rPr>
        <sz val="16"/>
        <rFont val="Times New Roman"/>
        <charset val="134"/>
      </rPr>
      <t>0.5</t>
    </r>
    <r>
      <rPr>
        <sz val="16"/>
        <rFont val="宋体"/>
        <charset val="134"/>
      </rPr>
      <t>万元，其中，操场村</t>
    </r>
    <r>
      <rPr>
        <sz val="16"/>
        <rFont val="Times New Roman"/>
        <charset val="134"/>
      </rPr>
      <t>20</t>
    </r>
    <r>
      <rPr>
        <sz val="16"/>
        <rFont val="宋体"/>
        <charset val="134"/>
      </rPr>
      <t>只，车古村</t>
    </r>
    <r>
      <rPr>
        <sz val="16"/>
        <rFont val="Times New Roman"/>
        <charset val="134"/>
      </rPr>
      <t>30</t>
    </r>
    <r>
      <rPr>
        <sz val="16"/>
        <rFont val="宋体"/>
        <charset val="134"/>
      </rPr>
      <t>只。</t>
    </r>
  </si>
  <si>
    <r>
      <rPr>
        <sz val="16"/>
        <rFont val="宋体"/>
        <charset val="134"/>
      </rPr>
      <t>连五乡</t>
    </r>
    <r>
      <rPr>
        <sz val="16"/>
        <rFont val="Times New Roman"/>
        <charset val="134"/>
      </rPr>
      <t>20</t>
    </r>
    <r>
      <rPr>
        <sz val="16"/>
        <rFont val="宋体"/>
        <charset val="134"/>
      </rPr>
      <t>只。其中：兰家村</t>
    </r>
    <r>
      <rPr>
        <sz val="16"/>
        <rFont val="Times New Roman"/>
        <charset val="134"/>
      </rPr>
      <t>20</t>
    </r>
    <r>
      <rPr>
        <sz val="16"/>
        <rFont val="宋体"/>
        <charset val="134"/>
      </rPr>
      <t>只</t>
    </r>
  </si>
  <si>
    <r>
      <rPr>
        <b/>
        <sz val="16"/>
        <rFont val="宋体"/>
        <charset val="134"/>
      </rPr>
      <t>概算投资</t>
    </r>
    <r>
      <rPr>
        <b/>
        <sz val="16"/>
        <rFont val="Times New Roman"/>
        <charset val="134"/>
      </rPr>
      <t>17.5</t>
    </r>
    <r>
      <rPr>
        <b/>
        <sz val="16"/>
        <rFont val="宋体"/>
        <charset val="134"/>
      </rPr>
      <t>万元在相关乡镇实施脱贫户基础母马养殖到户补助项目，每匹补助</t>
    </r>
    <r>
      <rPr>
        <b/>
        <sz val="16"/>
        <rFont val="Times New Roman"/>
        <charset val="134"/>
      </rPr>
      <t>5000</t>
    </r>
    <r>
      <rPr>
        <b/>
        <sz val="16"/>
        <rFont val="宋体"/>
        <charset val="134"/>
      </rPr>
      <t>元，共补助</t>
    </r>
    <r>
      <rPr>
        <b/>
        <sz val="16"/>
        <rFont val="Times New Roman"/>
        <charset val="134"/>
      </rPr>
      <t>35</t>
    </r>
    <r>
      <rPr>
        <b/>
        <sz val="16"/>
        <rFont val="宋体"/>
        <charset val="134"/>
      </rPr>
      <t>匹。</t>
    </r>
  </si>
  <si>
    <r>
      <rPr>
        <sz val="16"/>
        <rFont val="宋体"/>
        <charset val="134"/>
      </rPr>
      <t>投资</t>
    </r>
    <r>
      <rPr>
        <sz val="16"/>
        <rFont val="Times New Roman"/>
        <charset val="134"/>
      </rPr>
      <t>17.5</t>
    </r>
    <r>
      <rPr>
        <sz val="16"/>
        <rFont val="宋体"/>
        <charset val="134"/>
      </rPr>
      <t>万元，实施畜牧产业奖补项目，奖补基础母马</t>
    </r>
    <r>
      <rPr>
        <sz val="16"/>
        <rFont val="Times New Roman"/>
        <charset val="134"/>
      </rPr>
      <t>35</t>
    </r>
    <r>
      <rPr>
        <sz val="16"/>
        <rFont val="宋体"/>
        <charset val="134"/>
      </rPr>
      <t>匹，每匹补助</t>
    </r>
    <r>
      <rPr>
        <sz val="16"/>
        <rFont val="Times New Roman"/>
        <charset val="134"/>
      </rPr>
      <t>2000</t>
    </r>
    <r>
      <rPr>
        <sz val="16"/>
        <rFont val="宋体"/>
        <charset val="134"/>
      </rPr>
      <t>元，其中石庄科村</t>
    </r>
    <r>
      <rPr>
        <sz val="16"/>
        <rFont val="Times New Roman"/>
        <charset val="134"/>
      </rPr>
      <t>34</t>
    </r>
    <r>
      <rPr>
        <sz val="16"/>
        <rFont val="宋体"/>
        <charset val="134"/>
      </rPr>
      <t>匹，长宁村</t>
    </r>
    <r>
      <rPr>
        <sz val="16"/>
        <rFont val="Times New Roman"/>
        <charset val="134"/>
      </rPr>
      <t>1</t>
    </r>
    <r>
      <rPr>
        <sz val="16"/>
        <rFont val="宋体"/>
        <charset val="134"/>
      </rPr>
      <t>匹。</t>
    </r>
  </si>
  <si>
    <r>
      <rPr>
        <sz val="16"/>
        <rFont val="宋体"/>
        <charset val="134"/>
      </rPr>
      <t>实施基础母马奖补项目以激励农户扩大养殖规模增加收入</t>
    </r>
  </si>
  <si>
    <r>
      <rPr>
        <b/>
        <sz val="16"/>
        <rFont val="宋体"/>
        <charset val="134"/>
      </rPr>
      <t>概算投资</t>
    </r>
    <r>
      <rPr>
        <b/>
        <sz val="16"/>
        <rFont val="Times New Roman"/>
        <charset val="134"/>
      </rPr>
      <t>6</t>
    </r>
    <r>
      <rPr>
        <b/>
        <sz val="16"/>
        <rFont val="宋体"/>
        <charset val="134"/>
      </rPr>
      <t>万元在相关乡镇实施脱贫户马驹到户补助项目，每匹补助</t>
    </r>
    <r>
      <rPr>
        <b/>
        <sz val="16"/>
        <rFont val="Times New Roman"/>
        <charset val="134"/>
      </rPr>
      <t>2000</t>
    </r>
    <r>
      <rPr>
        <b/>
        <sz val="16"/>
        <rFont val="宋体"/>
        <charset val="134"/>
      </rPr>
      <t>元，共补助</t>
    </r>
    <r>
      <rPr>
        <b/>
        <sz val="16"/>
        <rFont val="Times New Roman"/>
        <charset val="134"/>
      </rPr>
      <t>30</t>
    </r>
    <r>
      <rPr>
        <b/>
        <sz val="16"/>
        <rFont val="宋体"/>
        <charset val="134"/>
      </rPr>
      <t>匹。</t>
    </r>
  </si>
  <si>
    <r>
      <rPr>
        <sz val="16"/>
        <rFont val="宋体"/>
        <charset val="134"/>
      </rPr>
      <t>投资</t>
    </r>
    <r>
      <rPr>
        <sz val="16"/>
        <rFont val="Times New Roman"/>
        <charset val="134"/>
      </rPr>
      <t>4</t>
    </r>
    <r>
      <rPr>
        <sz val="16"/>
        <rFont val="宋体"/>
        <charset val="134"/>
      </rPr>
      <t>万元，实施畜牧产业奖补项目，奖补马驹</t>
    </r>
    <r>
      <rPr>
        <sz val="16"/>
        <rFont val="Times New Roman"/>
        <charset val="134"/>
      </rPr>
      <t>20</t>
    </r>
    <r>
      <rPr>
        <sz val="16"/>
        <rFont val="宋体"/>
        <charset val="134"/>
      </rPr>
      <t>匹，每匹补助</t>
    </r>
    <r>
      <rPr>
        <sz val="16"/>
        <rFont val="Times New Roman"/>
        <charset val="134"/>
      </rPr>
      <t>2000</t>
    </r>
    <r>
      <rPr>
        <sz val="16"/>
        <rFont val="宋体"/>
        <charset val="134"/>
      </rPr>
      <t>元，其中牌楼村</t>
    </r>
    <r>
      <rPr>
        <sz val="16"/>
        <rFont val="Times New Roman"/>
        <charset val="134"/>
      </rPr>
      <t>15</t>
    </r>
    <r>
      <rPr>
        <sz val="16"/>
        <rFont val="宋体"/>
        <charset val="134"/>
      </rPr>
      <t>匹，白杨村</t>
    </r>
    <r>
      <rPr>
        <sz val="16"/>
        <rFont val="Times New Roman"/>
        <charset val="134"/>
      </rPr>
      <t>5</t>
    </r>
    <r>
      <rPr>
        <sz val="16"/>
        <rFont val="宋体"/>
        <charset val="134"/>
      </rPr>
      <t>匹。</t>
    </r>
  </si>
  <si>
    <r>
      <rPr>
        <sz val="16"/>
        <rFont val="宋体"/>
        <charset val="134"/>
      </rPr>
      <t>实施马驹奖补项目以激励农户扩大养殖规模增加收入</t>
    </r>
  </si>
  <si>
    <r>
      <rPr>
        <sz val="16"/>
        <rFont val="宋体"/>
        <charset val="134"/>
      </rPr>
      <t>草川梁村马驹到户补助项目</t>
    </r>
    <r>
      <rPr>
        <sz val="16"/>
        <rFont val="Times New Roman"/>
        <charset val="134"/>
      </rPr>
      <t>10</t>
    </r>
    <r>
      <rPr>
        <sz val="16"/>
        <rFont val="宋体"/>
        <charset val="134"/>
      </rPr>
      <t>匹，每匹补助</t>
    </r>
    <r>
      <rPr>
        <sz val="16"/>
        <rFont val="Times New Roman"/>
        <charset val="134"/>
      </rPr>
      <t>0.2</t>
    </r>
    <r>
      <rPr>
        <sz val="16"/>
        <rFont val="宋体"/>
        <charset val="134"/>
      </rPr>
      <t>万元，共需资金</t>
    </r>
    <r>
      <rPr>
        <sz val="16"/>
        <rFont val="Times New Roman"/>
        <charset val="134"/>
      </rPr>
      <t>2</t>
    </r>
    <r>
      <rPr>
        <sz val="16"/>
        <rFont val="宋体"/>
        <charset val="134"/>
      </rPr>
      <t>万元</t>
    </r>
  </si>
  <si>
    <r>
      <rPr>
        <sz val="16"/>
        <rFont val="宋体"/>
        <charset val="134"/>
      </rPr>
      <t>增加农民养殖积极性，提高农民收入</t>
    </r>
  </si>
  <si>
    <r>
      <rPr>
        <b/>
        <sz val="16"/>
        <rFont val="宋体"/>
        <charset val="134"/>
      </rPr>
      <t>概算投资</t>
    </r>
    <r>
      <rPr>
        <b/>
        <sz val="16"/>
        <rFont val="Times New Roman"/>
        <charset val="134"/>
      </rPr>
      <t>7.995</t>
    </r>
    <r>
      <rPr>
        <b/>
        <sz val="16"/>
        <rFont val="宋体"/>
        <charset val="134"/>
      </rPr>
      <t>万元在相关乡镇实施脱贫户土鸡养殖到户补助项目，每只补助</t>
    </r>
    <r>
      <rPr>
        <b/>
        <sz val="16"/>
        <rFont val="Times New Roman"/>
        <charset val="134"/>
      </rPr>
      <t>15</t>
    </r>
    <r>
      <rPr>
        <b/>
        <sz val="16"/>
        <rFont val="宋体"/>
        <charset val="134"/>
      </rPr>
      <t>元，共补助</t>
    </r>
    <r>
      <rPr>
        <b/>
        <sz val="16"/>
        <rFont val="Times New Roman"/>
        <charset val="134"/>
      </rPr>
      <t>5330</t>
    </r>
    <r>
      <rPr>
        <b/>
        <sz val="16"/>
        <rFont val="宋体"/>
        <charset val="134"/>
      </rPr>
      <t>只。</t>
    </r>
  </si>
  <si>
    <r>
      <rPr>
        <sz val="16"/>
        <rFont val="宋体"/>
        <charset val="134"/>
      </rPr>
      <t>恭门镇土鸡养殖到户补助项目</t>
    </r>
  </si>
  <si>
    <r>
      <rPr>
        <sz val="16"/>
        <rFont val="宋体"/>
        <charset val="134"/>
      </rPr>
      <t>共</t>
    </r>
    <r>
      <rPr>
        <sz val="16"/>
        <rFont val="Times New Roman"/>
        <charset val="134"/>
      </rPr>
      <t>1330</t>
    </r>
    <r>
      <rPr>
        <sz val="16"/>
        <rFont val="宋体"/>
        <charset val="134"/>
      </rPr>
      <t>只，柳沟村</t>
    </r>
    <r>
      <rPr>
        <sz val="16"/>
        <rFont val="Times New Roman"/>
        <charset val="134"/>
      </rPr>
      <t>1330</t>
    </r>
    <r>
      <rPr>
        <sz val="16"/>
        <rFont val="宋体"/>
        <charset val="134"/>
      </rPr>
      <t>只。</t>
    </r>
  </si>
  <si>
    <r>
      <rPr>
        <sz val="16"/>
        <rFont val="宋体"/>
        <charset val="134"/>
      </rPr>
      <t>产业后续扶持，增加农户家庭收入</t>
    </r>
  </si>
  <si>
    <r>
      <rPr>
        <sz val="16"/>
        <rFont val="宋体"/>
        <charset val="134"/>
      </rPr>
      <t>共补助</t>
    </r>
    <r>
      <rPr>
        <sz val="16"/>
        <rFont val="Times New Roman"/>
        <charset val="134"/>
      </rPr>
      <t>4000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只。其中庙湾村</t>
    </r>
    <r>
      <rPr>
        <sz val="16"/>
        <rFont val="Times New Roman"/>
        <charset val="134"/>
      </rPr>
      <t>1</t>
    </r>
    <r>
      <rPr>
        <sz val="16"/>
        <rFont val="宋体"/>
        <charset val="134"/>
      </rPr>
      <t>户王小东</t>
    </r>
    <r>
      <rPr>
        <sz val="16"/>
        <rFont val="Times New Roman"/>
        <charset val="134"/>
      </rPr>
      <t>3000</t>
    </r>
    <r>
      <rPr>
        <sz val="16"/>
        <rFont val="宋体"/>
        <charset val="134"/>
      </rPr>
      <t>只；马堡</t>
    </r>
    <r>
      <rPr>
        <sz val="16"/>
        <rFont val="Times New Roman"/>
        <charset val="134"/>
      </rPr>
      <t>1000</t>
    </r>
    <r>
      <rPr>
        <sz val="16"/>
        <rFont val="宋体"/>
        <charset val="134"/>
      </rPr>
      <t>只；</t>
    </r>
  </si>
  <si>
    <r>
      <rPr>
        <sz val="16"/>
        <rFont val="宋体"/>
        <charset val="134"/>
      </rPr>
      <t>通过补贴引进，提高农民养殖的积极性，增加农民收入</t>
    </r>
  </si>
  <si>
    <r>
      <rPr>
        <b/>
        <sz val="16"/>
        <rFont val="宋体"/>
        <charset val="134"/>
      </rPr>
      <t>概算投资</t>
    </r>
    <r>
      <rPr>
        <b/>
        <sz val="16"/>
        <rFont val="Times New Roman"/>
        <charset val="134"/>
      </rPr>
      <t>4.4</t>
    </r>
    <r>
      <rPr>
        <b/>
        <sz val="16"/>
        <rFont val="宋体"/>
        <charset val="134"/>
      </rPr>
      <t>万元在相关乡镇实施脱贫户中蜂养殖到户补助项目，每箱补助</t>
    </r>
    <r>
      <rPr>
        <b/>
        <sz val="16"/>
        <rFont val="Times New Roman"/>
        <charset val="134"/>
      </rPr>
      <t>400</t>
    </r>
    <r>
      <rPr>
        <b/>
        <sz val="16"/>
        <rFont val="宋体"/>
        <charset val="134"/>
      </rPr>
      <t>元，共补助</t>
    </r>
    <r>
      <rPr>
        <b/>
        <sz val="16"/>
        <rFont val="Times New Roman"/>
        <charset val="134"/>
      </rPr>
      <t>110</t>
    </r>
    <r>
      <rPr>
        <b/>
        <sz val="16"/>
        <rFont val="宋体"/>
        <charset val="134"/>
      </rPr>
      <t>箱。</t>
    </r>
  </si>
  <si>
    <r>
      <rPr>
        <sz val="16"/>
        <rFont val="宋体"/>
        <charset val="134"/>
      </rPr>
      <t>张家川镇中蜂养殖到户补助项目</t>
    </r>
  </si>
  <si>
    <r>
      <rPr>
        <sz val="16"/>
        <rFont val="宋体"/>
        <charset val="134"/>
      </rPr>
      <t>赵阳村</t>
    </r>
    <r>
      <rPr>
        <sz val="16"/>
        <rFont val="Times New Roman"/>
        <charset val="134"/>
      </rPr>
      <t>10</t>
    </r>
    <r>
      <rPr>
        <sz val="16"/>
        <rFont val="宋体"/>
        <charset val="134"/>
      </rPr>
      <t>箱。每箱补助</t>
    </r>
    <r>
      <rPr>
        <sz val="16"/>
        <rFont val="Times New Roman"/>
        <charset val="134"/>
      </rPr>
      <t>400</t>
    </r>
    <r>
      <rPr>
        <sz val="16"/>
        <rFont val="宋体"/>
        <charset val="134"/>
      </rPr>
      <t>元。</t>
    </r>
  </si>
  <si>
    <r>
      <rPr>
        <sz val="16"/>
        <rFont val="宋体"/>
        <charset val="134"/>
      </rPr>
      <t>在刘堡镇</t>
    </r>
    <r>
      <rPr>
        <sz val="16"/>
        <rFont val="Times New Roman"/>
        <charset val="134"/>
      </rPr>
      <t>2</t>
    </r>
    <r>
      <rPr>
        <sz val="16"/>
        <rFont val="宋体"/>
        <charset val="134"/>
      </rPr>
      <t>村实施中蜂养殖项目</t>
    </r>
    <r>
      <rPr>
        <sz val="16"/>
        <rFont val="Times New Roman"/>
        <charset val="134"/>
      </rPr>
      <t>44</t>
    </r>
    <r>
      <rPr>
        <sz val="16"/>
        <rFont val="宋体"/>
        <charset val="134"/>
      </rPr>
      <t>箱，补助</t>
    </r>
    <r>
      <rPr>
        <sz val="16"/>
        <rFont val="Times New Roman"/>
        <charset val="134"/>
      </rPr>
      <t>1.76</t>
    </r>
    <r>
      <rPr>
        <sz val="16"/>
        <rFont val="宋体"/>
        <charset val="134"/>
      </rPr>
      <t>万元。其中窑儿村</t>
    </r>
    <r>
      <rPr>
        <sz val="16"/>
        <rFont val="Times New Roman"/>
        <charset val="134"/>
      </rPr>
      <t>40</t>
    </r>
    <r>
      <rPr>
        <sz val="16"/>
        <rFont val="宋体"/>
        <charset val="134"/>
      </rPr>
      <t>箱，共计</t>
    </r>
    <r>
      <rPr>
        <sz val="16"/>
        <rFont val="Times New Roman"/>
        <charset val="134"/>
      </rPr>
      <t>1.6</t>
    </r>
    <r>
      <rPr>
        <sz val="16"/>
        <rFont val="宋体"/>
        <charset val="134"/>
      </rPr>
      <t>万元。芦科村</t>
    </r>
    <r>
      <rPr>
        <sz val="16"/>
        <rFont val="Times New Roman"/>
        <charset val="134"/>
      </rPr>
      <t>4</t>
    </r>
    <r>
      <rPr>
        <sz val="16"/>
        <rFont val="宋体"/>
        <charset val="134"/>
      </rPr>
      <t>箱，补助</t>
    </r>
    <r>
      <rPr>
        <sz val="16"/>
        <rFont val="Times New Roman"/>
        <charset val="134"/>
      </rPr>
      <t>0.16</t>
    </r>
    <r>
      <rPr>
        <sz val="16"/>
        <rFont val="宋体"/>
        <charset val="134"/>
      </rPr>
      <t>万元</t>
    </r>
  </si>
  <si>
    <r>
      <rPr>
        <sz val="16"/>
        <rFont val="宋体"/>
        <charset val="134"/>
      </rPr>
      <t>在木河乡毛家村实施中蜂养殖到户补助项目</t>
    </r>
    <r>
      <rPr>
        <sz val="16"/>
        <rFont val="Times New Roman"/>
        <charset val="134"/>
      </rPr>
      <t>50</t>
    </r>
    <r>
      <rPr>
        <sz val="16"/>
        <rFont val="宋体"/>
        <charset val="134"/>
      </rPr>
      <t>箱</t>
    </r>
  </si>
  <si>
    <r>
      <rPr>
        <sz val="16"/>
        <rFont val="宋体"/>
        <charset val="134"/>
      </rPr>
      <t>有效改善生产生活条件，提高养殖农民积极性。</t>
    </r>
  </si>
  <si>
    <r>
      <rPr>
        <sz val="16"/>
        <rFont val="宋体"/>
        <charset val="134"/>
      </rPr>
      <t>提高产业发展积极性。</t>
    </r>
  </si>
  <si>
    <r>
      <rPr>
        <sz val="16"/>
        <rFont val="宋体"/>
        <charset val="134"/>
      </rPr>
      <t>扶持大阳镇脱贫户发养殖蜜蜂</t>
    </r>
    <r>
      <rPr>
        <sz val="16"/>
        <rFont val="Times New Roman"/>
        <charset val="134"/>
      </rPr>
      <t>6</t>
    </r>
    <r>
      <rPr>
        <sz val="16"/>
        <rFont val="宋体"/>
        <charset val="134"/>
      </rPr>
      <t>箱，每箱补助</t>
    </r>
    <r>
      <rPr>
        <sz val="16"/>
        <rFont val="Times New Roman"/>
        <charset val="134"/>
      </rPr>
      <t>400</t>
    </r>
    <r>
      <rPr>
        <sz val="16"/>
        <rFont val="宋体"/>
        <charset val="134"/>
      </rPr>
      <t>元，共补助</t>
    </r>
    <r>
      <rPr>
        <sz val="16"/>
        <rFont val="Times New Roman"/>
        <charset val="134"/>
      </rPr>
      <t>6</t>
    </r>
    <r>
      <rPr>
        <sz val="16"/>
        <rFont val="宋体"/>
        <charset val="134"/>
      </rPr>
      <t>箱。其中：阳沟村</t>
    </r>
    <r>
      <rPr>
        <sz val="16"/>
        <rFont val="Times New Roman"/>
        <charset val="134"/>
      </rPr>
      <t>6</t>
    </r>
    <r>
      <rPr>
        <sz val="16"/>
        <rFont val="宋体"/>
        <charset val="134"/>
      </rPr>
      <t>箱。</t>
    </r>
  </si>
  <si>
    <r>
      <rPr>
        <b/>
        <sz val="16"/>
        <rFont val="宋体"/>
        <charset val="134"/>
      </rPr>
      <t>概算投资</t>
    </r>
    <r>
      <rPr>
        <b/>
        <sz val="16"/>
        <rFont val="Times New Roman"/>
        <charset val="134"/>
      </rPr>
      <t>42</t>
    </r>
    <r>
      <rPr>
        <b/>
        <sz val="16"/>
        <rFont val="宋体"/>
        <charset val="134"/>
      </rPr>
      <t>万元在相关乡镇实施脱贫户新建养畜暖棚建设到户补助项目，每座补助</t>
    </r>
    <r>
      <rPr>
        <b/>
        <sz val="16"/>
        <rFont val="Times New Roman"/>
        <charset val="134"/>
      </rPr>
      <t>10000</t>
    </r>
    <r>
      <rPr>
        <b/>
        <sz val="16"/>
        <rFont val="宋体"/>
        <charset val="134"/>
      </rPr>
      <t>元，共补助</t>
    </r>
    <r>
      <rPr>
        <b/>
        <sz val="16"/>
        <rFont val="Times New Roman"/>
        <charset val="134"/>
      </rPr>
      <t>42</t>
    </r>
    <r>
      <rPr>
        <b/>
        <sz val="16"/>
        <rFont val="宋体"/>
        <charset val="134"/>
      </rPr>
      <t>座。</t>
    </r>
  </si>
  <si>
    <r>
      <rPr>
        <sz val="16"/>
        <rFont val="宋体"/>
        <charset val="134"/>
      </rPr>
      <t>张家川镇新建养畜暖棚建设到户补助项目</t>
    </r>
  </si>
  <si>
    <r>
      <rPr>
        <sz val="16"/>
        <rFont val="宋体"/>
        <charset val="134"/>
      </rPr>
      <t>赵阳村</t>
    </r>
    <r>
      <rPr>
        <sz val="16"/>
        <rFont val="Times New Roman"/>
        <charset val="134"/>
      </rPr>
      <t>1</t>
    </r>
    <r>
      <rPr>
        <sz val="16"/>
        <rFont val="宋体"/>
        <charset val="134"/>
      </rPr>
      <t>个。每个补助</t>
    </r>
    <r>
      <rPr>
        <sz val="16"/>
        <rFont val="Times New Roman"/>
        <charset val="134"/>
      </rPr>
      <t>10000</t>
    </r>
    <r>
      <rPr>
        <sz val="16"/>
        <rFont val="宋体"/>
        <charset val="134"/>
      </rPr>
      <t>元。</t>
    </r>
  </si>
  <si>
    <r>
      <rPr>
        <sz val="16"/>
        <rFont val="宋体"/>
        <charset val="134"/>
      </rPr>
      <t>共</t>
    </r>
    <r>
      <rPr>
        <sz val="16"/>
        <rFont val="Times New Roman"/>
        <charset val="134"/>
      </rPr>
      <t>6</t>
    </r>
    <r>
      <rPr>
        <sz val="16"/>
        <rFont val="宋体"/>
        <charset val="134"/>
      </rPr>
      <t>座，袁家村</t>
    </r>
    <r>
      <rPr>
        <sz val="16"/>
        <rFont val="Times New Roman"/>
        <charset val="134"/>
      </rPr>
      <t>4</t>
    </r>
    <r>
      <rPr>
        <sz val="16"/>
        <rFont val="宋体"/>
        <charset val="134"/>
      </rPr>
      <t>座、张巴村</t>
    </r>
    <r>
      <rPr>
        <sz val="16"/>
        <rFont val="Times New Roman"/>
        <charset val="134"/>
      </rPr>
      <t>1</t>
    </r>
    <r>
      <rPr>
        <sz val="16"/>
        <rFont val="宋体"/>
        <charset val="134"/>
      </rPr>
      <t>座、城子村</t>
    </r>
    <r>
      <rPr>
        <sz val="16"/>
        <rFont val="Times New Roman"/>
        <charset val="134"/>
      </rPr>
      <t>1</t>
    </r>
    <r>
      <rPr>
        <sz val="16"/>
        <rFont val="宋体"/>
        <charset val="134"/>
      </rPr>
      <t>座</t>
    </r>
  </si>
  <si>
    <r>
      <rPr>
        <sz val="16"/>
        <rFont val="宋体"/>
        <charset val="134"/>
      </rPr>
      <t>峡里村养畜暖棚建设到户补助项目</t>
    </r>
    <r>
      <rPr>
        <sz val="16"/>
        <rFont val="Times New Roman"/>
        <charset val="134"/>
      </rPr>
      <t>2</t>
    </r>
    <r>
      <rPr>
        <sz val="16"/>
        <rFont val="宋体"/>
        <charset val="134"/>
      </rPr>
      <t>户</t>
    </r>
    <r>
      <rPr>
        <sz val="16"/>
        <rFont val="Times New Roman"/>
        <charset val="134"/>
      </rPr>
      <t>2</t>
    </r>
    <r>
      <rPr>
        <sz val="16"/>
        <rFont val="宋体"/>
        <charset val="134"/>
      </rPr>
      <t>座，每座补贴</t>
    </r>
    <r>
      <rPr>
        <sz val="16"/>
        <rFont val="Times New Roman"/>
        <charset val="134"/>
      </rPr>
      <t>1</t>
    </r>
    <r>
      <rPr>
        <sz val="16"/>
        <rFont val="宋体"/>
        <charset val="134"/>
      </rPr>
      <t>万元，总计</t>
    </r>
    <r>
      <rPr>
        <sz val="16"/>
        <rFont val="Times New Roman"/>
        <charset val="134"/>
      </rPr>
      <t>2</t>
    </r>
    <r>
      <rPr>
        <sz val="16"/>
        <rFont val="宋体"/>
        <charset val="134"/>
      </rPr>
      <t>万元；</t>
    </r>
  </si>
  <si>
    <r>
      <rPr>
        <sz val="16"/>
        <rFont val="宋体"/>
        <charset val="134"/>
      </rPr>
      <t>马堡村</t>
    </r>
    <r>
      <rPr>
        <sz val="16"/>
        <rFont val="Times New Roman"/>
        <charset val="134"/>
      </rPr>
      <t>2</t>
    </r>
    <r>
      <rPr>
        <sz val="16"/>
        <rFont val="宋体"/>
        <charset val="134"/>
      </rPr>
      <t>座</t>
    </r>
  </si>
  <si>
    <r>
      <rPr>
        <sz val="16"/>
        <rFont val="宋体"/>
        <charset val="134"/>
      </rPr>
      <t>提高养殖产业，发展养殖业，增加群众收入</t>
    </r>
  </si>
  <si>
    <r>
      <rPr>
        <sz val="16"/>
        <rFont val="宋体"/>
        <charset val="134"/>
      </rPr>
      <t>通过发放补贴，提高农民养殖的积极性，增加农民收入。</t>
    </r>
  </si>
  <si>
    <r>
      <rPr>
        <sz val="16"/>
        <rFont val="宋体"/>
        <charset val="134"/>
      </rPr>
      <t>扶持大阳镇脱贫户发展养殖业，实施养畜暖棚建设到户项目每个补助资金</t>
    </r>
    <r>
      <rPr>
        <sz val="16"/>
        <rFont val="Times New Roman"/>
        <charset val="134"/>
      </rPr>
      <t>1</t>
    </r>
    <r>
      <rPr>
        <sz val="16"/>
        <rFont val="宋体"/>
        <charset val="134"/>
      </rPr>
      <t>万元，共补助</t>
    </r>
    <r>
      <rPr>
        <sz val="16"/>
        <rFont val="Times New Roman"/>
        <charset val="134"/>
      </rPr>
      <t>3</t>
    </r>
    <r>
      <rPr>
        <sz val="16"/>
        <rFont val="宋体"/>
        <charset val="134"/>
      </rPr>
      <t>个。其中：中庄村</t>
    </r>
    <r>
      <rPr>
        <sz val="16"/>
        <rFont val="Times New Roman"/>
        <charset val="134"/>
      </rPr>
      <t>3</t>
    </r>
    <r>
      <rPr>
        <sz val="16"/>
        <rFont val="宋体"/>
        <charset val="134"/>
      </rPr>
      <t>个。</t>
    </r>
  </si>
  <si>
    <r>
      <rPr>
        <sz val="16"/>
        <rFont val="宋体"/>
        <charset val="134"/>
      </rPr>
      <t>胡川镇潘峪村新建养畜暖棚建设潘峪村</t>
    </r>
    <r>
      <rPr>
        <sz val="16"/>
        <rFont val="Times New Roman"/>
        <charset val="134"/>
      </rPr>
      <t>1</t>
    </r>
    <r>
      <rPr>
        <sz val="16"/>
        <rFont val="宋体"/>
        <charset val="134"/>
      </rPr>
      <t>座。</t>
    </r>
  </si>
  <si>
    <r>
      <rPr>
        <sz val="16"/>
        <rFont val="宋体"/>
        <charset val="134"/>
      </rPr>
      <t>张棉驿乡新建养畜暖棚建设到户补助项目</t>
    </r>
  </si>
  <si>
    <r>
      <rPr>
        <sz val="16"/>
        <rFont val="宋体"/>
        <charset val="134"/>
      </rPr>
      <t>在张棉驿乡上蒋村新建养畜暖棚建设到户补助项目</t>
    </r>
    <r>
      <rPr>
        <sz val="16"/>
        <rFont val="Times New Roman"/>
        <charset val="134"/>
      </rPr>
      <t>1</t>
    </r>
    <r>
      <rPr>
        <sz val="16"/>
        <rFont val="宋体"/>
        <charset val="134"/>
      </rPr>
      <t>户</t>
    </r>
    <r>
      <rPr>
        <sz val="16"/>
        <rFont val="Times New Roman"/>
        <charset val="134"/>
      </rPr>
      <t>1</t>
    </r>
    <r>
      <rPr>
        <sz val="16"/>
        <rFont val="宋体"/>
        <charset val="134"/>
      </rPr>
      <t>座</t>
    </r>
  </si>
  <si>
    <r>
      <rPr>
        <sz val="16"/>
        <rFont val="宋体"/>
        <charset val="134"/>
      </rPr>
      <t>草川梁村新建养畜暖棚建</t>
    </r>
    <r>
      <rPr>
        <sz val="16"/>
        <rFont val="Times New Roman"/>
        <charset val="134"/>
      </rPr>
      <t>1</t>
    </r>
    <r>
      <rPr>
        <sz val="16"/>
        <rFont val="宋体"/>
        <charset val="134"/>
      </rPr>
      <t>座，共需资金</t>
    </r>
    <r>
      <rPr>
        <sz val="16"/>
        <rFont val="Times New Roman"/>
        <charset val="134"/>
      </rPr>
      <t>1</t>
    </r>
    <r>
      <rPr>
        <sz val="16"/>
        <rFont val="宋体"/>
        <charset val="134"/>
      </rPr>
      <t>万元</t>
    </r>
  </si>
  <si>
    <r>
      <rPr>
        <sz val="16"/>
        <rFont val="宋体"/>
        <charset val="134"/>
      </rPr>
      <t>其中：贠家村</t>
    </r>
    <r>
      <rPr>
        <sz val="16"/>
        <rFont val="Times New Roman"/>
        <charset val="134"/>
      </rPr>
      <t>25</t>
    </r>
    <r>
      <rPr>
        <sz val="16"/>
        <rFont val="宋体"/>
        <charset val="134"/>
      </rPr>
      <t>座</t>
    </r>
  </si>
  <si>
    <r>
      <rPr>
        <b/>
        <sz val="16"/>
        <rFont val="宋体"/>
        <charset val="134"/>
      </rPr>
      <t>概算投资</t>
    </r>
    <r>
      <rPr>
        <b/>
        <sz val="16"/>
        <rFont val="Times New Roman"/>
        <charset val="134"/>
      </rPr>
      <t>22.2</t>
    </r>
    <r>
      <rPr>
        <b/>
        <sz val="16"/>
        <rFont val="宋体"/>
        <charset val="134"/>
      </rPr>
      <t>万元在相关乡镇实施脱贫户电动铡草机到户补助项目，每台补助</t>
    </r>
    <r>
      <rPr>
        <b/>
        <sz val="16"/>
        <rFont val="Times New Roman"/>
        <charset val="134"/>
      </rPr>
      <t>6000</t>
    </r>
    <r>
      <rPr>
        <b/>
        <sz val="16"/>
        <rFont val="宋体"/>
        <charset val="134"/>
      </rPr>
      <t>元，共补助</t>
    </r>
    <r>
      <rPr>
        <b/>
        <sz val="16"/>
        <rFont val="Times New Roman"/>
        <charset val="134"/>
      </rPr>
      <t>37</t>
    </r>
    <r>
      <rPr>
        <b/>
        <sz val="16"/>
        <rFont val="宋体"/>
        <charset val="134"/>
      </rPr>
      <t>台。</t>
    </r>
  </si>
  <si>
    <r>
      <rPr>
        <sz val="16"/>
        <rFont val="宋体"/>
        <charset val="134"/>
      </rPr>
      <t>马关镇铡草机购进补助项目</t>
    </r>
  </si>
  <si>
    <r>
      <rPr>
        <sz val="16"/>
        <rFont val="宋体"/>
        <charset val="134"/>
      </rPr>
      <t>东山村</t>
    </r>
    <r>
      <rPr>
        <sz val="16"/>
        <rFont val="Times New Roman"/>
        <charset val="134"/>
      </rPr>
      <t>2</t>
    </r>
    <r>
      <rPr>
        <sz val="16"/>
        <rFont val="宋体"/>
        <charset val="134"/>
      </rPr>
      <t>户</t>
    </r>
    <r>
      <rPr>
        <sz val="16"/>
        <rFont val="Times New Roman"/>
        <charset val="134"/>
      </rPr>
      <t>2</t>
    </r>
    <r>
      <rPr>
        <sz val="16"/>
        <rFont val="宋体"/>
        <charset val="134"/>
      </rPr>
      <t>台铡草机，每台</t>
    </r>
    <r>
      <rPr>
        <sz val="16"/>
        <rFont val="Times New Roman"/>
        <charset val="134"/>
      </rPr>
      <t>0.6</t>
    </r>
    <r>
      <rPr>
        <sz val="16"/>
        <rFont val="宋体"/>
        <charset val="134"/>
      </rPr>
      <t>万元。分别为：马瑞山</t>
    </r>
    <r>
      <rPr>
        <sz val="16"/>
        <rFont val="Times New Roman"/>
        <charset val="134"/>
      </rPr>
      <t>1</t>
    </r>
    <r>
      <rPr>
        <sz val="16"/>
        <rFont val="宋体"/>
        <charset val="134"/>
      </rPr>
      <t>台，马保荣</t>
    </r>
    <r>
      <rPr>
        <sz val="16"/>
        <rFont val="Times New Roman"/>
        <charset val="134"/>
      </rPr>
      <t>1</t>
    </r>
    <r>
      <rPr>
        <sz val="16"/>
        <rFont val="宋体"/>
        <charset val="134"/>
      </rPr>
      <t>台</t>
    </r>
  </si>
  <si>
    <r>
      <rPr>
        <sz val="16"/>
        <rFont val="宋体"/>
        <charset val="134"/>
      </rPr>
      <t>胡川镇电动铡草机到户补助刘塬村</t>
    </r>
    <r>
      <rPr>
        <sz val="16"/>
        <rFont val="Times New Roman"/>
        <charset val="134"/>
      </rPr>
      <t>1</t>
    </r>
    <r>
      <rPr>
        <sz val="16"/>
        <rFont val="宋体"/>
        <charset val="134"/>
      </rPr>
      <t>台。</t>
    </r>
  </si>
  <si>
    <r>
      <rPr>
        <sz val="16"/>
        <rFont val="宋体"/>
        <charset val="134"/>
      </rPr>
      <t>扶持大阳镇实施电动铡草机到户补助项目，每个铡草机补助</t>
    </r>
    <r>
      <rPr>
        <sz val="16"/>
        <rFont val="Times New Roman"/>
        <charset val="134"/>
      </rPr>
      <t>6000</t>
    </r>
    <r>
      <rPr>
        <sz val="16"/>
        <rFont val="宋体"/>
        <charset val="134"/>
      </rPr>
      <t>元。其中：中庄村</t>
    </r>
    <r>
      <rPr>
        <sz val="16"/>
        <rFont val="Times New Roman"/>
        <charset val="134"/>
      </rPr>
      <t>6</t>
    </r>
    <r>
      <rPr>
        <sz val="16"/>
        <rFont val="宋体"/>
        <charset val="134"/>
      </rPr>
      <t>台。</t>
    </r>
  </si>
  <si>
    <r>
      <rPr>
        <sz val="16"/>
        <rFont val="宋体"/>
        <charset val="134"/>
      </rPr>
      <t>闫家村实施电动铡草机到户</t>
    </r>
    <r>
      <rPr>
        <sz val="16"/>
        <rFont val="Times New Roman"/>
        <charset val="134"/>
      </rPr>
      <t>2</t>
    </r>
    <r>
      <rPr>
        <sz val="16"/>
        <rFont val="宋体"/>
        <charset val="134"/>
      </rPr>
      <t>台，每台补助</t>
    </r>
    <r>
      <rPr>
        <sz val="16"/>
        <rFont val="Times New Roman"/>
        <charset val="134"/>
      </rPr>
      <t>0.6</t>
    </r>
    <r>
      <rPr>
        <sz val="16"/>
        <rFont val="宋体"/>
        <charset val="134"/>
      </rPr>
      <t>万元，共需资金</t>
    </r>
    <r>
      <rPr>
        <sz val="16"/>
        <rFont val="Times New Roman"/>
        <charset val="134"/>
      </rPr>
      <t>1.2</t>
    </r>
    <r>
      <rPr>
        <sz val="16"/>
        <rFont val="宋体"/>
        <charset val="134"/>
      </rPr>
      <t>万元。</t>
    </r>
  </si>
  <si>
    <r>
      <rPr>
        <sz val="16"/>
        <rFont val="宋体"/>
        <charset val="134"/>
      </rPr>
      <t>平安乡</t>
    </r>
    <r>
      <rPr>
        <sz val="16"/>
        <rFont val="Times New Roman"/>
        <charset val="134"/>
      </rPr>
      <t>(</t>
    </r>
    <r>
      <rPr>
        <sz val="16"/>
        <rFont val="宋体"/>
        <charset val="134"/>
      </rPr>
      <t>镇</t>
    </r>
    <r>
      <rPr>
        <sz val="16"/>
        <rFont val="Times New Roman"/>
        <charset val="134"/>
      </rPr>
      <t>)</t>
    </r>
    <r>
      <rPr>
        <sz val="16"/>
        <rFont val="宋体"/>
        <charset val="134"/>
      </rPr>
      <t>电动铡草机到户补助项目</t>
    </r>
  </si>
  <si>
    <r>
      <rPr>
        <sz val="16"/>
        <rFont val="宋体"/>
        <charset val="134"/>
      </rPr>
      <t>铁固村为</t>
    </r>
    <r>
      <rPr>
        <sz val="16"/>
        <rFont val="Times New Roman"/>
        <charset val="134"/>
      </rPr>
      <t>2</t>
    </r>
    <r>
      <rPr>
        <sz val="16"/>
        <rFont val="宋体"/>
        <charset val="134"/>
      </rPr>
      <t>户脱贫户购置</t>
    </r>
    <r>
      <rPr>
        <sz val="16"/>
        <rFont val="Times New Roman"/>
        <charset val="134"/>
      </rPr>
      <t>2</t>
    </r>
    <r>
      <rPr>
        <sz val="16"/>
        <rFont val="宋体"/>
        <charset val="134"/>
      </rPr>
      <t>台铡草机</t>
    </r>
  </si>
  <si>
    <r>
      <rPr>
        <sz val="16"/>
        <rFont val="宋体"/>
        <charset val="134"/>
      </rPr>
      <t>帮助农户提高生产效率</t>
    </r>
  </si>
  <si>
    <r>
      <rPr>
        <sz val="16"/>
        <rFont val="宋体"/>
        <charset val="134"/>
      </rPr>
      <t>连五乡</t>
    </r>
    <r>
      <rPr>
        <sz val="16"/>
        <rFont val="Times New Roman"/>
        <charset val="134"/>
      </rPr>
      <t>24</t>
    </r>
    <r>
      <rPr>
        <sz val="16"/>
        <rFont val="宋体"/>
        <charset val="134"/>
      </rPr>
      <t>台。其中：四合村</t>
    </r>
    <r>
      <rPr>
        <sz val="16"/>
        <rFont val="Times New Roman"/>
        <charset val="134"/>
      </rPr>
      <t>6</t>
    </r>
    <r>
      <rPr>
        <sz val="16"/>
        <rFont val="宋体"/>
        <charset val="134"/>
      </rPr>
      <t>台、兰家村</t>
    </r>
    <r>
      <rPr>
        <sz val="16"/>
        <rFont val="Times New Roman"/>
        <charset val="134"/>
      </rPr>
      <t>18</t>
    </r>
    <r>
      <rPr>
        <sz val="16"/>
        <rFont val="宋体"/>
        <charset val="134"/>
      </rPr>
      <t>台</t>
    </r>
  </si>
  <si>
    <r>
      <rPr>
        <b/>
        <sz val="16"/>
        <rFont val="宋体"/>
        <charset val="134"/>
      </rPr>
      <t>概算投资</t>
    </r>
    <r>
      <rPr>
        <b/>
        <sz val="16"/>
        <rFont val="Times New Roman"/>
        <charset val="134"/>
      </rPr>
      <t>2.5</t>
    </r>
    <r>
      <rPr>
        <b/>
        <sz val="16"/>
        <rFont val="宋体"/>
        <charset val="134"/>
      </rPr>
      <t>万元在相关乡镇实施脱贫户电动割草机到户补助项目，每台补助</t>
    </r>
    <r>
      <rPr>
        <b/>
        <sz val="16"/>
        <rFont val="Times New Roman"/>
        <charset val="134"/>
      </rPr>
      <t>5000</t>
    </r>
    <r>
      <rPr>
        <b/>
        <sz val="16"/>
        <rFont val="宋体"/>
        <charset val="134"/>
      </rPr>
      <t>元，共补助</t>
    </r>
    <r>
      <rPr>
        <b/>
        <sz val="16"/>
        <rFont val="Times New Roman"/>
        <charset val="134"/>
      </rPr>
      <t>5</t>
    </r>
    <r>
      <rPr>
        <b/>
        <sz val="16"/>
        <rFont val="宋体"/>
        <charset val="134"/>
      </rPr>
      <t>台。</t>
    </r>
  </si>
  <si>
    <r>
      <rPr>
        <sz val="16"/>
        <rFont val="宋体"/>
        <charset val="134"/>
      </rPr>
      <t>川王镇电动割草机到户补助项目</t>
    </r>
  </si>
  <si>
    <r>
      <rPr>
        <sz val="16"/>
        <rFont val="宋体"/>
        <charset val="134"/>
      </rPr>
      <t>川王镇申报电动割草机共</t>
    </r>
    <r>
      <rPr>
        <sz val="16"/>
        <rFont val="Times New Roman"/>
        <charset val="134"/>
      </rPr>
      <t>5</t>
    </r>
    <r>
      <rPr>
        <sz val="16"/>
        <rFont val="宋体"/>
        <charset val="134"/>
      </rPr>
      <t>台，其中海湾村</t>
    </r>
    <r>
      <rPr>
        <sz val="16"/>
        <rFont val="Times New Roman"/>
        <charset val="134"/>
      </rPr>
      <t>5</t>
    </r>
    <r>
      <rPr>
        <sz val="16"/>
        <rFont val="宋体"/>
        <charset val="134"/>
      </rPr>
      <t>台</t>
    </r>
  </si>
  <si>
    <r>
      <rPr>
        <sz val="16"/>
        <rFont val="宋体"/>
        <charset val="134"/>
      </rPr>
      <t>增加农民收入，巩固产业发展</t>
    </r>
  </si>
  <si>
    <r>
      <rPr>
        <b/>
        <sz val="16"/>
        <rFont val="宋体"/>
        <charset val="134"/>
      </rPr>
      <t>概算投资</t>
    </r>
    <r>
      <rPr>
        <b/>
        <sz val="16"/>
        <rFont val="Times New Roman"/>
        <charset val="134"/>
      </rPr>
      <t>2.8</t>
    </r>
    <r>
      <rPr>
        <b/>
        <sz val="16"/>
        <rFont val="宋体"/>
        <charset val="134"/>
      </rPr>
      <t>万元在相关乡镇实施脱贫户饲草料棚建设到户补助项目，每座补助</t>
    </r>
    <r>
      <rPr>
        <b/>
        <sz val="16"/>
        <rFont val="Times New Roman"/>
        <charset val="134"/>
      </rPr>
      <t>2000</t>
    </r>
    <r>
      <rPr>
        <b/>
        <sz val="16"/>
        <rFont val="宋体"/>
        <charset val="134"/>
      </rPr>
      <t>元，共补助</t>
    </r>
    <r>
      <rPr>
        <b/>
        <sz val="16"/>
        <rFont val="Times New Roman"/>
        <charset val="134"/>
      </rPr>
      <t>14</t>
    </r>
    <r>
      <rPr>
        <b/>
        <sz val="16"/>
        <rFont val="宋体"/>
        <charset val="134"/>
      </rPr>
      <t>座。</t>
    </r>
  </si>
  <si>
    <r>
      <rPr>
        <sz val="16"/>
        <rFont val="宋体"/>
        <charset val="134"/>
      </rPr>
      <t>共</t>
    </r>
    <r>
      <rPr>
        <sz val="16"/>
        <rFont val="Times New Roman"/>
        <charset val="134"/>
      </rPr>
      <t>2</t>
    </r>
    <r>
      <rPr>
        <sz val="16"/>
        <rFont val="宋体"/>
        <charset val="134"/>
      </rPr>
      <t>座，海河村</t>
    </r>
    <r>
      <rPr>
        <sz val="16"/>
        <rFont val="Times New Roman"/>
        <charset val="134"/>
      </rPr>
      <t>1</t>
    </r>
    <r>
      <rPr>
        <sz val="16"/>
        <rFont val="宋体"/>
        <charset val="134"/>
      </rPr>
      <t>座、张巴村</t>
    </r>
    <r>
      <rPr>
        <sz val="16"/>
        <rFont val="Times New Roman"/>
        <charset val="134"/>
      </rPr>
      <t>1</t>
    </r>
    <r>
      <rPr>
        <sz val="16"/>
        <rFont val="宋体"/>
        <charset val="134"/>
      </rPr>
      <t>座</t>
    </r>
  </si>
  <si>
    <r>
      <rPr>
        <sz val="16"/>
        <rFont val="宋体"/>
        <charset val="134"/>
      </rPr>
      <t>峡里村饲草料棚建设到户补助项目</t>
    </r>
    <r>
      <rPr>
        <sz val="16"/>
        <rFont val="Times New Roman"/>
        <charset val="134"/>
      </rPr>
      <t>2</t>
    </r>
    <r>
      <rPr>
        <sz val="16"/>
        <rFont val="宋体"/>
        <charset val="134"/>
      </rPr>
      <t>户</t>
    </r>
    <r>
      <rPr>
        <sz val="16"/>
        <rFont val="Times New Roman"/>
        <charset val="134"/>
      </rPr>
      <t>2</t>
    </r>
    <r>
      <rPr>
        <sz val="16"/>
        <rFont val="宋体"/>
        <charset val="134"/>
      </rPr>
      <t>座，每座补贴</t>
    </r>
    <r>
      <rPr>
        <sz val="16"/>
        <rFont val="Times New Roman"/>
        <charset val="134"/>
      </rPr>
      <t>0.2</t>
    </r>
    <r>
      <rPr>
        <sz val="16"/>
        <rFont val="宋体"/>
        <charset val="134"/>
      </rPr>
      <t>万元，总计</t>
    </r>
    <r>
      <rPr>
        <sz val="16"/>
        <rFont val="Times New Roman"/>
        <charset val="134"/>
      </rPr>
      <t>0.4</t>
    </r>
    <r>
      <rPr>
        <sz val="16"/>
        <rFont val="宋体"/>
        <charset val="134"/>
      </rPr>
      <t>万元；</t>
    </r>
  </si>
  <si>
    <r>
      <rPr>
        <sz val="16"/>
        <rFont val="宋体"/>
        <charset val="134"/>
      </rPr>
      <t>扶持大阳镇脱贫户发展养殖业，实施饲草料棚建设到户项目每座补助资金</t>
    </r>
    <r>
      <rPr>
        <sz val="16"/>
        <rFont val="Times New Roman"/>
        <charset val="134"/>
      </rPr>
      <t>2000</t>
    </r>
    <r>
      <rPr>
        <sz val="16"/>
        <rFont val="宋体"/>
        <charset val="134"/>
      </rPr>
      <t>元，共补助</t>
    </r>
    <r>
      <rPr>
        <sz val="16"/>
        <rFont val="Times New Roman"/>
        <charset val="134"/>
      </rPr>
      <t>1</t>
    </r>
    <r>
      <rPr>
        <sz val="16"/>
        <rFont val="宋体"/>
        <charset val="134"/>
      </rPr>
      <t>座。其中：南山村</t>
    </r>
    <r>
      <rPr>
        <sz val="16"/>
        <rFont val="Times New Roman"/>
        <charset val="134"/>
      </rPr>
      <t>1</t>
    </r>
    <r>
      <rPr>
        <sz val="16"/>
        <rFont val="宋体"/>
        <charset val="134"/>
      </rPr>
      <t>座。</t>
    </r>
  </si>
  <si>
    <r>
      <rPr>
        <sz val="16"/>
        <rFont val="宋体"/>
        <charset val="134"/>
      </rPr>
      <t>连五乡</t>
    </r>
    <r>
      <rPr>
        <sz val="16"/>
        <rFont val="Times New Roman"/>
        <charset val="134"/>
      </rPr>
      <t>9</t>
    </r>
    <r>
      <rPr>
        <sz val="16"/>
        <rFont val="宋体"/>
        <charset val="134"/>
      </rPr>
      <t>座。其中：连五村</t>
    </r>
    <r>
      <rPr>
        <sz val="16"/>
        <rFont val="Times New Roman"/>
        <charset val="134"/>
      </rPr>
      <t>5</t>
    </r>
    <r>
      <rPr>
        <sz val="16"/>
        <rFont val="宋体"/>
        <charset val="134"/>
      </rPr>
      <t>座、贠家村</t>
    </r>
    <r>
      <rPr>
        <sz val="16"/>
        <rFont val="Times New Roman"/>
        <charset val="134"/>
      </rPr>
      <t>4</t>
    </r>
    <r>
      <rPr>
        <sz val="16"/>
        <rFont val="宋体"/>
        <charset val="134"/>
      </rPr>
      <t>座</t>
    </r>
  </si>
  <si>
    <r>
      <rPr>
        <b/>
        <sz val="16"/>
        <rFont val="宋体"/>
        <charset val="134"/>
      </rPr>
      <t>到户养殖业（其他农户）：</t>
    </r>
    <r>
      <rPr>
        <b/>
        <sz val="16"/>
        <rFont val="Times New Roman"/>
        <charset val="134"/>
      </rPr>
      <t>14</t>
    </r>
    <r>
      <rPr>
        <b/>
        <sz val="16"/>
        <rFont val="宋体"/>
        <charset val="134"/>
      </rPr>
      <t>项</t>
    </r>
  </si>
  <si>
    <r>
      <rPr>
        <b/>
        <sz val="16"/>
        <rFont val="宋体"/>
        <charset val="134"/>
      </rPr>
      <t>概算投资</t>
    </r>
    <r>
      <rPr>
        <b/>
        <sz val="16"/>
        <rFont val="Times New Roman"/>
        <charset val="134"/>
      </rPr>
      <t>1531.63</t>
    </r>
    <r>
      <rPr>
        <b/>
        <sz val="16"/>
        <rFont val="宋体"/>
        <charset val="134"/>
      </rPr>
      <t>万元用于实施其他农户到户养殖业补助项目。</t>
    </r>
  </si>
  <si>
    <r>
      <rPr>
        <b/>
        <sz val="16"/>
        <rFont val="宋体"/>
        <charset val="134"/>
      </rPr>
      <t>概算投资</t>
    </r>
    <r>
      <rPr>
        <b/>
        <sz val="16"/>
        <rFont val="Times New Roman"/>
        <charset val="134"/>
      </rPr>
      <t>13.05</t>
    </r>
    <r>
      <rPr>
        <b/>
        <sz val="16"/>
        <rFont val="宋体"/>
        <charset val="134"/>
      </rPr>
      <t>万元在全县范围内实施饲草种植一般户到户补助项目，每亩补助</t>
    </r>
    <r>
      <rPr>
        <b/>
        <sz val="16"/>
        <rFont val="Times New Roman"/>
        <charset val="134"/>
      </rPr>
      <t>300</t>
    </r>
    <r>
      <rPr>
        <b/>
        <sz val="16"/>
        <rFont val="宋体"/>
        <charset val="134"/>
      </rPr>
      <t>元，共补助</t>
    </r>
    <r>
      <rPr>
        <b/>
        <sz val="16"/>
        <rFont val="Times New Roman"/>
        <charset val="134"/>
      </rPr>
      <t>435</t>
    </r>
    <r>
      <rPr>
        <b/>
        <sz val="16"/>
        <rFont val="宋体"/>
        <charset val="134"/>
      </rPr>
      <t>亩。</t>
    </r>
  </si>
  <si>
    <r>
      <rPr>
        <sz val="16"/>
        <rFont val="宋体"/>
        <charset val="134"/>
      </rPr>
      <t>胡川镇共种植饲草</t>
    </r>
    <r>
      <rPr>
        <sz val="16"/>
        <rFont val="Times New Roman"/>
        <charset val="134"/>
      </rPr>
      <t>38</t>
    </r>
    <r>
      <rPr>
        <sz val="16"/>
        <rFont val="宋体"/>
        <charset val="134"/>
      </rPr>
      <t>亩，其中窑上村</t>
    </r>
    <r>
      <rPr>
        <sz val="16"/>
        <rFont val="Times New Roman"/>
        <charset val="134"/>
      </rPr>
      <t>38</t>
    </r>
    <r>
      <rPr>
        <sz val="16"/>
        <rFont val="宋体"/>
        <charset val="134"/>
      </rPr>
      <t>亩。</t>
    </r>
  </si>
  <si>
    <r>
      <rPr>
        <sz val="16"/>
        <rFont val="宋体"/>
        <charset val="134"/>
      </rPr>
      <t>刘堡镇共涉及五星村村</t>
    </r>
    <r>
      <rPr>
        <sz val="16"/>
        <rFont val="Times New Roman"/>
        <charset val="134"/>
      </rPr>
      <t>14</t>
    </r>
    <r>
      <rPr>
        <sz val="16"/>
        <rFont val="宋体"/>
        <charset val="134"/>
      </rPr>
      <t>户</t>
    </r>
    <r>
      <rPr>
        <sz val="16"/>
        <rFont val="Times New Roman"/>
        <charset val="134"/>
      </rPr>
      <t>46</t>
    </r>
    <r>
      <rPr>
        <sz val="16"/>
        <rFont val="宋体"/>
        <charset val="134"/>
      </rPr>
      <t>亩，亩补助</t>
    </r>
    <r>
      <rPr>
        <sz val="16"/>
        <rFont val="Times New Roman"/>
        <charset val="134"/>
      </rPr>
      <t>300</t>
    </r>
    <r>
      <rPr>
        <sz val="16"/>
        <rFont val="宋体"/>
        <charset val="134"/>
      </rPr>
      <t>元，共计补贴资金</t>
    </r>
    <r>
      <rPr>
        <sz val="16"/>
        <rFont val="Times New Roman"/>
        <charset val="134"/>
      </rPr>
      <t>1.38</t>
    </r>
    <r>
      <rPr>
        <sz val="16"/>
        <rFont val="宋体"/>
        <charset val="134"/>
      </rPr>
      <t>万元。</t>
    </r>
  </si>
  <si>
    <r>
      <rPr>
        <sz val="16"/>
        <rFont val="宋体"/>
        <charset val="134"/>
      </rPr>
      <t>张棉驿乡张棉村实施饲草种植到户补助</t>
    </r>
    <r>
      <rPr>
        <sz val="16"/>
        <rFont val="Times New Roman"/>
        <charset val="134"/>
      </rPr>
      <t>32</t>
    </r>
    <r>
      <rPr>
        <sz val="16"/>
        <rFont val="宋体"/>
        <charset val="134"/>
      </rPr>
      <t>亩</t>
    </r>
  </si>
  <si>
    <r>
      <rPr>
        <sz val="16"/>
        <rFont val="宋体"/>
        <charset val="134"/>
      </rPr>
      <t>共</t>
    </r>
    <r>
      <rPr>
        <sz val="16"/>
        <rFont val="Times New Roman"/>
        <charset val="134"/>
      </rPr>
      <t>319</t>
    </r>
    <r>
      <rPr>
        <sz val="16"/>
        <rFont val="宋体"/>
        <charset val="134"/>
      </rPr>
      <t>亩，其中阴山村</t>
    </r>
    <r>
      <rPr>
        <sz val="16"/>
        <rFont val="Times New Roman"/>
        <charset val="134"/>
      </rPr>
      <t>7</t>
    </r>
    <r>
      <rPr>
        <sz val="16"/>
        <rFont val="宋体"/>
        <charset val="134"/>
      </rPr>
      <t>户</t>
    </r>
    <r>
      <rPr>
        <sz val="16"/>
        <rFont val="Times New Roman"/>
        <charset val="134"/>
      </rPr>
      <t>18</t>
    </r>
    <r>
      <rPr>
        <sz val="16"/>
        <rFont val="宋体"/>
        <charset val="134"/>
      </rPr>
      <t>亩、袁河村</t>
    </r>
    <r>
      <rPr>
        <sz val="16"/>
        <rFont val="Times New Roman"/>
        <charset val="134"/>
      </rPr>
      <t>4</t>
    </r>
    <r>
      <rPr>
        <sz val="16"/>
        <rFont val="宋体"/>
        <charset val="134"/>
      </rPr>
      <t>户</t>
    </r>
    <r>
      <rPr>
        <sz val="16"/>
        <rFont val="Times New Roman"/>
        <charset val="134"/>
      </rPr>
      <t>19</t>
    </r>
    <r>
      <rPr>
        <sz val="16"/>
        <rFont val="宋体"/>
        <charset val="134"/>
      </rPr>
      <t>亩、袁家村</t>
    </r>
    <r>
      <rPr>
        <sz val="16"/>
        <rFont val="Times New Roman"/>
        <charset val="134"/>
      </rPr>
      <t>4</t>
    </r>
    <r>
      <rPr>
        <sz val="16"/>
        <rFont val="宋体"/>
        <charset val="134"/>
      </rPr>
      <t>户</t>
    </r>
    <r>
      <rPr>
        <sz val="16"/>
        <rFont val="Times New Roman"/>
        <charset val="134"/>
      </rPr>
      <t>20</t>
    </r>
    <r>
      <rPr>
        <sz val="16"/>
        <rFont val="宋体"/>
        <charset val="134"/>
      </rPr>
      <t>亩、海河村</t>
    </r>
    <r>
      <rPr>
        <sz val="16"/>
        <rFont val="Times New Roman"/>
        <charset val="134"/>
      </rPr>
      <t>8</t>
    </r>
    <r>
      <rPr>
        <sz val="16"/>
        <rFont val="宋体"/>
        <charset val="134"/>
      </rPr>
      <t>户</t>
    </r>
    <r>
      <rPr>
        <sz val="16"/>
        <rFont val="Times New Roman"/>
        <charset val="134"/>
      </rPr>
      <t>85</t>
    </r>
    <r>
      <rPr>
        <sz val="16"/>
        <rFont val="宋体"/>
        <charset val="134"/>
      </rPr>
      <t>亩、张巴村</t>
    </r>
    <r>
      <rPr>
        <sz val="16"/>
        <rFont val="Times New Roman"/>
        <charset val="134"/>
      </rPr>
      <t>7</t>
    </r>
    <r>
      <rPr>
        <sz val="16"/>
        <rFont val="宋体"/>
        <charset val="134"/>
      </rPr>
      <t>户</t>
    </r>
    <r>
      <rPr>
        <sz val="16"/>
        <rFont val="Times New Roman"/>
        <charset val="134"/>
      </rPr>
      <t>16</t>
    </r>
    <r>
      <rPr>
        <sz val="16"/>
        <rFont val="宋体"/>
        <charset val="134"/>
      </rPr>
      <t>亩、天河村</t>
    </r>
    <r>
      <rPr>
        <sz val="16"/>
        <rFont val="Times New Roman"/>
        <charset val="134"/>
      </rPr>
      <t>3</t>
    </r>
    <r>
      <rPr>
        <sz val="16"/>
        <rFont val="宋体"/>
        <charset val="134"/>
      </rPr>
      <t>户</t>
    </r>
    <r>
      <rPr>
        <sz val="16"/>
        <rFont val="Times New Roman"/>
        <charset val="134"/>
      </rPr>
      <t>9</t>
    </r>
    <r>
      <rPr>
        <sz val="16"/>
        <rFont val="宋体"/>
        <charset val="134"/>
      </rPr>
      <t>亩、柳沟村</t>
    </r>
    <r>
      <rPr>
        <sz val="16"/>
        <rFont val="Times New Roman"/>
        <charset val="134"/>
      </rPr>
      <t>14</t>
    </r>
    <r>
      <rPr>
        <sz val="16"/>
        <rFont val="宋体"/>
        <charset val="134"/>
      </rPr>
      <t>户</t>
    </r>
    <r>
      <rPr>
        <sz val="16"/>
        <rFont val="Times New Roman"/>
        <charset val="134"/>
      </rPr>
      <t>80</t>
    </r>
    <r>
      <rPr>
        <sz val="16"/>
        <rFont val="宋体"/>
        <charset val="134"/>
      </rPr>
      <t>亩、毛磨村</t>
    </r>
    <r>
      <rPr>
        <sz val="16"/>
        <rFont val="Times New Roman"/>
        <charset val="134"/>
      </rPr>
      <t>9</t>
    </r>
    <r>
      <rPr>
        <sz val="16"/>
        <rFont val="宋体"/>
        <charset val="134"/>
      </rPr>
      <t>户</t>
    </r>
    <r>
      <rPr>
        <sz val="16"/>
        <rFont val="Times New Roman"/>
        <charset val="134"/>
      </rPr>
      <t>72</t>
    </r>
    <r>
      <rPr>
        <sz val="16"/>
        <rFont val="宋体"/>
        <charset val="134"/>
      </rPr>
      <t>亩</t>
    </r>
  </si>
  <si>
    <r>
      <rPr>
        <b/>
        <sz val="16"/>
        <rFont val="宋体"/>
        <charset val="134"/>
      </rPr>
      <t>概算投资</t>
    </r>
    <r>
      <rPr>
        <b/>
        <sz val="16"/>
        <rFont val="Times New Roman"/>
        <charset val="134"/>
      </rPr>
      <t>165.24</t>
    </r>
    <r>
      <rPr>
        <b/>
        <sz val="16"/>
        <rFont val="宋体"/>
        <charset val="134"/>
      </rPr>
      <t>万元在全县范围内实施饲料玉米一般户到户补助项目，每亩补助</t>
    </r>
    <r>
      <rPr>
        <b/>
        <sz val="16"/>
        <rFont val="Times New Roman"/>
        <charset val="134"/>
      </rPr>
      <t>200</t>
    </r>
    <r>
      <rPr>
        <b/>
        <sz val="16"/>
        <rFont val="宋体"/>
        <charset val="134"/>
      </rPr>
      <t>元，共补助</t>
    </r>
    <r>
      <rPr>
        <b/>
        <sz val="16"/>
        <rFont val="Times New Roman"/>
        <charset val="134"/>
      </rPr>
      <t>8262</t>
    </r>
    <r>
      <rPr>
        <b/>
        <sz val="16"/>
        <rFont val="宋体"/>
        <charset val="134"/>
      </rPr>
      <t>亩。</t>
    </r>
  </si>
  <si>
    <r>
      <rPr>
        <sz val="16"/>
        <rFont val="宋体"/>
        <charset val="134"/>
      </rPr>
      <t>杨店村</t>
    </r>
    <r>
      <rPr>
        <sz val="16"/>
        <rFont val="Times New Roman"/>
        <charset val="134"/>
      </rPr>
      <t>56</t>
    </r>
    <r>
      <rPr>
        <sz val="16"/>
        <rFont val="宋体"/>
        <charset val="134"/>
      </rPr>
      <t>亩</t>
    </r>
  </si>
  <si>
    <r>
      <rPr>
        <sz val="16"/>
        <rFont val="宋体"/>
        <charset val="134"/>
      </rPr>
      <t>刘堡镇饲料玉米种植到户补助项目</t>
    </r>
  </si>
  <si>
    <r>
      <rPr>
        <sz val="16"/>
        <rFont val="宋体"/>
        <charset val="134"/>
      </rPr>
      <t>刘堡镇共涉及</t>
    </r>
    <r>
      <rPr>
        <sz val="16"/>
        <rFont val="Times New Roman"/>
        <charset val="134"/>
      </rPr>
      <t>3</t>
    </r>
    <r>
      <rPr>
        <sz val="16"/>
        <rFont val="宋体"/>
        <charset val="134"/>
      </rPr>
      <t>村</t>
    </r>
    <r>
      <rPr>
        <sz val="16"/>
        <rFont val="Times New Roman"/>
        <charset val="134"/>
      </rPr>
      <t>181</t>
    </r>
    <r>
      <rPr>
        <sz val="16"/>
        <rFont val="宋体"/>
        <charset val="134"/>
      </rPr>
      <t>户</t>
    </r>
    <r>
      <rPr>
        <sz val="16"/>
        <rFont val="Times New Roman"/>
        <charset val="134"/>
      </rPr>
      <t>323.5</t>
    </r>
    <r>
      <rPr>
        <sz val="16"/>
        <rFont val="宋体"/>
        <charset val="134"/>
      </rPr>
      <t>亩，亩补助</t>
    </r>
    <r>
      <rPr>
        <sz val="16"/>
        <rFont val="Times New Roman"/>
        <charset val="134"/>
      </rPr>
      <t>200</t>
    </r>
    <r>
      <rPr>
        <sz val="16"/>
        <rFont val="宋体"/>
        <charset val="134"/>
      </rPr>
      <t>元，共计补贴资金</t>
    </r>
    <r>
      <rPr>
        <sz val="16"/>
        <rFont val="Times New Roman"/>
        <charset val="134"/>
      </rPr>
      <t>6.47</t>
    </r>
    <r>
      <rPr>
        <sz val="16"/>
        <rFont val="宋体"/>
        <charset val="134"/>
      </rPr>
      <t>万元。其中：芦科村为</t>
    </r>
    <r>
      <rPr>
        <sz val="16"/>
        <rFont val="Times New Roman"/>
        <charset val="134"/>
      </rPr>
      <t>11</t>
    </r>
    <r>
      <rPr>
        <sz val="16"/>
        <rFont val="宋体"/>
        <charset val="134"/>
      </rPr>
      <t>户落实玉米</t>
    </r>
    <r>
      <rPr>
        <sz val="16"/>
        <rFont val="Times New Roman"/>
        <charset val="134"/>
      </rPr>
      <t>22</t>
    </r>
    <r>
      <rPr>
        <sz val="16"/>
        <rFont val="宋体"/>
        <charset val="134"/>
      </rPr>
      <t>亩；赵湾村</t>
    </r>
    <r>
      <rPr>
        <sz val="16"/>
        <rFont val="Times New Roman"/>
        <charset val="134"/>
      </rPr>
      <t>2</t>
    </r>
    <r>
      <rPr>
        <sz val="16"/>
        <rFont val="宋体"/>
        <charset val="134"/>
      </rPr>
      <t>户</t>
    </r>
    <r>
      <rPr>
        <sz val="16"/>
        <rFont val="Times New Roman"/>
        <charset val="134"/>
      </rPr>
      <t>15</t>
    </r>
    <r>
      <rPr>
        <sz val="16"/>
        <rFont val="宋体"/>
        <charset val="134"/>
      </rPr>
      <t>亩；刘堡村</t>
    </r>
    <r>
      <rPr>
        <sz val="16"/>
        <rFont val="Times New Roman"/>
        <charset val="134"/>
      </rPr>
      <t>168</t>
    </r>
    <r>
      <rPr>
        <sz val="16"/>
        <rFont val="宋体"/>
        <charset val="134"/>
      </rPr>
      <t>户</t>
    </r>
    <r>
      <rPr>
        <sz val="16"/>
        <rFont val="Times New Roman"/>
        <charset val="134"/>
      </rPr>
      <t>286.5</t>
    </r>
    <r>
      <rPr>
        <sz val="16"/>
        <rFont val="宋体"/>
        <charset val="134"/>
      </rPr>
      <t>亩</t>
    </r>
  </si>
  <si>
    <r>
      <rPr>
        <sz val="16"/>
        <rFont val="宋体"/>
        <charset val="134"/>
      </rPr>
      <t>胡川镇种植饲料玉米共计</t>
    </r>
    <r>
      <rPr>
        <sz val="16"/>
        <rFont val="Times New Roman"/>
        <charset val="134"/>
      </rPr>
      <t>661</t>
    </r>
    <r>
      <rPr>
        <sz val="16"/>
        <rFont val="宋体"/>
        <charset val="134"/>
      </rPr>
      <t>亩，其中蒲家村</t>
    </r>
    <r>
      <rPr>
        <sz val="16"/>
        <rFont val="Times New Roman"/>
        <charset val="134"/>
      </rPr>
      <t>100</t>
    </r>
    <r>
      <rPr>
        <sz val="16"/>
        <rFont val="宋体"/>
        <charset val="134"/>
      </rPr>
      <t>亩；宁马村</t>
    </r>
    <r>
      <rPr>
        <sz val="16"/>
        <rFont val="Times New Roman"/>
        <charset val="134"/>
      </rPr>
      <t>260</t>
    </r>
    <r>
      <rPr>
        <sz val="16"/>
        <rFont val="宋体"/>
        <charset val="134"/>
      </rPr>
      <t>亩；前梁村</t>
    </r>
    <r>
      <rPr>
        <sz val="16"/>
        <rFont val="Times New Roman"/>
        <charset val="134"/>
      </rPr>
      <t>26</t>
    </r>
    <r>
      <rPr>
        <sz val="16"/>
        <rFont val="宋体"/>
        <charset val="134"/>
      </rPr>
      <t>亩；张堡村</t>
    </r>
    <r>
      <rPr>
        <sz val="16"/>
        <rFont val="Times New Roman"/>
        <charset val="134"/>
      </rPr>
      <t>85</t>
    </r>
    <r>
      <rPr>
        <sz val="16"/>
        <rFont val="宋体"/>
        <charset val="134"/>
      </rPr>
      <t>亩；刘塬村</t>
    </r>
    <r>
      <rPr>
        <sz val="16"/>
        <rFont val="Times New Roman"/>
        <charset val="134"/>
      </rPr>
      <t>90</t>
    </r>
    <r>
      <rPr>
        <sz val="16"/>
        <rFont val="宋体"/>
        <charset val="134"/>
      </rPr>
      <t>亩；潘峪村</t>
    </r>
    <r>
      <rPr>
        <sz val="16"/>
        <rFont val="Times New Roman"/>
        <charset val="134"/>
      </rPr>
      <t>100</t>
    </r>
    <r>
      <rPr>
        <sz val="16"/>
        <rFont val="宋体"/>
        <charset val="134"/>
      </rPr>
      <t>亩。</t>
    </r>
  </si>
  <si>
    <r>
      <rPr>
        <sz val="16"/>
        <rFont val="宋体"/>
        <charset val="134"/>
      </rPr>
      <t>共</t>
    </r>
    <r>
      <rPr>
        <sz val="16"/>
        <rFont val="Times New Roman"/>
        <charset val="134"/>
      </rPr>
      <t>604</t>
    </r>
    <r>
      <rPr>
        <sz val="16"/>
        <rFont val="宋体"/>
        <charset val="134"/>
      </rPr>
      <t>亩，其中许湾村</t>
    </r>
    <r>
      <rPr>
        <sz val="16"/>
        <rFont val="Times New Roman"/>
        <charset val="134"/>
      </rPr>
      <t>38</t>
    </r>
    <r>
      <rPr>
        <sz val="16"/>
        <rFont val="宋体"/>
        <charset val="134"/>
      </rPr>
      <t>户</t>
    </r>
    <r>
      <rPr>
        <sz val="16"/>
        <rFont val="Times New Roman"/>
        <charset val="134"/>
      </rPr>
      <t>174.5</t>
    </r>
    <r>
      <rPr>
        <sz val="16"/>
        <rFont val="宋体"/>
        <charset val="134"/>
      </rPr>
      <t>亩、海河村</t>
    </r>
    <r>
      <rPr>
        <sz val="16"/>
        <rFont val="Times New Roman"/>
        <charset val="134"/>
      </rPr>
      <t>10</t>
    </r>
    <r>
      <rPr>
        <sz val="16"/>
        <rFont val="宋体"/>
        <charset val="134"/>
      </rPr>
      <t>户</t>
    </r>
    <r>
      <rPr>
        <sz val="16"/>
        <rFont val="Times New Roman"/>
        <charset val="134"/>
      </rPr>
      <t>70</t>
    </r>
    <r>
      <rPr>
        <sz val="16"/>
        <rFont val="宋体"/>
        <charset val="134"/>
      </rPr>
      <t>亩、河峪村</t>
    </r>
    <r>
      <rPr>
        <sz val="16"/>
        <rFont val="Times New Roman"/>
        <charset val="134"/>
      </rPr>
      <t>2</t>
    </r>
    <r>
      <rPr>
        <sz val="16"/>
        <rFont val="宋体"/>
        <charset val="134"/>
      </rPr>
      <t>户</t>
    </r>
    <r>
      <rPr>
        <sz val="16"/>
        <rFont val="Times New Roman"/>
        <charset val="134"/>
      </rPr>
      <t>10</t>
    </r>
    <r>
      <rPr>
        <sz val="16"/>
        <rFont val="宋体"/>
        <charset val="134"/>
      </rPr>
      <t>亩、麻山村</t>
    </r>
    <r>
      <rPr>
        <sz val="16"/>
        <rFont val="Times New Roman"/>
        <charset val="134"/>
      </rPr>
      <t>106</t>
    </r>
    <r>
      <rPr>
        <sz val="16"/>
        <rFont val="宋体"/>
        <charset val="134"/>
      </rPr>
      <t>亩、柳沟村</t>
    </r>
    <r>
      <rPr>
        <sz val="16"/>
        <rFont val="Times New Roman"/>
        <charset val="134"/>
      </rPr>
      <t>14</t>
    </r>
    <r>
      <rPr>
        <sz val="16"/>
        <rFont val="宋体"/>
        <charset val="134"/>
      </rPr>
      <t>户</t>
    </r>
    <r>
      <rPr>
        <sz val="16"/>
        <rFont val="Times New Roman"/>
        <charset val="134"/>
      </rPr>
      <t>60</t>
    </r>
    <r>
      <rPr>
        <sz val="16"/>
        <rFont val="宋体"/>
        <charset val="134"/>
      </rPr>
      <t>亩、水池村</t>
    </r>
    <r>
      <rPr>
        <sz val="16"/>
        <rFont val="Times New Roman"/>
        <charset val="134"/>
      </rPr>
      <t>4</t>
    </r>
    <r>
      <rPr>
        <sz val="16"/>
        <rFont val="宋体"/>
        <charset val="134"/>
      </rPr>
      <t>户</t>
    </r>
    <r>
      <rPr>
        <sz val="16"/>
        <rFont val="Times New Roman"/>
        <charset val="134"/>
      </rPr>
      <t>160</t>
    </r>
    <r>
      <rPr>
        <sz val="16"/>
        <rFont val="宋体"/>
        <charset val="134"/>
      </rPr>
      <t>亩、毛山村</t>
    </r>
    <r>
      <rPr>
        <sz val="16"/>
        <rFont val="Times New Roman"/>
        <charset val="134"/>
      </rPr>
      <t>19</t>
    </r>
    <r>
      <rPr>
        <sz val="16"/>
        <rFont val="宋体"/>
        <charset val="134"/>
      </rPr>
      <t>户</t>
    </r>
    <r>
      <rPr>
        <sz val="16"/>
        <rFont val="Times New Roman"/>
        <charset val="134"/>
      </rPr>
      <t>23.5</t>
    </r>
    <r>
      <rPr>
        <sz val="16"/>
        <rFont val="宋体"/>
        <charset val="134"/>
      </rPr>
      <t>亩</t>
    </r>
  </si>
  <si>
    <r>
      <rPr>
        <sz val="16"/>
        <rFont val="宋体"/>
        <charset val="134"/>
      </rPr>
      <t>概算投资</t>
    </r>
    <r>
      <rPr>
        <sz val="16"/>
        <rFont val="Times New Roman"/>
        <charset val="134"/>
      </rPr>
      <t>42.68</t>
    </r>
    <r>
      <rPr>
        <sz val="16"/>
        <rFont val="宋体"/>
        <charset val="134"/>
      </rPr>
      <t>万元，在马鹿镇</t>
    </r>
    <r>
      <rPr>
        <sz val="16"/>
        <rFont val="Times New Roman"/>
        <charset val="134"/>
      </rPr>
      <t>14</t>
    </r>
    <r>
      <rPr>
        <sz val="16"/>
        <rFont val="宋体"/>
        <charset val="134"/>
      </rPr>
      <t>村实施一般户饲料玉米种植项目</t>
    </r>
    <r>
      <rPr>
        <sz val="16"/>
        <rFont val="Times New Roman"/>
        <charset val="134"/>
      </rPr>
      <t>2134</t>
    </r>
    <r>
      <rPr>
        <sz val="16"/>
        <rFont val="宋体"/>
        <charset val="134"/>
      </rPr>
      <t>亩，亩均补</t>
    </r>
    <r>
      <rPr>
        <sz val="16"/>
        <rFont val="Times New Roman"/>
        <charset val="134"/>
      </rPr>
      <t>200</t>
    </r>
    <r>
      <rPr>
        <sz val="16"/>
        <rFont val="宋体"/>
        <charset val="134"/>
      </rPr>
      <t>元。其中其中韩河村</t>
    </r>
    <r>
      <rPr>
        <sz val="16"/>
        <rFont val="Times New Roman"/>
        <charset val="134"/>
      </rPr>
      <t>90</t>
    </r>
    <r>
      <rPr>
        <sz val="16"/>
        <rFont val="宋体"/>
        <charset val="134"/>
      </rPr>
      <t>亩、白杨村</t>
    </r>
    <r>
      <rPr>
        <sz val="16"/>
        <rFont val="Times New Roman"/>
        <charset val="134"/>
      </rPr>
      <t>62</t>
    </r>
    <r>
      <rPr>
        <sz val="16"/>
        <rFont val="宋体"/>
        <charset val="134"/>
      </rPr>
      <t>亩、宝坪村</t>
    </r>
    <r>
      <rPr>
        <sz val="16"/>
        <rFont val="Times New Roman"/>
        <charset val="134"/>
      </rPr>
      <t>269</t>
    </r>
    <r>
      <rPr>
        <sz val="16"/>
        <rFont val="宋体"/>
        <charset val="134"/>
      </rPr>
      <t>亩、堡梁村</t>
    </r>
    <r>
      <rPr>
        <sz val="16"/>
        <rFont val="Times New Roman"/>
        <charset val="134"/>
      </rPr>
      <t>263</t>
    </r>
    <r>
      <rPr>
        <sz val="16"/>
        <rFont val="宋体"/>
        <charset val="134"/>
      </rPr>
      <t>亩、草川村</t>
    </r>
    <r>
      <rPr>
        <sz val="16"/>
        <rFont val="Times New Roman"/>
        <charset val="134"/>
      </rPr>
      <t>30</t>
    </r>
    <r>
      <rPr>
        <sz val="16"/>
        <rFont val="宋体"/>
        <charset val="134"/>
      </rPr>
      <t>亩、大滩村</t>
    </r>
    <r>
      <rPr>
        <sz val="16"/>
        <rFont val="Times New Roman"/>
        <charset val="134"/>
      </rPr>
      <t>193</t>
    </r>
    <r>
      <rPr>
        <sz val="16"/>
        <rFont val="宋体"/>
        <charset val="134"/>
      </rPr>
      <t>亩、陡崖村</t>
    </r>
    <r>
      <rPr>
        <sz val="16"/>
        <rFont val="Times New Roman"/>
        <charset val="134"/>
      </rPr>
      <t>70</t>
    </r>
    <r>
      <rPr>
        <sz val="16"/>
        <rFont val="宋体"/>
        <charset val="134"/>
      </rPr>
      <t>亩、花园村</t>
    </r>
    <r>
      <rPr>
        <sz val="16"/>
        <rFont val="Times New Roman"/>
        <charset val="134"/>
      </rPr>
      <t>168</t>
    </r>
    <r>
      <rPr>
        <sz val="16"/>
        <rFont val="宋体"/>
        <charset val="134"/>
      </rPr>
      <t>亩、康王村</t>
    </r>
    <r>
      <rPr>
        <sz val="16"/>
        <rFont val="Times New Roman"/>
        <charset val="134"/>
      </rPr>
      <t>350</t>
    </r>
    <r>
      <rPr>
        <sz val="16"/>
        <rFont val="宋体"/>
        <charset val="134"/>
      </rPr>
      <t>亩、林峰村</t>
    </r>
    <r>
      <rPr>
        <sz val="16"/>
        <rFont val="Times New Roman"/>
        <charset val="134"/>
      </rPr>
      <t>158</t>
    </r>
    <r>
      <rPr>
        <sz val="16"/>
        <rFont val="宋体"/>
        <charset val="134"/>
      </rPr>
      <t>亩、牌楼村</t>
    </r>
    <r>
      <rPr>
        <sz val="16"/>
        <rFont val="Times New Roman"/>
        <charset val="134"/>
      </rPr>
      <t>106</t>
    </r>
    <r>
      <rPr>
        <sz val="16"/>
        <rFont val="宋体"/>
        <charset val="134"/>
      </rPr>
      <t>亩、寺湾村</t>
    </r>
    <r>
      <rPr>
        <sz val="16"/>
        <rFont val="Times New Roman"/>
        <charset val="134"/>
      </rPr>
      <t>13</t>
    </r>
    <r>
      <rPr>
        <sz val="16"/>
        <rFont val="宋体"/>
        <charset val="134"/>
      </rPr>
      <t>亩、长宁村</t>
    </r>
    <r>
      <rPr>
        <sz val="16"/>
        <rFont val="Times New Roman"/>
        <charset val="134"/>
      </rPr>
      <t>76</t>
    </r>
    <r>
      <rPr>
        <sz val="16"/>
        <rFont val="宋体"/>
        <charset val="134"/>
      </rPr>
      <t>亩、龙口村</t>
    </r>
    <r>
      <rPr>
        <sz val="16"/>
        <rFont val="Times New Roman"/>
        <charset val="134"/>
      </rPr>
      <t>286</t>
    </r>
    <r>
      <rPr>
        <sz val="16"/>
        <rFont val="宋体"/>
        <charset val="134"/>
      </rPr>
      <t>亩。</t>
    </r>
  </si>
  <si>
    <r>
      <rPr>
        <sz val="16"/>
        <rFont val="宋体"/>
        <charset val="134"/>
      </rPr>
      <t>在全乡</t>
    </r>
    <r>
      <rPr>
        <sz val="16"/>
        <rFont val="Times New Roman"/>
        <charset val="134"/>
      </rPr>
      <t>3</t>
    </r>
    <r>
      <rPr>
        <sz val="16"/>
        <rFont val="宋体"/>
        <charset val="134"/>
      </rPr>
      <t>村实施饲料玉米种植</t>
    </r>
    <r>
      <rPr>
        <sz val="16"/>
        <rFont val="Times New Roman"/>
        <charset val="134"/>
      </rPr>
      <t>166</t>
    </r>
    <r>
      <rPr>
        <sz val="16"/>
        <rFont val="宋体"/>
        <charset val="134"/>
      </rPr>
      <t>亩，其中：店子</t>
    </r>
    <r>
      <rPr>
        <sz val="16"/>
        <rFont val="Times New Roman"/>
        <charset val="134"/>
      </rPr>
      <t>90</t>
    </r>
    <r>
      <rPr>
        <sz val="16"/>
        <rFont val="宋体"/>
        <charset val="134"/>
      </rPr>
      <t>亩，坪王</t>
    </r>
    <r>
      <rPr>
        <sz val="16"/>
        <rFont val="Times New Roman"/>
        <charset val="134"/>
      </rPr>
      <t>56</t>
    </r>
    <r>
      <rPr>
        <sz val="16"/>
        <rFont val="宋体"/>
        <charset val="134"/>
      </rPr>
      <t>亩，桃园</t>
    </r>
    <r>
      <rPr>
        <sz val="16"/>
        <rFont val="Times New Roman"/>
        <charset val="134"/>
      </rPr>
      <t>20</t>
    </r>
    <r>
      <rPr>
        <sz val="16"/>
        <rFont val="宋体"/>
        <charset val="134"/>
      </rPr>
      <t>亩，每亩补助</t>
    </r>
    <r>
      <rPr>
        <sz val="16"/>
        <rFont val="Times New Roman"/>
        <charset val="134"/>
      </rPr>
      <t>200</t>
    </r>
    <r>
      <rPr>
        <sz val="16"/>
        <rFont val="宋体"/>
        <charset val="134"/>
      </rPr>
      <t>元。</t>
    </r>
  </si>
  <si>
    <r>
      <rPr>
        <sz val="16"/>
        <rFont val="宋体"/>
        <charset val="134"/>
      </rPr>
      <t>闫家乡实施饲料玉米种植到户项目</t>
    </r>
    <r>
      <rPr>
        <sz val="16"/>
        <rFont val="Times New Roman"/>
        <charset val="134"/>
      </rPr>
      <t>18.5</t>
    </r>
    <r>
      <rPr>
        <sz val="16"/>
        <rFont val="宋体"/>
        <charset val="134"/>
      </rPr>
      <t>亩，共需资金</t>
    </r>
    <r>
      <rPr>
        <sz val="16"/>
        <rFont val="Times New Roman"/>
        <charset val="134"/>
      </rPr>
      <t>0.37</t>
    </r>
    <r>
      <rPr>
        <sz val="16"/>
        <rFont val="宋体"/>
        <charset val="134"/>
      </rPr>
      <t>万元，其中大场村</t>
    </r>
    <r>
      <rPr>
        <sz val="16"/>
        <rFont val="Times New Roman"/>
        <charset val="134"/>
      </rPr>
      <t>6</t>
    </r>
    <r>
      <rPr>
        <sz val="16"/>
        <rFont val="宋体"/>
        <charset val="134"/>
      </rPr>
      <t>亩，神树村</t>
    </r>
    <r>
      <rPr>
        <sz val="16"/>
        <rFont val="Times New Roman"/>
        <charset val="134"/>
      </rPr>
      <t>12.5</t>
    </r>
    <r>
      <rPr>
        <sz val="16"/>
        <rFont val="宋体"/>
        <charset val="134"/>
      </rPr>
      <t>亩。</t>
    </r>
  </si>
  <si>
    <r>
      <rPr>
        <sz val="16"/>
        <rFont val="宋体"/>
        <charset val="134"/>
      </rPr>
      <t>张棉驿乡张棉村实施饲料玉米到户补助</t>
    </r>
    <r>
      <rPr>
        <sz val="16"/>
        <rFont val="Times New Roman"/>
        <charset val="134"/>
      </rPr>
      <t>48</t>
    </r>
    <r>
      <rPr>
        <sz val="16"/>
        <rFont val="宋体"/>
        <charset val="134"/>
      </rPr>
      <t>亩</t>
    </r>
  </si>
  <si>
    <r>
      <rPr>
        <sz val="16"/>
        <rFont val="宋体"/>
        <charset val="134"/>
      </rPr>
      <t>在平安乡种植饲料玉米</t>
    </r>
    <r>
      <rPr>
        <sz val="16"/>
        <rFont val="Times New Roman"/>
        <charset val="134"/>
      </rPr>
      <t>913</t>
    </r>
    <r>
      <rPr>
        <sz val="16"/>
        <rFont val="宋体"/>
        <charset val="134"/>
      </rPr>
      <t>亩，其中大湾村</t>
    </r>
    <r>
      <rPr>
        <sz val="16"/>
        <rFont val="Times New Roman"/>
        <charset val="134"/>
      </rPr>
      <t>220</t>
    </r>
    <r>
      <rPr>
        <sz val="16"/>
        <rFont val="宋体"/>
        <charset val="134"/>
      </rPr>
      <t>亩，磨马村</t>
    </r>
    <r>
      <rPr>
        <sz val="16"/>
        <rFont val="Times New Roman"/>
        <charset val="134"/>
      </rPr>
      <t>220</t>
    </r>
    <r>
      <rPr>
        <sz val="16"/>
        <rFont val="宋体"/>
        <charset val="134"/>
      </rPr>
      <t>亩，梨树村</t>
    </r>
    <r>
      <rPr>
        <sz val="16"/>
        <rFont val="Times New Roman"/>
        <charset val="134"/>
      </rPr>
      <t>170</t>
    </r>
    <r>
      <rPr>
        <sz val="16"/>
        <rFont val="宋体"/>
        <charset val="134"/>
      </rPr>
      <t>亩，包梁村</t>
    </r>
    <r>
      <rPr>
        <sz val="16"/>
        <rFont val="Times New Roman"/>
        <charset val="134"/>
      </rPr>
      <t>65</t>
    </r>
    <r>
      <rPr>
        <sz val="16"/>
        <rFont val="宋体"/>
        <charset val="134"/>
      </rPr>
      <t>亩，新庄村</t>
    </r>
    <r>
      <rPr>
        <sz val="16"/>
        <rFont val="Times New Roman"/>
        <charset val="134"/>
      </rPr>
      <t>238</t>
    </r>
    <r>
      <rPr>
        <sz val="16"/>
        <rFont val="宋体"/>
        <charset val="134"/>
      </rPr>
      <t>亩</t>
    </r>
  </si>
  <si>
    <r>
      <rPr>
        <sz val="16"/>
        <rFont val="宋体"/>
        <charset val="134"/>
      </rPr>
      <t>连五乡</t>
    </r>
    <r>
      <rPr>
        <sz val="16"/>
        <rFont val="Times New Roman"/>
        <charset val="134"/>
      </rPr>
      <t>12</t>
    </r>
    <r>
      <rPr>
        <sz val="16"/>
        <rFont val="宋体"/>
        <charset val="134"/>
      </rPr>
      <t>村共实施</t>
    </r>
    <r>
      <rPr>
        <sz val="16"/>
        <rFont val="Times New Roman"/>
        <charset val="134"/>
      </rPr>
      <t>3338</t>
    </r>
    <r>
      <rPr>
        <sz val="16"/>
        <rFont val="宋体"/>
        <charset val="134"/>
      </rPr>
      <t>亩，其中连五村：</t>
    </r>
    <r>
      <rPr>
        <sz val="16"/>
        <rFont val="Times New Roman"/>
        <charset val="134"/>
      </rPr>
      <t>550</t>
    </r>
    <r>
      <rPr>
        <sz val="16"/>
        <rFont val="宋体"/>
        <charset val="134"/>
      </rPr>
      <t>亩、三合村：</t>
    </r>
    <r>
      <rPr>
        <sz val="16"/>
        <rFont val="Times New Roman"/>
        <charset val="134"/>
      </rPr>
      <t>160</t>
    </r>
    <r>
      <rPr>
        <sz val="16"/>
        <rFont val="宋体"/>
        <charset val="134"/>
      </rPr>
      <t>亩、张家村：</t>
    </r>
    <r>
      <rPr>
        <sz val="16"/>
        <rFont val="Times New Roman"/>
        <charset val="134"/>
      </rPr>
      <t>150</t>
    </r>
    <r>
      <rPr>
        <sz val="16"/>
        <rFont val="宋体"/>
        <charset val="134"/>
      </rPr>
      <t>亩、四合村：</t>
    </r>
    <r>
      <rPr>
        <sz val="16"/>
        <rFont val="Times New Roman"/>
        <charset val="134"/>
      </rPr>
      <t>242</t>
    </r>
    <r>
      <rPr>
        <sz val="16"/>
        <rFont val="宋体"/>
        <charset val="134"/>
      </rPr>
      <t>亩、兰家村：</t>
    </r>
    <r>
      <rPr>
        <sz val="16"/>
        <rFont val="Times New Roman"/>
        <charset val="134"/>
      </rPr>
      <t>500</t>
    </r>
    <r>
      <rPr>
        <sz val="16"/>
        <rFont val="宋体"/>
        <charset val="134"/>
      </rPr>
      <t>亩、陈家村：</t>
    </r>
    <r>
      <rPr>
        <sz val="16"/>
        <rFont val="Times New Roman"/>
        <charset val="134"/>
      </rPr>
      <t>216</t>
    </r>
    <r>
      <rPr>
        <sz val="16"/>
        <rFont val="宋体"/>
        <charset val="134"/>
      </rPr>
      <t>亩、高庄村：</t>
    </r>
    <r>
      <rPr>
        <sz val="16"/>
        <rFont val="Times New Roman"/>
        <charset val="134"/>
      </rPr>
      <t>400</t>
    </r>
    <r>
      <rPr>
        <sz val="16"/>
        <rFont val="宋体"/>
        <charset val="134"/>
      </rPr>
      <t>亩、马咀村：</t>
    </r>
    <r>
      <rPr>
        <sz val="16"/>
        <rFont val="Times New Roman"/>
        <charset val="134"/>
      </rPr>
      <t>400</t>
    </r>
    <r>
      <rPr>
        <sz val="16"/>
        <rFont val="宋体"/>
        <charset val="134"/>
      </rPr>
      <t>亩、中渠村：</t>
    </r>
    <r>
      <rPr>
        <sz val="16"/>
        <rFont val="Times New Roman"/>
        <charset val="134"/>
      </rPr>
      <t>70</t>
    </r>
    <r>
      <rPr>
        <sz val="16"/>
        <rFont val="宋体"/>
        <charset val="134"/>
      </rPr>
      <t>亩、腰庄村：</t>
    </r>
    <r>
      <rPr>
        <sz val="16"/>
        <rFont val="Times New Roman"/>
        <charset val="134"/>
      </rPr>
      <t>500</t>
    </r>
    <r>
      <rPr>
        <sz val="16"/>
        <rFont val="宋体"/>
        <charset val="134"/>
      </rPr>
      <t>亩、贠家村</t>
    </r>
    <r>
      <rPr>
        <sz val="16"/>
        <rFont val="Times New Roman"/>
        <charset val="134"/>
      </rPr>
      <t>100</t>
    </r>
    <r>
      <rPr>
        <sz val="16"/>
        <rFont val="宋体"/>
        <charset val="134"/>
      </rPr>
      <t>亩、中心村：</t>
    </r>
    <r>
      <rPr>
        <sz val="16"/>
        <rFont val="Times New Roman"/>
        <charset val="134"/>
      </rPr>
      <t>50</t>
    </r>
    <r>
      <rPr>
        <sz val="16"/>
        <rFont val="宋体"/>
        <charset val="134"/>
      </rPr>
      <t>亩</t>
    </r>
  </si>
  <si>
    <r>
      <rPr>
        <b/>
        <sz val="16"/>
        <rFont val="宋体"/>
        <charset val="134"/>
      </rPr>
      <t>概算投资</t>
    </r>
    <r>
      <rPr>
        <b/>
        <sz val="16"/>
        <rFont val="Times New Roman"/>
        <charset val="134"/>
      </rPr>
      <t>524.1</t>
    </r>
    <r>
      <rPr>
        <b/>
        <sz val="16"/>
        <rFont val="宋体"/>
        <charset val="134"/>
      </rPr>
      <t>万元在全县范围内实施基础母牛购进一般户到户补助项目，每头补助</t>
    </r>
    <r>
      <rPr>
        <b/>
        <sz val="16"/>
        <rFont val="Times New Roman"/>
        <charset val="134"/>
      </rPr>
      <t>3000</t>
    </r>
    <r>
      <rPr>
        <b/>
        <sz val="16"/>
        <rFont val="宋体"/>
        <charset val="134"/>
      </rPr>
      <t>元，共补助</t>
    </r>
    <r>
      <rPr>
        <b/>
        <sz val="16"/>
        <rFont val="Times New Roman"/>
        <charset val="134"/>
      </rPr>
      <t>1715</t>
    </r>
    <r>
      <rPr>
        <b/>
        <sz val="16"/>
        <rFont val="宋体"/>
        <charset val="134"/>
      </rPr>
      <t>头。</t>
    </r>
  </si>
  <si>
    <r>
      <rPr>
        <sz val="16"/>
        <rFont val="宋体"/>
        <charset val="134"/>
      </rPr>
      <t>杨川村</t>
    </r>
    <r>
      <rPr>
        <sz val="16"/>
        <rFont val="Times New Roman"/>
        <charset val="134"/>
      </rPr>
      <t>3</t>
    </r>
    <r>
      <rPr>
        <sz val="16"/>
        <rFont val="宋体"/>
        <charset val="134"/>
      </rPr>
      <t>头、大堡村</t>
    </r>
    <r>
      <rPr>
        <sz val="16"/>
        <rFont val="Times New Roman"/>
        <charset val="134"/>
      </rPr>
      <t>4</t>
    </r>
    <r>
      <rPr>
        <sz val="16"/>
        <rFont val="宋体"/>
        <charset val="134"/>
      </rPr>
      <t>头、东关村</t>
    </r>
    <r>
      <rPr>
        <sz val="16"/>
        <rFont val="Times New Roman"/>
        <charset val="134"/>
      </rPr>
      <t>1</t>
    </r>
    <r>
      <rPr>
        <sz val="16"/>
        <rFont val="宋体"/>
        <charset val="134"/>
      </rPr>
      <t>头、杨店村</t>
    </r>
    <r>
      <rPr>
        <sz val="16"/>
        <rFont val="Times New Roman"/>
        <charset val="134"/>
      </rPr>
      <t>31</t>
    </r>
    <r>
      <rPr>
        <sz val="16"/>
        <rFont val="宋体"/>
        <charset val="134"/>
      </rPr>
      <t>头、孟寺村</t>
    </r>
    <r>
      <rPr>
        <sz val="16"/>
        <rFont val="Times New Roman"/>
        <charset val="134"/>
      </rPr>
      <t>5</t>
    </r>
    <r>
      <rPr>
        <sz val="16"/>
        <rFont val="宋体"/>
        <charset val="134"/>
      </rPr>
      <t>头</t>
    </r>
  </si>
  <si>
    <r>
      <rPr>
        <sz val="16"/>
        <rFont val="宋体"/>
        <charset val="134"/>
      </rPr>
      <t>全镇共</t>
    </r>
    <r>
      <rPr>
        <sz val="16"/>
        <rFont val="Times New Roman"/>
        <charset val="134"/>
      </rPr>
      <t>364</t>
    </r>
    <r>
      <rPr>
        <sz val="16"/>
        <rFont val="宋体"/>
        <charset val="134"/>
      </rPr>
      <t>头，</t>
    </r>
    <r>
      <rPr>
        <sz val="16"/>
        <rFont val="Times New Roman"/>
        <charset val="134"/>
      </rPr>
      <t>109.2</t>
    </r>
    <r>
      <rPr>
        <sz val="16"/>
        <rFont val="宋体"/>
        <charset val="134"/>
      </rPr>
      <t>万元，其中：树坡村</t>
    </r>
    <r>
      <rPr>
        <sz val="16"/>
        <rFont val="Times New Roman"/>
        <charset val="134"/>
      </rPr>
      <t>12</t>
    </r>
    <r>
      <rPr>
        <sz val="16"/>
        <rFont val="宋体"/>
        <charset val="134"/>
      </rPr>
      <t>头、连柯村</t>
    </r>
    <r>
      <rPr>
        <sz val="16"/>
        <rFont val="Times New Roman"/>
        <charset val="134"/>
      </rPr>
      <t>2</t>
    </r>
    <r>
      <rPr>
        <sz val="16"/>
        <rFont val="宋体"/>
        <charset val="134"/>
      </rPr>
      <t>头；西门村</t>
    </r>
    <r>
      <rPr>
        <sz val="16"/>
        <rFont val="Times New Roman"/>
        <charset val="134"/>
      </rPr>
      <t>6</t>
    </r>
    <r>
      <rPr>
        <sz val="16"/>
        <rFont val="宋体"/>
        <charset val="134"/>
      </rPr>
      <t>头；西川村</t>
    </r>
    <r>
      <rPr>
        <sz val="16"/>
        <rFont val="Times New Roman"/>
        <charset val="134"/>
      </rPr>
      <t>9</t>
    </r>
    <r>
      <rPr>
        <sz val="16"/>
        <rFont val="宋体"/>
        <charset val="134"/>
      </rPr>
      <t>头；北街村</t>
    </r>
    <r>
      <rPr>
        <sz val="16"/>
        <rFont val="Times New Roman"/>
        <charset val="134"/>
      </rPr>
      <t>8</t>
    </r>
    <r>
      <rPr>
        <sz val="16"/>
        <rFont val="宋体"/>
        <charset val="134"/>
      </rPr>
      <t>头；南街村</t>
    </r>
    <r>
      <rPr>
        <sz val="16"/>
        <rFont val="Times New Roman"/>
        <charset val="134"/>
      </rPr>
      <t>30</t>
    </r>
    <r>
      <rPr>
        <sz val="16"/>
        <rFont val="宋体"/>
        <charset val="134"/>
      </rPr>
      <t>头；榆树村</t>
    </r>
    <r>
      <rPr>
        <sz val="16"/>
        <rFont val="Times New Roman"/>
        <charset val="134"/>
      </rPr>
      <t>5</t>
    </r>
    <r>
      <rPr>
        <sz val="16"/>
        <rFont val="宋体"/>
        <charset val="134"/>
      </rPr>
      <t>头；汪堡村</t>
    </r>
    <r>
      <rPr>
        <sz val="16"/>
        <rFont val="Times New Roman"/>
        <charset val="134"/>
      </rPr>
      <t>4</t>
    </r>
    <r>
      <rPr>
        <sz val="16"/>
        <rFont val="宋体"/>
        <charset val="134"/>
      </rPr>
      <t>头；四方村</t>
    </r>
    <r>
      <rPr>
        <sz val="16"/>
        <rFont val="Times New Roman"/>
        <charset val="134"/>
      </rPr>
      <t>54</t>
    </r>
    <r>
      <rPr>
        <sz val="16"/>
        <rFont val="宋体"/>
        <charset val="134"/>
      </rPr>
      <t>头；韩川村</t>
    </r>
    <r>
      <rPr>
        <sz val="16"/>
        <rFont val="Times New Roman"/>
        <charset val="134"/>
      </rPr>
      <t>21</t>
    </r>
    <r>
      <rPr>
        <sz val="16"/>
        <rFont val="宋体"/>
        <charset val="134"/>
      </rPr>
      <t>头；官泉村</t>
    </r>
    <r>
      <rPr>
        <sz val="16"/>
        <rFont val="Times New Roman"/>
        <charset val="134"/>
      </rPr>
      <t>28</t>
    </r>
    <r>
      <rPr>
        <sz val="16"/>
        <rFont val="宋体"/>
        <charset val="134"/>
      </rPr>
      <t>头；郑家村</t>
    </r>
    <r>
      <rPr>
        <sz val="16"/>
        <rFont val="Times New Roman"/>
        <charset val="134"/>
      </rPr>
      <t>79</t>
    </r>
    <r>
      <rPr>
        <sz val="16"/>
        <rFont val="宋体"/>
        <charset val="134"/>
      </rPr>
      <t>头；马黑曼</t>
    </r>
    <r>
      <rPr>
        <sz val="16"/>
        <rFont val="Times New Roman"/>
        <charset val="134"/>
      </rPr>
      <t>8</t>
    </r>
    <r>
      <rPr>
        <sz val="16"/>
        <rFont val="宋体"/>
        <charset val="134"/>
      </rPr>
      <t>头；西沟村</t>
    </r>
    <r>
      <rPr>
        <sz val="16"/>
        <rFont val="Times New Roman"/>
        <charset val="134"/>
      </rPr>
      <t>16</t>
    </r>
    <r>
      <rPr>
        <sz val="16"/>
        <rFont val="宋体"/>
        <charset val="134"/>
      </rPr>
      <t>头；北河村</t>
    </r>
    <r>
      <rPr>
        <sz val="16"/>
        <rFont val="Times New Roman"/>
        <charset val="134"/>
      </rPr>
      <t>24</t>
    </r>
    <r>
      <rPr>
        <sz val="16"/>
        <rFont val="宋体"/>
        <charset val="134"/>
      </rPr>
      <t>头；李山村</t>
    </r>
    <r>
      <rPr>
        <sz val="16"/>
        <rFont val="Times New Roman"/>
        <charset val="134"/>
      </rPr>
      <t>28</t>
    </r>
    <r>
      <rPr>
        <sz val="16"/>
        <rFont val="宋体"/>
        <charset val="134"/>
      </rPr>
      <t>头；马河村</t>
    </r>
    <r>
      <rPr>
        <sz val="16"/>
        <rFont val="Times New Roman"/>
        <charset val="134"/>
      </rPr>
      <t>30</t>
    </r>
    <r>
      <rPr>
        <sz val="16"/>
        <rFont val="宋体"/>
        <charset val="134"/>
      </rPr>
      <t>头</t>
    </r>
    <r>
      <rPr>
        <sz val="16"/>
        <rFont val="Times New Roman"/>
        <charset val="134"/>
      </rPr>
      <t xml:space="preserve"> </t>
    </r>
  </si>
  <si>
    <r>
      <rPr>
        <sz val="16"/>
        <rFont val="宋体"/>
        <charset val="134"/>
      </rPr>
      <t>龙山镇基础母牛购进到户补助项目（动态更新）</t>
    </r>
  </si>
  <si>
    <r>
      <rPr>
        <sz val="16"/>
        <rFont val="宋体"/>
        <charset val="134"/>
      </rPr>
      <t>树坡村</t>
    </r>
    <r>
      <rPr>
        <sz val="16"/>
        <rFont val="Times New Roman"/>
        <charset val="134"/>
      </rPr>
      <t>11</t>
    </r>
    <r>
      <rPr>
        <sz val="16"/>
        <rFont val="宋体"/>
        <charset val="134"/>
      </rPr>
      <t>头、连柯村</t>
    </r>
    <r>
      <rPr>
        <sz val="16"/>
        <rFont val="Times New Roman"/>
        <charset val="134"/>
      </rPr>
      <t>5</t>
    </r>
    <r>
      <rPr>
        <sz val="16"/>
        <rFont val="宋体"/>
        <charset val="134"/>
      </rPr>
      <t>头；西门村</t>
    </r>
    <r>
      <rPr>
        <sz val="16"/>
        <rFont val="Times New Roman"/>
        <charset val="134"/>
      </rPr>
      <t>9</t>
    </r>
    <r>
      <rPr>
        <sz val="16"/>
        <rFont val="宋体"/>
        <charset val="134"/>
      </rPr>
      <t>头；西川村</t>
    </r>
    <r>
      <rPr>
        <sz val="16"/>
        <rFont val="Times New Roman"/>
        <charset val="134"/>
      </rPr>
      <t>9</t>
    </r>
    <r>
      <rPr>
        <sz val="16"/>
        <rFont val="宋体"/>
        <charset val="134"/>
      </rPr>
      <t>头；南街村</t>
    </r>
    <r>
      <rPr>
        <sz val="16"/>
        <rFont val="Times New Roman"/>
        <charset val="134"/>
      </rPr>
      <t>37</t>
    </r>
    <r>
      <rPr>
        <sz val="16"/>
        <rFont val="宋体"/>
        <charset val="134"/>
      </rPr>
      <t>头；四方村</t>
    </r>
    <r>
      <rPr>
        <sz val="16"/>
        <rFont val="Times New Roman"/>
        <charset val="134"/>
      </rPr>
      <t>61</t>
    </r>
    <r>
      <rPr>
        <sz val="16"/>
        <rFont val="宋体"/>
        <charset val="134"/>
      </rPr>
      <t>头；韩川村</t>
    </r>
    <r>
      <rPr>
        <sz val="16"/>
        <rFont val="Times New Roman"/>
        <charset val="134"/>
      </rPr>
      <t>14</t>
    </r>
    <r>
      <rPr>
        <sz val="16"/>
        <rFont val="宋体"/>
        <charset val="134"/>
      </rPr>
      <t>头；李山村</t>
    </r>
    <r>
      <rPr>
        <sz val="16"/>
        <rFont val="Times New Roman"/>
        <charset val="134"/>
      </rPr>
      <t>21</t>
    </r>
    <r>
      <rPr>
        <sz val="16"/>
        <rFont val="宋体"/>
        <charset val="134"/>
      </rPr>
      <t>头；马河村</t>
    </r>
    <r>
      <rPr>
        <sz val="16"/>
        <rFont val="Times New Roman"/>
        <charset val="134"/>
      </rPr>
      <t>13</t>
    </r>
    <r>
      <rPr>
        <sz val="16"/>
        <rFont val="宋体"/>
        <charset val="134"/>
      </rPr>
      <t>头</t>
    </r>
    <r>
      <rPr>
        <sz val="16"/>
        <rFont val="Times New Roman"/>
        <charset val="134"/>
      </rPr>
      <t xml:space="preserve"> ,</t>
    </r>
    <r>
      <rPr>
        <sz val="16"/>
        <rFont val="宋体"/>
        <charset val="134"/>
      </rPr>
      <t>芦塬村</t>
    </r>
    <r>
      <rPr>
        <sz val="16"/>
        <rFont val="Times New Roman"/>
        <charset val="134"/>
      </rPr>
      <t>12</t>
    </r>
    <r>
      <rPr>
        <sz val="16"/>
        <rFont val="宋体"/>
        <charset val="134"/>
      </rPr>
      <t>头</t>
    </r>
  </si>
  <si>
    <r>
      <rPr>
        <sz val="16"/>
        <rFont val="宋体"/>
        <charset val="134"/>
      </rPr>
      <t>刘堡镇共涉及</t>
    </r>
    <r>
      <rPr>
        <sz val="16"/>
        <rFont val="Times New Roman"/>
        <charset val="134"/>
      </rPr>
      <t>15</t>
    </r>
    <r>
      <rPr>
        <sz val="16"/>
        <rFont val="宋体"/>
        <charset val="134"/>
      </rPr>
      <t>村</t>
    </r>
    <r>
      <rPr>
        <sz val="16"/>
        <rFont val="Times New Roman"/>
        <charset val="134"/>
      </rPr>
      <t>154</t>
    </r>
    <r>
      <rPr>
        <sz val="16"/>
        <rFont val="宋体"/>
        <charset val="134"/>
      </rPr>
      <t>户</t>
    </r>
    <r>
      <rPr>
        <sz val="16"/>
        <rFont val="Times New Roman"/>
        <charset val="134"/>
      </rPr>
      <t>252</t>
    </r>
    <r>
      <rPr>
        <sz val="16"/>
        <rFont val="宋体"/>
        <charset val="134"/>
      </rPr>
      <t>头，每头补贴</t>
    </r>
    <r>
      <rPr>
        <sz val="16"/>
        <rFont val="Times New Roman"/>
        <charset val="134"/>
      </rPr>
      <t>0.3</t>
    </r>
    <r>
      <rPr>
        <sz val="16"/>
        <rFont val="宋体"/>
        <charset val="134"/>
      </rPr>
      <t>万元，共计补贴资金</t>
    </r>
    <r>
      <rPr>
        <sz val="16"/>
        <rFont val="Times New Roman"/>
        <charset val="134"/>
      </rPr>
      <t>75.6</t>
    </r>
    <r>
      <rPr>
        <sz val="16"/>
        <rFont val="宋体"/>
        <charset val="134"/>
      </rPr>
      <t>万元。其中：五星村</t>
    </r>
    <r>
      <rPr>
        <sz val="16"/>
        <rFont val="Times New Roman"/>
        <charset val="134"/>
      </rPr>
      <t>21</t>
    </r>
    <r>
      <rPr>
        <sz val="16"/>
        <rFont val="宋体"/>
        <charset val="134"/>
      </rPr>
      <t>户</t>
    </r>
    <r>
      <rPr>
        <sz val="16"/>
        <rFont val="Times New Roman"/>
        <charset val="134"/>
      </rPr>
      <t>32</t>
    </r>
    <r>
      <rPr>
        <sz val="16"/>
        <rFont val="宋体"/>
        <charset val="134"/>
      </rPr>
      <t>头；小湾村</t>
    </r>
    <r>
      <rPr>
        <sz val="16"/>
        <rFont val="Times New Roman"/>
        <charset val="134"/>
      </rPr>
      <t>6</t>
    </r>
    <r>
      <rPr>
        <sz val="16"/>
        <rFont val="宋体"/>
        <charset val="134"/>
      </rPr>
      <t>户</t>
    </r>
    <r>
      <rPr>
        <sz val="16"/>
        <rFont val="Times New Roman"/>
        <charset val="134"/>
      </rPr>
      <t>11</t>
    </r>
    <r>
      <rPr>
        <sz val="16"/>
        <rFont val="宋体"/>
        <charset val="134"/>
      </rPr>
      <t>头；米家村</t>
    </r>
    <r>
      <rPr>
        <sz val="16"/>
        <rFont val="Times New Roman"/>
        <charset val="134"/>
      </rPr>
      <t>12</t>
    </r>
    <r>
      <rPr>
        <sz val="16"/>
        <rFont val="宋体"/>
        <charset val="134"/>
      </rPr>
      <t>户</t>
    </r>
    <r>
      <rPr>
        <sz val="16"/>
        <rFont val="Times New Roman"/>
        <charset val="134"/>
      </rPr>
      <t>27</t>
    </r>
    <r>
      <rPr>
        <sz val="16"/>
        <rFont val="宋体"/>
        <charset val="134"/>
      </rPr>
      <t>头；李山村</t>
    </r>
    <r>
      <rPr>
        <sz val="16"/>
        <rFont val="Times New Roman"/>
        <charset val="134"/>
      </rPr>
      <t>14</t>
    </r>
    <r>
      <rPr>
        <sz val="16"/>
        <rFont val="宋体"/>
        <charset val="134"/>
      </rPr>
      <t>户</t>
    </r>
    <r>
      <rPr>
        <sz val="16"/>
        <rFont val="Times New Roman"/>
        <charset val="134"/>
      </rPr>
      <t>14</t>
    </r>
    <r>
      <rPr>
        <sz val="16"/>
        <rFont val="宋体"/>
        <charset val="134"/>
      </rPr>
      <t>头；高家村</t>
    </r>
    <r>
      <rPr>
        <sz val="16"/>
        <rFont val="Times New Roman"/>
        <charset val="134"/>
      </rPr>
      <t>16</t>
    </r>
    <r>
      <rPr>
        <sz val="16"/>
        <rFont val="宋体"/>
        <charset val="134"/>
      </rPr>
      <t>户</t>
    </r>
    <r>
      <rPr>
        <sz val="16"/>
        <rFont val="Times New Roman"/>
        <charset val="134"/>
      </rPr>
      <t>20</t>
    </r>
    <r>
      <rPr>
        <sz val="16"/>
        <rFont val="宋体"/>
        <charset val="134"/>
      </rPr>
      <t>头；芦科村为</t>
    </r>
    <r>
      <rPr>
        <sz val="16"/>
        <rFont val="Times New Roman"/>
        <charset val="134"/>
      </rPr>
      <t>14</t>
    </r>
    <r>
      <rPr>
        <sz val="16"/>
        <rFont val="宋体"/>
        <charset val="134"/>
      </rPr>
      <t>户</t>
    </r>
    <r>
      <rPr>
        <sz val="16"/>
        <rFont val="Times New Roman"/>
        <charset val="134"/>
      </rPr>
      <t>27</t>
    </r>
    <r>
      <rPr>
        <sz val="16"/>
        <rFont val="宋体"/>
        <charset val="134"/>
      </rPr>
      <t>头；赵湾村</t>
    </r>
    <r>
      <rPr>
        <sz val="16"/>
        <rFont val="Times New Roman"/>
        <charset val="134"/>
      </rPr>
      <t>1</t>
    </r>
    <r>
      <rPr>
        <sz val="16"/>
        <rFont val="宋体"/>
        <charset val="134"/>
      </rPr>
      <t>户</t>
    </r>
    <r>
      <rPr>
        <sz val="16"/>
        <rFont val="Times New Roman"/>
        <charset val="134"/>
      </rPr>
      <t>2</t>
    </r>
    <r>
      <rPr>
        <sz val="16"/>
        <rFont val="宋体"/>
        <charset val="134"/>
      </rPr>
      <t>头；王山村</t>
    </r>
    <r>
      <rPr>
        <sz val="16"/>
        <rFont val="Times New Roman"/>
        <charset val="134"/>
      </rPr>
      <t>15</t>
    </r>
    <r>
      <rPr>
        <sz val="16"/>
        <rFont val="宋体"/>
        <charset val="134"/>
      </rPr>
      <t>户</t>
    </r>
    <r>
      <rPr>
        <sz val="16"/>
        <rFont val="Times New Roman"/>
        <charset val="134"/>
      </rPr>
      <t>28</t>
    </r>
    <r>
      <rPr>
        <sz val="16"/>
        <rFont val="宋体"/>
        <charset val="134"/>
      </rPr>
      <t>头；丰银村</t>
    </r>
    <r>
      <rPr>
        <sz val="16"/>
        <rFont val="Times New Roman"/>
        <charset val="134"/>
      </rPr>
      <t>1</t>
    </r>
    <r>
      <rPr>
        <sz val="16"/>
        <rFont val="宋体"/>
        <charset val="134"/>
      </rPr>
      <t>户</t>
    </r>
    <r>
      <rPr>
        <sz val="16"/>
        <rFont val="Times New Roman"/>
        <charset val="134"/>
      </rPr>
      <t>3</t>
    </r>
    <r>
      <rPr>
        <sz val="16"/>
        <rFont val="宋体"/>
        <charset val="134"/>
      </rPr>
      <t>头；王家村</t>
    </r>
    <r>
      <rPr>
        <sz val="16"/>
        <rFont val="Times New Roman"/>
        <charset val="134"/>
      </rPr>
      <t>8</t>
    </r>
    <r>
      <rPr>
        <sz val="16"/>
        <rFont val="宋体"/>
        <charset val="134"/>
      </rPr>
      <t>户</t>
    </r>
    <r>
      <rPr>
        <sz val="16"/>
        <rFont val="Times New Roman"/>
        <charset val="134"/>
      </rPr>
      <t>8</t>
    </r>
    <r>
      <rPr>
        <sz val="16"/>
        <rFont val="宋体"/>
        <charset val="134"/>
      </rPr>
      <t>头；窑儿村</t>
    </r>
    <r>
      <rPr>
        <sz val="16"/>
        <rFont val="Times New Roman"/>
        <charset val="134"/>
      </rPr>
      <t>4</t>
    </r>
    <r>
      <rPr>
        <sz val="16"/>
        <rFont val="宋体"/>
        <charset val="134"/>
      </rPr>
      <t>户</t>
    </r>
    <r>
      <rPr>
        <sz val="16"/>
        <rFont val="Times New Roman"/>
        <charset val="134"/>
      </rPr>
      <t>9</t>
    </r>
    <r>
      <rPr>
        <sz val="16"/>
        <rFont val="宋体"/>
        <charset val="134"/>
      </rPr>
      <t>头；董家村</t>
    </r>
    <r>
      <rPr>
        <sz val="16"/>
        <rFont val="Times New Roman"/>
        <charset val="134"/>
      </rPr>
      <t>3</t>
    </r>
    <r>
      <rPr>
        <sz val="16"/>
        <rFont val="宋体"/>
        <charset val="134"/>
      </rPr>
      <t>户</t>
    </r>
    <r>
      <rPr>
        <sz val="16"/>
        <rFont val="Times New Roman"/>
        <charset val="134"/>
      </rPr>
      <t>3</t>
    </r>
    <r>
      <rPr>
        <sz val="16"/>
        <rFont val="宋体"/>
        <charset val="134"/>
      </rPr>
      <t>头。峡里村</t>
    </r>
    <r>
      <rPr>
        <sz val="16"/>
        <rFont val="Times New Roman"/>
        <charset val="134"/>
      </rPr>
      <t>6</t>
    </r>
    <r>
      <rPr>
        <sz val="16"/>
        <rFont val="宋体"/>
        <charset val="134"/>
      </rPr>
      <t>户</t>
    </r>
    <r>
      <rPr>
        <sz val="16"/>
        <rFont val="Times New Roman"/>
        <charset val="134"/>
      </rPr>
      <t>9</t>
    </r>
    <r>
      <rPr>
        <sz val="16"/>
        <rFont val="宋体"/>
        <charset val="134"/>
      </rPr>
      <t>头；刘堡村</t>
    </r>
    <r>
      <rPr>
        <sz val="16"/>
        <rFont val="Times New Roman"/>
        <charset val="134"/>
      </rPr>
      <t>10</t>
    </r>
    <r>
      <rPr>
        <sz val="16"/>
        <rFont val="宋体"/>
        <charset val="134"/>
      </rPr>
      <t>户</t>
    </r>
    <r>
      <rPr>
        <sz val="16"/>
        <rFont val="Times New Roman"/>
        <charset val="134"/>
      </rPr>
      <t>31</t>
    </r>
    <r>
      <rPr>
        <sz val="16"/>
        <rFont val="宋体"/>
        <charset val="134"/>
      </rPr>
      <t>头；郑沟村</t>
    </r>
    <r>
      <rPr>
        <sz val="16"/>
        <rFont val="Times New Roman"/>
        <charset val="134"/>
      </rPr>
      <t>22</t>
    </r>
    <r>
      <rPr>
        <sz val="16"/>
        <rFont val="宋体"/>
        <charset val="134"/>
      </rPr>
      <t>户</t>
    </r>
    <r>
      <rPr>
        <sz val="16"/>
        <rFont val="Times New Roman"/>
        <charset val="134"/>
      </rPr>
      <t>28</t>
    </r>
    <r>
      <rPr>
        <sz val="16"/>
        <rFont val="宋体"/>
        <charset val="134"/>
      </rPr>
      <t>头</t>
    </r>
    <r>
      <rPr>
        <sz val="16"/>
        <rFont val="Times New Roman"/>
        <charset val="134"/>
      </rPr>
      <t>.</t>
    </r>
  </si>
  <si>
    <t>10</t>
  </si>
  <si>
    <t>5</t>
  </si>
  <si>
    <t>0.0523</t>
  </si>
  <si>
    <r>
      <rPr>
        <sz val="16"/>
        <rFont val="宋体"/>
        <charset val="134"/>
      </rPr>
      <t>共</t>
    </r>
    <r>
      <rPr>
        <sz val="16"/>
        <rFont val="Times New Roman"/>
        <charset val="134"/>
      </rPr>
      <t>230</t>
    </r>
    <r>
      <rPr>
        <sz val="16"/>
        <rFont val="宋体"/>
        <charset val="134"/>
      </rPr>
      <t>头，其中袁家村</t>
    </r>
    <r>
      <rPr>
        <sz val="16"/>
        <rFont val="Times New Roman"/>
        <charset val="134"/>
      </rPr>
      <t>40</t>
    </r>
    <r>
      <rPr>
        <sz val="16"/>
        <rFont val="宋体"/>
        <charset val="134"/>
      </rPr>
      <t>头、团结村</t>
    </r>
    <r>
      <rPr>
        <sz val="16"/>
        <rFont val="Times New Roman"/>
        <charset val="134"/>
      </rPr>
      <t>4</t>
    </r>
    <r>
      <rPr>
        <sz val="16"/>
        <rFont val="宋体"/>
        <charset val="134"/>
      </rPr>
      <t>头、柳沟村</t>
    </r>
    <r>
      <rPr>
        <sz val="16"/>
        <rFont val="Times New Roman"/>
        <charset val="134"/>
      </rPr>
      <t>66</t>
    </r>
    <r>
      <rPr>
        <sz val="16"/>
        <rFont val="宋体"/>
        <charset val="134"/>
      </rPr>
      <t>头、恭门村</t>
    </r>
    <r>
      <rPr>
        <sz val="16"/>
        <rFont val="Times New Roman"/>
        <charset val="134"/>
      </rPr>
      <t>4</t>
    </r>
    <r>
      <rPr>
        <sz val="16"/>
        <rFont val="宋体"/>
        <charset val="134"/>
      </rPr>
      <t>头、西关村</t>
    </r>
    <r>
      <rPr>
        <sz val="16"/>
        <rFont val="Times New Roman"/>
        <charset val="134"/>
      </rPr>
      <t>1</t>
    </r>
    <r>
      <rPr>
        <sz val="16"/>
        <rFont val="宋体"/>
        <charset val="134"/>
      </rPr>
      <t>头、古土村</t>
    </r>
    <r>
      <rPr>
        <sz val="16"/>
        <rFont val="Times New Roman"/>
        <charset val="134"/>
      </rPr>
      <t>18</t>
    </r>
    <r>
      <rPr>
        <sz val="16"/>
        <rFont val="宋体"/>
        <charset val="134"/>
      </rPr>
      <t>户</t>
    </r>
    <r>
      <rPr>
        <sz val="16"/>
        <rFont val="Times New Roman"/>
        <charset val="134"/>
      </rPr>
      <t>36</t>
    </r>
    <r>
      <rPr>
        <sz val="16"/>
        <rFont val="宋体"/>
        <charset val="134"/>
      </rPr>
      <t>头、杨坡村</t>
    </r>
    <r>
      <rPr>
        <sz val="16"/>
        <rFont val="Times New Roman"/>
        <charset val="134"/>
      </rPr>
      <t>6</t>
    </r>
    <r>
      <rPr>
        <sz val="16"/>
        <rFont val="宋体"/>
        <charset val="134"/>
      </rPr>
      <t>头、梁湾村</t>
    </r>
    <r>
      <rPr>
        <sz val="16"/>
        <rFont val="Times New Roman"/>
        <charset val="134"/>
      </rPr>
      <t>32</t>
    </r>
    <r>
      <rPr>
        <sz val="16"/>
        <rFont val="宋体"/>
        <charset val="134"/>
      </rPr>
      <t>头、麻山村</t>
    </r>
    <r>
      <rPr>
        <sz val="16"/>
        <rFont val="Times New Roman"/>
        <charset val="134"/>
      </rPr>
      <t>14</t>
    </r>
    <r>
      <rPr>
        <sz val="16"/>
        <rFont val="宋体"/>
        <charset val="134"/>
      </rPr>
      <t>头、河北村</t>
    </r>
    <r>
      <rPr>
        <sz val="16"/>
        <rFont val="Times New Roman"/>
        <charset val="134"/>
      </rPr>
      <t>8</t>
    </r>
    <r>
      <rPr>
        <sz val="16"/>
        <rFont val="宋体"/>
        <charset val="134"/>
      </rPr>
      <t>头、仁湾村</t>
    </r>
    <r>
      <rPr>
        <sz val="16"/>
        <rFont val="Times New Roman"/>
        <charset val="134"/>
      </rPr>
      <t>19</t>
    </r>
    <r>
      <rPr>
        <sz val="16"/>
        <rFont val="宋体"/>
        <charset val="134"/>
      </rPr>
      <t>头</t>
    </r>
  </si>
  <si>
    <r>
      <rPr>
        <sz val="16"/>
        <rFont val="宋体"/>
        <charset val="134"/>
      </rPr>
      <t>扶持大阳镇一般户发展养殖业，落实基础母牛到户补助项目，每头补助</t>
    </r>
    <r>
      <rPr>
        <sz val="16"/>
        <rFont val="Times New Roman"/>
        <charset val="134"/>
      </rPr>
      <t>3000</t>
    </r>
    <r>
      <rPr>
        <sz val="16"/>
        <rFont val="宋体"/>
        <charset val="134"/>
      </rPr>
      <t>元，共补助</t>
    </r>
    <r>
      <rPr>
        <sz val="16"/>
        <rFont val="Times New Roman"/>
        <charset val="134"/>
      </rPr>
      <t>71</t>
    </r>
    <r>
      <rPr>
        <sz val="16"/>
        <rFont val="宋体"/>
        <charset val="134"/>
      </rPr>
      <t>头。其中：闫庄村</t>
    </r>
    <r>
      <rPr>
        <sz val="16"/>
        <rFont val="Times New Roman"/>
        <charset val="134"/>
      </rPr>
      <t>25</t>
    </r>
    <r>
      <rPr>
        <sz val="16"/>
        <rFont val="宋体"/>
        <charset val="134"/>
      </rPr>
      <t>头，刘山村</t>
    </r>
    <r>
      <rPr>
        <sz val="16"/>
        <rFont val="Times New Roman"/>
        <charset val="134"/>
      </rPr>
      <t>10</t>
    </r>
    <r>
      <rPr>
        <sz val="16"/>
        <rFont val="宋体"/>
        <charset val="134"/>
      </rPr>
      <t>头，下李村</t>
    </r>
    <r>
      <rPr>
        <sz val="16"/>
        <rFont val="Times New Roman"/>
        <charset val="134"/>
      </rPr>
      <t>8</t>
    </r>
    <r>
      <rPr>
        <sz val="16"/>
        <rFont val="宋体"/>
        <charset val="134"/>
      </rPr>
      <t>头，汪洋村</t>
    </r>
    <r>
      <rPr>
        <sz val="16"/>
        <rFont val="Times New Roman"/>
        <charset val="134"/>
      </rPr>
      <t>13</t>
    </r>
    <r>
      <rPr>
        <sz val="16"/>
        <rFont val="宋体"/>
        <charset val="134"/>
      </rPr>
      <t>头，小杨村</t>
    </r>
    <r>
      <rPr>
        <sz val="16"/>
        <rFont val="Times New Roman"/>
        <charset val="134"/>
      </rPr>
      <t>5</t>
    </r>
    <r>
      <rPr>
        <sz val="16"/>
        <rFont val="宋体"/>
        <charset val="134"/>
      </rPr>
      <t>头，陈阳村</t>
    </r>
    <r>
      <rPr>
        <sz val="16"/>
        <rFont val="Times New Roman"/>
        <charset val="134"/>
      </rPr>
      <t>10</t>
    </r>
    <r>
      <rPr>
        <sz val="16"/>
        <rFont val="宋体"/>
        <charset val="134"/>
      </rPr>
      <t>头。</t>
    </r>
  </si>
  <si>
    <r>
      <rPr>
        <sz val="16"/>
        <rFont val="宋体"/>
        <charset val="134"/>
      </rPr>
      <t>川王镇购进基础母牛共</t>
    </r>
    <r>
      <rPr>
        <sz val="16"/>
        <rFont val="Times New Roman"/>
        <charset val="134"/>
      </rPr>
      <t>267</t>
    </r>
    <r>
      <rPr>
        <sz val="16"/>
        <rFont val="宋体"/>
        <charset val="134"/>
      </rPr>
      <t>头，共涉及</t>
    </r>
    <r>
      <rPr>
        <sz val="16"/>
        <rFont val="Times New Roman"/>
        <charset val="134"/>
      </rPr>
      <t>10</t>
    </r>
    <r>
      <rPr>
        <sz val="16"/>
        <rFont val="宋体"/>
        <charset val="134"/>
      </rPr>
      <t>村。其中峡口村</t>
    </r>
    <r>
      <rPr>
        <sz val="16"/>
        <rFont val="Times New Roman"/>
        <charset val="134"/>
      </rPr>
      <t>39</t>
    </r>
    <r>
      <rPr>
        <sz val="16"/>
        <rFont val="宋体"/>
        <charset val="134"/>
      </rPr>
      <t>头；川王村</t>
    </r>
    <r>
      <rPr>
        <sz val="16"/>
        <rFont val="Times New Roman"/>
        <charset val="134"/>
      </rPr>
      <t>3</t>
    </r>
    <r>
      <rPr>
        <sz val="16"/>
        <rFont val="宋体"/>
        <charset val="134"/>
      </rPr>
      <t>头；松树湾村</t>
    </r>
    <r>
      <rPr>
        <sz val="16"/>
        <rFont val="Times New Roman"/>
        <charset val="134"/>
      </rPr>
      <t>15</t>
    </r>
    <r>
      <rPr>
        <sz val="16"/>
        <rFont val="宋体"/>
        <charset val="134"/>
      </rPr>
      <t>头；哈沟村</t>
    </r>
    <r>
      <rPr>
        <sz val="16"/>
        <rFont val="Times New Roman"/>
        <charset val="134"/>
      </rPr>
      <t>25</t>
    </r>
    <r>
      <rPr>
        <sz val="16"/>
        <rFont val="宋体"/>
        <charset val="134"/>
      </rPr>
      <t>头；何湾村</t>
    </r>
    <r>
      <rPr>
        <sz val="16"/>
        <rFont val="Times New Roman"/>
        <charset val="134"/>
      </rPr>
      <t>10</t>
    </r>
    <r>
      <rPr>
        <sz val="16"/>
        <rFont val="宋体"/>
        <charset val="134"/>
      </rPr>
      <t>头；范湾村</t>
    </r>
    <r>
      <rPr>
        <sz val="16"/>
        <rFont val="Times New Roman"/>
        <charset val="134"/>
      </rPr>
      <t>20</t>
    </r>
    <r>
      <rPr>
        <sz val="16"/>
        <rFont val="宋体"/>
        <charset val="134"/>
      </rPr>
      <t>头；王沟村</t>
    </r>
    <r>
      <rPr>
        <sz val="16"/>
        <rFont val="Times New Roman"/>
        <charset val="134"/>
      </rPr>
      <t>3</t>
    </r>
    <r>
      <rPr>
        <sz val="16"/>
        <rFont val="宋体"/>
        <charset val="134"/>
      </rPr>
      <t>头；小河村</t>
    </r>
    <r>
      <rPr>
        <sz val="16"/>
        <rFont val="Times New Roman"/>
        <charset val="134"/>
      </rPr>
      <t>73</t>
    </r>
    <r>
      <rPr>
        <sz val="16"/>
        <rFont val="宋体"/>
        <charset val="134"/>
      </rPr>
      <t>头；海湾村</t>
    </r>
    <r>
      <rPr>
        <sz val="16"/>
        <rFont val="Times New Roman"/>
        <charset val="134"/>
      </rPr>
      <t>51</t>
    </r>
    <r>
      <rPr>
        <sz val="16"/>
        <rFont val="宋体"/>
        <charset val="134"/>
      </rPr>
      <t>头；铁洼村</t>
    </r>
    <r>
      <rPr>
        <sz val="16"/>
        <rFont val="Times New Roman"/>
        <charset val="134"/>
      </rPr>
      <t>28</t>
    </r>
    <r>
      <rPr>
        <sz val="16"/>
        <rFont val="宋体"/>
        <charset val="134"/>
      </rPr>
      <t>头。</t>
    </r>
  </si>
  <si>
    <r>
      <rPr>
        <sz val="16"/>
        <rFont val="宋体"/>
        <charset val="134"/>
      </rPr>
      <t>共补助</t>
    </r>
    <r>
      <rPr>
        <sz val="16"/>
        <rFont val="Times New Roman"/>
        <charset val="134"/>
      </rPr>
      <t>135</t>
    </r>
    <r>
      <rPr>
        <sz val="16"/>
        <rFont val="宋体"/>
        <charset val="134"/>
      </rPr>
      <t>头，</t>
    </r>
    <r>
      <rPr>
        <sz val="16"/>
        <rFont val="Times New Roman"/>
        <charset val="134"/>
      </rPr>
      <t>3000</t>
    </r>
    <r>
      <rPr>
        <sz val="16"/>
        <rFont val="宋体"/>
        <charset val="134"/>
      </rPr>
      <t>元</t>
    </r>
    <r>
      <rPr>
        <sz val="16"/>
        <rFont val="Times New Roman"/>
        <charset val="134"/>
      </rPr>
      <t>/</t>
    </r>
    <r>
      <rPr>
        <sz val="16"/>
        <rFont val="宋体"/>
        <charset val="134"/>
      </rPr>
      <t>头。其中：草湾村</t>
    </r>
    <r>
      <rPr>
        <sz val="16"/>
        <rFont val="Times New Roman"/>
        <charset val="134"/>
      </rPr>
      <t>32</t>
    </r>
    <r>
      <rPr>
        <sz val="16"/>
        <rFont val="宋体"/>
        <charset val="134"/>
      </rPr>
      <t>户</t>
    </r>
    <r>
      <rPr>
        <sz val="16"/>
        <rFont val="Times New Roman"/>
        <charset val="134"/>
      </rPr>
      <t>60</t>
    </r>
    <r>
      <rPr>
        <sz val="16"/>
        <rFont val="宋体"/>
        <charset val="134"/>
      </rPr>
      <t>头；庙湾村</t>
    </r>
    <r>
      <rPr>
        <sz val="16"/>
        <rFont val="Times New Roman"/>
        <charset val="134"/>
      </rPr>
      <t>2</t>
    </r>
    <r>
      <rPr>
        <sz val="16"/>
        <rFont val="宋体"/>
        <charset val="134"/>
      </rPr>
      <t>户</t>
    </r>
    <r>
      <rPr>
        <sz val="16"/>
        <rFont val="Times New Roman"/>
        <charset val="134"/>
      </rPr>
      <t>4</t>
    </r>
    <r>
      <rPr>
        <sz val="16"/>
        <rFont val="宋体"/>
        <charset val="134"/>
      </rPr>
      <t>头；石川村</t>
    </r>
    <r>
      <rPr>
        <sz val="16"/>
        <rFont val="Times New Roman"/>
        <charset val="134"/>
      </rPr>
      <t>23</t>
    </r>
    <r>
      <rPr>
        <sz val="16"/>
        <rFont val="宋体"/>
        <charset val="134"/>
      </rPr>
      <t>户</t>
    </r>
    <r>
      <rPr>
        <sz val="16"/>
        <rFont val="Times New Roman"/>
        <charset val="134"/>
      </rPr>
      <t>46</t>
    </r>
    <r>
      <rPr>
        <sz val="16"/>
        <rFont val="宋体"/>
        <charset val="134"/>
      </rPr>
      <t>头；上豆村</t>
    </r>
    <r>
      <rPr>
        <sz val="16"/>
        <rFont val="Times New Roman"/>
        <charset val="134"/>
      </rPr>
      <t>3</t>
    </r>
    <r>
      <rPr>
        <sz val="16"/>
        <rFont val="宋体"/>
        <charset val="134"/>
      </rPr>
      <t>户</t>
    </r>
    <r>
      <rPr>
        <sz val="16"/>
        <rFont val="Times New Roman"/>
        <charset val="134"/>
      </rPr>
      <t>13</t>
    </r>
    <r>
      <rPr>
        <sz val="16"/>
        <rFont val="宋体"/>
        <charset val="134"/>
      </rPr>
      <t>头；上河村</t>
    </r>
    <r>
      <rPr>
        <sz val="16"/>
        <rFont val="Times New Roman"/>
        <charset val="134"/>
      </rPr>
      <t>2</t>
    </r>
    <r>
      <rPr>
        <sz val="16"/>
        <rFont val="宋体"/>
        <charset val="134"/>
      </rPr>
      <t>户</t>
    </r>
    <r>
      <rPr>
        <sz val="16"/>
        <rFont val="Times New Roman"/>
        <charset val="134"/>
      </rPr>
      <t>4</t>
    </r>
    <r>
      <rPr>
        <sz val="16"/>
        <rFont val="宋体"/>
        <charset val="134"/>
      </rPr>
      <t>头；西台村</t>
    </r>
    <r>
      <rPr>
        <sz val="16"/>
        <rFont val="Times New Roman"/>
        <charset val="134"/>
      </rPr>
      <t>2</t>
    </r>
    <r>
      <rPr>
        <sz val="16"/>
        <rFont val="宋体"/>
        <charset val="134"/>
      </rPr>
      <t>户</t>
    </r>
    <r>
      <rPr>
        <sz val="16"/>
        <rFont val="Times New Roman"/>
        <charset val="134"/>
      </rPr>
      <t>8</t>
    </r>
    <r>
      <rPr>
        <sz val="16"/>
        <rFont val="宋体"/>
        <charset val="134"/>
      </rPr>
      <t>头</t>
    </r>
  </si>
  <si>
    <r>
      <rPr>
        <sz val="16"/>
        <rFont val="宋体"/>
        <charset val="134"/>
      </rPr>
      <t>概算投资</t>
    </r>
    <r>
      <rPr>
        <sz val="16"/>
        <rFont val="Times New Roman"/>
        <charset val="134"/>
      </rPr>
      <t>31.2</t>
    </r>
    <r>
      <rPr>
        <sz val="16"/>
        <rFont val="宋体"/>
        <charset val="134"/>
      </rPr>
      <t>万元，购进基础母牛</t>
    </r>
    <r>
      <rPr>
        <sz val="16"/>
        <rFont val="Times New Roman"/>
        <charset val="134"/>
      </rPr>
      <t>104</t>
    </r>
    <r>
      <rPr>
        <sz val="16"/>
        <rFont val="宋体"/>
        <charset val="134"/>
      </rPr>
      <t>头，每头补助</t>
    </r>
    <r>
      <rPr>
        <sz val="16"/>
        <rFont val="Times New Roman"/>
        <charset val="134"/>
      </rPr>
      <t>3000</t>
    </r>
    <r>
      <rPr>
        <sz val="16"/>
        <rFont val="宋体"/>
        <charset val="134"/>
      </rPr>
      <t>元，其中韩河村</t>
    </r>
    <r>
      <rPr>
        <sz val="16"/>
        <rFont val="Times New Roman"/>
        <charset val="134"/>
      </rPr>
      <t>15</t>
    </r>
    <r>
      <rPr>
        <sz val="16"/>
        <rFont val="宋体"/>
        <charset val="134"/>
      </rPr>
      <t>头、宝坪村</t>
    </r>
    <r>
      <rPr>
        <sz val="16"/>
        <rFont val="Times New Roman"/>
        <charset val="134"/>
      </rPr>
      <t>34</t>
    </r>
    <r>
      <rPr>
        <sz val="16"/>
        <rFont val="宋体"/>
        <charset val="134"/>
      </rPr>
      <t>头、草川村</t>
    </r>
    <r>
      <rPr>
        <sz val="16"/>
        <rFont val="Times New Roman"/>
        <charset val="134"/>
      </rPr>
      <t>8</t>
    </r>
    <r>
      <rPr>
        <sz val="16"/>
        <rFont val="宋体"/>
        <charset val="134"/>
      </rPr>
      <t>头、康王村</t>
    </r>
    <r>
      <rPr>
        <sz val="16"/>
        <rFont val="Times New Roman"/>
        <charset val="134"/>
      </rPr>
      <t>37</t>
    </r>
    <r>
      <rPr>
        <sz val="16"/>
        <rFont val="宋体"/>
        <charset val="134"/>
      </rPr>
      <t>头、林峰村</t>
    </r>
    <r>
      <rPr>
        <sz val="16"/>
        <rFont val="Times New Roman"/>
        <charset val="134"/>
      </rPr>
      <t>10</t>
    </r>
    <r>
      <rPr>
        <sz val="16"/>
        <rFont val="宋体"/>
        <charset val="134"/>
      </rPr>
      <t>亩。</t>
    </r>
  </si>
  <si>
    <r>
      <rPr>
        <sz val="16"/>
        <rFont val="宋体"/>
        <charset val="134"/>
      </rPr>
      <t>在全乡</t>
    </r>
    <r>
      <rPr>
        <sz val="16"/>
        <rFont val="Times New Roman"/>
        <charset val="134"/>
      </rPr>
      <t>4</t>
    </r>
    <r>
      <rPr>
        <sz val="16"/>
        <rFont val="宋体"/>
        <charset val="134"/>
      </rPr>
      <t>村实施基础母牛购进到户补助</t>
    </r>
    <r>
      <rPr>
        <sz val="16"/>
        <rFont val="Times New Roman"/>
        <charset val="134"/>
      </rPr>
      <t>26</t>
    </r>
    <r>
      <rPr>
        <sz val="16"/>
        <rFont val="宋体"/>
        <charset val="134"/>
      </rPr>
      <t>头，其中：马坪</t>
    </r>
    <r>
      <rPr>
        <sz val="16"/>
        <rFont val="Times New Roman"/>
        <charset val="134"/>
      </rPr>
      <t>5</t>
    </r>
    <r>
      <rPr>
        <sz val="16"/>
        <rFont val="宋体"/>
        <charset val="134"/>
      </rPr>
      <t>头，下庞</t>
    </r>
    <r>
      <rPr>
        <sz val="16"/>
        <rFont val="Times New Roman"/>
        <charset val="134"/>
      </rPr>
      <t>11</t>
    </r>
    <r>
      <rPr>
        <sz val="16"/>
        <rFont val="宋体"/>
        <charset val="134"/>
      </rPr>
      <t>头，庄河</t>
    </r>
    <r>
      <rPr>
        <sz val="16"/>
        <rFont val="Times New Roman"/>
        <charset val="134"/>
      </rPr>
      <t>10</t>
    </r>
    <r>
      <rPr>
        <sz val="16"/>
        <rFont val="宋体"/>
        <charset val="134"/>
      </rPr>
      <t>头，每头补助</t>
    </r>
    <r>
      <rPr>
        <sz val="16"/>
        <rFont val="Times New Roman"/>
        <charset val="134"/>
      </rPr>
      <t>3000</t>
    </r>
    <r>
      <rPr>
        <sz val="16"/>
        <rFont val="宋体"/>
        <charset val="134"/>
      </rPr>
      <t>元</t>
    </r>
  </si>
  <si>
    <r>
      <rPr>
        <sz val="16"/>
        <rFont val="宋体"/>
        <charset val="134"/>
      </rPr>
      <t>闫家乡实施基础母牛购进到户补助项目</t>
    </r>
    <r>
      <rPr>
        <sz val="16"/>
        <rFont val="Times New Roman"/>
        <charset val="134"/>
      </rPr>
      <t>10</t>
    </r>
    <r>
      <rPr>
        <sz val="16"/>
        <rFont val="宋体"/>
        <charset val="134"/>
      </rPr>
      <t>头，共需资金</t>
    </r>
    <r>
      <rPr>
        <sz val="16"/>
        <rFont val="Times New Roman"/>
        <charset val="134"/>
      </rPr>
      <t>3</t>
    </r>
    <r>
      <rPr>
        <sz val="16"/>
        <rFont val="宋体"/>
        <charset val="134"/>
      </rPr>
      <t>万元。其中，其中陈庙村</t>
    </r>
    <r>
      <rPr>
        <sz val="16"/>
        <rFont val="Times New Roman"/>
        <charset val="134"/>
      </rPr>
      <t>10</t>
    </r>
    <r>
      <rPr>
        <sz val="16"/>
        <rFont val="宋体"/>
        <charset val="134"/>
      </rPr>
      <t>头</t>
    </r>
  </si>
  <si>
    <r>
      <rPr>
        <sz val="16"/>
        <rFont val="宋体"/>
        <charset val="134"/>
      </rPr>
      <t>在张棉驿乡</t>
    </r>
    <r>
      <rPr>
        <sz val="16"/>
        <rFont val="Times New Roman"/>
        <charset val="134"/>
      </rPr>
      <t>2</t>
    </r>
    <r>
      <rPr>
        <sz val="16"/>
        <rFont val="宋体"/>
        <charset val="134"/>
      </rPr>
      <t>村实施基础母牛购进到户补助</t>
    </r>
    <r>
      <rPr>
        <sz val="16"/>
        <rFont val="Times New Roman"/>
        <charset val="134"/>
      </rPr>
      <t>39</t>
    </r>
    <r>
      <rPr>
        <sz val="16"/>
        <rFont val="宋体"/>
        <charset val="134"/>
      </rPr>
      <t>头，其中：盘山村</t>
    </r>
    <r>
      <rPr>
        <sz val="16"/>
        <rFont val="Times New Roman"/>
        <charset val="134"/>
      </rPr>
      <t>30</t>
    </r>
    <r>
      <rPr>
        <sz val="16"/>
        <rFont val="宋体"/>
        <charset val="134"/>
      </rPr>
      <t>头、东峡村</t>
    </r>
    <r>
      <rPr>
        <sz val="16"/>
        <rFont val="Times New Roman"/>
        <charset val="134"/>
      </rPr>
      <t>9</t>
    </r>
    <r>
      <rPr>
        <sz val="16"/>
        <rFont val="宋体"/>
        <charset val="134"/>
      </rPr>
      <t>头</t>
    </r>
  </si>
  <si>
    <r>
      <rPr>
        <sz val="16"/>
        <rFont val="宋体"/>
        <charset val="134"/>
      </rPr>
      <t>连五乡</t>
    </r>
    <r>
      <rPr>
        <sz val="16"/>
        <rFont val="Times New Roman"/>
        <charset val="134"/>
      </rPr>
      <t>9</t>
    </r>
    <r>
      <rPr>
        <sz val="16"/>
        <rFont val="宋体"/>
        <charset val="134"/>
      </rPr>
      <t>村共实施</t>
    </r>
    <r>
      <rPr>
        <sz val="16"/>
        <rFont val="Times New Roman"/>
        <charset val="134"/>
      </rPr>
      <t>173</t>
    </r>
    <r>
      <rPr>
        <sz val="16"/>
        <rFont val="宋体"/>
        <charset val="134"/>
      </rPr>
      <t>头，其中黄家村：</t>
    </r>
    <r>
      <rPr>
        <sz val="16"/>
        <rFont val="Times New Roman"/>
        <charset val="134"/>
      </rPr>
      <t>2</t>
    </r>
    <r>
      <rPr>
        <sz val="16"/>
        <rFont val="宋体"/>
        <charset val="134"/>
      </rPr>
      <t>头、张家村：</t>
    </r>
    <r>
      <rPr>
        <sz val="16"/>
        <rFont val="Times New Roman"/>
        <charset val="134"/>
      </rPr>
      <t>2</t>
    </r>
    <r>
      <rPr>
        <sz val="16"/>
        <rFont val="宋体"/>
        <charset val="134"/>
      </rPr>
      <t>头、四合村：</t>
    </r>
    <r>
      <rPr>
        <sz val="16"/>
        <rFont val="Times New Roman"/>
        <charset val="134"/>
      </rPr>
      <t>29</t>
    </r>
    <r>
      <rPr>
        <sz val="16"/>
        <rFont val="宋体"/>
        <charset val="134"/>
      </rPr>
      <t>头、陈家村：</t>
    </r>
    <r>
      <rPr>
        <sz val="16"/>
        <rFont val="Times New Roman"/>
        <charset val="134"/>
      </rPr>
      <t>20</t>
    </r>
    <r>
      <rPr>
        <sz val="16"/>
        <rFont val="宋体"/>
        <charset val="134"/>
      </rPr>
      <t>头、高庄村：</t>
    </r>
    <r>
      <rPr>
        <sz val="16"/>
        <rFont val="Times New Roman"/>
        <charset val="134"/>
      </rPr>
      <t>25</t>
    </r>
    <r>
      <rPr>
        <sz val="16"/>
        <rFont val="宋体"/>
        <charset val="134"/>
      </rPr>
      <t>头、马咀村：</t>
    </r>
    <r>
      <rPr>
        <sz val="16"/>
        <rFont val="Times New Roman"/>
        <charset val="134"/>
      </rPr>
      <t>26</t>
    </r>
    <r>
      <rPr>
        <sz val="16"/>
        <rFont val="宋体"/>
        <charset val="134"/>
      </rPr>
      <t>头、李家村：</t>
    </r>
    <r>
      <rPr>
        <sz val="16"/>
        <rFont val="Times New Roman"/>
        <charset val="134"/>
      </rPr>
      <t>8</t>
    </r>
    <r>
      <rPr>
        <sz val="16"/>
        <rFont val="宋体"/>
        <charset val="134"/>
      </rPr>
      <t>头、中渠村：</t>
    </r>
    <r>
      <rPr>
        <sz val="16"/>
        <rFont val="Times New Roman"/>
        <charset val="134"/>
      </rPr>
      <t>5</t>
    </r>
    <r>
      <rPr>
        <sz val="16"/>
        <rFont val="宋体"/>
        <charset val="134"/>
      </rPr>
      <t>头、腰庄村：</t>
    </r>
    <r>
      <rPr>
        <sz val="16"/>
        <rFont val="Times New Roman"/>
        <charset val="134"/>
      </rPr>
      <t>56</t>
    </r>
    <r>
      <rPr>
        <sz val="16"/>
        <rFont val="宋体"/>
        <charset val="134"/>
      </rPr>
      <t>头</t>
    </r>
  </si>
  <si>
    <r>
      <rPr>
        <b/>
        <sz val="16"/>
        <rFont val="宋体"/>
        <charset val="134"/>
      </rPr>
      <t>概算投资</t>
    </r>
    <r>
      <rPr>
        <b/>
        <sz val="16"/>
        <rFont val="Times New Roman"/>
        <charset val="134"/>
      </rPr>
      <t>267.8</t>
    </r>
    <r>
      <rPr>
        <b/>
        <sz val="16"/>
        <rFont val="宋体"/>
        <charset val="134"/>
      </rPr>
      <t>万元在全县范围内实施一般户牛犊到户补助项目，每头补助</t>
    </r>
    <r>
      <rPr>
        <b/>
        <sz val="16"/>
        <rFont val="Times New Roman"/>
        <charset val="134"/>
      </rPr>
      <t>1000</t>
    </r>
    <r>
      <rPr>
        <b/>
        <sz val="16"/>
        <rFont val="宋体"/>
        <charset val="134"/>
      </rPr>
      <t>元，共补助</t>
    </r>
    <r>
      <rPr>
        <b/>
        <sz val="16"/>
        <rFont val="Times New Roman"/>
        <charset val="134"/>
      </rPr>
      <t>2678</t>
    </r>
    <r>
      <rPr>
        <b/>
        <sz val="16"/>
        <rFont val="宋体"/>
        <charset val="134"/>
      </rPr>
      <t>头。</t>
    </r>
  </si>
  <si>
    <r>
      <rPr>
        <sz val="16"/>
        <rFont val="宋体"/>
        <charset val="134"/>
      </rPr>
      <t>园树村</t>
    </r>
    <r>
      <rPr>
        <sz val="16"/>
        <rFont val="Times New Roman"/>
        <charset val="134"/>
      </rPr>
      <t>8</t>
    </r>
    <r>
      <rPr>
        <sz val="16"/>
        <rFont val="宋体"/>
        <charset val="134"/>
      </rPr>
      <t>头、孟寺村</t>
    </r>
    <r>
      <rPr>
        <sz val="16"/>
        <rFont val="Times New Roman"/>
        <charset val="134"/>
      </rPr>
      <t>9</t>
    </r>
    <r>
      <rPr>
        <sz val="16"/>
        <rFont val="宋体"/>
        <charset val="134"/>
      </rPr>
      <t>头</t>
    </r>
  </si>
  <si>
    <r>
      <rPr>
        <sz val="16"/>
        <rFont val="宋体"/>
        <charset val="134"/>
      </rPr>
      <t>全镇共</t>
    </r>
    <r>
      <rPr>
        <sz val="16"/>
        <rFont val="Times New Roman"/>
        <charset val="134"/>
      </rPr>
      <t>36</t>
    </r>
    <r>
      <rPr>
        <sz val="16"/>
        <rFont val="宋体"/>
        <charset val="134"/>
      </rPr>
      <t>头，</t>
    </r>
    <r>
      <rPr>
        <sz val="16"/>
        <rFont val="Times New Roman"/>
        <charset val="134"/>
      </rPr>
      <t>3.6</t>
    </r>
    <r>
      <rPr>
        <sz val="16"/>
        <rFont val="宋体"/>
        <charset val="134"/>
      </rPr>
      <t>万元，其中：冯塬村</t>
    </r>
    <r>
      <rPr>
        <sz val="16"/>
        <rFont val="Times New Roman"/>
        <charset val="134"/>
      </rPr>
      <t>7</t>
    </r>
    <r>
      <rPr>
        <sz val="16"/>
        <rFont val="宋体"/>
        <charset val="134"/>
      </rPr>
      <t>头；四方村</t>
    </r>
    <r>
      <rPr>
        <sz val="16"/>
        <rFont val="Times New Roman"/>
        <charset val="134"/>
      </rPr>
      <t>8</t>
    </r>
    <r>
      <rPr>
        <sz val="16"/>
        <rFont val="宋体"/>
        <charset val="134"/>
      </rPr>
      <t>头；北河村</t>
    </r>
    <r>
      <rPr>
        <sz val="16"/>
        <rFont val="Times New Roman"/>
        <charset val="134"/>
      </rPr>
      <t>6</t>
    </r>
    <r>
      <rPr>
        <sz val="16"/>
        <rFont val="宋体"/>
        <charset val="134"/>
      </rPr>
      <t>头；马河村</t>
    </r>
    <r>
      <rPr>
        <sz val="16"/>
        <rFont val="Times New Roman"/>
        <charset val="134"/>
      </rPr>
      <t>15</t>
    </r>
    <r>
      <rPr>
        <sz val="16"/>
        <rFont val="宋体"/>
        <charset val="134"/>
      </rPr>
      <t>头</t>
    </r>
  </si>
  <si>
    <r>
      <rPr>
        <sz val="16"/>
        <rFont val="宋体"/>
        <charset val="134"/>
      </rPr>
      <t>刘堡镇共涉及</t>
    </r>
    <r>
      <rPr>
        <sz val="16"/>
        <rFont val="Times New Roman"/>
        <charset val="134"/>
      </rPr>
      <t>2</t>
    </r>
    <r>
      <rPr>
        <sz val="16"/>
        <rFont val="宋体"/>
        <charset val="134"/>
      </rPr>
      <t>村</t>
    </r>
    <r>
      <rPr>
        <sz val="16"/>
        <rFont val="Times New Roman"/>
        <charset val="134"/>
      </rPr>
      <t>17</t>
    </r>
    <r>
      <rPr>
        <sz val="16"/>
        <rFont val="宋体"/>
        <charset val="134"/>
      </rPr>
      <t>户</t>
    </r>
    <r>
      <rPr>
        <sz val="16"/>
        <rFont val="Times New Roman"/>
        <charset val="134"/>
      </rPr>
      <t>19</t>
    </r>
    <r>
      <rPr>
        <sz val="16"/>
        <rFont val="宋体"/>
        <charset val="134"/>
      </rPr>
      <t>头，每头补贴</t>
    </r>
    <r>
      <rPr>
        <sz val="16"/>
        <rFont val="Times New Roman"/>
        <charset val="134"/>
      </rPr>
      <t>0.1</t>
    </r>
    <r>
      <rPr>
        <sz val="16"/>
        <rFont val="宋体"/>
        <charset val="134"/>
      </rPr>
      <t>万元，共计补贴资金</t>
    </r>
    <r>
      <rPr>
        <sz val="16"/>
        <rFont val="Times New Roman"/>
        <charset val="134"/>
      </rPr>
      <t>1.9</t>
    </r>
    <r>
      <rPr>
        <sz val="16"/>
        <rFont val="宋体"/>
        <charset val="134"/>
      </rPr>
      <t>万元。其中：王家村</t>
    </r>
    <r>
      <rPr>
        <sz val="16"/>
        <rFont val="Times New Roman"/>
        <charset val="134"/>
      </rPr>
      <t>8</t>
    </r>
    <r>
      <rPr>
        <sz val="16"/>
        <rFont val="宋体"/>
        <charset val="134"/>
      </rPr>
      <t>户</t>
    </r>
    <r>
      <rPr>
        <sz val="16"/>
        <rFont val="Times New Roman"/>
        <charset val="134"/>
      </rPr>
      <t>8</t>
    </r>
    <r>
      <rPr>
        <sz val="16"/>
        <rFont val="宋体"/>
        <charset val="134"/>
      </rPr>
      <t>头；峡里村</t>
    </r>
    <r>
      <rPr>
        <sz val="16"/>
        <rFont val="Times New Roman"/>
        <charset val="134"/>
      </rPr>
      <t>9</t>
    </r>
    <r>
      <rPr>
        <sz val="16"/>
        <rFont val="宋体"/>
        <charset val="134"/>
      </rPr>
      <t>户</t>
    </r>
    <r>
      <rPr>
        <sz val="16"/>
        <rFont val="Times New Roman"/>
        <charset val="134"/>
      </rPr>
      <t>11</t>
    </r>
    <r>
      <rPr>
        <sz val="16"/>
        <rFont val="宋体"/>
        <charset val="134"/>
      </rPr>
      <t>头。</t>
    </r>
  </si>
  <si>
    <r>
      <rPr>
        <sz val="16"/>
        <rFont val="宋体"/>
        <charset val="134"/>
      </rPr>
      <t>共</t>
    </r>
    <r>
      <rPr>
        <sz val="16"/>
        <rFont val="Times New Roman"/>
        <charset val="134"/>
      </rPr>
      <t>432</t>
    </r>
    <r>
      <rPr>
        <sz val="16"/>
        <rFont val="宋体"/>
        <charset val="134"/>
      </rPr>
      <t>头，其中阴山村</t>
    </r>
    <r>
      <rPr>
        <sz val="16"/>
        <rFont val="Times New Roman"/>
        <charset val="134"/>
      </rPr>
      <t>6</t>
    </r>
    <r>
      <rPr>
        <sz val="16"/>
        <rFont val="宋体"/>
        <charset val="134"/>
      </rPr>
      <t>户</t>
    </r>
    <r>
      <rPr>
        <sz val="16"/>
        <rFont val="Times New Roman"/>
        <charset val="134"/>
      </rPr>
      <t>10</t>
    </r>
    <r>
      <rPr>
        <sz val="16"/>
        <rFont val="宋体"/>
        <charset val="134"/>
      </rPr>
      <t>头、仁湾村</t>
    </r>
    <r>
      <rPr>
        <sz val="16"/>
        <rFont val="Times New Roman"/>
        <charset val="134"/>
      </rPr>
      <t>8</t>
    </r>
    <r>
      <rPr>
        <sz val="16"/>
        <rFont val="宋体"/>
        <charset val="134"/>
      </rPr>
      <t>户</t>
    </r>
    <r>
      <rPr>
        <sz val="16"/>
        <rFont val="Times New Roman"/>
        <charset val="134"/>
      </rPr>
      <t>18</t>
    </r>
    <r>
      <rPr>
        <sz val="16"/>
        <rFont val="宋体"/>
        <charset val="134"/>
      </rPr>
      <t>头、袁河村</t>
    </r>
    <r>
      <rPr>
        <sz val="16"/>
        <rFont val="Times New Roman"/>
        <charset val="134"/>
      </rPr>
      <t>5</t>
    </r>
    <r>
      <rPr>
        <sz val="16"/>
        <rFont val="宋体"/>
        <charset val="134"/>
      </rPr>
      <t>户</t>
    </r>
    <r>
      <rPr>
        <sz val="16"/>
        <rFont val="Times New Roman"/>
        <charset val="134"/>
      </rPr>
      <t>8</t>
    </r>
    <r>
      <rPr>
        <sz val="16"/>
        <rFont val="宋体"/>
        <charset val="134"/>
      </rPr>
      <t>头、古土村</t>
    </r>
    <r>
      <rPr>
        <sz val="16"/>
        <rFont val="Times New Roman"/>
        <charset val="134"/>
      </rPr>
      <t>14</t>
    </r>
    <r>
      <rPr>
        <sz val="16"/>
        <rFont val="宋体"/>
        <charset val="134"/>
      </rPr>
      <t>户</t>
    </r>
    <r>
      <rPr>
        <sz val="16"/>
        <rFont val="Times New Roman"/>
        <charset val="134"/>
      </rPr>
      <t>28</t>
    </r>
    <r>
      <rPr>
        <sz val="16"/>
        <rFont val="宋体"/>
        <charset val="134"/>
      </rPr>
      <t>头、袁家村</t>
    </r>
    <r>
      <rPr>
        <sz val="16"/>
        <rFont val="Times New Roman"/>
        <charset val="134"/>
      </rPr>
      <t>2</t>
    </r>
    <r>
      <rPr>
        <sz val="16"/>
        <rFont val="宋体"/>
        <charset val="134"/>
      </rPr>
      <t>户</t>
    </r>
    <r>
      <rPr>
        <sz val="16"/>
        <rFont val="Times New Roman"/>
        <charset val="134"/>
      </rPr>
      <t>8</t>
    </r>
    <r>
      <rPr>
        <sz val="16"/>
        <rFont val="宋体"/>
        <charset val="134"/>
      </rPr>
      <t>头、许湾村</t>
    </r>
    <r>
      <rPr>
        <sz val="16"/>
        <rFont val="Times New Roman"/>
        <charset val="134"/>
      </rPr>
      <t>9</t>
    </r>
    <r>
      <rPr>
        <sz val="16"/>
        <rFont val="宋体"/>
        <charset val="134"/>
      </rPr>
      <t>户</t>
    </r>
    <r>
      <rPr>
        <sz val="16"/>
        <rFont val="Times New Roman"/>
        <charset val="134"/>
      </rPr>
      <t>18</t>
    </r>
    <r>
      <rPr>
        <sz val="16"/>
        <rFont val="宋体"/>
        <charset val="134"/>
      </rPr>
      <t>头、海河村</t>
    </r>
    <r>
      <rPr>
        <sz val="16"/>
        <rFont val="Times New Roman"/>
        <charset val="134"/>
      </rPr>
      <t>7</t>
    </r>
    <r>
      <rPr>
        <sz val="16"/>
        <rFont val="宋体"/>
        <charset val="134"/>
      </rPr>
      <t>户</t>
    </r>
    <r>
      <rPr>
        <sz val="16"/>
        <rFont val="Times New Roman"/>
        <charset val="134"/>
      </rPr>
      <t>15</t>
    </r>
    <r>
      <rPr>
        <sz val="16"/>
        <rFont val="宋体"/>
        <charset val="134"/>
      </rPr>
      <t>头、张巴村</t>
    </r>
    <r>
      <rPr>
        <sz val="16"/>
        <rFont val="Times New Roman"/>
        <charset val="134"/>
      </rPr>
      <t>5</t>
    </r>
    <r>
      <rPr>
        <sz val="16"/>
        <rFont val="宋体"/>
        <charset val="134"/>
      </rPr>
      <t>户</t>
    </r>
    <r>
      <rPr>
        <sz val="16"/>
        <rFont val="Times New Roman"/>
        <charset val="134"/>
      </rPr>
      <t>7</t>
    </r>
    <r>
      <rPr>
        <sz val="16"/>
        <rFont val="宋体"/>
        <charset val="134"/>
      </rPr>
      <t>头、河峪村</t>
    </r>
    <r>
      <rPr>
        <sz val="16"/>
        <rFont val="Times New Roman"/>
        <charset val="134"/>
      </rPr>
      <t>10</t>
    </r>
    <r>
      <rPr>
        <sz val="16"/>
        <rFont val="宋体"/>
        <charset val="134"/>
      </rPr>
      <t>户</t>
    </r>
    <r>
      <rPr>
        <sz val="16"/>
        <rFont val="Times New Roman"/>
        <charset val="134"/>
      </rPr>
      <t>34</t>
    </r>
    <r>
      <rPr>
        <sz val="16"/>
        <rFont val="宋体"/>
        <charset val="134"/>
      </rPr>
      <t>头、梁湾村</t>
    </r>
    <r>
      <rPr>
        <sz val="16"/>
        <rFont val="Times New Roman"/>
        <charset val="134"/>
      </rPr>
      <t>16</t>
    </r>
    <r>
      <rPr>
        <sz val="16"/>
        <rFont val="宋体"/>
        <charset val="134"/>
      </rPr>
      <t>户</t>
    </r>
    <r>
      <rPr>
        <sz val="16"/>
        <rFont val="Times New Roman"/>
        <charset val="134"/>
      </rPr>
      <t>16</t>
    </r>
    <r>
      <rPr>
        <sz val="16"/>
        <rFont val="宋体"/>
        <charset val="134"/>
      </rPr>
      <t>只、天河村</t>
    </r>
    <r>
      <rPr>
        <sz val="16"/>
        <rFont val="Times New Roman"/>
        <charset val="134"/>
      </rPr>
      <t>4</t>
    </r>
    <r>
      <rPr>
        <sz val="16"/>
        <rFont val="宋体"/>
        <charset val="134"/>
      </rPr>
      <t>户</t>
    </r>
    <r>
      <rPr>
        <sz val="16"/>
        <rFont val="Times New Roman"/>
        <charset val="134"/>
      </rPr>
      <t>5</t>
    </r>
    <r>
      <rPr>
        <sz val="16"/>
        <rFont val="宋体"/>
        <charset val="134"/>
      </rPr>
      <t>头、西坡村</t>
    </r>
    <r>
      <rPr>
        <sz val="16"/>
        <rFont val="Times New Roman"/>
        <charset val="134"/>
      </rPr>
      <t>27</t>
    </r>
    <r>
      <rPr>
        <sz val="16"/>
        <rFont val="宋体"/>
        <charset val="134"/>
      </rPr>
      <t>户</t>
    </r>
    <r>
      <rPr>
        <sz val="16"/>
        <rFont val="Times New Roman"/>
        <charset val="134"/>
      </rPr>
      <t>32</t>
    </r>
    <r>
      <rPr>
        <sz val="16"/>
        <rFont val="宋体"/>
        <charset val="134"/>
      </rPr>
      <t>头、恭门村</t>
    </r>
    <r>
      <rPr>
        <sz val="16"/>
        <rFont val="Times New Roman"/>
        <charset val="134"/>
      </rPr>
      <t>11</t>
    </r>
    <r>
      <rPr>
        <sz val="16"/>
        <rFont val="宋体"/>
        <charset val="134"/>
      </rPr>
      <t>户</t>
    </r>
    <r>
      <rPr>
        <sz val="16"/>
        <rFont val="Times New Roman"/>
        <charset val="134"/>
      </rPr>
      <t>21</t>
    </r>
    <r>
      <rPr>
        <sz val="16"/>
        <rFont val="宋体"/>
        <charset val="134"/>
      </rPr>
      <t>头、西关村</t>
    </r>
    <r>
      <rPr>
        <sz val="16"/>
        <rFont val="Times New Roman"/>
        <charset val="134"/>
      </rPr>
      <t>5</t>
    </r>
    <r>
      <rPr>
        <sz val="16"/>
        <rFont val="宋体"/>
        <charset val="134"/>
      </rPr>
      <t>户</t>
    </r>
    <r>
      <rPr>
        <sz val="16"/>
        <rFont val="Times New Roman"/>
        <charset val="134"/>
      </rPr>
      <t>9</t>
    </r>
    <r>
      <rPr>
        <sz val="16"/>
        <rFont val="宋体"/>
        <charset val="134"/>
      </rPr>
      <t>头、柳沟村</t>
    </r>
    <r>
      <rPr>
        <sz val="16"/>
        <rFont val="Times New Roman"/>
        <charset val="134"/>
      </rPr>
      <t>14</t>
    </r>
    <r>
      <rPr>
        <sz val="16"/>
        <rFont val="宋体"/>
        <charset val="134"/>
      </rPr>
      <t>户</t>
    </r>
    <r>
      <rPr>
        <sz val="16"/>
        <rFont val="Times New Roman"/>
        <charset val="134"/>
      </rPr>
      <t>40</t>
    </r>
    <r>
      <rPr>
        <sz val="16"/>
        <rFont val="宋体"/>
        <charset val="134"/>
      </rPr>
      <t>头、付川村</t>
    </r>
    <r>
      <rPr>
        <sz val="16"/>
        <rFont val="Times New Roman"/>
        <charset val="134"/>
      </rPr>
      <t>28</t>
    </r>
    <r>
      <rPr>
        <sz val="16"/>
        <rFont val="宋体"/>
        <charset val="134"/>
      </rPr>
      <t>户</t>
    </r>
    <r>
      <rPr>
        <sz val="16"/>
        <rFont val="Times New Roman"/>
        <charset val="134"/>
      </rPr>
      <t>56</t>
    </r>
    <r>
      <rPr>
        <sz val="16"/>
        <rFont val="宋体"/>
        <charset val="134"/>
      </rPr>
      <t>头、水池村</t>
    </r>
    <r>
      <rPr>
        <sz val="16"/>
        <rFont val="Times New Roman"/>
        <charset val="134"/>
      </rPr>
      <t>12</t>
    </r>
    <r>
      <rPr>
        <sz val="16"/>
        <rFont val="宋体"/>
        <charset val="134"/>
      </rPr>
      <t>户</t>
    </r>
    <r>
      <rPr>
        <sz val="16"/>
        <rFont val="Times New Roman"/>
        <charset val="134"/>
      </rPr>
      <t>47</t>
    </r>
    <r>
      <rPr>
        <sz val="16"/>
        <rFont val="宋体"/>
        <charset val="134"/>
      </rPr>
      <t>头、灵台村</t>
    </r>
    <r>
      <rPr>
        <sz val="16"/>
        <rFont val="Times New Roman"/>
        <charset val="134"/>
      </rPr>
      <t>5</t>
    </r>
    <r>
      <rPr>
        <sz val="16"/>
        <rFont val="宋体"/>
        <charset val="134"/>
      </rPr>
      <t>户</t>
    </r>
    <r>
      <rPr>
        <sz val="16"/>
        <rFont val="Times New Roman"/>
        <charset val="134"/>
      </rPr>
      <t>13</t>
    </r>
    <r>
      <rPr>
        <sz val="16"/>
        <rFont val="宋体"/>
        <charset val="134"/>
      </rPr>
      <t>只、毛磨村</t>
    </r>
    <r>
      <rPr>
        <sz val="16"/>
        <rFont val="Times New Roman"/>
        <charset val="134"/>
      </rPr>
      <t>12</t>
    </r>
    <r>
      <rPr>
        <sz val="16"/>
        <rFont val="宋体"/>
        <charset val="134"/>
      </rPr>
      <t>户</t>
    </r>
    <r>
      <rPr>
        <sz val="16"/>
        <rFont val="Times New Roman"/>
        <charset val="134"/>
      </rPr>
      <t>25</t>
    </r>
    <r>
      <rPr>
        <sz val="16"/>
        <rFont val="宋体"/>
        <charset val="134"/>
      </rPr>
      <t>头、毛山村</t>
    </r>
    <r>
      <rPr>
        <sz val="16"/>
        <rFont val="Times New Roman"/>
        <charset val="134"/>
      </rPr>
      <t>4</t>
    </r>
    <r>
      <rPr>
        <sz val="16"/>
        <rFont val="宋体"/>
        <charset val="134"/>
      </rPr>
      <t>户</t>
    </r>
    <r>
      <rPr>
        <sz val="16"/>
        <rFont val="Times New Roman"/>
        <charset val="134"/>
      </rPr>
      <t>22</t>
    </r>
    <r>
      <rPr>
        <sz val="16"/>
        <rFont val="宋体"/>
        <charset val="134"/>
      </rPr>
      <t>头</t>
    </r>
  </si>
  <si>
    <r>
      <rPr>
        <sz val="16"/>
        <rFont val="宋体"/>
        <charset val="134"/>
      </rPr>
      <t>胡川镇牛犊补贴共</t>
    </r>
    <r>
      <rPr>
        <sz val="16"/>
        <rFont val="Times New Roman"/>
        <charset val="134"/>
      </rPr>
      <t>471</t>
    </r>
    <r>
      <rPr>
        <sz val="16"/>
        <rFont val="宋体"/>
        <charset val="134"/>
      </rPr>
      <t>头，其中祁沟村</t>
    </r>
    <r>
      <rPr>
        <sz val="16"/>
        <rFont val="Times New Roman"/>
        <charset val="134"/>
      </rPr>
      <t>14</t>
    </r>
    <r>
      <rPr>
        <sz val="16"/>
        <rFont val="宋体"/>
        <charset val="134"/>
      </rPr>
      <t>头；窑上村</t>
    </r>
    <r>
      <rPr>
        <sz val="16"/>
        <rFont val="Times New Roman"/>
        <charset val="134"/>
      </rPr>
      <t>22</t>
    </r>
    <r>
      <rPr>
        <sz val="16"/>
        <rFont val="宋体"/>
        <charset val="134"/>
      </rPr>
      <t>头；深坷村</t>
    </r>
    <r>
      <rPr>
        <sz val="16"/>
        <rFont val="Times New Roman"/>
        <charset val="134"/>
      </rPr>
      <t>65</t>
    </r>
    <r>
      <rPr>
        <sz val="16"/>
        <rFont val="宋体"/>
        <charset val="134"/>
      </rPr>
      <t>头；蒲家村</t>
    </r>
    <r>
      <rPr>
        <sz val="16"/>
        <rFont val="Times New Roman"/>
        <charset val="134"/>
      </rPr>
      <t>40</t>
    </r>
    <r>
      <rPr>
        <sz val="16"/>
        <rFont val="宋体"/>
        <charset val="134"/>
      </rPr>
      <t>头；仓下村</t>
    </r>
    <r>
      <rPr>
        <sz val="16"/>
        <rFont val="Times New Roman"/>
        <charset val="134"/>
      </rPr>
      <t>70</t>
    </r>
    <r>
      <rPr>
        <sz val="16"/>
        <rFont val="宋体"/>
        <charset val="134"/>
      </rPr>
      <t>头；宁马村</t>
    </r>
    <r>
      <rPr>
        <sz val="16"/>
        <rFont val="Times New Roman"/>
        <charset val="134"/>
      </rPr>
      <t>38</t>
    </r>
    <r>
      <rPr>
        <sz val="16"/>
        <rFont val="宋体"/>
        <charset val="134"/>
      </rPr>
      <t>头；前梁村</t>
    </r>
    <r>
      <rPr>
        <sz val="16"/>
        <rFont val="Times New Roman"/>
        <charset val="134"/>
      </rPr>
      <t>18</t>
    </r>
    <r>
      <rPr>
        <sz val="16"/>
        <rFont val="宋体"/>
        <charset val="134"/>
      </rPr>
      <t>头；张堡村</t>
    </r>
    <r>
      <rPr>
        <sz val="16"/>
        <rFont val="Times New Roman"/>
        <charset val="134"/>
      </rPr>
      <t>65</t>
    </r>
    <r>
      <rPr>
        <sz val="16"/>
        <rFont val="宋体"/>
        <charset val="134"/>
      </rPr>
      <t>头；王安村</t>
    </r>
    <r>
      <rPr>
        <sz val="16"/>
        <rFont val="Times New Roman"/>
        <charset val="134"/>
      </rPr>
      <t>32</t>
    </r>
    <r>
      <rPr>
        <sz val="16"/>
        <rFont val="宋体"/>
        <charset val="134"/>
      </rPr>
      <t>头；柳湾村</t>
    </r>
    <r>
      <rPr>
        <sz val="16"/>
        <rFont val="Times New Roman"/>
        <charset val="134"/>
      </rPr>
      <t>20</t>
    </r>
    <r>
      <rPr>
        <sz val="16"/>
        <rFont val="宋体"/>
        <charset val="134"/>
      </rPr>
      <t>头；胡川村</t>
    </r>
    <r>
      <rPr>
        <sz val="16"/>
        <rFont val="Times New Roman"/>
        <charset val="134"/>
      </rPr>
      <t>30</t>
    </r>
    <r>
      <rPr>
        <sz val="16"/>
        <rFont val="宋体"/>
        <charset val="134"/>
      </rPr>
      <t>头；夏堡村</t>
    </r>
    <r>
      <rPr>
        <sz val="16"/>
        <rFont val="Times New Roman"/>
        <charset val="134"/>
      </rPr>
      <t>7</t>
    </r>
    <r>
      <rPr>
        <sz val="16"/>
        <rFont val="宋体"/>
        <charset val="134"/>
      </rPr>
      <t>头；刘塬村</t>
    </r>
    <r>
      <rPr>
        <sz val="16"/>
        <rFont val="Times New Roman"/>
        <charset val="134"/>
      </rPr>
      <t>20</t>
    </r>
    <r>
      <rPr>
        <sz val="16"/>
        <rFont val="宋体"/>
        <charset val="134"/>
      </rPr>
      <t>头；潘峪村</t>
    </r>
    <r>
      <rPr>
        <sz val="16"/>
        <rFont val="Times New Roman"/>
        <charset val="134"/>
      </rPr>
      <t>30</t>
    </r>
    <r>
      <rPr>
        <sz val="16"/>
        <rFont val="宋体"/>
        <charset val="134"/>
      </rPr>
      <t>头。</t>
    </r>
  </si>
  <si>
    <r>
      <rPr>
        <sz val="16"/>
        <rFont val="宋体"/>
        <charset val="134"/>
      </rPr>
      <t>扶持大阳镇一般户发展养殖业，落实牛犊到户补助项目，每头牛犊补助</t>
    </r>
    <r>
      <rPr>
        <sz val="16"/>
        <rFont val="Times New Roman"/>
        <charset val="134"/>
      </rPr>
      <t>1000</t>
    </r>
    <r>
      <rPr>
        <sz val="16"/>
        <rFont val="宋体"/>
        <charset val="134"/>
      </rPr>
      <t>元，共补助</t>
    </r>
    <r>
      <rPr>
        <sz val="16"/>
        <rFont val="Times New Roman"/>
        <charset val="134"/>
      </rPr>
      <t>132</t>
    </r>
    <r>
      <rPr>
        <sz val="16"/>
        <rFont val="宋体"/>
        <charset val="134"/>
      </rPr>
      <t>头。其中：寨子村</t>
    </r>
    <r>
      <rPr>
        <sz val="16"/>
        <rFont val="Times New Roman"/>
        <charset val="134"/>
      </rPr>
      <t>19</t>
    </r>
    <r>
      <rPr>
        <sz val="16"/>
        <rFont val="宋体"/>
        <charset val="134"/>
      </rPr>
      <t>头，双庙村</t>
    </r>
    <r>
      <rPr>
        <sz val="16"/>
        <rFont val="Times New Roman"/>
        <charset val="134"/>
      </rPr>
      <t>1</t>
    </r>
    <r>
      <rPr>
        <sz val="16"/>
        <rFont val="宋体"/>
        <charset val="134"/>
      </rPr>
      <t>头，阳沟村</t>
    </r>
    <r>
      <rPr>
        <sz val="16"/>
        <rFont val="Times New Roman"/>
        <charset val="134"/>
      </rPr>
      <t>6</t>
    </r>
    <r>
      <rPr>
        <sz val="16"/>
        <rFont val="宋体"/>
        <charset val="134"/>
      </rPr>
      <t>头，闫庄村</t>
    </r>
    <r>
      <rPr>
        <sz val="16"/>
        <rFont val="Times New Roman"/>
        <charset val="134"/>
      </rPr>
      <t>20</t>
    </r>
    <r>
      <rPr>
        <sz val="16"/>
        <rFont val="宋体"/>
        <charset val="134"/>
      </rPr>
      <t>头，水滩村</t>
    </r>
    <r>
      <rPr>
        <sz val="16"/>
        <rFont val="Times New Roman"/>
        <charset val="134"/>
      </rPr>
      <t>5</t>
    </r>
    <r>
      <rPr>
        <sz val="16"/>
        <rFont val="宋体"/>
        <charset val="134"/>
      </rPr>
      <t>头，刘山村</t>
    </r>
    <r>
      <rPr>
        <sz val="16"/>
        <rFont val="Times New Roman"/>
        <charset val="134"/>
      </rPr>
      <t>6</t>
    </r>
    <r>
      <rPr>
        <sz val="16"/>
        <rFont val="宋体"/>
        <charset val="134"/>
      </rPr>
      <t>头，下李村</t>
    </r>
    <r>
      <rPr>
        <sz val="16"/>
        <rFont val="Times New Roman"/>
        <charset val="134"/>
      </rPr>
      <t>15</t>
    </r>
    <r>
      <rPr>
        <sz val="16"/>
        <rFont val="宋体"/>
        <charset val="134"/>
      </rPr>
      <t>头，汪洋村</t>
    </r>
    <r>
      <rPr>
        <sz val="16"/>
        <rFont val="Times New Roman"/>
        <charset val="134"/>
      </rPr>
      <t>5</t>
    </r>
    <r>
      <rPr>
        <sz val="16"/>
        <rFont val="宋体"/>
        <charset val="134"/>
      </rPr>
      <t>头，小杨村</t>
    </r>
    <r>
      <rPr>
        <sz val="16"/>
        <rFont val="Times New Roman"/>
        <charset val="134"/>
      </rPr>
      <t>7</t>
    </r>
    <r>
      <rPr>
        <sz val="16"/>
        <rFont val="宋体"/>
        <charset val="134"/>
      </rPr>
      <t>头，中庄村</t>
    </r>
    <r>
      <rPr>
        <sz val="16"/>
        <rFont val="Times New Roman"/>
        <charset val="134"/>
      </rPr>
      <t>9</t>
    </r>
    <r>
      <rPr>
        <sz val="16"/>
        <rFont val="宋体"/>
        <charset val="134"/>
      </rPr>
      <t>头，高沟村</t>
    </r>
    <r>
      <rPr>
        <sz val="16"/>
        <rFont val="Times New Roman"/>
        <charset val="134"/>
      </rPr>
      <t>30</t>
    </r>
    <r>
      <rPr>
        <sz val="16"/>
        <rFont val="宋体"/>
        <charset val="134"/>
      </rPr>
      <t>头，陈阳村</t>
    </r>
    <r>
      <rPr>
        <sz val="16"/>
        <rFont val="Times New Roman"/>
        <charset val="134"/>
      </rPr>
      <t>9</t>
    </r>
    <r>
      <rPr>
        <sz val="16"/>
        <rFont val="宋体"/>
        <charset val="134"/>
      </rPr>
      <t>头。</t>
    </r>
  </si>
  <si>
    <r>
      <rPr>
        <sz val="16"/>
        <rFont val="宋体"/>
        <charset val="134"/>
      </rPr>
      <t>川王镇牛犊奖补项目共</t>
    </r>
    <r>
      <rPr>
        <sz val="16"/>
        <rFont val="Times New Roman"/>
        <charset val="134"/>
      </rPr>
      <t>268</t>
    </r>
    <r>
      <rPr>
        <sz val="16"/>
        <rFont val="宋体"/>
        <charset val="134"/>
      </rPr>
      <t>头，涉及</t>
    </r>
    <r>
      <rPr>
        <sz val="16"/>
        <rFont val="Times New Roman"/>
        <charset val="134"/>
      </rPr>
      <t>11</t>
    </r>
    <r>
      <rPr>
        <sz val="16"/>
        <rFont val="宋体"/>
        <charset val="134"/>
      </rPr>
      <t>村。其中川王村</t>
    </r>
    <r>
      <rPr>
        <sz val="16"/>
        <rFont val="Times New Roman"/>
        <charset val="134"/>
      </rPr>
      <t>17</t>
    </r>
    <r>
      <rPr>
        <sz val="16"/>
        <rFont val="宋体"/>
        <charset val="134"/>
      </rPr>
      <t>头；毛寨村</t>
    </r>
    <r>
      <rPr>
        <sz val="16"/>
        <rFont val="Times New Roman"/>
        <charset val="134"/>
      </rPr>
      <t>14</t>
    </r>
    <r>
      <rPr>
        <sz val="16"/>
        <rFont val="宋体"/>
        <charset val="134"/>
      </rPr>
      <t>头；松树湾村</t>
    </r>
    <r>
      <rPr>
        <sz val="16"/>
        <rFont val="Times New Roman"/>
        <charset val="134"/>
      </rPr>
      <t>20</t>
    </r>
    <r>
      <rPr>
        <sz val="16"/>
        <rFont val="宋体"/>
        <charset val="134"/>
      </rPr>
      <t>头；哈沟村</t>
    </r>
    <r>
      <rPr>
        <sz val="16"/>
        <rFont val="Times New Roman"/>
        <charset val="134"/>
      </rPr>
      <t>35</t>
    </r>
    <r>
      <rPr>
        <sz val="16"/>
        <rFont val="宋体"/>
        <charset val="134"/>
      </rPr>
      <t>头；范湾村</t>
    </r>
    <r>
      <rPr>
        <sz val="16"/>
        <rFont val="Times New Roman"/>
        <charset val="134"/>
      </rPr>
      <t>20</t>
    </r>
    <r>
      <rPr>
        <sz val="16"/>
        <rFont val="宋体"/>
        <charset val="134"/>
      </rPr>
      <t>头；王沟村</t>
    </r>
    <r>
      <rPr>
        <sz val="16"/>
        <rFont val="Times New Roman"/>
        <charset val="134"/>
      </rPr>
      <t>2</t>
    </r>
    <r>
      <rPr>
        <sz val="16"/>
        <rFont val="宋体"/>
        <charset val="134"/>
      </rPr>
      <t>头；关河村</t>
    </r>
    <r>
      <rPr>
        <sz val="16"/>
        <rFont val="Times New Roman"/>
        <charset val="134"/>
      </rPr>
      <t>3</t>
    </r>
    <r>
      <rPr>
        <sz val="16"/>
        <rFont val="宋体"/>
        <charset val="134"/>
      </rPr>
      <t>头；马达村</t>
    </r>
    <r>
      <rPr>
        <sz val="16"/>
        <rFont val="Times New Roman"/>
        <charset val="134"/>
      </rPr>
      <t>80</t>
    </r>
    <r>
      <rPr>
        <sz val="16"/>
        <rFont val="宋体"/>
        <charset val="134"/>
      </rPr>
      <t>头；海湾村</t>
    </r>
    <r>
      <rPr>
        <sz val="16"/>
        <rFont val="Times New Roman"/>
        <charset val="134"/>
      </rPr>
      <t>22</t>
    </r>
    <r>
      <rPr>
        <sz val="16"/>
        <rFont val="宋体"/>
        <charset val="134"/>
      </rPr>
      <t>头；大庄村</t>
    </r>
    <r>
      <rPr>
        <sz val="16"/>
        <rFont val="Times New Roman"/>
        <charset val="134"/>
      </rPr>
      <t>45</t>
    </r>
    <r>
      <rPr>
        <sz val="16"/>
        <rFont val="宋体"/>
        <charset val="134"/>
      </rPr>
      <t>头；铁洼村</t>
    </r>
    <r>
      <rPr>
        <sz val="16"/>
        <rFont val="Times New Roman"/>
        <charset val="134"/>
      </rPr>
      <t>10</t>
    </r>
    <r>
      <rPr>
        <sz val="16"/>
        <rFont val="宋体"/>
        <charset val="134"/>
      </rPr>
      <t>头；</t>
    </r>
  </si>
  <si>
    <r>
      <rPr>
        <sz val="16"/>
        <rFont val="宋体"/>
        <charset val="134"/>
      </rPr>
      <t>共补助</t>
    </r>
    <r>
      <rPr>
        <sz val="16"/>
        <rFont val="Times New Roman"/>
        <charset val="134"/>
      </rPr>
      <t>165</t>
    </r>
    <r>
      <rPr>
        <sz val="16"/>
        <rFont val="宋体"/>
        <charset val="134"/>
      </rPr>
      <t>头，</t>
    </r>
    <r>
      <rPr>
        <sz val="16"/>
        <rFont val="Times New Roman"/>
        <charset val="134"/>
      </rPr>
      <t>1000</t>
    </r>
    <r>
      <rPr>
        <sz val="16"/>
        <rFont val="宋体"/>
        <charset val="134"/>
      </rPr>
      <t>元</t>
    </r>
    <r>
      <rPr>
        <sz val="16"/>
        <rFont val="Times New Roman"/>
        <charset val="134"/>
      </rPr>
      <t>/</t>
    </r>
    <r>
      <rPr>
        <sz val="16"/>
        <rFont val="宋体"/>
        <charset val="134"/>
      </rPr>
      <t>头。其中：西庄村</t>
    </r>
    <r>
      <rPr>
        <sz val="16"/>
        <rFont val="Times New Roman"/>
        <charset val="134"/>
      </rPr>
      <t>10</t>
    </r>
    <r>
      <rPr>
        <sz val="16"/>
        <rFont val="宋体"/>
        <charset val="134"/>
      </rPr>
      <t>头；赵沟村</t>
    </r>
    <r>
      <rPr>
        <sz val="16"/>
        <rFont val="Times New Roman"/>
        <charset val="134"/>
      </rPr>
      <t>6</t>
    </r>
    <r>
      <rPr>
        <sz val="16"/>
        <rFont val="宋体"/>
        <charset val="134"/>
      </rPr>
      <t>头；马堡村</t>
    </r>
    <r>
      <rPr>
        <sz val="16"/>
        <rFont val="Times New Roman"/>
        <charset val="134"/>
      </rPr>
      <t>76</t>
    </r>
    <r>
      <rPr>
        <sz val="16"/>
        <rFont val="宋体"/>
        <charset val="134"/>
      </rPr>
      <t>头；小庄村</t>
    </r>
    <r>
      <rPr>
        <sz val="16"/>
        <rFont val="Times New Roman"/>
        <charset val="134"/>
      </rPr>
      <t>3</t>
    </r>
    <r>
      <rPr>
        <sz val="16"/>
        <rFont val="宋体"/>
        <charset val="134"/>
      </rPr>
      <t>头；东庄村</t>
    </r>
    <r>
      <rPr>
        <sz val="16"/>
        <rFont val="Times New Roman"/>
        <charset val="134"/>
      </rPr>
      <t>6</t>
    </r>
    <r>
      <rPr>
        <sz val="16"/>
        <rFont val="宋体"/>
        <charset val="134"/>
      </rPr>
      <t>头；西山村</t>
    </r>
    <r>
      <rPr>
        <sz val="16"/>
        <rFont val="Times New Roman"/>
        <charset val="134"/>
      </rPr>
      <t>15</t>
    </r>
    <r>
      <rPr>
        <sz val="16"/>
        <rFont val="宋体"/>
        <charset val="134"/>
      </rPr>
      <t>户</t>
    </r>
    <r>
      <rPr>
        <sz val="16"/>
        <rFont val="Times New Roman"/>
        <charset val="134"/>
      </rPr>
      <t>45</t>
    </r>
    <r>
      <rPr>
        <sz val="16"/>
        <rFont val="宋体"/>
        <charset val="134"/>
      </rPr>
      <t>头；上河村</t>
    </r>
    <r>
      <rPr>
        <sz val="16"/>
        <rFont val="Times New Roman"/>
        <charset val="134"/>
      </rPr>
      <t>2</t>
    </r>
    <r>
      <rPr>
        <sz val="16"/>
        <rFont val="宋体"/>
        <charset val="134"/>
      </rPr>
      <t>户</t>
    </r>
    <r>
      <rPr>
        <sz val="16"/>
        <rFont val="Times New Roman"/>
        <charset val="134"/>
      </rPr>
      <t>6</t>
    </r>
    <r>
      <rPr>
        <sz val="16"/>
        <rFont val="宋体"/>
        <charset val="134"/>
      </rPr>
      <t>头；韦沟村</t>
    </r>
    <r>
      <rPr>
        <sz val="16"/>
        <rFont val="Times New Roman"/>
        <charset val="134"/>
      </rPr>
      <t>13</t>
    </r>
    <r>
      <rPr>
        <sz val="16"/>
        <rFont val="宋体"/>
        <charset val="134"/>
      </rPr>
      <t>户</t>
    </r>
    <r>
      <rPr>
        <sz val="16"/>
        <rFont val="Times New Roman"/>
        <charset val="134"/>
      </rPr>
      <t>13</t>
    </r>
    <r>
      <rPr>
        <sz val="16"/>
        <rFont val="宋体"/>
        <charset val="134"/>
      </rPr>
      <t>头；</t>
    </r>
  </si>
  <si>
    <r>
      <rPr>
        <sz val="16"/>
        <rFont val="宋体"/>
        <charset val="134"/>
      </rPr>
      <t>概算投资</t>
    </r>
    <r>
      <rPr>
        <sz val="16"/>
        <rFont val="Times New Roman"/>
        <charset val="134"/>
      </rPr>
      <t>33.8</t>
    </r>
    <r>
      <rPr>
        <sz val="16"/>
        <rFont val="宋体"/>
        <charset val="134"/>
      </rPr>
      <t>万元实施畜牧产业奖补项目，奖补牛犊</t>
    </r>
    <r>
      <rPr>
        <sz val="16"/>
        <rFont val="Times New Roman"/>
        <charset val="134"/>
      </rPr>
      <t>338</t>
    </r>
    <r>
      <rPr>
        <sz val="16"/>
        <rFont val="宋体"/>
        <charset val="134"/>
      </rPr>
      <t>头，每头补助</t>
    </r>
    <r>
      <rPr>
        <sz val="16"/>
        <rFont val="Times New Roman"/>
        <charset val="134"/>
      </rPr>
      <t>1000</t>
    </r>
    <r>
      <rPr>
        <sz val="16"/>
        <rFont val="宋体"/>
        <charset val="134"/>
      </rPr>
      <t>元，其中白杨村</t>
    </r>
    <r>
      <rPr>
        <sz val="16"/>
        <rFont val="Times New Roman"/>
        <charset val="134"/>
      </rPr>
      <t>4</t>
    </r>
    <r>
      <rPr>
        <sz val="16"/>
        <rFont val="宋体"/>
        <charset val="134"/>
      </rPr>
      <t>头、堡梁村</t>
    </r>
    <r>
      <rPr>
        <sz val="16"/>
        <rFont val="Times New Roman"/>
        <charset val="134"/>
      </rPr>
      <t>21</t>
    </r>
    <r>
      <rPr>
        <sz val="16"/>
        <rFont val="宋体"/>
        <charset val="134"/>
      </rPr>
      <t>头、大滩村</t>
    </r>
    <r>
      <rPr>
        <sz val="16"/>
        <rFont val="Times New Roman"/>
        <charset val="134"/>
      </rPr>
      <t>18</t>
    </r>
    <r>
      <rPr>
        <sz val="16"/>
        <rFont val="宋体"/>
        <charset val="134"/>
      </rPr>
      <t>头、陡崖村</t>
    </r>
    <r>
      <rPr>
        <sz val="16"/>
        <rFont val="Times New Roman"/>
        <charset val="134"/>
      </rPr>
      <t>21</t>
    </r>
    <r>
      <rPr>
        <sz val="16"/>
        <rFont val="宋体"/>
        <charset val="134"/>
      </rPr>
      <t>头、花园村</t>
    </r>
    <r>
      <rPr>
        <sz val="16"/>
        <rFont val="Times New Roman"/>
        <charset val="134"/>
      </rPr>
      <t>42</t>
    </r>
    <r>
      <rPr>
        <sz val="16"/>
        <rFont val="宋体"/>
        <charset val="134"/>
      </rPr>
      <t>头、康王村</t>
    </r>
    <r>
      <rPr>
        <sz val="16"/>
        <rFont val="Times New Roman"/>
        <charset val="134"/>
      </rPr>
      <t>18</t>
    </r>
    <r>
      <rPr>
        <sz val="16"/>
        <rFont val="宋体"/>
        <charset val="134"/>
      </rPr>
      <t>头、牌楼村</t>
    </r>
    <r>
      <rPr>
        <sz val="16"/>
        <rFont val="Times New Roman"/>
        <charset val="134"/>
      </rPr>
      <t>12</t>
    </r>
    <r>
      <rPr>
        <sz val="16"/>
        <rFont val="宋体"/>
        <charset val="134"/>
      </rPr>
      <t>头、寺湾村</t>
    </r>
    <r>
      <rPr>
        <sz val="16"/>
        <rFont val="Times New Roman"/>
        <charset val="134"/>
      </rPr>
      <t>29</t>
    </r>
    <r>
      <rPr>
        <sz val="16"/>
        <rFont val="宋体"/>
        <charset val="134"/>
      </rPr>
      <t>头、龙口村</t>
    </r>
    <r>
      <rPr>
        <sz val="16"/>
        <rFont val="Times New Roman"/>
        <charset val="134"/>
      </rPr>
      <t>173</t>
    </r>
    <r>
      <rPr>
        <sz val="16"/>
        <rFont val="宋体"/>
        <charset val="134"/>
      </rPr>
      <t>头。</t>
    </r>
  </si>
  <si>
    <r>
      <rPr>
        <sz val="16"/>
        <rFont val="宋体"/>
        <charset val="134"/>
      </rPr>
      <t>为梁山镇一般户实施牛犊到户补助项目共</t>
    </r>
    <r>
      <rPr>
        <sz val="16"/>
        <rFont val="Times New Roman"/>
        <charset val="134"/>
      </rPr>
      <t>40</t>
    </r>
    <r>
      <rPr>
        <sz val="16"/>
        <rFont val="宋体"/>
        <charset val="134"/>
      </rPr>
      <t>头，给樱桃沟村奖补牛犊</t>
    </r>
    <r>
      <rPr>
        <sz val="16"/>
        <rFont val="Times New Roman"/>
        <charset val="134"/>
      </rPr>
      <t>15</t>
    </r>
    <r>
      <rPr>
        <sz val="16"/>
        <rFont val="宋体"/>
        <charset val="134"/>
      </rPr>
      <t>头，斜头村</t>
    </r>
    <r>
      <rPr>
        <sz val="16"/>
        <rFont val="Times New Roman"/>
        <charset val="134"/>
      </rPr>
      <t>8</t>
    </r>
    <r>
      <rPr>
        <sz val="16"/>
        <rFont val="宋体"/>
        <charset val="134"/>
      </rPr>
      <t>头，丹麻村奖补</t>
    </r>
    <r>
      <rPr>
        <sz val="16"/>
        <rFont val="Times New Roman"/>
        <charset val="134"/>
      </rPr>
      <t>7</t>
    </r>
    <r>
      <rPr>
        <sz val="16"/>
        <rFont val="宋体"/>
        <charset val="134"/>
      </rPr>
      <t>头，杨渠村</t>
    </r>
    <r>
      <rPr>
        <sz val="16"/>
        <rFont val="Times New Roman"/>
        <charset val="134"/>
      </rPr>
      <t>10</t>
    </r>
    <r>
      <rPr>
        <sz val="16"/>
        <rFont val="宋体"/>
        <charset val="134"/>
      </rPr>
      <t>头，需资金</t>
    </r>
    <r>
      <rPr>
        <sz val="16"/>
        <rFont val="Times New Roman"/>
        <charset val="134"/>
      </rPr>
      <t>4</t>
    </r>
    <r>
      <rPr>
        <sz val="16"/>
        <rFont val="宋体"/>
        <charset val="134"/>
      </rPr>
      <t>万元。</t>
    </r>
  </si>
  <si>
    <t>0.0029</t>
  </si>
  <si>
    <t>0.0152</t>
  </si>
  <si>
    <r>
      <rPr>
        <sz val="16"/>
        <rFont val="宋体"/>
        <charset val="134"/>
      </rPr>
      <t>在全乡</t>
    </r>
    <r>
      <rPr>
        <sz val="16"/>
        <rFont val="Times New Roman"/>
        <charset val="134"/>
      </rPr>
      <t>2</t>
    </r>
    <r>
      <rPr>
        <sz val="16"/>
        <rFont val="宋体"/>
        <charset val="134"/>
      </rPr>
      <t>个村实施牛犊到户补助</t>
    </r>
    <r>
      <rPr>
        <sz val="16"/>
        <rFont val="Times New Roman"/>
        <charset val="134"/>
      </rPr>
      <t>37</t>
    </r>
    <r>
      <rPr>
        <sz val="16"/>
        <rFont val="宋体"/>
        <charset val="134"/>
      </rPr>
      <t>头，其中：高山</t>
    </r>
    <r>
      <rPr>
        <sz val="16"/>
        <rFont val="Times New Roman"/>
        <charset val="134"/>
      </rPr>
      <t>13</t>
    </r>
    <r>
      <rPr>
        <sz val="16"/>
        <rFont val="宋体"/>
        <charset val="134"/>
      </rPr>
      <t>头，坪王</t>
    </r>
    <r>
      <rPr>
        <sz val="16"/>
        <rFont val="Times New Roman"/>
        <charset val="134"/>
      </rPr>
      <t>24</t>
    </r>
    <r>
      <rPr>
        <sz val="16"/>
        <rFont val="宋体"/>
        <charset val="134"/>
      </rPr>
      <t>头。每头</t>
    </r>
    <r>
      <rPr>
        <sz val="16"/>
        <rFont val="Times New Roman"/>
        <charset val="134"/>
      </rPr>
      <t>1000</t>
    </r>
    <r>
      <rPr>
        <sz val="16"/>
        <rFont val="宋体"/>
        <charset val="134"/>
      </rPr>
      <t>元。</t>
    </r>
  </si>
  <si>
    <r>
      <rPr>
        <sz val="16"/>
        <rFont val="宋体"/>
        <charset val="134"/>
      </rPr>
      <t>闫家乡实施牛犊补助</t>
    </r>
    <r>
      <rPr>
        <sz val="16"/>
        <rFont val="Times New Roman"/>
        <charset val="134"/>
      </rPr>
      <t>196</t>
    </r>
    <r>
      <rPr>
        <sz val="16"/>
        <rFont val="宋体"/>
        <charset val="134"/>
      </rPr>
      <t>头，共需资金</t>
    </r>
    <r>
      <rPr>
        <sz val="16"/>
        <rFont val="Times New Roman"/>
        <charset val="134"/>
      </rPr>
      <t>19.6</t>
    </r>
    <r>
      <rPr>
        <sz val="16"/>
        <rFont val="宋体"/>
        <charset val="134"/>
      </rPr>
      <t>万元，其中草川梁村</t>
    </r>
    <r>
      <rPr>
        <sz val="16"/>
        <rFont val="Times New Roman"/>
        <charset val="134"/>
      </rPr>
      <t>2</t>
    </r>
    <r>
      <rPr>
        <sz val="16"/>
        <rFont val="宋体"/>
        <charset val="134"/>
      </rPr>
      <t>头，车古村</t>
    </r>
    <r>
      <rPr>
        <sz val="16"/>
        <rFont val="Times New Roman"/>
        <charset val="134"/>
      </rPr>
      <t>17</t>
    </r>
    <r>
      <rPr>
        <sz val="16"/>
        <rFont val="宋体"/>
        <charset val="134"/>
      </rPr>
      <t>头，大场村</t>
    </r>
    <r>
      <rPr>
        <sz val="16"/>
        <rFont val="Times New Roman"/>
        <charset val="134"/>
      </rPr>
      <t>10</t>
    </r>
    <r>
      <rPr>
        <sz val="16"/>
        <rFont val="宋体"/>
        <charset val="134"/>
      </rPr>
      <t>头，陈庙村</t>
    </r>
    <r>
      <rPr>
        <sz val="16"/>
        <rFont val="Times New Roman"/>
        <charset val="134"/>
      </rPr>
      <t>16</t>
    </r>
    <r>
      <rPr>
        <sz val="16"/>
        <rFont val="宋体"/>
        <charset val="134"/>
      </rPr>
      <t>头，朝阳村</t>
    </r>
    <r>
      <rPr>
        <sz val="16"/>
        <rFont val="Times New Roman"/>
        <charset val="134"/>
      </rPr>
      <t>33</t>
    </r>
    <r>
      <rPr>
        <sz val="16"/>
        <rFont val="宋体"/>
        <charset val="134"/>
      </rPr>
      <t>头，后山村</t>
    </r>
    <r>
      <rPr>
        <sz val="16"/>
        <rFont val="Times New Roman"/>
        <charset val="134"/>
      </rPr>
      <t>4</t>
    </r>
    <r>
      <rPr>
        <sz val="16"/>
        <rFont val="宋体"/>
        <charset val="134"/>
      </rPr>
      <t>头，花山村</t>
    </r>
    <r>
      <rPr>
        <sz val="16"/>
        <rFont val="Times New Roman"/>
        <charset val="134"/>
      </rPr>
      <t>73</t>
    </r>
    <r>
      <rPr>
        <sz val="16"/>
        <rFont val="宋体"/>
        <charset val="134"/>
      </rPr>
      <t>头，三友村</t>
    </r>
    <r>
      <rPr>
        <sz val="16"/>
        <rFont val="Times New Roman"/>
        <charset val="134"/>
      </rPr>
      <t>8</t>
    </r>
    <r>
      <rPr>
        <sz val="16"/>
        <rFont val="宋体"/>
        <charset val="134"/>
      </rPr>
      <t>头，王坪村</t>
    </r>
    <r>
      <rPr>
        <sz val="16"/>
        <rFont val="Times New Roman"/>
        <charset val="134"/>
      </rPr>
      <t>19</t>
    </r>
    <r>
      <rPr>
        <sz val="16"/>
        <rFont val="宋体"/>
        <charset val="134"/>
      </rPr>
      <t>头，闫家村</t>
    </r>
    <r>
      <rPr>
        <sz val="16"/>
        <rFont val="Times New Roman"/>
        <charset val="134"/>
      </rPr>
      <t>14</t>
    </r>
    <r>
      <rPr>
        <sz val="16"/>
        <rFont val="宋体"/>
        <charset val="134"/>
      </rPr>
      <t>头。</t>
    </r>
  </si>
  <si>
    <r>
      <rPr>
        <sz val="16"/>
        <rFont val="宋体"/>
        <charset val="134"/>
      </rPr>
      <t>在张棉驿乡</t>
    </r>
    <r>
      <rPr>
        <sz val="16"/>
        <rFont val="Times New Roman"/>
        <charset val="134"/>
      </rPr>
      <t>9</t>
    </r>
    <r>
      <rPr>
        <sz val="16"/>
        <rFont val="宋体"/>
        <charset val="134"/>
      </rPr>
      <t>村实施牛犊到户补助</t>
    </r>
    <r>
      <rPr>
        <sz val="16"/>
        <rFont val="Times New Roman"/>
        <charset val="134"/>
      </rPr>
      <t>231</t>
    </r>
    <r>
      <rPr>
        <sz val="16"/>
        <rFont val="宋体"/>
        <charset val="134"/>
      </rPr>
      <t>头，其中：庙川村</t>
    </r>
    <r>
      <rPr>
        <sz val="16"/>
        <rFont val="Times New Roman"/>
        <charset val="134"/>
      </rPr>
      <t>12</t>
    </r>
    <r>
      <rPr>
        <sz val="16"/>
        <rFont val="宋体"/>
        <charset val="134"/>
      </rPr>
      <t>头、马夭村</t>
    </r>
    <r>
      <rPr>
        <sz val="16"/>
        <rFont val="Times New Roman"/>
        <charset val="134"/>
      </rPr>
      <t>18</t>
    </r>
    <r>
      <rPr>
        <sz val="16"/>
        <rFont val="宋体"/>
        <charset val="134"/>
      </rPr>
      <t>头、和平村</t>
    </r>
    <r>
      <rPr>
        <sz val="16"/>
        <rFont val="Times New Roman"/>
        <charset val="134"/>
      </rPr>
      <t>6</t>
    </r>
    <r>
      <rPr>
        <sz val="16"/>
        <rFont val="宋体"/>
        <charset val="134"/>
      </rPr>
      <t>头、周家村</t>
    </r>
    <r>
      <rPr>
        <sz val="16"/>
        <rFont val="Times New Roman"/>
        <charset val="134"/>
      </rPr>
      <t>20</t>
    </r>
    <r>
      <rPr>
        <sz val="16"/>
        <rFont val="宋体"/>
        <charset val="134"/>
      </rPr>
      <t>头、喜湾村</t>
    </r>
    <r>
      <rPr>
        <sz val="16"/>
        <rFont val="Times New Roman"/>
        <charset val="134"/>
      </rPr>
      <t>8</t>
    </r>
    <r>
      <rPr>
        <sz val="16"/>
        <rFont val="宋体"/>
        <charset val="134"/>
      </rPr>
      <t>头、上蒋村</t>
    </r>
    <r>
      <rPr>
        <sz val="16"/>
        <rFont val="Times New Roman"/>
        <charset val="134"/>
      </rPr>
      <t>13</t>
    </r>
    <r>
      <rPr>
        <sz val="16"/>
        <rFont val="宋体"/>
        <charset val="134"/>
      </rPr>
      <t>头、田湾村</t>
    </r>
    <r>
      <rPr>
        <sz val="16"/>
        <rFont val="Times New Roman"/>
        <charset val="134"/>
      </rPr>
      <t>8</t>
    </r>
    <r>
      <rPr>
        <sz val="16"/>
        <rFont val="宋体"/>
        <charset val="134"/>
      </rPr>
      <t>头、先马村</t>
    </r>
    <r>
      <rPr>
        <sz val="16"/>
        <rFont val="Times New Roman"/>
        <charset val="134"/>
      </rPr>
      <t>26</t>
    </r>
    <r>
      <rPr>
        <sz val="16"/>
        <rFont val="宋体"/>
        <charset val="134"/>
      </rPr>
      <t>头、盘山村</t>
    </r>
    <r>
      <rPr>
        <sz val="16"/>
        <rFont val="Times New Roman"/>
        <charset val="134"/>
      </rPr>
      <t>120</t>
    </r>
    <r>
      <rPr>
        <sz val="16"/>
        <rFont val="宋体"/>
        <charset val="134"/>
      </rPr>
      <t>头。</t>
    </r>
  </si>
  <si>
    <r>
      <rPr>
        <sz val="16"/>
        <rFont val="宋体"/>
        <charset val="134"/>
      </rPr>
      <t>平安乡牛犊补助</t>
    </r>
    <r>
      <rPr>
        <sz val="16"/>
        <rFont val="Times New Roman"/>
        <charset val="134"/>
      </rPr>
      <t>86</t>
    </r>
    <r>
      <rPr>
        <sz val="16"/>
        <rFont val="宋体"/>
        <charset val="134"/>
      </rPr>
      <t>头，大湾村</t>
    </r>
    <r>
      <rPr>
        <sz val="16"/>
        <rFont val="Times New Roman"/>
        <charset val="134"/>
      </rPr>
      <t>21</t>
    </r>
    <r>
      <rPr>
        <sz val="16"/>
        <rFont val="宋体"/>
        <charset val="134"/>
      </rPr>
      <t>头，梨树村</t>
    </r>
    <r>
      <rPr>
        <sz val="16"/>
        <rFont val="Times New Roman"/>
        <charset val="134"/>
      </rPr>
      <t>15</t>
    </r>
    <r>
      <rPr>
        <sz val="16"/>
        <rFont val="宋体"/>
        <charset val="134"/>
      </rPr>
      <t>头</t>
    </r>
    <r>
      <rPr>
        <sz val="16"/>
        <rFont val="Times New Roman"/>
        <charset val="134"/>
      </rPr>
      <t>.</t>
    </r>
    <r>
      <rPr>
        <sz val="16"/>
        <rFont val="宋体"/>
        <charset val="134"/>
      </rPr>
      <t>牛犊</t>
    </r>
    <r>
      <rPr>
        <sz val="16"/>
        <rFont val="Times New Roman"/>
        <charset val="134"/>
      </rPr>
      <t>50</t>
    </r>
    <r>
      <rPr>
        <sz val="16"/>
        <rFont val="宋体"/>
        <charset val="134"/>
      </rPr>
      <t>头</t>
    </r>
  </si>
  <si>
    <r>
      <rPr>
        <sz val="16"/>
        <rFont val="宋体"/>
        <charset val="134"/>
      </rPr>
      <t>连五乡</t>
    </r>
    <r>
      <rPr>
        <sz val="16"/>
        <rFont val="Times New Roman"/>
        <charset val="134"/>
      </rPr>
      <t>10</t>
    </r>
    <r>
      <rPr>
        <sz val="16"/>
        <rFont val="宋体"/>
        <charset val="134"/>
      </rPr>
      <t>村共实施</t>
    </r>
    <r>
      <rPr>
        <sz val="16"/>
        <rFont val="Times New Roman"/>
        <charset val="134"/>
      </rPr>
      <t>210</t>
    </r>
    <r>
      <rPr>
        <sz val="16"/>
        <rFont val="宋体"/>
        <charset val="134"/>
      </rPr>
      <t>头，其中黄家村：</t>
    </r>
    <r>
      <rPr>
        <sz val="16"/>
        <rFont val="Times New Roman"/>
        <charset val="134"/>
      </rPr>
      <t>3</t>
    </r>
    <r>
      <rPr>
        <sz val="16"/>
        <rFont val="宋体"/>
        <charset val="134"/>
      </rPr>
      <t>头、连五村：</t>
    </r>
    <r>
      <rPr>
        <sz val="16"/>
        <rFont val="Times New Roman"/>
        <charset val="134"/>
      </rPr>
      <t>60</t>
    </r>
    <r>
      <rPr>
        <sz val="16"/>
        <rFont val="宋体"/>
        <charset val="134"/>
      </rPr>
      <t>头、三合村：</t>
    </r>
    <r>
      <rPr>
        <sz val="16"/>
        <rFont val="Times New Roman"/>
        <charset val="134"/>
      </rPr>
      <t>3</t>
    </r>
    <r>
      <rPr>
        <sz val="16"/>
        <rFont val="宋体"/>
        <charset val="134"/>
      </rPr>
      <t>头、四合村：</t>
    </r>
    <r>
      <rPr>
        <sz val="16"/>
        <rFont val="Times New Roman"/>
        <charset val="134"/>
      </rPr>
      <t>58</t>
    </r>
    <r>
      <rPr>
        <sz val="16"/>
        <rFont val="宋体"/>
        <charset val="134"/>
      </rPr>
      <t>头、兰家村：</t>
    </r>
    <r>
      <rPr>
        <sz val="16"/>
        <rFont val="Times New Roman"/>
        <charset val="134"/>
      </rPr>
      <t>20</t>
    </r>
    <r>
      <rPr>
        <sz val="16"/>
        <rFont val="宋体"/>
        <charset val="134"/>
      </rPr>
      <t>头、陈家村：</t>
    </r>
    <r>
      <rPr>
        <sz val="16"/>
        <rFont val="Times New Roman"/>
        <charset val="134"/>
      </rPr>
      <t>9</t>
    </r>
    <r>
      <rPr>
        <sz val="16"/>
        <rFont val="宋体"/>
        <charset val="134"/>
      </rPr>
      <t>头、中心村：</t>
    </r>
    <r>
      <rPr>
        <sz val="16"/>
        <rFont val="Times New Roman"/>
        <charset val="134"/>
      </rPr>
      <t>6</t>
    </r>
    <r>
      <rPr>
        <sz val="16"/>
        <rFont val="宋体"/>
        <charset val="134"/>
      </rPr>
      <t>头、马咀村：</t>
    </r>
    <r>
      <rPr>
        <sz val="16"/>
        <rFont val="Times New Roman"/>
        <charset val="134"/>
      </rPr>
      <t>40</t>
    </r>
    <r>
      <rPr>
        <sz val="16"/>
        <rFont val="宋体"/>
        <charset val="134"/>
      </rPr>
      <t>头、中渠村：</t>
    </r>
    <r>
      <rPr>
        <sz val="16"/>
        <rFont val="Times New Roman"/>
        <charset val="134"/>
      </rPr>
      <t>1</t>
    </r>
    <r>
      <rPr>
        <sz val="16"/>
        <rFont val="宋体"/>
        <charset val="134"/>
      </rPr>
      <t>头、贠家村：</t>
    </r>
    <r>
      <rPr>
        <sz val="16"/>
        <rFont val="Times New Roman"/>
        <charset val="134"/>
      </rPr>
      <t>10</t>
    </r>
    <r>
      <rPr>
        <sz val="16"/>
        <rFont val="宋体"/>
        <charset val="134"/>
      </rPr>
      <t>头</t>
    </r>
  </si>
  <si>
    <r>
      <rPr>
        <b/>
        <sz val="16"/>
        <rFont val="宋体"/>
        <charset val="134"/>
      </rPr>
      <t>概算投资</t>
    </r>
    <r>
      <rPr>
        <b/>
        <sz val="16"/>
        <rFont val="Times New Roman"/>
        <charset val="134"/>
      </rPr>
      <t>109.83</t>
    </r>
    <r>
      <rPr>
        <b/>
        <sz val="16"/>
        <rFont val="宋体"/>
        <charset val="134"/>
      </rPr>
      <t>万元在全县范围内实施边缘户基础母羊到户补助项目，每只补助</t>
    </r>
    <r>
      <rPr>
        <b/>
        <sz val="16"/>
        <rFont val="Times New Roman"/>
        <charset val="134"/>
      </rPr>
      <t>300</t>
    </r>
    <r>
      <rPr>
        <b/>
        <sz val="16"/>
        <rFont val="宋体"/>
        <charset val="134"/>
      </rPr>
      <t>元，共补助</t>
    </r>
    <r>
      <rPr>
        <b/>
        <sz val="16"/>
        <rFont val="Times New Roman"/>
        <charset val="134"/>
      </rPr>
      <t>3578</t>
    </r>
    <r>
      <rPr>
        <b/>
        <sz val="16"/>
        <rFont val="宋体"/>
        <charset val="134"/>
      </rPr>
      <t>只。</t>
    </r>
  </si>
  <si>
    <r>
      <rPr>
        <sz val="16"/>
        <rFont val="宋体"/>
        <charset val="134"/>
      </rPr>
      <t>杨川村</t>
    </r>
    <r>
      <rPr>
        <sz val="16"/>
        <rFont val="Times New Roman"/>
        <charset val="134"/>
      </rPr>
      <t>15</t>
    </r>
    <r>
      <rPr>
        <sz val="16"/>
        <rFont val="宋体"/>
        <charset val="134"/>
      </rPr>
      <t>只、孟寺村</t>
    </r>
    <r>
      <rPr>
        <sz val="16"/>
        <rFont val="Times New Roman"/>
        <charset val="134"/>
      </rPr>
      <t>25</t>
    </r>
    <r>
      <rPr>
        <sz val="16"/>
        <rFont val="宋体"/>
        <charset val="134"/>
      </rPr>
      <t>只</t>
    </r>
  </si>
  <si>
    <r>
      <rPr>
        <sz val="16"/>
        <rFont val="宋体"/>
        <charset val="134"/>
      </rPr>
      <t>通过发放补贴，提高农民养羊的积极性，增加农民收入。</t>
    </r>
  </si>
  <si>
    <r>
      <rPr>
        <sz val="16"/>
        <rFont val="宋体"/>
        <charset val="134"/>
      </rPr>
      <t>全镇共</t>
    </r>
    <r>
      <rPr>
        <sz val="16"/>
        <rFont val="Times New Roman"/>
        <charset val="134"/>
      </rPr>
      <t>1480</t>
    </r>
    <r>
      <rPr>
        <sz val="16"/>
        <rFont val="宋体"/>
        <charset val="134"/>
      </rPr>
      <t>只，</t>
    </r>
    <r>
      <rPr>
        <sz val="16"/>
        <rFont val="Times New Roman"/>
        <charset val="134"/>
      </rPr>
      <t>44.4</t>
    </r>
    <r>
      <rPr>
        <sz val="16"/>
        <rFont val="宋体"/>
        <charset val="134"/>
      </rPr>
      <t>万元，其中：树坡村</t>
    </r>
    <r>
      <rPr>
        <sz val="16"/>
        <rFont val="Times New Roman"/>
        <charset val="134"/>
      </rPr>
      <t>15</t>
    </r>
    <r>
      <rPr>
        <sz val="16"/>
        <rFont val="宋体"/>
        <charset val="134"/>
      </rPr>
      <t>只；西门村</t>
    </r>
    <r>
      <rPr>
        <sz val="16"/>
        <rFont val="Times New Roman"/>
        <charset val="134"/>
      </rPr>
      <t>170</t>
    </r>
    <r>
      <rPr>
        <sz val="16"/>
        <rFont val="宋体"/>
        <charset val="134"/>
      </rPr>
      <t>只；西川村</t>
    </r>
    <r>
      <rPr>
        <sz val="16"/>
        <rFont val="Times New Roman"/>
        <charset val="134"/>
      </rPr>
      <t>110</t>
    </r>
    <r>
      <rPr>
        <sz val="16"/>
        <rFont val="宋体"/>
        <charset val="134"/>
      </rPr>
      <t>只；南街村</t>
    </r>
    <r>
      <rPr>
        <sz val="16"/>
        <rFont val="Times New Roman"/>
        <charset val="134"/>
      </rPr>
      <t>20</t>
    </r>
    <r>
      <rPr>
        <sz val="16"/>
        <rFont val="宋体"/>
        <charset val="134"/>
      </rPr>
      <t>只；榆树村</t>
    </r>
    <r>
      <rPr>
        <sz val="16"/>
        <rFont val="Times New Roman"/>
        <charset val="134"/>
      </rPr>
      <t>20</t>
    </r>
    <r>
      <rPr>
        <sz val="16"/>
        <rFont val="宋体"/>
        <charset val="134"/>
      </rPr>
      <t>只；汪堡村</t>
    </r>
    <r>
      <rPr>
        <sz val="16"/>
        <rFont val="Times New Roman"/>
        <charset val="134"/>
      </rPr>
      <t>100</t>
    </r>
    <r>
      <rPr>
        <sz val="16"/>
        <rFont val="宋体"/>
        <charset val="134"/>
      </rPr>
      <t>只；四方村</t>
    </r>
    <r>
      <rPr>
        <sz val="16"/>
        <rFont val="Times New Roman"/>
        <charset val="134"/>
      </rPr>
      <t>100</t>
    </r>
    <r>
      <rPr>
        <sz val="16"/>
        <rFont val="宋体"/>
        <charset val="134"/>
      </rPr>
      <t>只；韩川村</t>
    </r>
    <r>
      <rPr>
        <sz val="16"/>
        <rFont val="Times New Roman"/>
        <charset val="134"/>
      </rPr>
      <t>25</t>
    </r>
    <r>
      <rPr>
        <sz val="16"/>
        <rFont val="宋体"/>
        <charset val="134"/>
      </rPr>
      <t>只；官泉村</t>
    </r>
    <r>
      <rPr>
        <sz val="16"/>
        <rFont val="Times New Roman"/>
        <charset val="134"/>
      </rPr>
      <t>65</t>
    </r>
    <r>
      <rPr>
        <sz val="16"/>
        <rFont val="宋体"/>
        <charset val="134"/>
      </rPr>
      <t>只；郑家村</t>
    </r>
    <r>
      <rPr>
        <sz val="16"/>
        <rFont val="Times New Roman"/>
        <charset val="134"/>
      </rPr>
      <t>230</t>
    </r>
    <r>
      <rPr>
        <sz val="16"/>
        <rFont val="宋体"/>
        <charset val="134"/>
      </rPr>
      <t>只；马黑曼村</t>
    </r>
    <r>
      <rPr>
        <sz val="16"/>
        <rFont val="Times New Roman"/>
        <charset val="134"/>
      </rPr>
      <t>230</t>
    </r>
    <r>
      <rPr>
        <sz val="16"/>
        <rFont val="宋体"/>
        <charset val="134"/>
      </rPr>
      <t>只；西沟村</t>
    </r>
    <r>
      <rPr>
        <sz val="16"/>
        <rFont val="Times New Roman"/>
        <charset val="134"/>
      </rPr>
      <t>60</t>
    </r>
    <r>
      <rPr>
        <sz val="16"/>
        <rFont val="宋体"/>
        <charset val="134"/>
      </rPr>
      <t>只；北河村</t>
    </r>
    <r>
      <rPr>
        <sz val="16"/>
        <rFont val="Times New Roman"/>
        <charset val="134"/>
      </rPr>
      <t>145</t>
    </r>
    <r>
      <rPr>
        <sz val="16"/>
        <rFont val="宋体"/>
        <charset val="134"/>
      </rPr>
      <t>只；李山村</t>
    </r>
    <r>
      <rPr>
        <sz val="16"/>
        <rFont val="Times New Roman"/>
        <charset val="134"/>
      </rPr>
      <t>140</t>
    </r>
    <r>
      <rPr>
        <sz val="16"/>
        <rFont val="宋体"/>
        <charset val="134"/>
      </rPr>
      <t>只；马河村</t>
    </r>
    <r>
      <rPr>
        <sz val="16"/>
        <rFont val="Times New Roman"/>
        <charset val="134"/>
      </rPr>
      <t>50</t>
    </r>
    <r>
      <rPr>
        <sz val="16"/>
        <rFont val="宋体"/>
        <charset val="134"/>
      </rPr>
      <t>只</t>
    </r>
  </si>
  <si>
    <r>
      <rPr>
        <sz val="16"/>
        <rFont val="宋体"/>
        <charset val="134"/>
      </rPr>
      <t>龙山镇基础母羊购进到户补助项目（动态更新）</t>
    </r>
  </si>
  <si>
    <r>
      <rPr>
        <sz val="16"/>
        <rFont val="宋体"/>
        <charset val="134"/>
      </rPr>
      <t>西川村</t>
    </r>
    <r>
      <rPr>
        <sz val="16"/>
        <rFont val="Times New Roman"/>
        <charset val="134"/>
      </rPr>
      <t>140</t>
    </r>
    <r>
      <rPr>
        <sz val="16"/>
        <rFont val="宋体"/>
        <charset val="134"/>
      </rPr>
      <t>只；汪堡村</t>
    </r>
    <r>
      <rPr>
        <sz val="16"/>
        <rFont val="Times New Roman"/>
        <charset val="134"/>
      </rPr>
      <t>153</t>
    </r>
    <r>
      <rPr>
        <sz val="16"/>
        <rFont val="宋体"/>
        <charset val="134"/>
      </rPr>
      <t>只；马黑曼村</t>
    </r>
    <r>
      <rPr>
        <sz val="16"/>
        <rFont val="Times New Roman"/>
        <charset val="134"/>
      </rPr>
      <t>177</t>
    </r>
    <r>
      <rPr>
        <sz val="16"/>
        <rFont val="宋体"/>
        <charset val="134"/>
      </rPr>
      <t>只；马河村</t>
    </r>
    <r>
      <rPr>
        <sz val="16"/>
        <rFont val="Times New Roman"/>
        <charset val="134"/>
      </rPr>
      <t>20</t>
    </r>
    <r>
      <rPr>
        <sz val="16"/>
        <rFont val="宋体"/>
        <charset val="134"/>
      </rPr>
      <t>只</t>
    </r>
  </si>
  <si>
    <r>
      <rPr>
        <sz val="16"/>
        <rFont val="宋体"/>
        <charset val="134"/>
      </rPr>
      <t>扶持大阳镇一般户发展养殖业，落实基础母羊补助</t>
    </r>
    <r>
      <rPr>
        <sz val="16"/>
        <rFont val="Times New Roman"/>
        <charset val="134"/>
      </rPr>
      <t>300</t>
    </r>
    <r>
      <rPr>
        <sz val="16"/>
        <rFont val="宋体"/>
        <charset val="134"/>
      </rPr>
      <t>元，共补助</t>
    </r>
    <r>
      <rPr>
        <sz val="16"/>
        <rFont val="Times New Roman"/>
        <charset val="134"/>
      </rPr>
      <t>196</t>
    </r>
    <r>
      <rPr>
        <sz val="16"/>
        <rFont val="宋体"/>
        <charset val="134"/>
      </rPr>
      <t>只。其中：刘山村</t>
    </r>
    <r>
      <rPr>
        <sz val="16"/>
        <rFont val="Times New Roman"/>
        <charset val="134"/>
      </rPr>
      <t>80</t>
    </r>
    <r>
      <rPr>
        <sz val="16"/>
        <rFont val="宋体"/>
        <charset val="134"/>
      </rPr>
      <t>只，汪洋村</t>
    </r>
    <r>
      <rPr>
        <sz val="16"/>
        <rFont val="Times New Roman"/>
        <charset val="134"/>
      </rPr>
      <t>100</t>
    </r>
    <r>
      <rPr>
        <sz val="16"/>
        <rFont val="宋体"/>
        <charset val="134"/>
      </rPr>
      <t>只，陈阳村</t>
    </r>
    <r>
      <rPr>
        <sz val="16"/>
        <rFont val="Times New Roman"/>
        <charset val="134"/>
      </rPr>
      <t>16</t>
    </r>
    <r>
      <rPr>
        <sz val="16"/>
        <rFont val="宋体"/>
        <charset val="134"/>
      </rPr>
      <t>只。</t>
    </r>
  </si>
  <si>
    <r>
      <rPr>
        <sz val="16"/>
        <rFont val="宋体"/>
        <charset val="134"/>
      </rPr>
      <t>刘堡镇基础母羊购进到户补助项目</t>
    </r>
  </si>
  <si>
    <r>
      <rPr>
        <sz val="16"/>
        <rFont val="宋体"/>
        <charset val="134"/>
      </rPr>
      <t>刘堡镇共涉及</t>
    </r>
    <r>
      <rPr>
        <sz val="16"/>
        <rFont val="Times New Roman"/>
        <charset val="134"/>
      </rPr>
      <t>11</t>
    </r>
    <r>
      <rPr>
        <sz val="16"/>
        <rFont val="宋体"/>
        <charset val="134"/>
      </rPr>
      <t>村</t>
    </r>
    <r>
      <rPr>
        <sz val="16"/>
        <rFont val="Times New Roman"/>
        <charset val="134"/>
      </rPr>
      <t>17</t>
    </r>
    <r>
      <rPr>
        <sz val="16"/>
        <rFont val="宋体"/>
        <charset val="134"/>
      </rPr>
      <t>户</t>
    </r>
    <r>
      <rPr>
        <sz val="16"/>
        <rFont val="Times New Roman"/>
        <charset val="134"/>
      </rPr>
      <t>310</t>
    </r>
    <r>
      <rPr>
        <sz val="16"/>
        <rFont val="宋体"/>
        <charset val="134"/>
      </rPr>
      <t>只，每只补贴</t>
    </r>
    <r>
      <rPr>
        <sz val="16"/>
        <rFont val="Times New Roman"/>
        <charset val="134"/>
      </rPr>
      <t>0.03</t>
    </r>
    <r>
      <rPr>
        <sz val="16"/>
        <rFont val="宋体"/>
        <charset val="134"/>
      </rPr>
      <t>万元，共计补贴资金</t>
    </r>
    <r>
      <rPr>
        <sz val="16"/>
        <rFont val="Times New Roman"/>
        <charset val="134"/>
      </rPr>
      <t>9.3</t>
    </r>
    <r>
      <rPr>
        <sz val="16"/>
        <rFont val="宋体"/>
        <charset val="134"/>
      </rPr>
      <t>万元。其中：五星村</t>
    </r>
    <r>
      <rPr>
        <sz val="16"/>
        <rFont val="Times New Roman"/>
        <charset val="134"/>
      </rPr>
      <t>1</t>
    </r>
    <r>
      <rPr>
        <sz val="16"/>
        <rFont val="宋体"/>
        <charset val="134"/>
      </rPr>
      <t>户</t>
    </r>
    <r>
      <rPr>
        <sz val="16"/>
        <rFont val="Times New Roman"/>
        <charset val="134"/>
      </rPr>
      <t>10</t>
    </r>
    <r>
      <rPr>
        <sz val="16"/>
        <rFont val="宋体"/>
        <charset val="134"/>
      </rPr>
      <t>只；李山村</t>
    </r>
    <r>
      <rPr>
        <sz val="16"/>
        <rFont val="Times New Roman"/>
        <charset val="134"/>
      </rPr>
      <t>1</t>
    </r>
    <r>
      <rPr>
        <sz val="16"/>
        <rFont val="宋体"/>
        <charset val="134"/>
      </rPr>
      <t>户</t>
    </r>
    <r>
      <rPr>
        <sz val="16"/>
        <rFont val="Times New Roman"/>
        <charset val="134"/>
      </rPr>
      <t>10</t>
    </r>
    <r>
      <rPr>
        <sz val="16"/>
        <rFont val="宋体"/>
        <charset val="134"/>
      </rPr>
      <t>只；高家村</t>
    </r>
    <r>
      <rPr>
        <sz val="16"/>
        <rFont val="Times New Roman"/>
        <charset val="134"/>
      </rPr>
      <t>2</t>
    </r>
    <r>
      <rPr>
        <sz val="16"/>
        <rFont val="宋体"/>
        <charset val="134"/>
      </rPr>
      <t>户</t>
    </r>
    <r>
      <rPr>
        <sz val="16"/>
        <rFont val="Times New Roman"/>
        <charset val="134"/>
      </rPr>
      <t>60</t>
    </r>
    <r>
      <rPr>
        <sz val="16"/>
        <rFont val="宋体"/>
        <charset val="134"/>
      </rPr>
      <t>只，芦科村</t>
    </r>
    <r>
      <rPr>
        <sz val="16"/>
        <rFont val="Times New Roman"/>
        <charset val="134"/>
      </rPr>
      <t>1</t>
    </r>
    <r>
      <rPr>
        <sz val="16"/>
        <rFont val="宋体"/>
        <charset val="134"/>
      </rPr>
      <t>户</t>
    </r>
    <r>
      <rPr>
        <sz val="16"/>
        <rFont val="Times New Roman"/>
        <charset val="134"/>
      </rPr>
      <t>15</t>
    </r>
    <r>
      <rPr>
        <sz val="16"/>
        <rFont val="宋体"/>
        <charset val="134"/>
      </rPr>
      <t>只；王山</t>
    </r>
    <r>
      <rPr>
        <sz val="16"/>
        <rFont val="Times New Roman"/>
        <charset val="134"/>
      </rPr>
      <t>1</t>
    </r>
    <r>
      <rPr>
        <sz val="16"/>
        <rFont val="宋体"/>
        <charset val="134"/>
      </rPr>
      <t>户</t>
    </r>
    <r>
      <rPr>
        <sz val="16"/>
        <rFont val="Times New Roman"/>
        <charset val="134"/>
      </rPr>
      <t>10</t>
    </r>
    <r>
      <rPr>
        <sz val="16"/>
        <rFont val="宋体"/>
        <charset val="134"/>
      </rPr>
      <t>只；窑儿村</t>
    </r>
    <r>
      <rPr>
        <sz val="16"/>
        <rFont val="Times New Roman"/>
        <charset val="134"/>
      </rPr>
      <t>2</t>
    </r>
    <r>
      <rPr>
        <sz val="16"/>
        <rFont val="宋体"/>
        <charset val="134"/>
      </rPr>
      <t>户</t>
    </r>
    <r>
      <rPr>
        <sz val="16"/>
        <rFont val="Times New Roman"/>
        <charset val="134"/>
      </rPr>
      <t>60</t>
    </r>
    <r>
      <rPr>
        <sz val="16"/>
        <rFont val="宋体"/>
        <charset val="134"/>
      </rPr>
      <t>只；罗湾村</t>
    </r>
    <r>
      <rPr>
        <sz val="16"/>
        <rFont val="Times New Roman"/>
        <charset val="134"/>
      </rPr>
      <t>3</t>
    </r>
    <r>
      <rPr>
        <sz val="16"/>
        <rFont val="宋体"/>
        <charset val="134"/>
      </rPr>
      <t>户</t>
    </r>
    <r>
      <rPr>
        <sz val="16"/>
        <rFont val="Times New Roman"/>
        <charset val="134"/>
      </rPr>
      <t>90</t>
    </r>
    <r>
      <rPr>
        <sz val="16"/>
        <rFont val="宋体"/>
        <charset val="134"/>
      </rPr>
      <t>只；董家村</t>
    </r>
    <r>
      <rPr>
        <sz val="16"/>
        <rFont val="Times New Roman"/>
        <charset val="134"/>
      </rPr>
      <t>1</t>
    </r>
    <r>
      <rPr>
        <sz val="16"/>
        <rFont val="宋体"/>
        <charset val="134"/>
      </rPr>
      <t>户</t>
    </r>
    <r>
      <rPr>
        <sz val="16"/>
        <rFont val="Times New Roman"/>
        <charset val="134"/>
      </rPr>
      <t>10</t>
    </r>
    <r>
      <rPr>
        <sz val="16"/>
        <rFont val="宋体"/>
        <charset val="134"/>
      </rPr>
      <t>只；峡里</t>
    </r>
    <r>
      <rPr>
        <sz val="16"/>
        <rFont val="Times New Roman"/>
        <charset val="134"/>
      </rPr>
      <t>2</t>
    </r>
    <r>
      <rPr>
        <sz val="16"/>
        <rFont val="宋体"/>
        <charset val="134"/>
      </rPr>
      <t>户</t>
    </r>
    <r>
      <rPr>
        <sz val="16"/>
        <rFont val="Times New Roman"/>
        <charset val="134"/>
      </rPr>
      <t>20</t>
    </r>
    <r>
      <rPr>
        <sz val="16"/>
        <rFont val="宋体"/>
        <charset val="134"/>
      </rPr>
      <t>只；郑沟村</t>
    </r>
    <r>
      <rPr>
        <sz val="16"/>
        <rFont val="Times New Roman"/>
        <charset val="134"/>
      </rPr>
      <t>1</t>
    </r>
    <r>
      <rPr>
        <sz val="16"/>
        <rFont val="宋体"/>
        <charset val="134"/>
      </rPr>
      <t>户</t>
    </r>
    <r>
      <rPr>
        <sz val="16"/>
        <rFont val="Times New Roman"/>
        <charset val="134"/>
      </rPr>
      <t>20</t>
    </r>
    <r>
      <rPr>
        <sz val="16"/>
        <rFont val="宋体"/>
        <charset val="134"/>
      </rPr>
      <t>只；刘堡村</t>
    </r>
    <r>
      <rPr>
        <sz val="16"/>
        <rFont val="Times New Roman"/>
        <charset val="134"/>
      </rPr>
      <t>2</t>
    </r>
    <r>
      <rPr>
        <sz val="16"/>
        <rFont val="宋体"/>
        <charset val="134"/>
      </rPr>
      <t>户</t>
    </r>
    <r>
      <rPr>
        <sz val="16"/>
        <rFont val="Times New Roman"/>
        <charset val="134"/>
      </rPr>
      <t>5</t>
    </r>
    <r>
      <rPr>
        <sz val="16"/>
        <rFont val="宋体"/>
        <charset val="134"/>
      </rPr>
      <t>只</t>
    </r>
  </si>
  <si>
    <r>
      <rPr>
        <sz val="16"/>
        <rFont val="宋体"/>
        <charset val="134"/>
      </rPr>
      <t>川王镇购进基础母羊共</t>
    </r>
    <r>
      <rPr>
        <sz val="16"/>
        <rFont val="Times New Roman"/>
        <charset val="134"/>
      </rPr>
      <t>495</t>
    </r>
    <r>
      <rPr>
        <sz val="16"/>
        <rFont val="宋体"/>
        <charset val="134"/>
      </rPr>
      <t>只共涉及</t>
    </r>
    <r>
      <rPr>
        <sz val="16"/>
        <rFont val="Times New Roman"/>
        <charset val="134"/>
      </rPr>
      <t>7</t>
    </r>
    <r>
      <rPr>
        <sz val="16"/>
        <rFont val="宋体"/>
        <charset val="134"/>
      </rPr>
      <t>村。其中西崖村</t>
    </r>
    <r>
      <rPr>
        <sz val="16"/>
        <rFont val="Times New Roman"/>
        <charset val="134"/>
      </rPr>
      <t>30</t>
    </r>
    <r>
      <rPr>
        <sz val="16"/>
        <rFont val="宋体"/>
        <charset val="134"/>
      </rPr>
      <t>只；峡口村</t>
    </r>
    <r>
      <rPr>
        <sz val="16"/>
        <rFont val="Times New Roman"/>
        <charset val="134"/>
      </rPr>
      <t>100</t>
    </r>
    <r>
      <rPr>
        <sz val="16"/>
        <rFont val="宋体"/>
        <charset val="134"/>
      </rPr>
      <t>只；关河村</t>
    </r>
    <r>
      <rPr>
        <sz val="16"/>
        <rFont val="Times New Roman"/>
        <charset val="134"/>
      </rPr>
      <t>20</t>
    </r>
    <r>
      <rPr>
        <sz val="16"/>
        <rFont val="宋体"/>
        <charset val="134"/>
      </rPr>
      <t>只；小河村</t>
    </r>
    <r>
      <rPr>
        <sz val="16"/>
        <rFont val="Times New Roman"/>
        <charset val="134"/>
      </rPr>
      <t>205</t>
    </r>
    <r>
      <rPr>
        <sz val="16"/>
        <rFont val="宋体"/>
        <charset val="134"/>
      </rPr>
      <t>只；海湾村</t>
    </r>
    <r>
      <rPr>
        <sz val="16"/>
        <rFont val="Times New Roman"/>
        <charset val="134"/>
      </rPr>
      <t>30</t>
    </r>
    <r>
      <rPr>
        <sz val="16"/>
        <rFont val="宋体"/>
        <charset val="134"/>
      </rPr>
      <t>只；大庄村</t>
    </r>
    <r>
      <rPr>
        <sz val="16"/>
        <rFont val="Times New Roman"/>
        <charset val="134"/>
      </rPr>
      <t>80</t>
    </r>
    <r>
      <rPr>
        <sz val="16"/>
        <rFont val="宋体"/>
        <charset val="134"/>
      </rPr>
      <t>只；何湾村</t>
    </r>
    <r>
      <rPr>
        <sz val="16"/>
        <rFont val="Times New Roman"/>
        <charset val="134"/>
      </rPr>
      <t>30</t>
    </r>
    <r>
      <rPr>
        <sz val="16"/>
        <rFont val="宋体"/>
        <charset val="134"/>
      </rPr>
      <t>只；</t>
    </r>
  </si>
  <si>
    <r>
      <rPr>
        <sz val="16"/>
        <rFont val="宋体"/>
        <charset val="134"/>
      </rPr>
      <t>共补助</t>
    </r>
    <r>
      <rPr>
        <sz val="16"/>
        <rFont val="Times New Roman"/>
        <charset val="134"/>
      </rPr>
      <t>272</t>
    </r>
    <r>
      <rPr>
        <sz val="16"/>
        <rFont val="宋体"/>
        <charset val="134"/>
      </rPr>
      <t>只，</t>
    </r>
    <r>
      <rPr>
        <sz val="16"/>
        <rFont val="Times New Roman"/>
        <charset val="134"/>
      </rPr>
      <t>300</t>
    </r>
    <r>
      <rPr>
        <sz val="16"/>
        <rFont val="宋体"/>
        <charset val="134"/>
      </rPr>
      <t>元</t>
    </r>
    <r>
      <rPr>
        <sz val="16"/>
        <rFont val="Times New Roman"/>
        <charset val="134"/>
      </rPr>
      <t>/</t>
    </r>
    <r>
      <rPr>
        <sz val="16"/>
        <rFont val="宋体"/>
        <charset val="134"/>
      </rPr>
      <t>只。其中：赵沟村</t>
    </r>
    <r>
      <rPr>
        <sz val="16"/>
        <rFont val="Times New Roman"/>
        <charset val="134"/>
      </rPr>
      <t>1</t>
    </r>
    <r>
      <rPr>
        <sz val="16"/>
        <rFont val="宋体"/>
        <charset val="134"/>
      </rPr>
      <t>户</t>
    </r>
    <r>
      <rPr>
        <sz val="16"/>
        <rFont val="Times New Roman"/>
        <charset val="134"/>
      </rPr>
      <t>12</t>
    </r>
    <r>
      <rPr>
        <sz val="16"/>
        <rFont val="宋体"/>
        <charset val="134"/>
      </rPr>
      <t>只；草湾村</t>
    </r>
    <r>
      <rPr>
        <sz val="16"/>
        <rFont val="Times New Roman"/>
        <charset val="134"/>
      </rPr>
      <t>10</t>
    </r>
    <r>
      <rPr>
        <sz val="16"/>
        <rFont val="宋体"/>
        <charset val="134"/>
      </rPr>
      <t>户</t>
    </r>
    <r>
      <rPr>
        <sz val="16"/>
        <rFont val="Times New Roman"/>
        <charset val="134"/>
      </rPr>
      <t>100</t>
    </r>
    <r>
      <rPr>
        <sz val="16"/>
        <rFont val="宋体"/>
        <charset val="134"/>
      </rPr>
      <t>只；庙湾村</t>
    </r>
    <r>
      <rPr>
        <sz val="16"/>
        <rFont val="Times New Roman"/>
        <charset val="134"/>
      </rPr>
      <t>1</t>
    </r>
    <r>
      <rPr>
        <sz val="16"/>
        <rFont val="宋体"/>
        <charset val="134"/>
      </rPr>
      <t>户</t>
    </r>
    <r>
      <rPr>
        <sz val="16"/>
        <rFont val="Times New Roman"/>
        <charset val="134"/>
      </rPr>
      <t>20</t>
    </r>
    <r>
      <rPr>
        <sz val="16"/>
        <rFont val="宋体"/>
        <charset val="134"/>
      </rPr>
      <t>只；上豆村</t>
    </r>
    <r>
      <rPr>
        <sz val="16"/>
        <rFont val="Times New Roman"/>
        <charset val="134"/>
      </rPr>
      <t>2</t>
    </r>
    <r>
      <rPr>
        <sz val="16"/>
        <rFont val="宋体"/>
        <charset val="134"/>
      </rPr>
      <t>户</t>
    </r>
    <r>
      <rPr>
        <sz val="16"/>
        <rFont val="Times New Roman"/>
        <charset val="134"/>
      </rPr>
      <t>20</t>
    </r>
    <r>
      <rPr>
        <sz val="16"/>
        <rFont val="宋体"/>
        <charset val="134"/>
      </rPr>
      <t>只；上河村</t>
    </r>
    <r>
      <rPr>
        <sz val="16"/>
        <rFont val="Times New Roman"/>
        <charset val="134"/>
      </rPr>
      <t>6</t>
    </r>
    <r>
      <rPr>
        <sz val="16"/>
        <rFont val="宋体"/>
        <charset val="134"/>
      </rPr>
      <t>户</t>
    </r>
    <r>
      <rPr>
        <sz val="16"/>
        <rFont val="Times New Roman"/>
        <charset val="134"/>
      </rPr>
      <t>120</t>
    </r>
    <r>
      <rPr>
        <sz val="16"/>
        <rFont val="宋体"/>
        <charset val="134"/>
      </rPr>
      <t>只；</t>
    </r>
  </si>
  <si>
    <r>
      <rPr>
        <sz val="16"/>
        <rFont val="宋体"/>
        <charset val="134"/>
      </rPr>
      <t>概算投资</t>
    </r>
    <r>
      <rPr>
        <sz val="16"/>
        <rFont val="Times New Roman"/>
        <charset val="134"/>
      </rPr>
      <t>4.5</t>
    </r>
    <r>
      <rPr>
        <sz val="16"/>
        <rFont val="宋体"/>
        <charset val="134"/>
      </rPr>
      <t>万元，购进基础母羊</t>
    </r>
    <r>
      <rPr>
        <sz val="16"/>
        <rFont val="Times New Roman"/>
        <charset val="134"/>
      </rPr>
      <t>150</t>
    </r>
    <r>
      <rPr>
        <sz val="16"/>
        <rFont val="宋体"/>
        <charset val="134"/>
      </rPr>
      <t>只，每只补助</t>
    </r>
    <r>
      <rPr>
        <sz val="16"/>
        <rFont val="Times New Roman"/>
        <charset val="134"/>
      </rPr>
      <t>300</t>
    </r>
    <r>
      <rPr>
        <sz val="16"/>
        <rFont val="宋体"/>
        <charset val="134"/>
      </rPr>
      <t>元，其中韩河村</t>
    </r>
    <r>
      <rPr>
        <sz val="16"/>
        <rFont val="Times New Roman"/>
        <charset val="134"/>
      </rPr>
      <t>20</t>
    </r>
    <r>
      <rPr>
        <sz val="16"/>
        <rFont val="宋体"/>
        <charset val="134"/>
      </rPr>
      <t>只、宝坪村</t>
    </r>
    <r>
      <rPr>
        <sz val="16"/>
        <rFont val="Times New Roman"/>
        <charset val="134"/>
      </rPr>
      <t>60</t>
    </r>
    <r>
      <rPr>
        <sz val="16"/>
        <rFont val="宋体"/>
        <charset val="134"/>
      </rPr>
      <t>只、草川村</t>
    </r>
    <r>
      <rPr>
        <sz val="16"/>
        <rFont val="Times New Roman"/>
        <charset val="134"/>
      </rPr>
      <t>60</t>
    </r>
    <r>
      <rPr>
        <sz val="16"/>
        <rFont val="宋体"/>
        <charset val="134"/>
      </rPr>
      <t>只、石庄科村</t>
    </r>
    <r>
      <rPr>
        <sz val="16"/>
        <rFont val="Times New Roman"/>
        <charset val="134"/>
      </rPr>
      <t>10</t>
    </r>
    <r>
      <rPr>
        <sz val="16"/>
        <rFont val="宋体"/>
        <charset val="134"/>
      </rPr>
      <t>只。</t>
    </r>
  </si>
  <si>
    <r>
      <rPr>
        <sz val="16"/>
        <rFont val="宋体"/>
        <charset val="134"/>
      </rPr>
      <t>在马坪村实施基础母羊购进到户补助</t>
    </r>
    <r>
      <rPr>
        <sz val="16"/>
        <rFont val="Times New Roman"/>
        <charset val="134"/>
      </rPr>
      <t>49</t>
    </r>
    <r>
      <rPr>
        <sz val="16"/>
        <rFont val="宋体"/>
        <charset val="134"/>
      </rPr>
      <t>只，每只</t>
    </r>
    <r>
      <rPr>
        <sz val="16"/>
        <rFont val="Times New Roman"/>
        <charset val="134"/>
      </rPr>
      <t>300</t>
    </r>
    <r>
      <rPr>
        <sz val="16"/>
        <rFont val="宋体"/>
        <charset val="134"/>
      </rPr>
      <t>元。</t>
    </r>
  </si>
  <si>
    <r>
      <rPr>
        <sz val="16"/>
        <rFont val="宋体"/>
        <charset val="134"/>
      </rPr>
      <t>连五乡</t>
    </r>
    <r>
      <rPr>
        <sz val="16"/>
        <rFont val="Times New Roman"/>
        <charset val="134"/>
      </rPr>
      <t>7</t>
    </r>
    <r>
      <rPr>
        <sz val="16"/>
        <rFont val="宋体"/>
        <charset val="134"/>
      </rPr>
      <t>村共实施</t>
    </r>
    <r>
      <rPr>
        <sz val="16"/>
        <rFont val="Times New Roman"/>
        <charset val="134"/>
      </rPr>
      <t>340</t>
    </r>
    <r>
      <rPr>
        <sz val="16"/>
        <rFont val="宋体"/>
        <charset val="134"/>
      </rPr>
      <t>只，其中张家村：</t>
    </r>
    <r>
      <rPr>
        <sz val="16"/>
        <rFont val="Times New Roman"/>
        <charset val="134"/>
      </rPr>
      <t>20</t>
    </r>
    <r>
      <rPr>
        <sz val="16"/>
        <rFont val="宋体"/>
        <charset val="134"/>
      </rPr>
      <t>只、四合村：</t>
    </r>
    <r>
      <rPr>
        <sz val="16"/>
        <rFont val="Times New Roman"/>
        <charset val="134"/>
      </rPr>
      <t>50</t>
    </r>
    <r>
      <rPr>
        <sz val="16"/>
        <rFont val="宋体"/>
        <charset val="134"/>
      </rPr>
      <t>只、兰家村：</t>
    </r>
    <r>
      <rPr>
        <sz val="16"/>
        <rFont val="Times New Roman"/>
        <charset val="134"/>
      </rPr>
      <t>80</t>
    </r>
    <r>
      <rPr>
        <sz val="16"/>
        <rFont val="宋体"/>
        <charset val="134"/>
      </rPr>
      <t>只、陈家村：</t>
    </r>
    <r>
      <rPr>
        <sz val="16"/>
        <rFont val="Times New Roman"/>
        <charset val="134"/>
      </rPr>
      <t>120</t>
    </r>
    <r>
      <rPr>
        <sz val="16"/>
        <rFont val="宋体"/>
        <charset val="134"/>
      </rPr>
      <t>只、李家村：</t>
    </r>
    <r>
      <rPr>
        <sz val="16"/>
        <rFont val="Times New Roman"/>
        <charset val="134"/>
      </rPr>
      <t>10</t>
    </r>
    <r>
      <rPr>
        <sz val="16"/>
        <rFont val="宋体"/>
        <charset val="134"/>
      </rPr>
      <t>只、中渠村：</t>
    </r>
    <r>
      <rPr>
        <sz val="16"/>
        <rFont val="Times New Roman"/>
        <charset val="134"/>
      </rPr>
      <t>20</t>
    </r>
    <r>
      <rPr>
        <sz val="16"/>
        <rFont val="宋体"/>
        <charset val="134"/>
      </rPr>
      <t>只、腰庄村：</t>
    </r>
    <r>
      <rPr>
        <sz val="16"/>
        <rFont val="Times New Roman"/>
        <charset val="134"/>
      </rPr>
      <t>40</t>
    </r>
    <r>
      <rPr>
        <sz val="16"/>
        <rFont val="宋体"/>
        <charset val="134"/>
      </rPr>
      <t>只</t>
    </r>
  </si>
  <si>
    <r>
      <rPr>
        <sz val="16"/>
        <rFont val="宋体"/>
        <charset val="134"/>
      </rPr>
      <t>大湾村购进基础母羊</t>
    </r>
    <r>
      <rPr>
        <sz val="16"/>
        <rFont val="Times New Roman"/>
        <charset val="134"/>
      </rPr>
      <t>28</t>
    </r>
    <r>
      <rPr>
        <sz val="16"/>
        <rFont val="宋体"/>
        <charset val="134"/>
      </rPr>
      <t>只。</t>
    </r>
  </si>
  <si>
    <r>
      <rPr>
        <b/>
        <sz val="16"/>
        <rFont val="宋体"/>
        <charset val="134"/>
      </rPr>
      <t>概算投资</t>
    </r>
    <r>
      <rPr>
        <b/>
        <sz val="16"/>
        <rFont val="Times New Roman"/>
        <charset val="134"/>
      </rPr>
      <t>29.39</t>
    </r>
    <r>
      <rPr>
        <b/>
        <sz val="16"/>
        <rFont val="宋体"/>
        <charset val="134"/>
      </rPr>
      <t>万元在全县范围内实施一般户羊羔到户补助项目，每只补助</t>
    </r>
    <r>
      <rPr>
        <b/>
        <sz val="16"/>
        <rFont val="Times New Roman"/>
        <charset val="134"/>
      </rPr>
      <t>100</t>
    </r>
    <r>
      <rPr>
        <b/>
        <sz val="16"/>
        <rFont val="宋体"/>
        <charset val="134"/>
      </rPr>
      <t>元，共补助</t>
    </r>
    <r>
      <rPr>
        <b/>
        <sz val="16"/>
        <rFont val="Times New Roman"/>
        <charset val="134"/>
      </rPr>
      <t>2939</t>
    </r>
    <r>
      <rPr>
        <b/>
        <sz val="16"/>
        <rFont val="宋体"/>
        <charset val="134"/>
      </rPr>
      <t>只。</t>
    </r>
  </si>
  <si>
    <r>
      <rPr>
        <sz val="16"/>
        <rFont val="宋体"/>
        <charset val="134"/>
      </rPr>
      <t>全镇共</t>
    </r>
    <r>
      <rPr>
        <sz val="16"/>
        <rFont val="Times New Roman"/>
        <charset val="134"/>
      </rPr>
      <t>76</t>
    </r>
    <r>
      <rPr>
        <sz val="16"/>
        <rFont val="宋体"/>
        <charset val="134"/>
      </rPr>
      <t>只，</t>
    </r>
    <r>
      <rPr>
        <sz val="16"/>
        <rFont val="Times New Roman"/>
        <charset val="134"/>
      </rPr>
      <t>0.76</t>
    </r>
    <r>
      <rPr>
        <sz val="16"/>
        <rFont val="宋体"/>
        <charset val="134"/>
      </rPr>
      <t>万元，其中：冯塬村</t>
    </r>
    <r>
      <rPr>
        <sz val="16"/>
        <rFont val="Times New Roman"/>
        <charset val="134"/>
      </rPr>
      <t>10</t>
    </r>
    <r>
      <rPr>
        <sz val="16"/>
        <rFont val="宋体"/>
        <charset val="134"/>
      </rPr>
      <t>只；韩川村</t>
    </r>
    <r>
      <rPr>
        <sz val="16"/>
        <rFont val="Times New Roman"/>
        <charset val="134"/>
      </rPr>
      <t>10</t>
    </r>
    <r>
      <rPr>
        <sz val="16"/>
        <rFont val="宋体"/>
        <charset val="134"/>
      </rPr>
      <t>只；北河村</t>
    </r>
    <r>
      <rPr>
        <sz val="16"/>
        <rFont val="Times New Roman"/>
        <charset val="134"/>
      </rPr>
      <t>36</t>
    </r>
    <r>
      <rPr>
        <sz val="16"/>
        <rFont val="宋体"/>
        <charset val="134"/>
      </rPr>
      <t>只；马河村</t>
    </r>
    <r>
      <rPr>
        <sz val="16"/>
        <rFont val="Times New Roman"/>
        <charset val="134"/>
      </rPr>
      <t>20</t>
    </r>
    <r>
      <rPr>
        <sz val="16"/>
        <rFont val="宋体"/>
        <charset val="134"/>
      </rPr>
      <t>只</t>
    </r>
  </si>
  <si>
    <r>
      <rPr>
        <sz val="16"/>
        <rFont val="宋体"/>
        <charset val="134"/>
      </rPr>
      <t>刘堡镇共涉及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222</t>
    </r>
    <r>
      <rPr>
        <sz val="16"/>
        <rFont val="宋体"/>
        <charset val="134"/>
      </rPr>
      <t>只，每只补贴</t>
    </r>
    <r>
      <rPr>
        <sz val="16"/>
        <rFont val="Times New Roman"/>
        <charset val="134"/>
      </rPr>
      <t>0.01</t>
    </r>
    <r>
      <rPr>
        <sz val="16"/>
        <rFont val="宋体"/>
        <charset val="134"/>
      </rPr>
      <t>万元，共计补贴资金</t>
    </r>
    <r>
      <rPr>
        <sz val="16"/>
        <rFont val="Times New Roman"/>
        <charset val="134"/>
      </rPr>
      <t>2.22</t>
    </r>
    <r>
      <rPr>
        <sz val="16"/>
        <rFont val="宋体"/>
        <charset val="134"/>
      </rPr>
      <t>万元。其中：杜家村</t>
    </r>
    <r>
      <rPr>
        <sz val="16"/>
        <rFont val="Times New Roman"/>
        <charset val="134"/>
      </rPr>
      <t>3</t>
    </r>
    <r>
      <rPr>
        <sz val="16"/>
        <rFont val="宋体"/>
        <charset val="134"/>
      </rPr>
      <t>户</t>
    </r>
    <r>
      <rPr>
        <sz val="16"/>
        <rFont val="Times New Roman"/>
        <charset val="134"/>
      </rPr>
      <t>162</t>
    </r>
    <r>
      <rPr>
        <sz val="16"/>
        <rFont val="宋体"/>
        <charset val="134"/>
      </rPr>
      <t>只；峡里</t>
    </r>
    <r>
      <rPr>
        <sz val="16"/>
        <rFont val="Times New Roman"/>
        <charset val="134"/>
      </rPr>
      <t>3</t>
    </r>
    <r>
      <rPr>
        <sz val="16"/>
        <rFont val="宋体"/>
        <charset val="134"/>
      </rPr>
      <t>户</t>
    </r>
    <r>
      <rPr>
        <sz val="16"/>
        <rFont val="Times New Roman"/>
        <charset val="134"/>
      </rPr>
      <t>60</t>
    </r>
    <r>
      <rPr>
        <sz val="16"/>
        <rFont val="宋体"/>
        <charset val="134"/>
      </rPr>
      <t>只。</t>
    </r>
  </si>
  <si>
    <r>
      <rPr>
        <sz val="16"/>
        <rFont val="宋体"/>
        <charset val="134"/>
      </rPr>
      <t>给梁山镇一般户实施羊羔到到户补助项目，吕湾村</t>
    </r>
    <r>
      <rPr>
        <sz val="16"/>
        <rFont val="Times New Roman"/>
        <charset val="134"/>
      </rPr>
      <t>40</t>
    </r>
    <r>
      <rPr>
        <sz val="16"/>
        <rFont val="宋体"/>
        <charset val="134"/>
      </rPr>
      <t>只，丹麻村奖补</t>
    </r>
    <r>
      <rPr>
        <sz val="16"/>
        <rFont val="Times New Roman"/>
        <charset val="134"/>
      </rPr>
      <t>70</t>
    </r>
    <r>
      <rPr>
        <sz val="16"/>
        <rFont val="宋体"/>
        <charset val="134"/>
      </rPr>
      <t>只，唐刘村</t>
    </r>
    <r>
      <rPr>
        <sz val="16"/>
        <rFont val="Times New Roman"/>
        <charset val="134"/>
      </rPr>
      <t>30</t>
    </r>
    <r>
      <rPr>
        <sz val="16"/>
        <rFont val="宋体"/>
        <charset val="134"/>
      </rPr>
      <t>只，总计</t>
    </r>
    <r>
      <rPr>
        <sz val="16"/>
        <rFont val="Times New Roman"/>
        <charset val="134"/>
      </rPr>
      <t>140</t>
    </r>
    <r>
      <rPr>
        <sz val="16"/>
        <rFont val="宋体"/>
        <charset val="134"/>
      </rPr>
      <t>只，需资金</t>
    </r>
    <r>
      <rPr>
        <sz val="16"/>
        <rFont val="Times New Roman"/>
        <charset val="134"/>
      </rPr>
      <t>1.</t>
    </r>
    <r>
      <rPr>
        <sz val="16"/>
        <rFont val="宋体"/>
        <charset val="134"/>
      </rPr>
      <t>万元</t>
    </r>
  </si>
  <si>
    <t>0.0008</t>
  </si>
  <si>
    <r>
      <rPr>
        <sz val="16"/>
        <rFont val="宋体"/>
        <charset val="134"/>
      </rPr>
      <t>共</t>
    </r>
    <r>
      <rPr>
        <sz val="16"/>
        <rFont val="Times New Roman"/>
        <charset val="134"/>
      </rPr>
      <t>279</t>
    </r>
    <r>
      <rPr>
        <sz val="16"/>
        <rFont val="宋体"/>
        <charset val="134"/>
      </rPr>
      <t>只，其中天河村</t>
    </r>
    <r>
      <rPr>
        <sz val="16"/>
        <rFont val="Times New Roman"/>
        <charset val="134"/>
      </rPr>
      <t>2</t>
    </r>
    <r>
      <rPr>
        <sz val="16"/>
        <rFont val="宋体"/>
        <charset val="134"/>
      </rPr>
      <t>户</t>
    </r>
    <r>
      <rPr>
        <sz val="16"/>
        <rFont val="Times New Roman"/>
        <charset val="134"/>
      </rPr>
      <t>25</t>
    </r>
    <r>
      <rPr>
        <sz val="16"/>
        <rFont val="宋体"/>
        <charset val="134"/>
      </rPr>
      <t>只、恭门村</t>
    </r>
    <r>
      <rPr>
        <sz val="16"/>
        <rFont val="Times New Roman"/>
        <charset val="134"/>
      </rPr>
      <t>1</t>
    </r>
    <r>
      <rPr>
        <sz val="16"/>
        <rFont val="宋体"/>
        <charset val="134"/>
      </rPr>
      <t>户</t>
    </r>
    <r>
      <rPr>
        <sz val="16"/>
        <rFont val="Times New Roman"/>
        <charset val="134"/>
      </rPr>
      <t>20</t>
    </r>
    <r>
      <rPr>
        <sz val="16"/>
        <rFont val="宋体"/>
        <charset val="134"/>
      </rPr>
      <t>只、水池村</t>
    </r>
    <r>
      <rPr>
        <sz val="16"/>
        <rFont val="Times New Roman"/>
        <charset val="134"/>
      </rPr>
      <t>3</t>
    </r>
    <r>
      <rPr>
        <sz val="16"/>
        <rFont val="宋体"/>
        <charset val="134"/>
      </rPr>
      <t>户</t>
    </r>
    <r>
      <rPr>
        <sz val="16"/>
        <rFont val="Times New Roman"/>
        <charset val="134"/>
      </rPr>
      <t>144</t>
    </r>
    <r>
      <rPr>
        <sz val="16"/>
        <rFont val="宋体"/>
        <charset val="134"/>
      </rPr>
      <t>只、灵台村</t>
    </r>
    <r>
      <rPr>
        <sz val="16"/>
        <rFont val="Times New Roman"/>
        <charset val="134"/>
      </rPr>
      <t>1</t>
    </r>
    <r>
      <rPr>
        <sz val="16"/>
        <rFont val="宋体"/>
        <charset val="134"/>
      </rPr>
      <t>户</t>
    </r>
    <r>
      <rPr>
        <sz val="16"/>
        <rFont val="Times New Roman"/>
        <charset val="134"/>
      </rPr>
      <t>15</t>
    </r>
    <r>
      <rPr>
        <sz val="16"/>
        <rFont val="宋体"/>
        <charset val="134"/>
      </rPr>
      <t>只、毛磨村</t>
    </r>
    <r>
      <rPr>
        <sz val="16"/>
        <rFont val="Times New Roman"/>
        <charset val="134"/>
      </rPr>
      <t>2</t>
    </r>
    <r>
      <rPr>
        <sz val="16"/>
        <rFont val="宋体"/>
        <charset val="134"/>
      </rPr>
      <t>户</t>
    </r>
    <r>
      <rPr>
        <sz val="16"/>
        <rFont val="Times New Roman"/>
        <charset val="134"/>
      </rPr>
      <t>35</t>
    </r>
    <r>
      <rPr>
        <sz val="16"/>
        <rFont val="宋体"/>
        <charset val="134"/>
      </rPr>
      <t>只、毛山村</t>
    </r>
    <r>
      <rPr>
        <sz val="16"/>
        <rFont val="Times New Roman"/>
        <charset val="134"/>
      </rPr>
      <t>1</t>
    </r>
    <r>
      <rPr>
        <sz val="16"/>
        <rFont val="宋体"/>
        <charset val="134"/>
      </rPr>
      <t>户</t>
    </r>
    <r>
      <rPr>
        <sz val="16"/>
        <rFont val="Times New Roman"/>
        <charset val="134"/>
      </rPr>
      <t>20</t>
    </r>
    <r>
      <rPr>
        <sz val="16"/>
        <rFont val="宋体"/>
        <charset val="134"/>
      </rPr>
      <t>只、许湾村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</si>
  <si>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在全乡</t>
    </r>
    <r>
      <rPr>
        <sz val="16"/>
        <rFont val="Times New Roman"/>
        <charset val="134"/>
      </rPr>
      <t>2</t>
    </r>
    <r>
      <rPr>
        <sz val="16"/>
        <rFont val="宋体"/>
        <charset val="134"/>
      </rPr>
      <t>村实施羊羔到户到户补助</t>
    </r>
    <r>
      <rPr>
        <sz val="16"/>
        <rFont val="Times New Roman"/>
        <charset val="134"/>
      </rPr>
      <t>41</t>
    </r>
    <r>
      <rPr>
        <sz val="16"/>
        <rFont val="宋体"/>
        <charset val="134"/>
      </rPr>
      <t>只，其中：高山</t>
    </r>
    <r>
      <rPr>
        <sz val="16"/>
        <rFont val="Times New Roman"/>
        <charset val="134"/>
      </rPr>
      <t>20</t>
    </r>
    <r>
      <rPr>
        <sz val="16"/>
        <rFont val="宋体"/>
        <charset val="134"/>
      </rPr>
      <t>只，坪王</t>
    </r>
    <r>
      <rPr>
        <sz val="16"/>
        <rFont val="Times New Roman"/>
        <charset val="134"/>
      </rPr>
      <t>21</t>
    </r>
    <r>
      <rPr>
        <sz val="16"/>
        <rFont val="宋体"/>
        <charset val="134"/>
      </rPr>
      <t>只，每只</t>
    </r>
    <r>
      <rPr>
        <sz val="16"/>
        <rFont val="Times New Roman"/>
        <charset val="134"/>
      </rPr>
      <t>100</t>
    </r>
    <r>
      <rPr>
        <sz val="16"/>
        <rFont val="宋体"/>
        <charset val="134"/>
      </rPr>
      <t>元。</t>
    </r>
  </si>
  <si>
    <r>
      <rPr>
        <sz val="16"/>
        <rFont val="宋体"/>
        <charset val="134"/>
      </rPr>
      <t>胡川镇羊羔到户补贴</t>
    </r>
    <r>
      <rPr>
        <sz val="16"/>
        <rFont val="Times New Roman"/>
        <charset val="134"/>
      </rPr>
      <t>250</t>
    </r>
    <r>
      <rPr>
        <sz val="16"/>
        <rFont val="宋体"/>
        <charset val="134"/>
      </rPr>
      <t>只；其中宁马村</t>
    </r>
    <r>
      <rPr>
        <sz val="16"/>
        <rFont val="Times New Roman"/>
        <charset val="134"/>
      </rPr>
      <t>35</t>
    </r>
    <r>
      <rPr>
        <sz val="16"/>
        <rFont val="宋体"/>
        <charset val="134"/>
      </rPr>
      <t>只；张堡村</t>
    </r>
    <r>
      <rPr>
        <sz val="16"/>
        <rFont val="Times New Roman"/>
        <charset val="134"/>
      </rPr>
      <t>55</t>
    </r>
    <r>
      <rPr>
        <sz val="16"/>
        <rFont val="宋体"/>
        <charset val="134"/>
      </rPr>
      <t>只；柳湾村</t>
    </r>
    <r>
      <rPr>
        <sz val="16"/>
        <rFont val="Times New Roman"/>
        <charset val="134"/>
      </rPr>
      <t>60</t>
    </r>
    <r>
      <rPr>
        <sz val="16"/>
        <rFont val="宋体"/>
        <charset val="134"/>
      </rPr>
      <t>只；胡川村</t>
    </r>
    <r>
      <rPr>
        <sz val="16"/>
        <rFont val="Times New Roman"/>
        <charset val="134"/>
      </rPr>
      <t>100</t>
    </r>
    <r>
      <rPr>
        <sz val="16"/>
        <rFont val="宋体"/>
        <charset val="134"/>
      </rPr>
      <t>只。</t>
    </r>
  </si>
  <si>
    <r>
      <rPr>
        <sz val="16"/>
        <rFont val="宋体"/>
        <charset val="134"/>
      </rPr>
      <t>扶持大阳镇一般户发展养殖业，落实羊羔到户补助项目，每只羊羔补助</t>
    </r>
    <r>
      <rPr>
        <sz val="16"/>
        <rFont val="Times New Roman"/>
        <charset val="134"/>
      </rPr>
      <t>100</t>
    </r>
    <r>
      <rPr>
        <sz val="16"/>
        <rFont val="宋体"/>
        <charset val="134"/>
      </rPr>
      <t>元，共补助</t>
    </r>
    <r>
      <rPr>
        <sz val="16"/>
        <rFont val="Times New Roman"/>
        <charset val="134"/>
      </rPr>
      <t>186</t>
    </r>
    <r>
      <rPr>
        <sz val="16"/>
        <rFont val="宋体"/>
        <charset val="134"/>
      </rPr>
      <t>只。其中：寨子村</t>
    </r>
    <r>
      <rPr>
        <sz val="16"/>
        <rFont val="Times New Roman"/>
        <charset val="134"/>
      </rPr>
      <t>30</t>
    </r>
    <r>
      <rPr>
        <sz val="16"/>
        <rFont val="宋体"/>
        <charset val="134"/>
      </rPr>
      <t>只，双庙村</t>
    </r>
    <r>
      <rPr>
        <sz val="16"/>
        <rFont val="Times New Roman"/>
        <charset val="134"/>
      </rPr>
      <t>5</t>
    </r>
    <r>
      <rPr>
        <sz val="16"/>
        <rFont val="宋体"/>
        <charset val="134"/>
      </rPr>
      <t>只，阳沟村</t>
    </r>
    <r>
      <rPr>
        <sz val="16"/>
        <rFont val="Times New Roman"/>
        <charset val="134"/>
      </rPr>
      <t>14</t>
    </r>
    <r>
      <rPr>
        <sz val="16"/>
        <rFont val="宋体"/>
        <charset val="134"/>
      </rPr>
      <t>只，水滩村</t>
    </r>
    <r>
      <rPr>
        <sz val="16"/>
        <rFont val="Times New Roman"/>
        <charset val="134"/>
      </rPr>
      <t>50</t>
    </r>
    <r>
      <rPr>
        <sz val="16"/>
        <rFont val="宋体"/>
        <charset val="134"/>
      </rPr>
      <t>只，刘山村</t>
    </r>
    <r>
      <rPr>
        <sz val="16"/>
        <rFont val="Times New Roman"/>
        <charset val="134"/>
      </rPr>
      <t>30</t>
    </r>
    <r>
      <rPr>
        <sz val="16"/>
        <rFont val="宋体"/>
        <charset val="134"/>
      </rPr>
      <t>只，下李村</t>
    </r>
    <r>
      <rPr>
        <sz val="16"/>
        <rFont val="Times New Roman"/>
        <charset val="134"/>
      </rPr>
      <t>45</t>
    </r>
    <r>
      <rPr>
        <sz val="16"/>
        <rFont val="宋体"/>
        <charset val="134"/>
      </rPr>
      <t>只，陈阳村</t>
    </r>
    <r>
      <rPr>
        <sz val="16"/>
        <rFont val="Times New Roman"/>
        <charset val="134"/>
      </rPr>
      <t>12</t>
    </r>
    <r>
      <rPr>
        <sz val="16"/>
        <rFont val="宋体"/>
        <charset val="134"/>
      </rPr>
      <t>只。</t>
    </r>
  </si>
  <si>
    <r>
      <rPr>
        <sz val="16"/>
        <rFont val="宋体"/>
        <charset val="134"/>
      </rPr>
      <t>川王镇羊羔奖补共</t>
    </r>
    <r>
      <rPr>
        <sz val="16"/>
        <rFont val="Times New Roman"/>
        <charset val="134"/>
      </rPr>
      <t>222</t>
    </r>
    <r>
      <rPr>
        <sz val="16"/>
        <rFont val="宋体"/>
        <charset val="134"/>
      </rPr>
      <t>只，涉及</t>
    </r>
    <r>
      <rPr>
        <sz val="16"/>
        <rFont val="Times New Roman"/>
        <charset val="134"/>
      </rPr>
      <t>3</t>
    </r>
    <r>
      <rPr>
        <sz val="16"/>
        <rFont val="宋体"/>
        <charset val="134"/>
      </rPr>
      <t>村。其中，海湾村</t>
    </r>
    <r>
      <rPr>
        <sz val="16"/>
        <rFont val="Times New Roman"/>
        <charset val="134"/>
      </rPr>
      <t>30</t>
    </r>
    <r>
      <rPr>
        <sz val="16"/>
        <rFont val="宋体"/>
        <charset val="134"/>
      </rPr>
      <t>只；大庄村</t>
    </r>
    <r>
      <rPr>
        <sz val="16"/>
        <rFont val="Times New Roman"/>
        <charset val="134"/>
      </rPr>
      <t>50</t>
    </r>
    <r>
      <rPr>
        <sz val="16"/>
        <rFont val="宋体"/>
        <charset val="134"/>
      </rPr>
      <t>只；铁洼村</t>
    </r>
    <r>
      <rPr>
        <sz val="16"/>
        <rFont val="Times New Roman"/>
        <charset val="134"/>
      </rPr>
      <t>142</t>
    </r>
    <r>
      <rPr>
        <sz val="16"/>
        <rFont val="宋体"/>
        <charset val="134"/>
      </rPr>
      <t>只；</t>
    </r>
  </si>
  <si>
    <r>
      <rPr>
        <sz val="16"/>
        <rFont val="宋体"/>
        <charset val="134"/>
      </rPr>
      <t>概算投资</t>
    </r>
    <r>
      <rPr>
        <sz val="16"/>
        <rFont val="Times New Roman"/>
        <charset val="134"/>
      </rPr>
      <t>1.29</t>
    </r>
    <r>
      <rPr>
        <sz val="16"/>
        <rFont val="宋体"/>
        <charset val="134"/>
      </rPr>
      <t>万元，实施畜牧产业奖补项目，奖补羊羔</t>
    </r>
    <r>
      <rPr>
        <sz val="16"/>
        <rFont val="Times New Roman"/>
        <charset val="134"/>
      </rPr>
      <t>129</t>
    </r>
    <r>
      <rPr>
        <sz val="16"/>
        <rFont val="宋体"/>
        <charset val="134"/>
      </rPr>
      <t>只，每只补助</t>
    </r>
    <r>
      <rPr>
        <sz val="16"/>
        <rFont val="Times New Roman"/>
        <charset val="134"/>
      </rPr>
      <t>100</t>
    </r>
    <r>
      <rPr>
        <sz val="16"/>
        <rFont val="宋体"/>
        <charset val="134"/>
      </rPr>
      <t>元，其中白杨村</t>
    </r>
    <r>
      <rPr>
        <sz val="16"/>
        <rFont val="Times New Roman"/>
        <charset val="134"/>
      </rPr>
      <t>5</t>
    </r>
    <r>
      <rPr>
        <sz val="16"/>
        <rFont val="宋体"/>
        <charset val="134"/>
      </rPr>
      <t>只，堡梁村</t>
    </r>
    <r>
      <rPr>
        <sz val="16"/>
        <rFont val="Times New Roman"/>
        <charset val="134"/>
      </rPr>
      <t>44</t>
    </r>
    <r>
      <rPr>
        <sz val="16"/>
        <rFont val="宋体"/>
        <charset val="134"/>
      </rPr>
      <t>只，草川村</t>
    </r>
    <r>
      <rPr>
        <sz val="16"/>
        <rFont val="Times New Roman"/>
        <charset val="134"/>
      </rPr>
      <t>60</t>
    </r>
    <r>
      <rPr>
        <sz val="16"/>
        <rFont val="宋体"/>
        <charset val="134"/>
      </rPr>
      <t>只，陡崖村</t>
    </r>
    <r>
      <rPr>
        <sz val="16"/>
        <rFont val="Times New Roman"/>
        <charset val="134"/>
      </rPr>
      <t>20</t>
    </r>
    <r>
      <rPr>
        <sz val="16"/>
        <rFont val="宋体"/>
        <charset val="134"/>
      </rPr>
      <t>只。</t>
    </r>
  </si>
  <si>
    <r>
      <rPr>
        <sz val="16"/>
        <rFont val="宋体"/>
        <charset val="134"/>
      </rPr>
      <t>共补助</t>
    </r>
    <r>
      <rPr>
        <sz val="16"/>
        <rFont val="Times New Roman"/>
        <charset val="134"/>
      </rPr>
      <t>360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只。其中：赵沟村</t>
    </r>
    <r>
      <rPr>
        <sz val="16"/>
        <rFont val="Times New Roman"/>
        <charset val="134"/>
      </rPr>
      <t>40</t>
    </r>
    <r>
      <rPr>
        <sz val="16"/>
        <rFont val="宋体"/>
        <charset val="134"/>
      </rPr>
      <t>只；小庄村</t>
    </r>
    <r>
      <rPr>
        <sz val="16"/>
        <rFont val="Times New Roman"/>
        <charset val="134"/>
      </rPr>
      <t>220</t>
    </r>
    <r>
      <rPr>
        <sz val="16"/>
        <rFont val="宋体"/>
        <charset val="134"/>
      </rPr>
      <t>只；东庄村</t>
    </r>
    <r>
      <rPr>
        <sz val="16"/>
        <rFont val="Times New Roman"/>
        <charset val="134"/>
      </rPr>
      <t>30</t>
    </r>
    <r>
      <rPr>
        <sz val="16"/>
        <rFont val="宋体"/>
        <charset val="134"/>
      </rPr>
      <t>只；八杜村</t>
    </r>
    <r>
      <rPr>
        <sz val="16"/>
        <rFont val="Times New Roman"/>
        <charset val="134"/>
      </rPr>
      <t>50</t>
    </r>
    <r>
      <rPr>
        <sz val="16"/>
        <rFont val="宋体"/>
        <charset val="134"/>
      </rPr>
      <t>只；西山村</t>
    </r>
    <r>
      <rPr>
        <sz val="16"/>
        <rFont val="Times New Roman"/>
        <charset val="134"/>
      </rPr>
      <t>1</t>
    </r>
    <r>
      <rPr>
        <sz val="16"/>
        <rFont val="宋体"/>
        <charset val="134"/>
      </rPr>
      <t>户</t>
    </r>
    <r>
      <rPr>
        <sz val="16"/>
        <rFont val="Times New Roman"/>
        <charset val="134"/>
      </rPr>
      <t>20</t>
    </r>
    <r>
      <rPr>
        <sz val="16"/>
        <rFont val="宋体"/>
        <charset val="134"/>
      </rPr>
      <t>只；</t>
    </r>
  </si>
  <si>
    <r>
      <rPr>
        <sz val="16"/>
        <rFont val="宋体"/>
        <charset val="134"/>
      </rPr>
      <t>闫家乡实施羊羔到户补助</t>
    </r>
    <r>
      <rPr>
        <sz val="16"/>
        <rFont val="Times New Roman"/>
        <charset val="134"/>
      </rPr>
      <t>219</t>
    </r>
    <r>
      <rPr>
        <sz val="16"/>
        <rFont val="宋体"/>
        <charset val="134"/>
      </rPr>
      <t>只，共需资金</t>
    </r>
    <r>
      <rPr>
        <sz val="16"/>
        <rFont val="Times New Roman"/>
        <charset val="134"/>
      </rPr>
      <t>2.19</t>
    </r>
    <r>
      <rPr>
        <sz val="16"/>
        <rFont val="宋体"/>
        <charset val="134"/>
      </rPr>
      <t>万元，其中大场村</t>
    </r>
    <r>
      <rPr>
        <sz val="16"/>
        <rFont val="Times New Roman"/>
        <charset val="134"/>
      </rPr>
      <t>70</t>
    </r>
    <r>
      <rPr>
        <sz val="16"/>
        <rFont val="宋体"/>
        <charset val="134"/>
      </rPr>
      <t>只，朝阳村</t>
    </r>
    <r>
      <rPr>
        <sz val="16"/>
        <rFont val="Times New Roman"/>
        <charset val="134"/>
      </rPr>
      <t>30</t>
    </r>
    <r>
      <rPr>
        <sz val="16"/>
        <rFont val="宋体"/>
        <charset val="134"/>
      </rPr>
      <t>只，花山村</t>
    </r>
    <r>
      <rPr>
        <sz val="16"/>
        <rFont val="Times New Roman"/>
        <charset val="134"/>
      </rPr>
      <t>60</t>
    </r>
    <r>
      <rPr>
        <sz val="16"/>
        <rFont val="宋体"/>
        <charset val="134"/>
      </rPr>
      <t>只，闫家村</t>
    </r>
    <r>
      <rPr>
        <sz val="16"/>
        <rFont val="Times New Roman"/>
        <charset val="134"/>
      </rPr>
      <t>59</t>
    </r>
    <r>
      <rPr>
        <sz val="16"/>
        <rFont val="宋体"/>
        <charset val="134"/>
      </rPr>
      <t>只</t>
    </r>
  </si>
  <si>
    <r>
      <rPr>
        <sz val="16"/>
        <rFont val="宋体"/>
        <charset val="134"/>
      </rPr>
      <t>平安乡羊羔补助</t>
    </r>
    <r>
      <rPr>
        <sz val="16"/>
        <rFont val="Times New Roman"/>
        <charset val="134"/>
      </rPr>
      <t>90</t>
    </r>
    <r>
      <rPr>
        <sz val="16"/>
        <rFont val="宋体"/>
        <charset val="134"/>
      </rPr>
      <t>只，其中大湾村羊羔奖补项目</t>
    </r>
    <r>
      <rPr>
        <sz val="16"/>
        <rFont val="Times New Roman"/>
        <charset val="134"/>
      </rPr>
      <t>30</t>
    </r>
    <r>
      <rPr>
        <sz val="16"/>
        <rFont val="宋体"/>
        <charset val="134"/>
      </rPr>
      <t>头，马原羊羔</t>
    </r>
    <r>
      <rPr>
        <sz val="16"/>
        <rFont val="Times New Roman"/>
        <charset val="134"/>
      </rPr>
      <t>60</t>
    </r>
    <r>
      <rPr>
        <sz val="16"/>
        <rFont val="宋体"/>
        <charset val="134"/>
      </rPr>
      <t>只。</t>
    </r>
  </si>
  <si>
    <r>
      <rPr>
        <sz val="16"/>
        <rFont val="宋体"/>
        <charset val="134"/>
      </rPr>
      <t>连五乡</t>
    </r>
    <r>
      <rPr>
        <sz val="16"/>
        <rFont val="Times New Roman"/>
        <charset val="134"/>
      </rPr>
      <t>7</t>
    </r>
    <r>
      <rPr>
        <sz val="16"/>
        <rFont val="宋体"/>
        <charset val="134"/>
      </rPr>
      <t>村共实施</t>
    </r>
    <r>
      <rPr>
        <sz val="16"/>
        <rFont val="Times New Roman"/>
        <charset val="134"/>
      </rPr>
      <t>580</t>
    </r>
    <r>
      <rPr>
        <sz val="16"/>
        <rFont val="宋体"/>
        <charset val="134"/>
      </rPr>
      <t>只，其中连五村：</t>
    </r>
    <r>
      <rPr>
        <sz val="16"/>
        <rFont val="Times New Roman"/>
        <charset val="134"/>
      </rPr>
      <t>300</t>
    </r>
    <r>
      <rPr>
        <sz val="16"/>
        <rFont val="宋体"/>
        <charset val="134"/>
      </rPr>
      <t>只、张家村：</t>
    </r>
    <r>
      <rPr>
        <sz val="16"/>
        <rFont val="Times New Roman"/>
        <charset val="134"/>
      </rPr>
      <t>10</t>
    </r>
    <r>
      <rPr>
        <sz val="16"/>
        <rFont val="宋体"/>
        <charset val="134"/>
      </rPr>
      <t>只、四合村：</t>
    </r>
    <r>
      <rPr>
        <sz val="16"/>
        <rFont val="Times New Roman"/>
        <charset val="134"/>
      </rPr>
      <t>50</t>
    </r>
    <r>
      <rPr>
        <sz val="16"/>
        <rFont val="宋体"/>
        <charset val="134"/>
      </rPr>
      <t>只、陈家村：</t>
    </r>
    <r>
      <rPr>
        <sz val="16"/>
        <rFont val="Times New Roman"/>
        <charset val="134"/>
      </rPr>
      <t>60</t>
    </r>
    <r>
      <rPr>
        <sz val="16"/>
        <rFont val="宋体"/>
        <charset val="134"/>
      </rPr>
      <t>只、马咀村：</t>
    </r>
    <r>
      <rPr>
        <sz val="16"/>
        <rFont val="Times New Roman"/>
        <charset val="134"/>
      </rPr>
      <t>100</t>
    </r>
    <r>
      <rPr>
        <sz val="16"/>
        <rFont val="宋体"/>
        <charset val="134"/>
      </rPr>
      <t>只、李家村：</t>
    </r>
    <r>
      <rPr>
        <sz val="16"/>
        <rFont val="Times New Roman"/>
        <charset val="134"/>
      </rPr>
      <t>40</t>
    </r>
    <r>
      <rPr>
        <sz val="16"/>
        <rFont val="宋体"/>
        <charset val="134"/>
      </rPr>
      <t>只、贠家村：</t>
    </r>
    <r>
      <rPr>
        <sz val="16"/>
        <rFont val="Times New Roman"/>
        <charset val="134"/>
      </rPr>
      <t>20</t>
    </r>
    <r>
      <rPr>
        <sz val="16"/>
        <rFont val="宋体"/>
        <charset val="134"/>
      </rPr>
      <t>只</t>
    </r>
  </si>
  <si>
    <r>
      <rPr>
        <sz val="16"/>
        <rFont val="宋体"/>
        <charset val="134"/>
      </rPr>
      <t>在张棉驿乡</t>
    </r>
    <r>
      <rPr>
        <sz val="16"/>
        <rFont val="Times New Roman"/>
        <charset val="134"/>
      </rPr>
      <t>5</t>
    </r>
    <r>
      <rPr>
        <sz val="16"/>
        <rFont val="宋体"/>
        <charset val="134"/>
      </rPr>
      <t>村实施羊羔到户补助</t>
    </r>
    <r>
      <rPr>
        <sz val="16"/>
        <rFont val="Times New Roman"/>
        <charset val="134"/>
      </rPr>
      <t>145</t>
    </r>
    <r>
      <rPr>
        <sz val="16"/>
        <rFont val="宋体"/>
        <charset val="134"/>
      </rPr>
      <t>只，其中：庙川村</t>
    </r>
    <r>
      <rPr>
        <sz val="16"/>
        <rFont val="Times New Roman"/>
        <charset val="134"/>
      </rPr>
      <t>15</t>
    </r>
    <r>
      <rPr>
        <sz val="16"/>
        <rFont val="宋体"/>
        <charset val="134"/>
      </rPr>
      <t>只、先马村</t>
    </r>
    <r>
      <rPr>
        <sz val="16"/>
        <rFont val="Times New Roman"/>
        <charset val="134"/>
      </rPr>
      <t>60</t>
    </r>
    <r>
      <rPr>
        <sz val="16"/>
        <rFont val="宋体"/>
        <charset val="134"/>
      </rPr>
      <t>只、马夭村</t>
    </r>
    <r>
      <rPr>
        <sz val="16"/>
        <rFont val="Times New Roman"/>
        <charset val="134"/>
      </rPr>
      <t>10</t>
    </r>
    <r>
      <rPr>
        <sz val="16"/>
        <rFont val="宋体"/>
        <charset val="134"/>
      </rPr>
      <t>只、上蒋村</t>
    </r>
    <r>
      <rPr>
        <sz val="16"/>
        <rFont val="Times New Roman"/>
        <charset val="134"/>
      </rPr>
      <t>30</t>
    </r>
    <r>
      <rPr>
        <sz val="16"/>
        <rFont val="宋体"/>
        <charset val="134"/>
      </rPr>
      <t>只、田湾村</t>
    </r>
    <r>
      <rPr>
        <sz val="16"/>
        <rFont val="Times New Roman"/>
        <charset val="134"/>
      </rPr>
      <t>30</t>
    </r>
    <r>
      <rPr>
        <sz val="16"/>
        <rFont val="宋体"/>
        <charset val="134"/>
      </rPr>
      <t>只。</t>
    </r>
  </si>
  <si>
    <r>
      <rPr>
        <b/>
        <sz val="16"/>
        <rFont val="宋体"/>
        <charset val="134"/>
      </rPr>
      <t>概算投资</t>
    </r>
    <r>
      <rPr>
        <b/>
        <sz val="16"/>
        <rFont val="Times New Roman"/>
        <charset val="134"/>
      </rPr>
      <t>15</t>
    </r>
    <r>
      <rPr>
        <b/>
        <sz val="16"/>
        <rFont val="宋体"/>
        <charset val="134"/>
      </rPr>
      <t>万元在相关乡镇实施一般户母马养殖到户补助项目，每匹补助</t>
    </r>
    <r>
      <rPr>
        <b/>
        <sz val="16"/>
        <rFont val="Times New Roman"/>
        <charset val="134"/>
      </rPr>
      <t>3000</t>
    </r>
    <r>
      <rPr>
        <b/>
        <sz val="16"/>
        <rFont val="宋体"/>
        <charset val="134"/>
      </rPr>
      <t>元，共补助</t>
    </r>
    <r>
      <rPr>
        <b/>
        <sz val="16"/>
        <rFont val="Times New Roman"/>
        <charset val="134"/>
      </rPr>
      <t>50</t>
    </r>
    <r>
      <rPr>
        <b/>
        <sz val="16"/>
        <rFont val="宋体"/>
        <charset val="134"/>
      </rPr>
      <t>匹。</t>
    </r>
  </si>
  <si>
    <r>
      <rPr>
        <sz val="16"/>
        <rFont val="宋体"/>
        <charset val="134"/>
      </rPr>
      <t>张棉驿乡母马养殖到户补助项目</t>
    </r>
  </si>
  <si>
    <r>
      <rPr>
        <sz val="16"/>
        <rFont val="宋体"/>
        <charset val="134"/>
      </rPr>
      <t>在张棉驿乡盘山村实施基础母马到户补助</t>
    </r>
    <r>
      <rPr>
        <sz val="16"/>
        <rFont val="Times New Roman"/>
        <charset val="134"/>
      </rPr>
      <t>40</t>
    </r>
    <r>
      <rPr>
        <sz val="16"/>
        <rFont val="宋体"/>
        <charset val="134"/>
      </rPr>
      <t>匹</t>
    </r>
  </si>
  <si>
    <r>
      <rPr>
        <sz val="16"/>
        <rFont val="宋体"/>
        <charset val="134"/>
      </rPr>
      <t>通过项目扶持，发展养殖产业，增加一般户经济收入</t>
    </r>
  </si>
  <si>
    <r>
      <rPr>
        <sz val="16"/>
        <rFont val="宋体"/>
        <charset val="134"/>
      </rPr>
      <t>增加农户收入，激发养殖户发展产业的积极性。</t>
    </r>
  </si>
  <si>
    <r>
      <rPr>
        <sz val="16"/>
        <rFont val="宋体"/>
        <charset val="134"/>
      </rPr>
      <t>刘堡镇母马养殖到户补助项目</t>
    </r>
  </si>
  <si>
    <r>
      <rPr>
        <sz val="16"/>
        <rFont val="宋体"/>
        <charset val="134"/>
      </rPr>
      <t>刘堡镇涉及</t>
    </r>
    <r>
      <rPr>
        <sz val="16"/>
        <rFont val="Times New Roman"/>
        <charset val="134"/>
      </rPr>
      <t>1</t>
    </r>
    <r>
      <rPr>
        <sz val="16"/>
        <rFont val="宋体"/>
        <charset val="134"/>
      </rPr>
      <t>村（五星村）</t>
    </r>
    <r>
      <rPr>
        <sz val="16"/>
        <rFont val="Times New Roman"/>
        <charset val="134"/>
      </rPr>
      <t>2</t>
    </r>
    <r>
      <rPr>
        <sz val="16"/>
        <rFont val="宋体"/>
        <charset val="134"/>
      </rPr>
      <t>户</t>
    </r>
    <r>
      <rPr>
        <sz val="16"/>
        <rFont val="Times New Roman"/>
        <charset val="134"/>
      </rPr>
      <t>2</t>
    </r>
    <r>
      <rPr>
        <sz val="16"/>
        <rFont val="宋体"/>
        <charset val="134"/>
      </rPr>
      <t>匹，每匹补助</t>
    </r>
    <r>
      <rPr>
        <sz val="16"/>
        <rFont val="Times New Roman"/>
        <charset val="134"/>
      </rPr>
      <t>0.3</t>
    </r>
    <r>
      <rPr>
        <sz val="16"/>
        <rFont val="宋体"/>
        <charset val="134"/>
      </rPr>
      <t>万元，共补助</t>
    </r>
    <r>
      <rPr>
        <sz val="16"/>
        <rFont val="Times New Roman"/>
        <charset val="134"/>
      </rPr>
      <t>0.6</t>
    </r>
    <r>
      <rPr>
        <sz val="16"/>
        <rFont val="宋体"/>
        <charset val="134"/>
      </rPr>
      <t>万元。</t>
    </r>
  </si>
  <si>
    <r>
      <rPr>
        <sz val="16"/>
        <rFont val="宋体"/>
        <charset val="134"/>
      </rPr>
      <t>马鹿镇母马养殖到户补助项目</t>
    </r>
  </si>
  <si>
    <r>
      <rPr>
        <sz val="16"/>
        <rFont val="宋体"/>
        <charset val="134"/>
      </rPr>
      <t>概算投资</t>
    </r>
    <r>
      <rPr>
        <sz val="16"/>
        <rFont val="Times New Roman"/>
        <charset val="134"/>
      </rPr>
      <t>2.4</t>
    </r>
    <r>
      <rPr>
        <sz val="16"/>
        <rFont val="宋体"/>
        <charset val="134"/>
      </rPr>
      <t>万元，购进基础母马</t>
    </r>
    <r>
      <rPr>
        <sz val="16"/>
        <rFont val="Times New Roman"/>
        <charset val="134"/>
      </rPr>
      <t>8</t>
    </r>
    <r>
      <rPr>
        <sz val="16"/>
        <rFont val="宋体"/>
        <charset val="134"/>
      </rPr>
      <t>匹，每匹补助</t>
    </r>
    <r>
      <rPr>
        <sz val="16"/>
        <rFont val="Times New Roman"/>
        <charset val="134"/>
      </rPr>
      <t>3000</t>
    </r>
    <r>
      <rPr>
        <sz val="16"/>
        <rFont val="宋体"/>
        <charset val="134"/>
      </rPr>
      <t>元，其中宝坪村</t>
    </r>
    <r>
      <rPr>
        <sz val="16"/>
        <rFont val="Times New Roman"/>
        <charset val="134"/>
      </rPr>
      <t>2</t>
    </r>
    <r>
      <rPr>
        <sz val="16"/>
        <rFont val="宋体"/>
        <charset val="134"/>
      </rPr>
      <t>匹、石庄科村</t>
    </r>
    <r>
      <rPr>
        <sz val="16"/>
        <rFont val="Times New Roman"/>
        <charset val="134"/>
      </rPr>
      <t>6</t>
    </r>
    <r>
      <rPr>
        <sz val="16"/>
        <rFont val="宋体"/>
        <charset val="134"/>
      </rPr>
      <t>匹。</t>
    </r>
  </si>
  <si>
    <r>
      <rPr>
        <b/>
        <sz val="16"/>
        <rFont val="宋体"/>
        <charset val="134"/>
      </rPr>
      <t>概算投资</t>
    </r>
    <r>
      <rPr>
        <b/>
        <sz val="16"/>
        <rFont val="Times New Roman"/>
        <charset val="134"/>
      </rPr>
      <t>3.9</t>
    </r>
    <r>
      <rPr>
        <b/>
        <sz val="16"/>
        <rFont val="宋体"/>
        <charset val="134"/>
      </rPr>
      <t>万元在相关乡镇实施一般户马驹到户补助项目，每匹补助</t>
    </r>
    <r>
      <rPr>
        <b/>
        <sz val="16"/>
        <rFont val="Times New Roman"/>
        <charset val="134"/>
      </rPr>
      <t>1000</t>
    </r>
    <r>
      <rPr>
        <b/>
        <sz val="16"/>
        <rFont val="宋体"/>
        <charset val="134"/>
      </rPr>
      <t>元，共补助</t>
    </r>
    <r>
      <rPr>
        <b/>
        <sz val="16"/>
        <rFont val="Times New Roman"/>
        <charset val="134"/>
      </rPr>
      <t>39</t>
    </r>
    <r>
      <rPr>
        <b/>
        <sz val="16"/>
        <rFont val="宋体"/>
        <charset val="134"/>
      </rPr>
      <t>匹。</t>
    </r>
  </si>
  <si>
    <r>
      <rPr>
        <sz val="16"/>
        <rFont val="宋体"/>
        <charset val="134"/>
      </rPr>
      <t>概算投资</t>
    </r>
    <r>
      <rPr>
        <sz val="16"/>
        <rFont val="Times New Roman"/>
        <charset val="134"/>
      </rPr>
      <t>2.6</t>
    </r>
    <r>
      <rPr>
        <sz val="16"/>
        <rFont val="宋体"/>
        <charset val="134"/>
      </rPr>
      <t>万元，实施畜牧产业奖补项目，奖补马驹</t>
    </r>
    <r>
      <rPr>
        <sz val="16"/>
        <rFont val="Times New Roman"/>
        <charset val="134"/>
      </rPr>
      <t>26</t>
    </r>
    <r>
      <rPr>
        <sz val="16"/>
        <rFont val="宋体"/>
        <charset val="134"/>
      </rPr>
      <t>匹，每匹补助</t>
    </r>
    <r>
      <rPr>
        <sz val="16"/>
        <rFont val="Times New Roman"/>
        <charset val="134"/>
      </rPr>
      <t>1000</t>
    </r>
    <r>
      <rPr>
        <sz val="16"/>
        <rFont val="宋体"/>
        <charset val="134"/>
      </rPr>
      <t>元，其中寺湾村</t>
    </r>
    <r>
      <rPr>
        <sz val="16"/>
        <rFont val="Times New Roman"/>
        <charset val="134"/>
      </rPr>
      <t>2</t>
    </r>
    <r>
      <rPr>
        <sz val="16"/>
        <rFont val="宋体"/>
        <charset val="134"/>
      </rPr>
      <t>匹，花园村</t>
    </r>
    <r>
      <rPr>
        <sz val="16"/>
        <rFont val="Times New Roman"/>
        <charset val="134"/>
      </rPr>
      <t>2</t>
    </r>
    <r>
      <rPr>
        <sz val="16"/>
        <rFont val="宋体"/>
        <charset val="134"/>
      </rPr>
      <t>匹，陡崖村</t>
    </r>
    <r>
      <rPr>
        <sz val="16"/>
        <rFont val="Times New Roman"/>
        <charset val="134"/>
      </rPr>
      <t>5</t>
    </r>
    <r>
      <rPr>
        <sz val="16"/>
        <rFont val="宋体"/>
        <charset val="134"/>
      </rPr>
      <t>匹，大滩村</t>
    </r>
    <r>
      <rPr>
        <sz val="16"/>
        <rFont val="Times New Roman"/>
        <charset val="134"/>
      </rPr>
      <t>15</t>
    </r>
    <r>
      <rPr>
        <sz val="16"/>
        <rFont val="宋体"/>
        <charset val="134"/>
      </rPr>
      <t>匹，堡梁村</t>
    </r>
    <r>
      <rPr>
        <sz val="16"/>
        <rFont val="Times New Roman"/>
        <charset val="134"/>
      </rPr>
      <t>2</t>
    </r>
    <r>
      <rPr>
        <sz val="16"/>
        <rFont val="宋体"/>
        <charset val="134"/>
      </rPr>
      <t>匹。</t>
    </r>
  </si>
  <si>
    <r>
      <rPr>
        <sz val="16"/>
        <rFont val="宋体"/>
        <charset val="134"/>
      </rPr>
      <t>农户实施马驹奖补项目以激励农户扩大养殖规模增加收入</t>
    </r>
  </si>
  <si>
    <r>
      <rPr>
        <sz val="16"/>
        <rFont val="宋体"/>
        <charset val="134"/>
      </rPr>
      <t>闫家乡实施马驹到户补助项目</t>
    </r>
    <r>
      <rPr>
        <sz val="16"/>
        <rFont val="Times New Roman"/>
        <charset val="134"/>
      </rPr>
      <t>13</t>
    </r>
    <r>
      <rPr>
        <sz val="16"/>
        <rFont val="宋体"/>
        <charset val="134"/>
      </rPr>
      <t>匹，共需资金</t>
    </r>
    <r>
      <rPr>
        <sz val="16"/>
        <rFont val="Times New Roman"/>
        <charset val="134"/>
      </rPr>
      <t>1.3</t>
    </r>
    <r>
      <rPr>
        <sz val="16"/>
        <rFont val="宋体"/>
        <charset val="134"/>
      </rPr>
      <t>万元。其中大场村</t>
    </r>
    <r>
      <rPr>
        <sz val="16"/>
        <rFont val="Times New Roman"/>
        <charset val="134"/>
      </rPr>
      <t>10</t>
    </r>
    <r>
      <rPr>
        <sz val="16"/>
        <rFont val="宋体"/>
        <charset val="134"/>
      </rPr>
      <t>匹，王坪村</t>
    </r>
    <r>
      <rPr>
        <sz val="16"/>
        <rFont val="Times New Roman"/>
        <charset val="134"/>
      </rPr>
      <t>3</t>
    </r>
    <r>
      <rPr>
        <sz val="16"/>
        <rFont val="宋体"/>
        <charset val="134"/>
      </rPr>
      <t>匹</t>
    </r>
  </si>
  <si>
    <r>
      <rPr>
        <b/>
        <sz val="16"/>
        <rFont val="宋体"/>
        <charset val="134"/>
      </rPr>
      <t>概算投资</t>
    </r>
    <r>
      <rPr>
        <b/>
        <sz val="16"/>
        <rFont val="Times New Roman"/>
        <charset val="134"/>
      </rPr>
      <t>0.9</t>
    </r>
    <r>
      <rPr>
        <b/>
        <sz val="16"/>
        <rFont val="宋体"/>
        <charset val="134"/>
      </rPr>
      <t>万元在全县实施一般户土鸡养殖到户补助项目，每只补助</t>
    </r>
    <r>
      <rPr>
        <b/>
        <sz val="16"/>
        <rFont val="Times New Roman"/>
        <charset val="134"/>
      </rPr>
      <t>15</t>
    </r>
    <r>
      <rPr>
        <b/>
        <sz val="16"/>
        <rFont val="宋体"/>
        <charset val="134"/>
      </rPr>
      <t>元，共补助</t>
    </r>
    <r>
      <rPr>
        <b/>
        <sz val="16"/>
        <rFont val="Times New Roman"/>
        <charset val="134"/>
      </rPr>
      <t>600</t>
    </r>
    <r>
      <rPr>
        <b/>
        <sz val="16"/>
        <rFont val="宋体"/>
        <charset val="134"/>
      </rPr>
      <t>只。</t>
    </r>
  </si>
  <si>
    <r>
      <rPr>
        <sz val="16"/>
        <rFont val="宋体"/>
        <charset val="134"/>
      </rPr>
      <t>共补助</t>
    </r>
    <r>
      <rPr>
        <sz val="16"/>
        <rFont val="Times New Roman"/>
        <charset val="134"/>
      </rPr>
      <t>400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只。其中：马堡村</t>
    </r>
    <r>
      <rPr>
        <sz val="16"/>
        <rFont val="Times New Roman"/>
        <charset val="134"/>
      </rPr>
      <t>400</t>
    </r>
    <r>
      <rPr>
        <sz val="16"/>
        <rFont val="宋体"/>
        <charset val="134"/>
      </rPr>
      <t>只</t>
    </r>
  </si>
  <si>
    <r>
      <rPr>
        <sz val="16"/>
        <rFont val="宋体"/>
        <charset val="134"/>
      </rPr>
      <t>增加群众收入，推动产业发展壮大，促进乡村振兴</t>
    </r>
  </si>
  <si>
    <r>
      <rPr>
        <sz val="16"/>
        <rFont val="宋体"/>
        <charset val="134"/>
      </rPr>
      <t>提高农户养植积极性，增加其收入</t>
    </r>
  </si>
  <si>
    <r>
      <rPr>
        <sz val="16"/>
        <rFont val="宋体"/>
        <charset val="134"/>
      </rPr>
      <t>连五乡土鸡养殖到户补助项目</t>
    </r>
  </si>
  <si>
    <r>
      <rPr>
        <sz val="16"/>
        <rFont val="宋体"/>
        <charset val="134"/>
      </rPr>
      <t>在马咀村实施土鸡养殖到户补助项目</t>
    </r>
    <r>
      <rPr>
        <sz val="16"/>
        <rFont val="Times New Roman"/>
        <charset val="134"/>
      </rPr>
      <t>200</t>
    </r>
    <r>
      <rPr>
        <sz val="16"/>
        <rFont val="宋体"/>
        <charset val="134"/>
      </rPr>
      <t>只</t>
    </r>
  </si>
  <si>
    <r>
      <rPr>
        <b/>
        <sz val="16"/>
        <rFont val="宋体"/>
        <charset val="134"/>
      </rPr>
      <t>概算投资</t>
    </r>
    <r>
      <rPr>
        <b/>
        <sz val="16"/>
        <rFont val="Times New Roman"/>
        <charset val="134"/>
      </rPr>
      <t>27.32</t>
    </r>
    <r>
      <rPr>
        <b/>
        <sz val="16"/>
        <rFont val="宋体"/>
        <charset val="134"/>
      </rPr>
      <t>万元在全县实施一般户中蜂养殖到户补助项目，每箱补助</t>
    </r>
    <r>
      <rPr>
        <b/>
        <sz val="16"/>
        <rFont val="Times New Roman"/>
        <charset val="134"/>
      </rPr>
      <t>400</t>
    </r>
    <r>
      <rPr>
        <b/>
        <sz val="16"/>
        <rFont val="宋体"/>
        <charset val="134"/>
      </rPr>
      <t>元，共补助</t>
    </r>
    <r>
      <rPr>
        <b/>
        <sz val="16"/>
        <rFont val="Times New Roman"/>
        <charset val="134"/>
      </rPr>
      <t>683</t>
    </r>
    <r>
      <rPr>
        <b/>
        <sz val="16"/>
        <rFont val="宋体"/>
        <charset val="134"/>
      </rPr>
      <t>箱。</t>
    </r>
  </si>
  <si>
    <r>
      <rPr>
        <sz val="16"/>
        <rFont val="宋体"/>
        <charset val="134"/>
      </rPr>
      <t>共补助</t>
    </r>
    <r>
      <rPr>
        <sz val="16"/>
        <rFont val="Times New Roman"/>
        <charset val="134"/>
      </rPr>
      <t>100</t>
    </r>
    <r>
      <rPr>
        <sz val="16"/>
        <rFont val="宋体"/>
        <charset val="134"/>
      </rPr>
      <t>箱</t>
    </r>
    <r>
      <rPr>
        <sz val="16"/>
        <rFont val="Times New Roman"/>
        <charset val="134"/>
      </rPr>
      <t>,400</t>
    </r>
    <r>
      <rPr>
        <sz val="16"/>
        <rFont val="宋体"/>
        <charset val="134"/>
      </rPr>
      <t>元</t>
    </r>
    <r>
      <rPr>
        <sz val="16"/>
        <rFont val="Times New Roman"/>
        <charset val="134"/>
      </rPr>
      <t>/</t>
    </r>
    <r>
      <rPr>
        <sz val="16"/>
        <rFont val="宋体"/>
        <charset val="134"/>
      </rPr>
      <t>箱。其中：东庄村</t>
    </r>
    <r>
      <rPr>
        <sz val="16"/>
        <rFont val="Times New Roman"/>
        <charset val="134"/>
      </rPr>
      <t>39</t>
    </r>
    <r>
      <rPr>
        <sz val="16"/>
        <rFont val="宋体"/>
        <charset val="134"/>
      </rPr>
      <t>箱；西台村</t>
    </r>
    <r>
      <rPr>
        <sz val="16"/>
        <rFont val="Times New Roman"/>
        <charset val="134"/>
      </rPr>
      <t>6</t>
    </r>
    <r>
      <rPr>
        <sz val="16"/>
        <rFont val="宋体"/>
        <charset val="134"/>
      </rPr>
      <t>箱；上豆村</t>
    </r>
    <r>
      <rPr>
        <sz val="16"/>
        <rFont val="Times New Roman"/>
        <charset val="134"/>
      </rPr>
      <t>55</t>
    </r>
    <r>
      <rPr>
        <sz val="16"/>
        <rFont val="宋体"/>
        <charset val="134"/>
      </rPr>
      <t>箱</t>
    </r>
  </si>
  <si>
    <r>
      <rPr>
        <sz val="16"/>
        <rFont val="宋体"/>
        <charset val="134"/>
      </rPr>
      <t>平安乡总计</t>
    </r>
    <r>
      <rPr>
        <sz val="16"/>
        <rFont val="Times New Roman"/>
        <charset val="134"/>
      </rPr>
      <t>26</t>
    </r>
    <r>
      <rPr>
        <sz val="16"/>
        <rFont val="宋体"/>
        <charset val="134"/>
      </rPr>
      <t>箱，水泉村</t>
    </r>
    <r>
      <rPr>
        <sz val="16"/>
        <rFont val="Times New Roman"/>
        <charset val="134"/>
      </rPr>
      <t>6</t>
    </r>
    <r>
      <rPr>
        <sz val="16"/>
        <rFont val="宋体"/>
        <charset val="134"/>
      </rPr>
      <t>箱，新庄村</t>
    </r>
    <r>
      <rPr>
        <sz val="16"/>
        <rFont val="Times New Roman"/>
        <charset val="134"/>
      </rPr>
      <t>20</t>
    </r>
    <r>
      <rPr>
        <sz val="16"/>
        <rFont val="宋体"/>
        <charset val="134"/>
      </rPr>
      <t>箱</t>
    </r>
  </si>
  <si>
    <r>
      <rPr>
        <sz val="16"/>
        <rFont val="宋体"/>
        <charset val="134"/>
      </rPr>
      <t>胡川镇中蜂养殖到户补助项目</t>
    </r>
  </si>
  <si>
    <r>
      <rPr>
        <sz val="16"/>
        <rFont val="宋体"/>
        <charset val="134"/>
      </rPr>
      <t>胡川镇阳山村中蜂</t>
    </r>
    <r>
      <rPr>
        <sz val="16"/>
        <rFont val="Times New Roman"/>
        <charset val="134"/>
      </rPr>
      <t>40</t>
    </r>
    <r>
      <rPr>
        <sz val="16"/>
        <rFont val="宋体"/>
        <charset val="134"/>
      </rPr>
      <t>箱。</t>
    </r>
  </si>
  <si>
    <r>
      <rPr>
        <sz val="16"/>
        <rFont val="宋体"/>
        <charset val="134"/>
      </rPr>
      <t>张棉驿乡中蜂养殖到户补助项目</t>
    </r>
  </si>
  <si>
    <r>
      <rPr>
        <sz val="16"/>
        <rFont val="宋体"/>
        <charset val="134"/>
      </rPr>
      <t>在张棉驿乡庙川村实施中蜂养殖到户补助</t>
    </r>
    <r>
      <rPr>
        <sz val="16"/>
        <rFont val="Times New Roman"/>
        <charset val="134"/>
      </rPr>
      <t>100</t>
    </r>
    <r>
      <rPr>
        <sz val="16"/>
        <rFont val="宋体"/>
        <charset val="134"/>
      </rPr>
      <t>箱</t>
    </r>
  </si>
  <si>
    <r>
      <rPr>
        <sz val="16"/>
        <rFont val="宋体"/>
        <charset val="134"/>
      </rPr>
      <t>扶持大阳镇一般户发展养殖业，落实中蜂养殖到户补助项目，每箱中蜂补助</t>
    </r>
    <r>
      <rPr>
        <sz val="16"/>
        <rFont val="Times New Roman"/>
        <charset val="134"/>
      </rPr>
      <t>400</t>
    </r>
    <r>
      <rPr>
        <sz val="16"/>
        <rFont val="宋体"/>
        <charset val="134"/>
      </rPr>
      <t>元，共补助</t>
    </r>
    <r>
      <rPr>
        <sz val="16"/>
        <rFont val="Times New Roman"/>
        <charset val="134"/>
      </rPr>
      <t>10</t>
    </r>
    <r>
      <rPr>
        <sz val="16"/>
        <rFont val="宋体"/>
        <charset val="134"/>
      </rPr>
      <t>箱。其中：中庄村</t>
    </r>
    <r>
      <rPr>
        <sz val="16"/>
        <rFont val="Times New Roman"/>
        <charset val="134"/>
      </rPr>
      <t>10</t>
    </r>
    <r>
      <rPr>
        <sz val="16"/>
        <rFont val="宋体"/>
        <charset val="134"/>
      </rPr>
      <t>箱。</t>
    </r>
  </si>
  <si>
    <r>
      <rPr>
        <sz val="16"/>
        <rFont val="宋体"/>
        <charset val="134"/>
      </rPr>
      <t>闫家乡实施中蜂养殖到户补助项目</t>
    </r>
    <r>
      <rPr>
        <sz val="16"/>
        <rFont val="Times New Roman"/>
        <charset val="134"/>
      </rPr>
      <t>40</t>
    </r>
    <r>
      <rPr>
        <sz val="16"/>
        <rFont val="宋体"/>
        <charset val="134"/>
      </rPr>
      <t>箱，共需资金</t>
    </r>
    <r>
      <rPr>
        <sz val="16"/>
        <rFont val="Times New Roman"/>
        <charset val="134"/>
      </rPr>
      <t>1.6</t>
    </r>
    <r>
      <rPr>
        <sz val="16"/>
        <rFont val="宋体"/>
        <charset val="134"/>
      </rPr>
      <t>万元。其中朝阳村</t>
    </r>
    <r>
      <rPr>
        <sz val="16"/>
        <rFont val="Times New Roman"/>
        <charset val="134"/>
      </rPr>
      <t>40</t>
    </r>
    <r>
      <rPr>
        <sz val="16"/>
        <rFont val="宋体"/>
        <charset val="134"/>
      </rPr>
      <t>箱。</t>
    </r>
  </si>
  <si>
    <r>
      <rPr>
        <sz val="16"/>
        <rFont val="宋体"/>
        <charset val="134"/>
      </rPr>
      <t>马鹿镇中蜂养殖到户补助项目</t>
    </r>
  </si>
  <si>
    <r>
      <rPr>
        <sz val="16"/>
        <rFont val="宋体"/>
        <charset val="134"/>
      </rPr>
      <t>概算投资</t>
    </r>
    <r>
      <rPr>
        <sz val="16"/>
        <rFont val="Times New Roman"/>
        <charset val="134"/>
      </rPr>
      <t>3.72</t>
    </r>
    <r>
      <rPr>
        <sz val="16"/>
        <rFont val="宋体"/>
        <charset val="134"/>
      </rPr>
      <t>万元，实施中蜂养殖到户补助项目，奖补中蜂</t>
    </r>
    <r>
      <rPr>
        <sz val="16"/>
        <rFont val="Times New Roman"/>
        <charset val="134"/>
      </rPr>
      <t>93</t>
    </r>
    <r>
      <rPr>
        <sz val="16"/>
        <rFont val="宋体"/>
        <charset val="134"/>
      </rPr>
      <t>箱，每箱补助</t>
    </r>
    <r>
      <rPr>
        <sz val="16"/>
        <rFont val="Times New Roman"/>
        <charset val="134"/>
      </rPr>
      <t>400</t>
    </r>
    <r>
      <rPr>
        <sz val="16"/>
        <rFont val="宋体"/>
        <charset val="134"/>
      </rPr>
      <t>元，其中宝坪村</t>
    </r>
    <r>
      <rPr>
        <sz val="16"/>
        <rFont val="Times New Roman"/>
        <charset val="134"/>
      </rPr>
      <t>57</t>
    </r>
    <r>
      <rPr>
        <sz val="16"/>
        <rFont val="宋体"/>
        <charset val="134"/>
      </rPr>
      <t>箱，石庄科村</t>
    </r>
    <r>
      <rPr>
        <sz val="16"/>
        <rFont val="Times New Roman"/>
        <charset val="134"/>
      </rPr>
      <t>36</t>
    </r>
    <r>
      <rPr>
        <sz val="16"/>
        <rFont val="宋体"/>
        <charset val="134"/>
      </rPr>
      <t>箱。</t>
    </r>
    <r>
      <rPr>
        <sz val="16"/>
        <rFont val="Times New Roman"/>
        <charset val="134"/>
      </rPr>
      <t xml:space="preserve"> </t>
    </r>
  </si>
  <si>
    <r>
      <rPr>
        <sz val="16"/>
        <rFont val="宋体"/>
        <charset val="134"/>
      </rPr>
      <t>刘堡镇共涉及</t>
    </r>
    <r>
      <rPr>
        <sz val="16"/>
        <rFont val="Times New Roman"/>
        <charset val="134"/>
      </rPr>
      <t>6</t>
    </r>
    <r>
      <rPr>
        <sz val="16"/>
        <rFont val="宋体"/>
        <charset val="134"/>
      </rPr>
      <t>村</t>
    </r>
    <r>
      <rPr>
        <sz val="16"/>
        <rFont val="Times New Roman"/>
        <charset val="134"/>
      </rPr>
      <t>18</t>
    </r>
    <r>
      <rPr>
        <sz val="16"/>
        <rFont val="宋体"/>
        <charset val="134"/>
      </rPr>
      <t>户</t>
    </r>
    <r>
      <rPr>
        <sz val="16"/>
        <rFont val="Times New Roman"/>
        <charset val="134"/>
      </rPr>
      <t>177</t>
    </r>
    <r>
      <rPr>
        <sz val="16"/>
        <rFont val="宋体"/>
        <charset val="134"/>
      </rPr>
      <t>箱，每箱补贴</t>
    </r>
    <r>
      <rPr>
        <sz val="16"/>
        <rFont val="Times New Roman"/>
        <charset val="134"/>
      </rPr>
      <t>0.04</t>
    </r>
    <r>
      <rPr>
        <sz val="16"/>
        <rFont val="宋体"/>
        <charset val="134"/>
      </rPr>
      <t>万元，共计补贴资金</t>
    </r>
    <r>
      <rPr>
        <sz val="16"/>
        <rFont val="Times New Roman"/>
        <charset val="134"/>
      </rPr>
      <t>7.08</t>
    </r>
    <r>
      <rPr>
        <sz val="16"/>
        <rFont val="宋体"/>
        <charset val="134"/>
      </rPr>
      <t>万元。其中：李山村</t>
    </r>
    <r>
      <rPr>
        <sz val="16"/>
        <rFont val="Times New Roman"/>
        <charset val="134"/>
      </rPr>
      <t>1</t>
    </r>
    <r>
      <rPr>
        <sz val="16"/>
        <rFont val="宋体"/>
        <charset val="134"/>
      </rPr>
      <t>户</t>
    </r>
    <r>
      <rPr>
        <sz val="16"/>
        <rFont val="Times New Roman"/>
        <charset val="134"/>
      </rPr>
      <t>10</t>
    </r>
    <r>
      <rPr>
        <sz val="16"/>
        <rFont val="宋体"/>
        <charset val="134"/>
      </rPr>
      <t>箱；高家村</t>
    </r>
    <r>
      <rPr>
        <sz val="16"/>
        <rFont val="Times New Roman"/>
        <charset val="134"/>
      </rPr>
      <t>1</t>
    </r>
    <r>
      <rPr>
        <sz val="16"/>
        <rFont val="宋体"/>
        <charset val="134"/>
      </rPr>
      <t>户</t>
    </r>
    <r>
      <rPr>
        <sz val="16"/>
        <rFont val="Times New Roman"/>
        <charset val="134"/>
      </rPr>
      <t>40</t>
    </r>
    <r>
      <rPr>
        <sz val="16"/>
        <rFont val="宋体"/>
        <charset val="134"/>
      </rPr>
      <t>箱；赵湾村</t>
    </r>
    <r>
      <rPr>
        <sz val="16"/>
        <rFont val="Times New Roman"/>
        <charset val="134"/>
      </rPr>
      <t>1</t>
    </r>
    <r>
      <rPr>
        <sz val="16"/>
        <rFont val="宋体"/>
        <charset val="134"/>
      </rPr>
      <t>户</t>
    </r>
    <r>
      <rPr>
        <sz val="16"/>
        <rFont val="Times New Roman"/>
        <charset val="134"/>
      </rPr>
      <t>2</t>
    </r>
    <r>
      <rPr>
        <sz val="16"/>
        <rFont val="宋体"/>
        <charset val="134"/>
      </rPr>
      <t>箱；王家村</t>
    </r>
    <r>
      <rPr>
        <sz val="16"/>
        <rFont val="Times New Roman"/>
        <charset val="134"/>
      </rPr>
      <t>4</t>
    </r>
    <r>
      <rPr>
        <sz val="16"/>
        <rFont val="宋体"/>
        <charset val="134"/>
      </rPr>
      <t>户</t>
    </r>
    <r>
      <rPr>
        <sz val="16"/>
        <rFont val="Times New Roman"/>
        <charset val="134"/>
      </rPr>
      <t>22</t>
    </r>
    <r>
      <rPr>
        <sz val="16"/>
        <rFont val="宋体"/>
        <charset val="134"/>
      </rPr>
      <t>箱；董家村</t>
    </r>
    <r>
      <rPr>
        <sz val="16"/>
        <rFont val="Times New Roman"/>
        <charset val="134"/>
      </rPr>
      <t>8</t>
    </r>
    <r>
      <rPr>
        <sz val="16"/>
        <rFont val="宋体"/>
        <charset val="134"/>
      </rPr>
      <t>户</t>
    </r>
    <r>
      <rPr>
        <sz val="16"/>
        <rFont val="Times New Roman"/>
        <charset val="134"/>
      </rPr>
      <t>63</t>
    </r>
    <r>
      <rPr>
        <sz val="16"/>
        <rFont val="宋体"/>
        <charset val="134"/>
      </rPr>
      <t>箱；峡里</t>
    </r>
    <r>
      <rPr>
        <sz val="16"/>
        <rFont val="Times New Roman"/>
        <charset val="134"/>
      </rPr>
      <t>3</t>
    </r>
    <r>
      <rPr>
        <sz val="16"/>
        <rFont val="宋体"/>
        <charset val="134"/>
      </rPr>
      <t>户</t>
    </r>
    <r>
      <rPr>
        <sz val="16"/>
        <rFont val="Times New Roman"/>
        <charset val="134"/>
      </rPr>
      <t>40</t>
    </r>
    <r>
      <rPr>
        <sz val="16"/>
        <rFont val="宋体"/>
        <charset val="134"/>
      </rPr>
      <t>箱。</t>
    </r>
  </si>
  <si>
    <r>
      <rPr>
        <sz val="16"/>
        <rFont val="宋体"/>
        <charset val="134"/>
      </rPr>
      <t>在全乡</t>
    </r>
    <r>
      <rPr>
        <sz val="16"/>
        <rFont val="Times New Roman"/>
        <charset val="134"/>
      </rPr>
      <t>2</t>
    </r>
    <r>
      <rPr>
        <sz val="16"/>
        <rFont val="宋体"/>
        <charset val="134"/>
      </rPr>
      <t>村采购中蜂</t>
    </r>
    <r>
      <rPr>
        <sz val="16"/>
        <rFont val="Times New Roman"/>
        <charset val="134"/>
      </rPr>
      <t>25</t>
    </r>
    <r>
      <rPr>
        <sz val="16"/>
        <rFont val="宋体"/>
        <charset val="134"/>
      </rPr>
      <t>箱，其中：毛家</t>
    </r>
    <r>
      <rPr>
        <sz val="16"/>
        <rFont val="Times New Roman"/>
        <charset val="134"/>
      </rPr>
      <t>10</t>
    </r>
    <r>
      <rPr>
        <sz val="16"/>
        <rFont val="宋体"/>
        <charset val="134"/>
      </rPr>
      <t>箱，桃园</t>
    </r>
    <r>
      <rPr>
        <sz val="16"/>
        <rFont val="Times New Roman"/>
        <charset val="134"/>
      </rPr>
      <t>15</t>
    </r>
    <r>
      <rPr>
        <sz val="16"/>
        <rFont val="宋体"/>
        <charset val="134"/>
      </rPr>
      <t>箱，每箱</t>
    </r>
    <r>
      <rPr>
        <sz val="16"/>
        <rFont val="Times New Roman"/>
        <charset val="134"/>
      </rPr>
      <t>400</t>
    </r>
    <r>
      <rPr>
        <sz val="16"/>
        <rFont val="宋体"/>
        <charset val="134"/>
      </rPr>
      <t>元</t>
    </r>
  </si>
  <si>
    <r>
      <rPr>
        <sz val="16"/>
        <rFont val="宋体"/>
        <charset val="134"/>
      </rPr>
      <t>梁山镇中蜂养殖到户补助项目</t>
    </r>
  </si>
  <si>
    <r>
      <rPr>
        <sz val="16"/>
        <rFont val="宋体"/>
        <charset val="134"/>
      </rPr>
      <t>为梁山镇一般户实施中蜂养殖补助到户项目共</t>
    </r>
    <r>
      <rPr>
        <sz val="16"/>
        <rFont val="Times New Roman"/>
        <charset val="134"/>
      </rPr>
      <t>25</t>
    </r>
    <r>
      <rPr>
        <sz val="16"/>
        <rFont val="宋体"/>
        <charset val="134"/>
      </rPr>
      <t>箱，樱桃沟村土蜂奖补</t>
    </r>
    <r>
      <rPr>
        <sz val="16"/>
        <rFont val="Times New Roman"/>
        <charset val="134"/>
      </rPr>
      <t>10</t>
    </r>
    <r>
      <rPr>
        <sz val="16"/>
        <rFont val="宋体"/>
        <charset val="134"/>
      </rPr>
      <t>箱，丹麻村土蜂奖补</t>
    </r>
    <r>
      <rPr>
        <sz val="16"/>
        <rFont val="Times New Roman"/>
        <charset val="134"/>
      </rPr>
      <t>15</t>
    </r>
    <r>
      <rPr>
        <sz val="16"/>
        <rFont val="宋体"/>
        <charset val="134"/>
      </rPr>
      <t>箱，需资金</t>
    </r>
    <r>
      <rPr>
        <sz val="16"/>
        <rFont val="Times New Roman"/>
        <charset val="134"/>
      </rPr>
      <t>1</t>
    </r>
    <r>
      <rPr>
        <sz val="16"/>
        <rFont val="宋体"/>
        <charset val="134"/>
      </rPr>
      <t>万元。</t>
    </r>
  </si>
  <si>
    <t>0.0002</t>
  </si>
  <si>
    <t>0.0014</t>
  </si>
  <si>
    <r>
      <rPr>
        <sz val="16"/>
        <rFont val="宋体"/>
        <charset val="134"/>
      </rPr>
      <t>川王镇中蜂养殖到户补助项目</t>
    </r>
  </si>
  <si>
    <r>
      <rPr>
        <sz val="16"/>
        <rFont val="宋体"/>
        <charset val="134"/>
      </rPr>
      <t>川王镇中蜂补助项目共</t>
    </r>
    <r>
      <rPr>
        <sz val="16"/>
        <rFont val="Times New Roman"/>
        <charset val="134"/>
      </rPr>
      <t>47</t>
    </r>
    <r>
      <rPr>
        <sz val="16"/>
        <rFont val="宋体"/>
        <charset val="134"/>
      </rPr>
      <t>箱，涉及</t>
    </r>
    <r>
      <rPr>
        <sz val="16"/>
        <rFont val="Times New Roman"/>
        <charset val="134"/>
      </rPr>
      <t>3</t>
    </r>
    <r>
      <rPr>
        <sz val="16"/>
        <rFont val="宋体"/>
        <charset val="134"/>
      </rPr>
      <t>村。其中川王村</t>
    </r>
    <r>
      <rPr>
        <sz val="16"/>
        <rFont val="Times New Roman"/>
        <charset val="134"/>
      </rPr>
      <t>3</t>
    </r>
    <r>
      <rPr>
        <sz val="16"/>
        <rFont val="宋体"/>
        <charset val="134"/>
      </rPr>
      <t>箱；铁洼村</t>
    </r>
    <r>
      <rPr>
        <sz val="16"/>
        <rFont val="Times New Roman"/>
        <charset val="134"/>
      </rPr>
      <t>19</t>
    </r>
    <r>
      <rPr>
        <sz val="16"/>
        <rFont val="宋体"/>
        <charset val="134"/>
      </rPr>
      <t>箱；毛寨村</t>
    </r>
    <r>
      <rPr>
        <sz val="16"/>
        <rFont val="Times New Roman"/>
        <charset val="134"/>
      </rPr>
      <t>25</t>
    </r>
    <r>
      <rPr>
        <sz val="16"/>
        <rFont val="宋体"/>
        <charset val="134"/>
      </rPr>
      <t>箱。</t>
    </r>
  </si>
  <si>
    <r>
      <rPr>
        <b/>
        <sz val="16"/>
        <rFont val="宋体"/>
        <charset val="134"/>
      </rPr>
      <t>概算投资</t>
    </r>
    <r>
      <rPr>
        <b/>
        <sz val="16"/>
        <rFont val="Times New Roman"/>
        <charset val="134"/>
      </rPr>
      <t>91</t>
    </r>
    <r>
      <rPr>
        <b/>
        <sz val="16"/>
        <rFont val="宋体"/>
        <charset val="134"/>
      </rPr>
      <t>万元在相关乡镇实施一般户新建养畜暖棚建设到户补助项目，每座补助</t>
    </r>
    <r>
      <rPr>
        <b/>
        <sz val="16"/>
        <rFont val="Times New Roman"/>
        <charset val="134"/>
      </rPr>
      <t>1</t>
    </r>
    <r>
      <rPr>
        <b/>
        <sz val="16"/>
        <rFont val="宋体"/>
        <charset val="134"/>
      </rPr>
      <t>万元，共补助</t>
    </r>
    <r>
      <rPr>
        <b/>
        <sz val="16"/>
        <rFont val="Times New Roman"/>
        <charset val="134"/>
      </rPr>
      <t>91</t>
    </r>
    <r>
      <rPr>
        <b/>
        <sz val="16"/>
        <rFont val="宋体"/>
        <charset val="134"/>
      </rPr>
      <t>座。</t>
    </r>
  </si>
  <si>
    <r>
      <rPr>
        <sz val="16"/>
        <rFont val="宋体"/>
        <charset val="134"/>
      </rPr>
      <t>胡川镇养畜暖棚建设</t>
    </r>
    <r>
      <rPr>
        <sz val="16"/>
        <rFont val="Times New Roman"/>
        <charset val="134"/>
      </rPr>
      <t>7</t>
    </r>
    <r>
      <rPr>
        <sz val="16"/>
        <rFont val="宋体"/>
        <charset val="134"/>
      </rPr>
      <t>座，其中窑上村</t>
    </r>
    <r>
      <rPr>
        <sz val="16"/>
        <rFont val="Times New Roman"/>
        <charset val="134"/>
      </rPr>
      <t>3</t>
    </r>
    <r>
      <rPr>
        <sz val="16"/>
        <rFont val="宋体"/>
        <charset val="134"/>
      </rPr>
      <t>座；阳山村</t>
    </r>
    <r>
      <rPr>
        <sz val="16"/>
        <rFont val="Times New Roman"/>
        <charset val="134"/>
      </rPr>
      <t>4</t>
    </r>
    <r>
      <rPr>
        <sz val="16"/>
        <rFont val="宋体"/>
        <charset val="134"/>
      </rPr>
      <t>座。</t>
    </r>
  </si>
  <si>
    <r>
      <rPr>
        <sz val="16"/>
        <rFont val="宋体"/>
        <charset val="134"/>
      </rPr>
      <t>方便群众发展产业，提供支持保障</t>
    </r>
  </si>
  <si>
    <r>
      <rPr>
        <sz val="16"/>
        <rFont val="宋体"/>
        <charset val="134"/>
      </rPr>
      <t>带动农户扩大养殖规模</t>
    </r>
  </si>
  <si>
    <r>
      <rPr>
        <sz val="16"/>
        <rFont val="宋体"/>
        <charset val="134"/>
      </rPr>
      <t>刘堡镇共涉及</t>
    </r>
    <r>
      <rPr>
        <sz val="16"/>
        <rFont val="Times New Roman"/>
        <charset val="134"/>
      </rPr>
      <t>3</t>
    </r>
    <r>
      <rPr>
        <sz val="16"/>
        <rFont val="宋体"/>
        <charset val="134"/>
      </rPr>
      <t>村</t>
    </r>
    <r>
      <rPr>
        <sz val="16"/>
        <rFont val="Times New Roman"/>
        <charset val="134"/>
      </rPr>
      <t>9</t>
    </r>
    <r>
      <rPr>
        <sz val="16"/>
        <rFont val="宋体"/>
        <charset val="134"/>
      </rPr>
      <t>户</t>
    </r>
    <r>
      <rPr>
        <sz val="16"/>
        <rFont val="Times New Roman"/>
        <charset val="134"/>
      </rPr>
      <t>9</t>
    </r>
    <r>
      <rPr>
        <sz val="16"/>
        <rFont val="宋体"/>
        <charset val="134"/>
      </rPr>
      <t>座，每座补贴</t>
    </r>
    <r>
      <rPr>
        <sz val="16"/>
        <rFont val="Times New Roman"/>
        <charset val="134"/>
      </rPr>
      <t>1</t>
    </r>
    <r>
      <rPr>
        <sz val="16"/>
        <rFont val="宋体"/>
        <charset val="134"/>
      </rPr>
      <t>万元，共计补贴资金</t>
    </r>
    <r>
      <rPr>
        <sz val="16"/>
        <rFont val="Times New Roman"/>
        <charset val="134"/>
      </rPr>
      <t>9</t>
    </r>
    <r>
      <rPr>
        <sz val="16"/>
        <rFont val="宋体"/>
        <charset val="134"/>
      </rPr>
      <t>万元。其中：王家村</t>
    </r>
    <r>
      <rPr>
        <sz val="16"/>
        <rFont val="Times New Roman"/>
        <charset val="134"/>
      </rPr>
      <t>1</t>
    </r>
    <r>
      <rPr>
        <sz val="16"/>
        <rFont val="宋体"/>
        <charset val="134"/>
      </rPr>
      <t>户</t>
    </r>
    <r>
      <rPr>
        <sz val="16"/>
        <rFont val="Times New Roman"/>
        <charset val="134"/>
      </rPr>
      <t>1</t>
    </r>
    <r>
      <rPr>
        <sz val="16"/>
        <rFont val="宋体"/>
        <charset val="134"/>
      </rPr>
      <t>座；峡里村</t>
    </r>
    <r>
      <rPr>
        <sz val="16"/>
        <rFont val="Times New Roman"/>
        <charset val="134"/>
      </rPr>
      <t>4</t>
    </r>
    <r>
      <rPr>
        <sz val="16"/>
        <rFont val="宋体"/>
        <charset val="134"/>
      </rPr>
      <t>户</t>
    </r>
    <r>
      <rPr>
        <sz val="16"/>
        <rFont val="Times New Roman"/>
        <charset val="134"/>
      </rPr>
      <t>4</t>
    </r>
    <r>
      <rPr>
        <sz val="16"/>
        <rFont val="宋体"/>
        <charset val="134"/>
      </rPr>
      <t>座，郑沟村</t>
    </r>
    <r>
      <rPr>
        <sz val="16"/>
        <rFont val="Times New Roman"/>
        <charset val="134"/>
      </rPr>
      <t>4</t>
    </r>
    <r>
      <rPr>
        <sz val="16"/>
        <rFont val="宋体"/>
        <charset val="134"/>
      </rPr>
      <t>户</t>
    </r>
    <r>
      <rPr>
        <sz val="16"/>
        <rFont val="Times New Roman"/>
        <charset val="134"/>
      </rPr>
      <t>4</t>
    </r>
    <r>
      <rPr>
        <sz val="16"/>
        <rFont val="宋体"/>
        <charset val="134"/>
      </rPr>
      <t>座</t>
    </r>
  </si>
  <si>
    <r>
      <rPr>
        <sz val="16"/>
        <rFont val="宋体"/>
        <charset val="134"/>
      </rPr>
      <t>川王镇新建养畜暖棚建设到户补助项目</t>
    </r>
  </si>
  <si>
    <r>
      <rPr>
        <sz val="16"/>
        <rFont val="宋体"/>
        <charset val="134"/>
      </rPr>
      <t>川王镇申报养畜暖棚共</t>
    </r>
    <r>
      <rPr>
        <sz val="16"/>
        <rFont val="Times New Roman"/>
        <charset val="134"/>
      </rPr>
      <t>11</t>
    </r>
    <r>
      <rPr>
        <sz val="16"/>
        <rFont val="宋体"/>
        <charset val="134"/>
      </rPr>
      <t>座涉及</t>
    </r>
    <r>
      <rPr>
        <sz val="16"/>
        <rFont val="Times New Roman"/>
        <charset val="134"/>
      </rPr>
      <t>3</t>
    </r>
    <r>
      <rPr>
        <sz val="16"/>
        <rFont val="宋体"/>
        <charset val="134"/>
      </rPr>
      <t>村。其中毛寨村</t>
    </r>
    <r>
      <rPr>
        <sz val="16"/>
        <rFont val="Times New Roman"/>
        <charset val="134"/>
      </rPr>
      <t>2</t>
    </r>
    <r>
      <rPr>
        <sz val="16"/>
        <rFont val="宋体"/>
        <charset val="134"/>
      </rPr>
      <t>座；关河村</t>
    </r>
    <r>
      <rPr>
        <sz val="16"/>
        <rFont val="Times New Roman"/>
        <charset val="134"/>
      </rPr>
      <t>1</t>
    </r>
    <r>
      <rPr>
        <sz val="16"/>
        <rFont val="宋体"/>
        <charset val="134"/>
      </rPr>
      <t>座；海湾村</t>
    </r>
    <r>
      <rPr>
        <sz val="16"/>
        <rFont val="Times New Roman"/>
        <charset val="134"/>
      </rPr>
      <t>8</t>
    </r>
    <r>
      <rPr>
        <sz val="16"/>
        <rFont val="宋体"/>
        <charset val="134"/>
      </rPr>
      <t>座；</t>
    </r>
  </si>
  <si>
    <r>
      <rPr>
        <sz val="16"/>
        <rFont val="宋体"/>
        <charset val="134"/>
      </rPr>
      <t>马鹿镇新建养畜暖棚建设到户补助项目</t>
    </r>
  </si>
  <si>
    <r>
      <rPr>
        <sz val="16"/>
        <rFont val="宋体"/>
        <charset val="134"/>
      </rPr>
      <t>概算投资</t>
    </r>
    <r>
      <rPr>
        <sz val="16"/>
        <rFont val="Times New Roman"/>
        <charset val="134"/>
      </rPr>
      <t>23</t>
    </r>
    <r>
      <rPr>
        <sz val="16"/>
        <rFont val="宋体"/>
        <charset val="134"/>
      </rPr>
      <t>万元，在马鹿镇修建养畜暖棚</t>
    </r>
    <r>
      <rPr>
        <sz val="16"/>
        <rFont val="Times New Roman"/>
        <charset val="134"/>
      </rPr>
      <t>23</t>
    </r>
    <r>
      <rPr>
        <sz val="16"/>
        <rFont val="宋体"/>
        <charset val="134"/>
      </rPr>
      <t>座，每座补助</t>
    </r>
    <r>
      <rPr>
        <sz val="16"/>
        <rFont val="Times New Roman"/>
        <charset val="134"/>
      </rPr>
      <t>1</t>
    </r>
    <r>
      <rPr>
        <sz val="16"/>
        <rFont val="宋体"/>
        <charset val="134"/>
      </rPr>
      <t>万元。其中宝坪村</t>
    </r>
    <r>
      <rPr>
        <sz val="16"/>
        <rFont val="Times New Roman"/>
        <charset val="134"/>
      </rPr>
      <t>17</t>
    </r>
    <r>
      <rPr>
        <sz val="16"/>
        <rFont val="宋体"/>
        <charset val="134"/>
      </rPr>
      <t>座，林峰村</t>
    </r>
    <r>
      <rPr>
        <sz val="16"/>
        <rFont val="Times New Roman"/>
        <charset val="134"/>
      </rPr>
      <t>3</t>
    </r>
    <r>
      <rPr>
        <sz val="16"/>
        <rFont val="宋体"/>
        <charset val="134"/>
      </rPr>
      <t>座，牌楼村</t>
    </r>
    <r>
      <rPr>
        <sz val="16"/>
        <rFont val="Times New Roman"/>
        <charset val="134"/>
      </rPr>
      <t>3</t>
    </r>
    <r>
      <rPr>
        <sz val="16"/>
        <rFont val="宋体"/>
        <charset val="134"/>
      </rPr>
      <t>座。</t>
    </r>
  </si>
  <si>
    <r>
      <rPr>
        <sz val="16"/>
        <rFont val="宋体"/>
        <charset val="134"/>
      </rPr>
      <t>连五乡</t>
    </r>
    <r>
      <rPr>
        <sz val="16"/>
        <rFont val="Times New Roman"/>
        <charset val="134"/>
      </rPr>
      <t>3</t>
    </r>
    <r>
      <rPr>
        <sz val="16"/>
        <rFont val="宋体"/>
        <charset val="134"/>
      </rPr>
      <t>村共实施</t>
    </r>
    <r>
      <rPr>
        <sz val="16"/>
        <rFont val="Times New Roman"/>
        <charset val="134"/>
      </rPr>
      <t>23</t>
    </r>
    <r>
      <rPr>
        <sz val="16"/>
        <rFont val="宋体"/>
        <charset val="134"/>
      </rPr>
      <t>座，其中陈家村：</t>
    </r>
    <r>
      <rPr>
        <sz val="16"/>
        <rFont val="Times New Roman"/>
        <charset val="134"/>
      </rPr>
      <t>3</t>
    </r>
    <r>
      <rPr>
        <sz val="16"/>
        <rFont val="宋体"/>
        <charset val="134"/>
      </rPr>
      <t>座、高庄村：</t>
    </r>
    <r>
      <rPr>
        <sz val="16"/>
        <rFont val="Times New Roman"/>
        <charset val="134"/>
      </rPr>
      <t>10</t>
    </r>
    <r>
      <rPr>
        <sz val="16"/>
        <rFont val="宋体"/>
        <charset val="134"/>
      </rPr>
      <t>座、马咀村：</t>
    </r>
    <r>
      <rPr>
        <sz val="16"/>
        <rFont val="Times New Roman"/>
        <charset val="134"/>
      </rPr>
      <t>10</t>
    </r>
    <r>
      <rPr>
        <sz val="16"/>
        <rFont val="宋体"/>
        <charset val="134"/>
      </rPr>
      <t>座</t>
    </r>
  </si>
  <si>
    <r>
      <rPr>
        <sz val="16"/>
        <rFont val="宋体"/>
        <charset val="134"/>
      </rPr>
      <t>闫家乡实施养畜暖棚建设到户</t>
    </r>
    <r>
      <rPr>
        <sz val="16"/>
        <rFont val="Times New Roman"/>
        <charset val="134"/>
      </rPr>
      <t>18</t>
    </r>
    <r>
      <rPr>
        <sz val="16"/>
        <rFont val="宋体"/>
        <charset val="134"/>
      </rPr>
      <t>座，共需资金</t>
    </r>
    <r>
      <rPr>
        <sz val="16"/>
        <rFont val="Times New Roman"/>
        <charset val="134"/>
      </rPr>
      <t>18</t>
    </r>
    <r>
      <rPr>
        <sz val="16"/>
        <rFont val="宋体"/>
        <charset val="134"/>
      </rPr>
      <t>万元，其中陈庙村</t>
    </r>
    <r>
      <rPr>
        <sz val="16"/>
        <rFont val="Times New Roman"/>
        <charset val="134"/>
      </rPr>
      <t>3</t>
    </r>
    <r>
      <rPr>
        <sz val="16"/>
        <rFont val="宋体"/>
        <charset val="134"/>
      </rPr>
      <t>座，朝阳村</t>
    </r>
    <r>
      <rPr>
        <sz val="16"/>
        <rFont val="Times New Roman"/>
        <charset val="134"/>
      </rPr>
      <t>5</t>
    </r>
    <r>
      <rPr>
        <sz val="16"/>
        <rFont val="宋体"/>
        <charset val="134"/>
      </rPr>
      <t>座，花山村</t>
    </r>
    <r>
      <rPr>
        <sz val="16"/>
        <rFont val="Times New Roman"/>
        <charset val="134"/>
      </rPr>
      <t>7</t>
    </r>
    <r>
      <rPr>
        <sz val="16"/>
        <rFont val="宋体"/>
        <charset val="134"/>
      </rPr>
      <t>座，闫家村</t>
    </r>
    <r>
      <rPr>
        <sz val="16"/>
        <rFont val="Times New Roman"/>
        <charset val="134"/>
      </rPr>
      <t>3</t>
    </r>
    <r>
      <rPr>
        <sz val="16"/>
        <rFont val="宋体"/>
        <charset val="134"/>
      </rPr>
      <t>座。</t>
    </r>
  </si>
  <si>
    <r>
      <rPr>
        <b/>
        <sz val="16"/>
        <rFont val="宋体"/>
        <charset val="134"/>
      </rPr>
      <t>概算投资</t>
    </r>
    <r>
      <rPr>
        <b/>
        <sz val="16"/>
        <rFont val="Times New Roman"/>
        <charset val="134"/>
      </rPr>
      <t>245.4</t>
    </r>
    <r>
      <rPr>
        <b/>
        <sz val="16"/>
        <rFont val="宋体"/>
        <charset val="134"/>
      </rPr>
      <t>万元在相关乡镇实施一般户电动铡草机到户补助项目，每台补助</t>
    </r>
    <r>
      <rPr>
        <b/>
        <sz val="16"/>
        <rFont val="Times New Roman"/>
        <charset val="134"/>
      </rPr>
      <t>6000</t>
    </r>
    <r>
      <rPr>
        <b/>
        <sz val="16"/>
        <rFont val="宋体"/>
        <charset val="134"/>
      </rPr>
      <t>元，共补助</t>
    </r>
    <r>
      <rPr>
        <b/>
        <sz val="16"/>
        <rFont val="Times New Roman"/>
        <charset val="134"/>
      </rPr>
      <t>409</t>
    </r>
    <r>
      <rPr>
        <b/>
        <sz val="16"/>
        <rFont val="宋体"/>
        <charset val="134"/>
      </rPr>
      <t>台。</t>
    </r>
  </si>
  <si>
    <r>
      <rPr>
        <sz val="16"/>
        <rFont val="宋体"/>
        <charset val="134"/>
      </rPr>
      <t>查湾村</t>
    </r>
    <r>
      <rPr>
        <sz val="16"/>
        <rFont val="Times New Roman"/>
        <charset val="134"/>
      </rPr>
      <t>1</t>
    </r>
    <r>
      <rPr>
        <sz val="16"/>
        <rFont val="宋体"/>
        <charset val="134"/>
      </rPr>
      <t>台</t>
    </r>
  </si>
  <si>
    <r>
      <rPr>
        <sz val="16"/>
        <rFont val="宋体"/>
        <charset val="134"/>
      </rPr>
      <t>为梁山镇一般户实施电动铡草机补助到户项目，樱桃沟村</t>
    </r>
    <r>
      <rPr>
        <sz val="16"/>
        <rFont val="Times New Roman"/>
        <charset val="134"/>
      </rPr>
      <t>8</t>
    </r>
    <r>
      <rPr>
        <sz val="16"/>
        <rFont val="宋体"/>
        <charset val="134"/>
      </rPr>
      <t>台，需资金</t>
    </r>
    <r>
      <rPr>
        <sz val="16"/>
        <rFont val="Times New Roman"/>
        <charset val="134"/>
      </rPr>
      <t>4.8</t>
    </r>
    <r>
      <rPr>
        <sz val="16"/>
        <rFont val="宋体"/>
        <charset val="134"/>
      </rPr>
      <t>万元</t>
    </r>
  </si>
  <si>
    <r>
      <rPr>
        <sz val="16"/>
        <rFont val="宋体"/>
        <charset val="134"/>
      </rPr>
      <t>刘堡镇电动铡草机到户补助项目</t>
    </r>
  </si>
  <si>
    <r>
      <rPr>
        <sz val="16"/>
        <rFont val="宋体"/>
        <charset val="134"/>
      </rPr>
      <t>刘堡镇共涉及</t>
    </r>
    <r>
      <rPr>
        <sz val="16"/>
        <rFont val="Times New Roman"/>
        <charset val="134"/>
      </rPr>
      <t>2</t>
    </r>
    <r>
      <rPr>
        <sz val="16"/>
        <rFont val="宋体"/>
        <charset val="134"/>
      </rPr>
      <t>村</t>
    </r>
    <r>
      <rPr>
        <sz val="16"/>
        <rFont val="Times New Roman"/>
        <charset val="134"/>
      </rPr>
      <t>6</t>
    </r>
    <r>
      <rPr>
        <sz val="16"/>
        <rFont val="宋体"/>
        <charset val="134"/>
      </rPr>
      <t>户</t>
    </r>
    <r>
      <rPr>
        <sz val="16"/>
        <rFont val="Times New Roman"/>
        <charset val="134"/>
      </rPr>
      <t>6</t>
    </r>
    <r>
      <rPr>
        <sz val="16"/>
        <rFont val="宋体"/>
        <charset val="134"/>
      </rPr>
      <t>台，每台补贴</t>
    </r>
    <r>
      <rPr>
        <sz val="16"/>
        <rFont val="Times New Roman"/>
        <charset val="134"/>
      </rPr>
      <t>0.6</t>
    </r>
    <r>
      <rPr>
        <sz val="16"/>
        <rFont val="宋体"/>
        <charset val="134"/>
      </rPr>
      <t>万元，共计补贴资金</t>
    </r>
    <r>
      <rPr>
        <sz val="16"/>
        <rFont val="Times New Roman"/>
        <charset val="134"/>
      </rPr>
      <t>3.6</t>
    </r>
    <r>
      <rPr>
        <sz val="16"/>
        <rFont val="宋体"/>
        <charset val="134"/>
      </rPr>
      <t>万元。其中：米家村</t>
    </r>
    <r>
      <rPr>
        <sz val="16"/>
        <rFont val="Times New Roman"/>
        <charset val="134"/>
      </rPr>
      <t>2</t>
    </r>
    <r>
      <rPr>
        <sz val="16"/>
        <rFont val="宋体"/>
        <charset val="134"/>
      </rPr>
      <t>户</t>
    </r>
    <r>
      <rPr>
        <sz val="16"/>
        <rFont val="Times New Roman"/>
        <charset val="134"/>
      </rPr>
      <t>2</t>
    </r>
    <r>
      <rPr>
        <sz val="16"/>
        <rFont val="宋体"/>
        <charset val="134"/>
      </rPr>
      <t>台；峡里村</t>
    </r>
    <r>
      <rPr>
        <sz val="16"/>
        <rFont val="Times New Roman"/>
        <charset val="134"/>
      </rPr>
      <t>4</t>
    </r>
    <r>
      <rPr>
        <sz val="16"/>
        <rFont val="宋体"/>
        <charset val="134"/>
      </rPr>
      <t>户</t>
    </r>
    <r>
      <rPr>
        <sz val="16"/>
        <rFont val="Times New Roman"/>
        <charset val="134"/>
      </rPr>
      <t>4</t>
    </r>
    <r>
      <rPr>
        <sz val="16"/>
        <rFont val="宋体"/>
        <charset val="134"/>
      </rPr>
      <t>台。</t>
    </r>
  </si>
  <si>
    <r>
      <rPr>
        <sz val="16"/>
        <rFont val="宋体"/>
        <charset val="134"/>
      </rPr>
      <t>在上渠村采购电动铡草机到户补助</t>
    </r>
    <r>
      <rPr>
        <sz val="16"/>
        <rFont val="Times New Roman"/>
        <charset val="134"/>
      </rPr>
      <t>5</t>
    </r>
    <r>
      <rPr>
        <sz val="16"/>
        <rFont val="宋体"/>
        <charset val="134"/>
      </rPr>
      <t>台，每台</t>
    </r>
    <r>
      <rPr>
        <sz val="16"/>
        <rFont val="Times New Roman"/>
        <charset val="134"/>
      </rPr>
      <t>6000</t>
    </r>
    <r>
      <rPr>
        <sz val="16"/>
        <rFont val="宋体"/>
        <charset val="134"/>
      </rPr>
      <t>元</t>
    </r>
  </si>
  <si>
    <r>
      <rPr>
        <sz val="16"/>
        <rFont val="宋体"/>
        <charset val="134"/>
      </rPr>
      <t>川王镇申报电动铡草机共</t>
    </r>
    <r>
      <rPr>
        <sz val="16"/>
        <rFont val="Times New Roman"/>
        <charset val="134"/>
      </rPr>
      <t>45</t>
    </r>
    <r>
      <rPr>
        <sz val="16"/>
        <rFont val="宋体"/>
        <charset val="134"/>
      </rPr>
      <t>台涉及</t>
    </r>
    <r>
      <rPr>
        <sz val="16"/>
        <rFont val="Times New Roman"/>
        <charset val="134"/>
      </rPr>
      <t>8</t>
    </r>
    <r>
      <rPr>
        <sz val="16"/>
        <rFont val="宋体"/>
        <charset val="134"/>
      </rPr>
      <t>村。其中王沟村</t>
    </r>
    <r>
      <rPr>
        <sz val="16"/>
        <rFont val="Times New Roman"/>
        <charset val="134"/>
      </rPr>
      <t>2</t>
    </r>
    <r>
      <rPr>
        <sz val="16"/>
        <rFont val="宋体"/>
        <charset val="134"/>
      </rPr>
      <t>台；关河村</t>
    </r>
    <r>
      <rPr>
        <sz val="16"/>
        <rFont val="Times New Roman"/>
        <charset val="134"/>
      </rPr>
      <t>2</t>
    </r>
    <r>
      <rPr>
        <sz val="16"/>
        <rFont val="宋体"/>
        <charset val="134"/>
      </rPr>
      <t>台；峡口村</t>
    </r>
    <r>
      <rPr>
        <sz val="16"/>
        <rFont val="Times New Roman"/>
        <charset val="134"/>
      </rPr>
      <t>3</t>
    </r>
    <r>
      <rPr>
        <sz val="16"/>
        <rFont val="宋体"/>
        <charset val="134"/>
      </rPr>
      <t>台；海湾村</t>
    </r>
    <r>
      <rPr>
        <sz val="16"/>
        <rFont val="Times New Roman"/>
        <charset val="134"/>
      </rPr>
      <t>15</t>
    </r>
    <r>
      <rPr>
        <sz val="16"/>
        <rFont val="宋体"/>
        <charset val="134"/>
      </rPr>
      <t>台；马达村</t>
    </r>
    <r>
      <rPr>
        <sz val="16"/>
        <rFont val="Times New Roman"/>
        <charset val="134"/>
      </rPr>
      <t>10</t>
    </r>
    <r>
      <rPr>
        <sz val="16"/>
        <rFont val="宋体"/>
        <charset val="134"/>
      </rPr>
      <t>台；大庄村</t>
    </r>
    <r>
      <rPr>
        <sz val="16"/>
        <rFont val="Times New Roman"/>
        <charset val="134"/>
      </rPr>
      <t>10</t>
    </r>
    <r>
      <rPr>
        <sz val="16"/>
        <rFont val="宋体"/>
        <charset val="134"/>
      </rPr>
      <t>台；铁洼村</t>
    </r>
    <r>
      <rPr>
        <sz val="16"/>
        <rFont val="Times New Roman"/>
        <charset val="134"/>
      </rPr>
      <t>2</t>
    </r>
    <r>
      <rPr>
        <sz val="16"/>
        <rFont val="宋体"/>
        <charset val="134"/>
      </rPr>
      <t>台；川王村</t>
    </r>
    <r>
      <rPr>
        <sz val="16"/>
        <rFont val="Times New Roman"/>
        <charset val="134"/>
      </rPr>
      <t>1</t>
    </r>
    <r>
      <rPr>
        <sz val="16"/>
        <rFont val="宋体"/>
        <charset val="134"/>
      </rPr>
      <t>台。</t>
    </r>
  </si>
  <si>
    <r>
      <rPr>
        <sz val="16"/>
        <rFont val="宋体"/>
        <charset val="134"/>
      </rPr>
      <t>闫家乡实施电动铡草机到户补助项目</t>
    </r>
    <r>
      <rPr>
        <sz val="16"/>
        <rFont val="Times New Roman"/>
        <charset val="134"/>
      </rPr>
      <t>21</t>
    </r>
    <r>
      <rPr>
        <sz val="16"/>
        <rFont val="宋体"/>
        <charset val="134"/>
      </rPr>
      <t>台，共需资金</t>
    </r>
    <r>
      <rPr>
        <sz val="16"/>
        <rFont val="Times New Roman"/>
        <charset val="134"/>
      </rPr>
      <t>12.6</t>
    </r>
    <r>
      <rPr>
        <sz val="16"/>
        <rFont val="宋体"/>
        <charset val="134"/>
      </rPr>
      <t>万元。其中，草川梁村</t>
    </r>
    <r>
      <rPr>
        <sz val="16"/>
        <rFont val="Times New Roman"/>
        <charset val="134"/>
      </rPr>
      <t>1</t>
    </r>
    <r>
      <rPr>
        <sz val="16"/>
        <rFont val="宋体"/>
        <charset val="134"/>
      </rPr>
      <t>台，陈庙村</t>
    </r>
    <r>
      <rPr>
        <sz val="16"/>
        <rFont val="Times New Roman"/>
        <charset val="134"/>
      </rPr>
      <t>5</t>
    </r>
    <r>
      <rPr>
        <sz val="16"/>
        <rFont val="宋体"/>
        <charset val="134"/>
      </rPr>
      <t>台，朝阳村</t>
    </r>
    <r>
      <rPr>
        <sz val="16"/>
        <rFont val="Times New Roman"/>
        <charset val="134"/>
      </rPr>
      <t>2</t>
    </r>
    <r>
      <rPr>
        <sz val="16"/>
        <rFont val="宋体"/>
        <charset val="134"/>
      </rPr>
      <t>台，闫家村</t>
    </r>
    <r>
      <rPr>
        <sz val="16"/>
        <rFont val="Times New Roman"/>
        <charset val="134"/>
      </rPr>
      <t>13</t>
    </r>
    <r>
      <rPr>
        <sz val="16"/>
        <rFont val="宋体"/>
        <charset val="134"/>
      </rPr>
      <t>台</t>
    </r>
  </si>
  <si>
    <r>
      <rPr>
        <sz val="16"/>
        <rFont val="宋体"/>
        <charset val="134"/>
      </rPr>
      <t>连五乡</t>
    </r>
    <r>
      <rPr>
        <sz val="16"/>
        <rFont val="Times New Roman"/>
        <charset val="134"/>
      </rPr>
      <t>14</t>
    </r>
    <r>
      <rPr>
        <sz val="16"/>
        <rFont val="宋体"/>
        <charset val="134"/>
      </rPr>
      <t>村共实施</t>
    </r>
    <r>
      <rPr>
        <sz val="16"/>
        <rFont val="Times New Roman"/>
        <charset val="134"/>
      </rPr>
      <t>253</t>
    </r>
    <r>
      <rPr>
        <sz val="16"/>
        <rFont val="宋体"/>
        <charset val="134"/>
      </rPr>
      <t>台，其中黄家村：</t>
    </r>
    <r>
      <rPr>
        <sz val="16"/>
        <rFont val="Times New Roman"/>
        <charset val="134"/>
      </rPr>
      <t>1</t>
    </r>
    <r>
      <rPr>
        <sz val="16"/>
        <rFont val="宋体"/>
        <charset val="134"/>
      </rPr>
      <t>台、连五村：</t>
    </r>
    <r>
      <rPr>
        <sz val="16"/>
        <rFont val="Times New Roman"/>
        <charset val="134"/>
      </rPr>
      <t>55</t>
    </r>
    <r>
      <rPr>
        <sz val="16"/>
        <rFont val="宋体"/>
        <charset val="134"/>
      </rPr>
      <t>台、三合村：</t>
    </r>
    <r>
      <rPr>
        <sz val="16"/>
        <rFont val="Times New Roman"/>
        <charset val="134"/>
      </rPr>
      <t>15</t>
    </r>
    <r>
      <rPr>
        <sz val="16"/>
        <rFont val="宋体"/>
        <charset val="134"/>
      </rPr>
      <t>台、张家村：</t>
    </r>
    <r>
      <rPr>
        <sz val="16"/>
        <rFont val="Times New Roman"/>
        <charset val="134"/>
      </rPr>
      <t>2</t>
    </r>
    <r>
      <rPr>
        <sz val="16"/>
        <rFont val="宋体"/>
        <charset val="134"/>
      </rPr>
      <t>台、四合村：</t>
    </r>
    <r>
      <rPr>
        <sz val="16"/>
        <rFont val="Times New Roman"/>
        <charset val="134"/>
      </rPr>
      <t>30</t>
    </r>
    <r>
      <rPr>
        <sz val="16"/>
        <rFont val="宋体"/>
        <charset val="134"/>
      </rPr>
      <t>台、兰家村：</t>
    </r>
    <r>
      <rPr>
        <sz val="16"/>
        <rFont val="Times New Roman"/>
        <charset val="134"/>
      </rPr>
      <t>20</t>
    </r>
    <r>
      <rPr>
        <sz val="16"/>
        <rFont val="宋体"/>
        <charset val="134"/>
      </rPr>
      <t>台、陈家村：</t>
    </r>
    <r>
      <rPr>
        <sz val="16"/>
        <rFont val="Times New Roman"/>
        <charset val="134"/>
      </rPr>
      <t>9</t>
    </r>
    <r>
      <rPr>
        <sz val="16"/>
        <rFont val="宋体"/>
        <charset val="134"/>
      </rPr>
      <t>台、中心村：</t>
    </r>
    <r>
      <rPr>
        <sz val="16"/>
        <rFont val="Times New Roman"/>
        <charset val="134"/>
      </rPr>
      <t>9</t>
    </r>
    <r>
      <rPr>
        <sz val="16"/>
        <rFont val="宋体"/>
        <charset val="134"/>
      </rPr>
      <t>台、高庄村：</t>
    </r>
    <r>
      <rPr>
        <sz val="16"/>
        <rFont val="Times New Roman"/>
        <charset val="134"/>
      </rPr>
      <t>26</t>
    </r>
    <r>
      <rPr>
        <sz val="16"/>
        <rFont val="宋体"/>
        <charset val="134"/>
      </rPr>
      <t>台、马咀村：</t>
    </r>
    <r>
      <rPr>
        <sz val="16"/>
        <rFont val="Times New Roman"/>
        <charset val="134"/>
      </rPr>
      <t>40</t>
    </r>
    <r>
      <rPr>
        <sz val="16"/>
        <rFont val="宋体"/>
        <charset val="134"/>
      </rPr>
      <t>台、李家村：</t>
    </r>
    <r>
      <rPr>
        <sz val="16"/>
        <rFont val="Times New Roman"/>
        <charset val="134"/>
      </rPr>
      <t>3</t>
    </r>
    <r>
      <rPr>
        <sz val="16"/>
        <rFont val="宋体"/>
        <charset val="134"/>
      </rPr>
      <t>台、中渠村：</t>
    </r>
    <r>
      <rPr>
        <sz val="16"/>
        <rFont val="Times New Roman"/>
        <charset val="134"/>
      </rPr>
      <t>3</t>
    </r>
    <r>
      <rPr>
        <sz val="16"/>
        <rFont val="宋体"/>
        <charset val="134"/>
      </rPr>
      <t>台、腰庄村：</t>
    </r>
    <r>
      <rPr>
        <sz val="16"/>
        <rFont val="Times New Roman"/>
        <charset val="134"/>
      </rPr>
      <t>33</t>
    </r>
    <r>
      <rPr>
        <sz val="16"/>
        <rFont val="宋体"/>
        <charset val="134"/>
      </rPr>
      <t>台、贠家村：</t>
    </r>
    <r>
      <rPr>
        <sz val="16"/>
        <rFont val="Times New Roman"/>
        <charset val="134"/>
      </rPr>
      <t>7</t>
    </r>
    <r>
      <rPr>
        <sz val="16"/>
        <rFont val="宋体"/>
        <charset val="134"/>
      </rPr>
      <t>台</t>
    </r>
  </si>
  <si>
    <r>
      <rPr>
        <sz val="16"/>
        <rFont val="宋体"/>
        <charset val="134"/>
      </rPr>
      <t>胡川镇电动铡草机补助</t>
    </r>
    <r>
      <rPr>
        <sz val="16"/>
        <rFont val="Times New Roman"/>
        <charset val="134"/>
      </rPr>
      <t>22</t>
    </r>
    <r>
      <rPr>
        <sz val="16"/>
        <rFont val="宋体"/>
        <charset val="134"/>
      </rPr>
      <t>台；其中窑上村</t>
    </r>
    <r>
      <rPr>
        <sz val="16"/>
        <rFont val="Times New Roman"/>
        <charset val="134"/>
      </rPr>
      <t>8</t>
    </r>
    <r>
      <rPr>
        <sz val="16"/>
        <rFont val="宋体"/>
        <charset val="134"/>
      </rPr>
      <t>台；刘塬村</t>
    </r>
    <r>
      <rPr>
        <sz val="16"/>
        <rFont val="Times New Roman"/>
        <charset val="134"/>
      </rPr>
      <t>12</t>
    </r>
    <r>
      <rPr>
        <sz val="16"/>
        <rFont val="宋体"/>
        <charset val="134"/>
      </rPr>
      <t>台；阳山村</t>
    </r>
    <r>
      <rPr>
        <sz val="16"/>
        <rFont val="Times New Roman"/>
        <charset val="134"/>
      </rPr>
      <t>2</t>
    </r>
    <r>
      <rPr>
        <sz val="16"/>
        <rFont val="宋体"/>
        <charset val="134"/>
      </rPr>
      <t>台。</t>
    </r>
  </si>
  <si>
    <r>
      <rPr>
        <sz val="16"/>
        <rFont val="宋体"/>
        <charset val="134"/>
      </rPr>
      <t>共补助</t>
    </r>
    <r>
      <rPr>
        <sz val="16"/>
        <rFont val="Times New Roman"/>
        <charset val="134"/>
      </rPr>
      <t>45</t>
    </r>
    <r>
      <rPr>
        <sz val="16"/>
        <rFont val="宋体"/>
        <charset val="134"/>
      </rPr>
      <t>台</t>
    </r>
    <r>
      <rPr>
        <sz val="16"/>
        <rFont val="Times New Roman"/>
        <charset val="134"/>
      </rPr>
      <t>,6000</t>
    </r>
    <r>
      <rPr>
        <sz val="16"/>
        <rFont val="宋体"/>
        <charset val="134"/>
      </rPr>
      <t>元</t>
    </r>
    <r>
      <rPr>
        <sz val="16"/>
        <rFont val="Times New Roman"/>
        <charset val="134"/>
      </rPr>
      <t>/</t>
    </r>
    <r>
      <rPr>
        <sz val="16"/>
        <rFont val="宋体"/>
        <charset val="134"/>
      </rPr>
      <t>台。其中：赵沟村</t>
    </r>
    <r>
      <rPr>
        <sz val="16"/>
        <rFont val="Times New Roman"/>
        <charset val="134"/>
      </rPr>
      <t>4</t>
    </r>
    <r>
      <rPr>
        <sz val="16"/>
        <rFont val="宋体"/>
        <charset val="134"/>
      </rPr>
      <t>台；东山村</t>
    </r>
    <r>
      <rPr>
        <sz val="16"/>
        <rFont val="Times New Roman"/>
        <charset val="134"/>
      </rPr>
      <t>1</t>
    </r>
    <r>
      <rPr>
        <sz val="16"/>
        <rFont val="宋体"/>
        <charset val="134"/>
      </rPr>
      <t>台；小庄村</t>
    </r>
    <r>
      <rPr>
        <sz val="16"/>
        <rFont val="Times New Roman"/>
        <charset val="134"/>
      </rPr>
      <t>5</t>
    </r>
    <r>
      <rPr>
        <sz val="16"/>
        <rFont val="宋体"/>
        <charset val="134"/>
      </rPr>
      <t>台；石川村</t>
    </r>
    <r>
      <rPr>
        <sz val="16"/>
        <rFont val="Times New Roman"/>
        <charset val="134"/>
      </rPr>
      <t>20</t>
    </r>
    <r>
      <rPr>
        <sz val="16"/>
        <rFont val="宋体"/>
        <charset val="134"/>
      </rPr>
      <t>户</t>
    </r>
    <r>
      <rPr>
        <sz val="16"/>
        <rFont val="Times New Roman"/>
        <charset val="134"/>
      </rPr>
      <t>20</t>
    </r>
    <r>
      <rPr>
        <sz val="16"/>
        <rFont val="宋体"/>
        <charset val="134"/>
      </rPr>
      <t>台；韦沟村</t>
    </r>
    <r>
      <rPr>
        <sz val="16"/>
        <rFont val="Times New Roman"/>
        <charset val="134"/>
      </rPr>
      <t>15</t>
    </r>
    <r>
      <rPr>
        <sz val="16"/>
        <rFont val="宋体"/>
        <charset val="134"/>
      </rPr>
      <t>户</t>
    </r>
    <r>
      <rPr>
        <sz val="16"/>
        <rFont val="Times New Roman"/>
        <charset val="134"/>
      </rPr>
      <t>15</t>
    </r>
    <r>
      <rPr>
        <sz val="16"/>
        <rFont val="宋体"/>
        <charset val="134"/>
      </rPr>
      <t>台；</t>
    </r>
  </si>
  <si>
    <r>
      <rPr>
        <sz val="16"/>
        <rFont val="宋体"/>
        <charset val="134"/>
      </rPr>
      <t>铁固村</t>
    </r>
    <r>
      <rPr>
        <sz val="16"/>
        <rFont val="Times New Roman"/>
        <charset val="134"/>
      </rPr>
      <t>3</t>
    </r>
    <r>
      <rPr>
        <sz val="16"/>
        <rFont val="宋体"/>
        <charset val="134"/>
      </rPr>
      <t>户农户购进电动铡草机</t>
    </r>
    <r>
      <rPr>
        <sz val="16"/>
        <rFont val="Times New Roman"/>
        <charset val="134"/>
      </rPr>
      <t>3</t>
    </r>
    <r>
      <rPr>
        <sz val="16"/>
        <rFont val="宋体"/>
        <charset val="134"/>
      </rPr>
      <t>台</t>
    </r>
  </si>
  <si>
    <r>
      <rPr>
        <b/>
        <sz val="16"/>
        <rFont val="宋体"/>
        <charset val="134"/>
      </rPr>
      <t>概算投资</t>
    </r>
    <r>
      <rPr>
        <b/>
        <sz val="16"/>
        <rFont val="Times New Roman"/>
        <charset val="134"/>
      </rPr>
      <t>7.5</t>
    </r>
    <r>
      <rPr>
        <b/>
        <sz val="16"/>
        <rFont val="宋体"/>
        <charset val="134"/>
      </rPr>
      <t>万元在相关乡镇实施一般户电动割草机到户补助项目，每台补助</t>
    </r>
    <r>
      <rPr>
        <b/>
        <sz val="16"/>
        <rFont val="Times New Roman"/>
        <charset val="134"/>
      </rPr>
      <t>5000</t>
    </r>
    <r>
      <rPr>
        <b/>
        <sz val="16"/>
        <rFont val="宋体"/>
        <charset val="134"/>
      </rPr>
      <t>元，共补助</t>
    </r>
    <r>
      <rPr>
        <b/>
        <sz val="16"/>
        <rFont val="Times New Roman"/>
        <charset val="134"/>
      </rPr>
      <t>15</t>
    </r>
    <r>
      <rPr>
        <b/>
        <sz val="16"/>
        <rFont val="宋体"/>
        <charset val="134"/>
      </rPr>
      <t>台。</t>
    </r>
  </si>
  <si>
    <r>
      <rPr>
        <sz val="16"/>
        <rFont val="宋体"/>
        <charset val="134"/>
      </rPr>
      <t>共补助</t>
    </r>
    <r>
      <rPr>
        <sz val="16"/>
        <rFont val="Times New Roman"/>
        <charset val="134"/>
      </rPr>
      <t>10</t>
    </r>
    <r>
      <rPr>
        <sz val="16"/>
        <rFont val="宋体"/>
        <charset val="134"/>
      </rPr>
      <t>台</t>
    </r>
    <r>
      <rPr>
        <sz val="16"/>
        <rFont val="Times New Roman"/>
        <charset val="134"/>
      </rPr>
      <t>,5000</t>
    </r>
    <r>
      <rPr>
        <sz val="16"/>
        <rFont val="宋体"/>
        <charset val="134"/>
      </rPr>
      <t>元</t>
    </r>
    <r>
      <rPr>
        <sz val="16"/>
        <rFont val="Times New Roman"/>
        <charset val="134"/>
      </rPr>
      <t>/</t>
    </r>
    <r>
      <rPr>
        <sz val="16"/>
        <rFont val="宋体"/>
        <charset val="134"/>
      </rPr>
      <t>台。其中：石川村</t>
    </r>
    <r>
      <rPr>
        <sz val="16"/>
        <rFont val="Times New Roman"/>
        <charset val="134"/>
      </rPr>
      <t>10</t>
    </r>
    <r>
      <rPr>
        <sz val="16"/>
        <rFont val="宋体"/>
        <charset val="134"/>
      </rPr>
      <t>户</t>
    </r>
    <r>
      <rPr>
        <sz val="16"/>
        <rFont val="Times New Roman"/>
        <charset val="134"/>
      </rPr>
      <t>10</t>
    </r>
    <r>
      <rPr>
        <sz val="16"/>
        <rFont val="宋体"/>
        <charset val="134"/>
      </rPr>
      <t>台；</t>
    </r>
  </si>
  <si>
    <r>
      <rPr>
        <sz val="16"/>
        <rFont val="宋体"/>
        <charset val="134"/>
      </rPr>
      <t>闫家乡陈庙村实施电动割草机到户补助项目</t>
    </r>
    <r>
      <rPr>
        <sz val="16"/>
        <rFont val="Times New Roman"/>
        <charset val="134"/>
      </rPr>
      <t>5</t>
    </r>
    <r>
      <rPr>
        <sz val="16"/>
        <rFont val="宋体"/>
        <charset val="134"/>
      </rPr>
      <t>台，共需资金</t>
    </r>
    <r>
      <rPr>
        <sz val="16"/>
        <rFont val="Times New Roman"/>
        <charset val="134"/>
      </rPr>
      <t>2.5</t>
    </r>
    <r>
      <rPr>
        <sz val="16"/>
        <rFont val="宋体"/>
        <charset val="134"/>
      </rPr>
      <t>万元。</t>
    </r>
  </si>
  <si>
    <r>
      <rPr>
        <b/>
        <sz val="16"/>
        <rFont val="宋体"/>
        <charset val="134"/>
      </rPr>
      <t>概算投资</t>
    </r>
    <r>
      <rPr>
        <b/>
        <sz val="16"/>
        <rFont val="Times New Roman"/>
        <charset val="134"/>
      </rPr>
      <t>31.2</t>
    </r>
    <r>
      <rPr>
        <b/>
        <sz val="16"/>
        <rFont val="宋体"/>
        <charset val="134"/>
      </rPr>
      <t>万元在相关乡镇实施一般户饲草料棚建设到户补助项目，每座补助</t>
    </r>
    <r>
      <rPr>
        <b/>
        <sz val="16"/>
        <rFont val="Times New Roman"/>
        <charset val="134"/>
      </rPr>
      <t>2000</t>
    </r>
    <r>
      <rPr>
        <b/>
        <sz val="16"/>
        <rFont val="宋体"/>
        <charset val="134"/>
      </rPr>
      <t>元，共补助</t>
    </r>
    <r>
      <rPr>
        <b/>
        <sz val="16"/>
        <rFont val="Times New Roman"/>
        <charset val="134"/>
      </rPr>
      <t>156</t>
    </r>
    <r>
      <rPr>
        <b/>
        <sz val="16"/>
        <rFont val="宋体"/>
        <charset val="134"/>
      </rPr>
      <t>座。</t>
    </r>
  </si>
  <si>
    <r>
      <rPr>
        <sz val="16"/>
        <rFont val="宋体"/>
        <charset val="134"/>
      </rPr>
      <t>刘堡镇共涉及</t>
    </r>
    <r>
      <rPr>
        <sz val="16"/>
        <rFont val="Times New Roman"/>
        <charset val="134"/>
      </rPr>
      <t>4</t>
    </r>
    <r>
      <rPr>
        <sz val="16"/>
        <rFont val="宋体"/>
        <charset val="134"/>
      </rPr>
      <t>村</t>
    </r>
    <r>
      <rPr>
        <sz val="16"/>
        <rFont val="Times New Roman"/>
        <charset val="134"/>
      </rPr>
      <t>29</t>
    </r>
    <r>
      <rPr>
        <sz val="16"/>
        <rFont val="宋体"/>
        <charset val="134"/>
      </rPr>
      <t>户</t>
    </r>
    <r>
      <rPr>
        <sz val="16"/>
        <rFont val="Times New Roman"/>
        <charset val="134"/>
      </rPr>
      <t>29</t>
    </r>
    <r>
      <rPr>
        <sz val="16"/>
        <rFont val="宋体"/>
        <charset val="134"/>
      </rPr>
      <t>座，每座补贴</t>
    </r>
    <r>
      <rPr>
        <sz val="16"/>
        <rFont val="Times New Roman"/>
        <charset val="134"/>
      </rPr>
      <t>0.2</t>
    </r>
    <r>
      <rPr>
        <sz val="16"/>
        <rFont val="宋体"/>
        <charset val="134"/>
      </rPr>
      <t>万元，共计补贴资金</t>
    </r>
    <r>
      <rPr>
        <sz val="16"/>
        <rFont val="Times New Roman"/>
        <charset val="134"/>
      </rPr>
      <t>5.8</t>
    </r>
    <r>
      <rPr>
        <sz val="16"/>
        <rFont val="宋体"/>
        <charset val="134"/>
      </rPr>
      <t>万元。其中：在米家村</t>
    </r>
    <r>
      <rPr>
        <sz val="16"/>
        <rFont val="Times New Roman"/>
        <charset val="134"/>
      </rPr>
      <t>11</t>
    </r>
    <r>
      <rPr>
        <sz val="16"/>
        <rFont val="宋体"/>
        <charset val="134"/>
      </rPr>
      <t>户</t>
    </r>
    <r>
      <rPr>
        <sz val="16"/>
        <rFont val="Times New Roman"/>
        <charset val="134"/>
      </rPr>
      <t>11</t>
    </r>
    <r>
      <rPr>
        <sz val="16"/>
        <rFont val="宋体"/>
        <charset val="134"/>
      </rPr>
      <t>座；丰银村</t>
    </r>
    <r>
      <rPr>
        <sz val="16"/>
        <rFont val="Times New Roman"/>
        <charset val="134"/>
      </rPr>
      <t>2</t>
    </r>
    <r>
      <rPr>
        <sz val="16"/>
        <rFont val="宋体"/>
        <charset val="134"/>
      </rPr>
      <t>户</t>
    </r>
    <r>
      <rPr>
        <sz val="16"/>
        <rFont val="Times New Roman"/>
        <charset val="134"/>
      </rPr>
      <t>2</t>
    </r>
    <r>
      <rPr>
        <sz val="16"/>
        <rFont val="宋体"/>
        <charset val="134"/>
      </rPr>
      <t>座；峡里村</t>
    </r>
    <r>
      <rPr>
        <sz val="16"/>
        <rFont val="Times New Roman"/>
        <charset val="134"/>
      </rPr>
      <t>9</t>
    </r>
    <r>
      <rPr>
        <sz val="16"/>
        <rFont val="宋体"/>
        <charset val="134"/>
      </rPr>
      <t>户</t>
    </r>
    <r>
      <rPr>
        <sz val="16"/>
        <rFont val="Times New Roman"/>
        <charset val="134"/>
      </rPr>
      <t>9</t>
    </r>
    <r>
      <rPr>
        <sz val="16"/>
        <rFont val="宋体"/>
        <charset val="134"/>
      </rPr>
      <t>座，郑沟村</t>
    </r>
    <r>
      <rPr>
        <sz val="16"/>
        <rFont val="Times New Roman"/>
        <charset val="134"/>
      </rPr>
      <t>7</t>
    </r>
    <r>
      <rPr>
        <sz val="16"/>
        <rFont val="宋体"/>
        <charset val="134"/>
      </rPr>
      <t>户</t>
    </r>
    <r>
      <rPr>
        <sz val="16"/>
        <rFont val="Times New Roman"/>
        <charset val="134"/>
      </rPr>
      <t>7</t>
    </r>
    <r>
      <rPr>
        <sz val="16"/>
        <rFont val="宋体"/>
        <charset val="134"/>
      </rPr>
      <t>座。</t>
    </r>
  </si>
  <si>
    <r>
      <rPr>
        <sz val="16"/>
        <rFont val="宋体"/>
        <charset val="134"/>
      </rPr>
      <t>平安乡新建饲草料棚</t>
    </r>
    <r>
      <rPr>
        <sz val="16"/>
        <rFont val="Times New Roman"/>
        <charset val="134"/>
      </rPr>
      <t>16</t>
    </r>
    <r>
      <rPr>
        <sz val="16"/>
        <rFont val="宋体"/>
        <charset val="134"/>
      </rPr>
      <t>座，其中大湾村</t>
    </r>
    <r>
      <rPr>
        <sz val="16"/>
        <rFont val="Times New Roman"/>
        <charset val="134"/>
      </rPr>
      <t>16</t>
    </r>
    <r>
      <rPr>
        <sz val="16"/>
        <rFont val="宋体"/>
        <charset val="134"/>
      </rPr>
      <t>座。</t>
    </r>
  </si>
  <si>
    <r>
      <rPr>
        <sz val="16"/>
        <rFont val="宋体"/>
        <charset val="134"/>
      </rPr>
      <t>胡川镇饲草料棚建设到户</t>
    </r>
    <r>
      <rPr>
        <sz val="16"/>
        <rFont val="Times New Roman"/>
        <charset val="134"/>
      </rPr>
      <t>4</t>
    </r>
    <r>
      <rPr>
        <sz val="16"/>
        <rFont val="宋体"/>
        <charset val="134"/>
      </rPr>
      <t>座，其中窑上村</t>
    </r>
    <r>
      <rPr>
        <sz val="16"/>
        <rFont val="Times New Roman"/>
        <charset val="134"/>
      </rPr>
      <t>4</t>
    </r>
    <r>
      <rPr>
        <sz val="16"/>
        <rFont val="宋体"/>
        <charset val="134"/>
      </rPr>
      <t>座。</t>
    </r>
  </si>
  <si>
    <r>
      <rPr>
        <sz val="16"/>
        <rFont val="宋体"/>
        <charset val="134"/>
      </rPr>
      <t>连五乡</t>
    </r>
    <r>
      <rPr>
        <sz val="16"/>
        <rFont val="Times New Roman"/>
        <charset val="134"/>
      </rPr>
      <t>8</t>
    </r>
    <r>
      <rPr>
        <sz val="16"/>
        <rFont val="宋体"/>
        <charset val="134"/>
      </rPr>
      <t>村共实施</t>
    </r>
    <r>
      <rPr>
        <sz val="16"/>
        <rFont val="Times New Roman"/>
        <charset val="134"/>
      </rPr>
      <t>81</t>
    </r>
    <r>
      <rPr>
        <sz val="16"/>
        <rFont val="宋体"/>
        <charset val="134"/>
      </rPr>
      <t>座，其中三合村：</t>
    </r>
    <r>
      <rPr>
        <sz val="16"/>
        <rFont val="Times New Roman"/>
        <charset val="134"/>
      </rPr>
      <t>2</t>
    </r>
    <r>
      <rPr>
        <sz val="16"/>
        <rFont val="宋体"/>
        <charset val="134"/>
      </rPr>
      <t>座、四合村：</t>
    </r>
    <r>
      <rPr>
        <sz val="16"/>
        <rFont val="Times New Roman"/>
        <charset val="134"/>
      </rPr>
      <t>10</t>
    </r>
    <r>
      <rPr>
        <sz val="16"/>
        <rFont val="宋体"/>
        <charset val="134"/>
      </rPr>
      <t>座、兰家村：</t>
    </r>
    <r>
      <rPr>
        <sz val="16"/>
        <rFont val="Times New Roman"/>
        <charset val="134"/>
      </rPr>
      <t>2</t>
    </r>
    <r>
      <rPr>
        <sz val="16"/>
        <rFont val="宋体"/>
        <charset val="134"/>
      </rPr>
      <t>座、陈家村：</t>
    </r>
    <r>
      <rPr>
        <sz val="16"/>
        <rFont val="Times New Roman"/>
        <charset val="134"/>
      </rPr>
      <t>3</t>
    </r>
    <r>
      <rPr>
        <sz val="16"/>
        <rFont val="宋体"/>
        <charset val="134"/>
      </rPr>
      <t>座、高庄村：</t>
    </r>
    <r>
      <rPr>
        <sz val="16"/>
        <rFont val="Times New Roman"/>
        <charset val="134"/>
      </rPr>
      <t>35</t>
    </r>
    <r>
      <rPr>
        <sz val="16"/>
        <rFont val="宋体"/>
        <charset val="134"/>
      </rPr>
      <t>座、马咀村：</t>
    </r>
    <r>
      <rPr>
        <sz val="16"/>
        <rFont val="Times New Roman"/>
        <charset val="134"/>
      </rPr>
      <t>8</t>
    </r>
    <r>
      <rPr>
        <sz val="16"/>
        <rFont val="宋体"/>
        <charset val="134"/>
      </rPr>
      <t>座、中渠村：</t>
    </r>
    <r>
      <rPr>
        <sz val="16"/>
        <rFont val="Times New Roman"/>
        <charset val="134"/>
      </rPr>
      <t>1</t>
    </r>
    <r>
      <rPr>
        <sz val="16"/>
        <rFont val="宋体"/>
        <charset val="134"/>
      </rPr>
      <t>座、腰庄村：</t>
    </r>
    <r>
      <rPr>
        <sz val="16"/>
        <rFont val="Times New Roman"/>
        <charset val="134"/>
      </rPr>
      <t>20</t>
    </r>
    <r>
      <rPr>
        <sz val="16"/>
        <rFont val="宋体"/>
        <charset val="134"/>
      </rPr>
      <t>座</t>
    </r>
  </si>
  <si>
    <r>
      <rPr>
        <sz val="16"/>
        <rFont val="宋体"/>
        <charset val="134"/>
      </rPr>
      <t>闫家乡实施饲草料棚建设到户补助</t>
    </r>
    <r>
      <rPr>
        <sz val="16"/>
        <rFont val="Times New Roman"/>
        <charset val="134"/>
      </rPr>
      <t>5</t>
    </r>
    <r>
      <rPr>
        <sz val="16"/>
        <rFont val="宋体"/>
        <charset val="134"/>
      </rPr>
      <t>座，共需资金</t>
    </r>
    <r>
      <rPr>
        <sz val="16"/>
        <rFont val="Times New Roman"/>
        <charset val="134"/>
      </rPr>
      <t>1</t>
    </r>
    <r>
      <rPr>
        <sz val="16"/>
        <rFont val="宋体"/>
        <charset val="134"/>
      </rPr>
      <t>万元。其中，陈庙村</t>
    </r>
    <r>
      <rPr>
        <sz val="16"/>
        <rFont val="Times New Roman"/>
        <charset val="134"/>
      </rPr>
      <t>3</t>
    </r>
    <r>
      <rPr>
        <sz val="16"/>
        <rFont val="宋体"/>
        <charset val="134"/>
      </rPr>
      <t>座，朝阳村</t>
    </r>
    <r>
      <rPr>
        <sz val="16"/>
        <rFont val="Times New Roman"/>
        <charset val="134"/>
      </rPr>
      <t>2</t>
    </r>
    <r>
      <rPr>
        <sz val="16"/>
        <rFont val="宋体"/>
        <charset val="134"/>
      </rPr>
      <t>座</t>
    </r>
  </si>
  <si>
    <r>
      <rPr>
        <sz val="16"/>
        <rFont val="宋体"/>
        <charset val="134"/>
      </rPr>
      <t>马鹿镇饲草料棚建设到户补助项目</t>
    </r>
  </si>
  <si>
    <r>
      <rPr>
        <sz val="16"/>
        <rFont val="宋体"/>
        <charset val="134"/>
      </rPr>
      <t>概算投资</t>
    </r>
    <r>
      <rPr>
        <sz val="16"/>
        <rFont val="Times New Roman"/>
        <charset val="134"/>
      </rPr>
      <t>0.6</t>
    </r>
    <r>
      <rPr>
        <sz val="16"/>
        <rFont val="宋体"/>
        <charset val="134"/>
      </rPr>
      <t>万元，在马鹿镇牌楼村修建草料棚</t>
    </r>
    <r>
      <rPr>
        <sz val="16"/>
        <rFont val="Times New Roman"/>
        <charset val="134"/>
      </rPr>
      <t>3</t>
    </r>
    <r>
      <rPr>
        <sz val="16"/>
        <rFont val="宋体"/>
        <charset val="134"/>
      </rPr>
      <t>座，每座补助</t>
    </r>
    <r>
      <rPr>
        <sz val="16"/>
        <rFont val="Times New Roman"/>
        <charset val="134"/>
      </rPr>
      <t>0.2</t>
    </r>
    <r>
      <rPr>
        <sz val="16"/>
        <rFont val="宋体"/>
        <charset val="134"/>
      </rPr>
      <t>万元。</t>
    </r>
  </si>
  <si>
    <r>
      <rPr>
        <sz val="16"/>
        <rFont val="宋体"/>
        <charset val="134"/>
      </rPr>
      <t>在木河乡</t>
    </r>
    <r>
      <rPr>
        <sz val="16"/>
        <rFont val="Times New Roman"/>
        <charset val="134"/>
      </rPr>
      <t>3</t>
    </r>
    <r>
      <rPr>
        <sz val="16"/>
        <rFont val="宋体"/>
        <charset val="134"/>
      </rPr>
      <t>村修建饲草料棚</t>
    </r>
    <r>
      <rPr>
        <sz val="16"/>
        <rFont val="Times New Roman"/>
        <charset val="134"/>
      </rPr>
      <t>18</t>
    </r>
    <r>
      <rPr>
        <sz val="16"/>
        <rFont val="宋体"/>
        <charset val="134"/>
      </rPr>
      <t>座。其中：高山</t>
    </r>
    <r>
      <rPr>
        <sz val="16"/>
        <rFont val="Times New Roman"/>
        <charset val="134"/>
      </rPr>
      <t>4</t>
    </r>
    <r>
      <rPr>
        <sz val="16"/>
        <rFont val="宋体"/>
        <charset val="134"/>
      </rPr>
      <t>座，上渠</t>
    </r>
    <r>
      <rPr>
        <sz val="16"/>
        <rFont val="Times New Roman"/>
        <charset val="134"/>
      </rPr>
      <t>12</t>
    </r>
    <r>
      <rPr>
        <sz val="16"/>
        <rFont val="宋体"/>
        <charset val="134"/>
      </rPr>
      <t>座，庄河</t>
    </r>
    <r>
      <rPr>
        <sz val="16"/>
        <rFont val="Times New Roman"/>
        <charset val="134"/>
      </rPr>
      <t>2</t>
    </r>
    <r>
      <rPr>
        <sz val="16"/>
        <rFont val="宋体"/>
        <charset val="134"/>
      </rPr>
      <t>座。</t>
    </r>
  </si>
  <si>
    <r>
      <rPr>
        <b/>
        <sz val="16"/>
        <rFont val="宋体"/>
        <charset val="134"/>
      </rPr>
      <t>到户养殖业（其他农户）中调新增：</t>
    </r>
    <r>
      <rPr>
        <b/>
        <sz val="16"/>
        <rFont val="Times New Roman"/>
        <charset val="134"/>
      </rPr>
      <t>13</t>
    </r>
    <r>
      <rPr>
        <b/>
        <sz val="16"/>
        <rFont val="宋体"/>
        <charset val="134"/>
      </rPr>
      <t>项</t>
    </r>
  </si>
  <si>
    <r>
      <rPr>
        <b/>
        <sz val="16"/>
        <rFont val="宋体"/>
        <charset val="134"/>
      </rPr>
      <t>概算投资</t>
    </r>
    <r>
      <rPr>
        <b/>
        <sz val="16"/>
        <rFont val="Times New Roman"/>
        <charset val="134"/>
      </rPr>
      <t>590.805</t>
    </r>
    <r>
      <rPr>
        <b/>
        <sz val="16"/>
        <rFont val="宋体"/>
        <charset val="134"/>
      </rPr>
      <t>万元用于实施其他农户到户养殖补助项目。</t>
    </r>
  </si>
  <si>
    <r>
      <rPr>
        <b/>
        <sz val="16"/>
        <rFont val="宋体"/>
        <charset val="134"/>
      </rPr>
      <t>概算投资</t>
    </r>
    <r>
      <rPr>
        <b/>
        <sz val="16"/>
        <rFont val="Times New Roman"/>
        <charset val="134"/>
      </rPr>
      <t>0.6</t>
    </r>
    <r>
      <rPr>
        <b/>
        <sz val="16"/>
        <rFont val="宋体"/>
        <charset val="134"/>
      </rPr>
      <t>万元在平安乡实施饲草种植一般户到户补助项目，每亩补助</t>
    </r>
    <r>
      <rPr>
        <b/>
        <sz val="16"/>
        <rFont val="Times New Roman"/>
        <charset val="134"/>
      </rPr>
      <t>300</t>
    </r>
    <r>
      <rPr>
        <b/>
        <sz val="16"/>
        <rFont val="宋体"/>
        <charset val="134"/>
      </rPr>
      <t>元，共补助</t>
    </r>
    <r>
      <rPr>
        <b/>
        <sz val="16"/>
        <rFont val="Times New Roman"/>
        <charset val="134"/>
      </rPr>
      <t>20</t>
    </r>
    <r>
      <rPr>
        <b/>
        <sz val="16"/>
        <rFont val="宋体"/>
        <charset val="134"/>
      </rPr>
      <t>亩。</t>
    </r>
  </si>
  <si>
    <r>
      <rPr>
        <sz val="16"/>
        <rFont val="宋体"/>
        <charset val="134"/>
      </rPr>
      <t>水泉村一般户饲草种植</t>
    </r>
    <r>
      <rPr>
        <sz val="16"/>
        <rFont val="Times New Roman"/>
        <charset val="134"/>
      </rPr>
      <t>20</t>
    </r>
    <r>
      <rPr>
        <sz val="16"/>
        <rFont val="宋体"/>
        <charset val="134"/>
      </rPr>
      <t>亩</t>
    </r>
  </si>
  <si>
    <t>通过补助扶持，巩固拓展脱贫攻坚成果,增加农户收入</t>
  </si>
  <si>
    <r>
      <rPr>
        <b/>
        <sz val="16"/>
        <rFont val="宋体"/>
        <charset val="134"/>
      </rPr>
      <t>概算投资</t>
    </r>
    <r>
      <rPr>
        <b/>
        <sz val="16"/>
        <rFont val="Times New Roman"/>
        <charset val="134"/>
      </rPr>
      <t>236.1</t>
    </r>
    <r>
      <rPr>
        <b/>
        <sz val="16"/>
        <rFont val="宋体"/>
        <charset val="134"/>
      </rPr>
      <t>万元在全县范围内实施基础母牛购进一般户到户补助项目，每头补助</t>
    </r>
    <r>
      <rPr>
        <b/>
        <sz val="16"/>
        <rFont val="Times New Roman"/>
        <charset val="134"/>
      </rPr>
      <t>3000</t>
    </r>
    <r>
      <rPr>
        <b/>
        <sz val="16"/>
        <rFont val="宋体"/>
        <charset val="134"/>
      </rPr>
      <t>元，共补助</t>
    </r>
    <r>
      <rPr>
        <b/>
        <sz val="16"/>
        <rFont val="Times New Roman"/>
        <charset val="134"/>
      </rPr>
      <t>787</t>
    </r>
    <r>
      <rPr>
        <b/>
        <sz val="16"/>
        <rFont val="宋体"/>
        <charset val="134"/>
      </rPr>
      <t>头。</t>
    </r>
  </si>
  <si>
    <r>
      <rPr>
        <sz val="16"/>
        <rFont val="宋体"/>
        <charset val="134"/>
      </rPr>
      <t>共</t>
    </r>
    <r>
      <rPr>
        <sz val="16"/>
        <rFont val="Times New Roman"/>
        <charset val="134"/>
      </rPr>
      <t>206</t>
    </r>
    <r>
      <rPr>
        <sz val="16"/>
        <rFont val="宋体"/>
        <charset val="134"/>
      </rPr>
      <t>头。上磨村</t>
    </r>
    <r>
      <rPr>
        <sz val="16"/>
        <rFont val="Times New Roman"/>
        <charset val="134"/>
      </rPr>
      <t>3</t>
    </r>
    <r>
      <rPr>
        <sz val="16"/>
        <rFont val="宋体"/>
        <charset val="134"/>
      </rPr>
      <t>头、袁川村</t>
    </r>
    <r>
      <rPr>
        <sz val="16"/>
        <rFont val="Times New Roman"/>
        <charset val="134"/>
      </rPr>
      <t>44</t>
    </r>
    <r>
      <rPr>
        <sz val="16"/>
        <rFont val="宋体"/>
        <charset val="134"/>
      </rPr>
      <t>头、纳沟村</t>
    </r>
    <r>
      <rPr>
        <sz val="16"/>
        <rFont val="Times New Roman"/>
        <charset val="134"/>
      </rPr>
      <t>22</t>
    </r>
    <r>
      <rPr>
        <sz val="16"/>
        <rFont val="宋体"/>
        <charset val="134"/>
      </rPr>
      <t>头、下仁村</t>
    </r>
    <r>
      <rPr>
        <sz val="16"/>
        <rFont val="Times New Roman"/>
        <charset val="134"/>
      </rPr>
      <t>7</t>
    </r>
    <r>
      <rPr>
        <sz val="16"/>
        <rFont val="宋体"/>
        <charset val="134"/>
      </rPr>
      <t>头、前山村</t>
    </r>
    <r>
      <rPr>
        <sz val="16"/>
        <rFont val="Times New Roman"/>
        <charset val="134"/>
      </rPr>
      <t>80</t>
    </r>
    <r>
      <rPr>
        <sz val="16"/>
        <rFont val="宋体"/>
        <charset val="134"/>
      </rPr>
      <t>头、崔湾村</t>
    </r>
    <r>
      <rPr>
        <sz val="16"/>
        <rFont val="Times New Roman"/>
        <charset val="134"/>
      </rPr>
      <t>20</t>
    </r>
    <r>
      <rPr>
        <sz val="16"/>
        <rFont val="宋体"/>
        <charset val="134"/>
      </rPr>
      <t>头、瓦泉村</t>
    </r>
    <r>
      <rPr>
        <sz val="16"/>
        <rFont val="Times New Roman"/>
        <charset val="134"/>
      </rPr>
      <t>30</t>
    </r>
    <r>
      <rPr>
        <sz val="16"/>
        <rFont val="宋体"/>
        <charset val="134"/>
      </rPr>
      <t>头。每头补助</t>
    </r>
    <r>
      <rPr>
        <sz val="16"/>
        <rFont val="Times New Roman"/>
        <charset val="134"/>
      </rPr>
      <t>3000</t>
    </r>
    <r>
      <rPr>
        <sz val="16"/>
        <rFont val="宋体"/>
        <charset val="134"/>
      </rPr>
      <t>元。</t>
    </r>
  </si>
  <si>
    <r>
      <rPr>
        <sz val="16"/>
        <rFont val="宋体"/>
        <charset val="134"/>
      </rPr>
      <t>全镇</t>
    </r>
    <r>
      <rPr>
        <sz val="16"/>
        <rFont val="Times New Roman"/>
        <charset val="134"/>
      </rPr>
      <t>44</t>
    </r>
    <r>
      <rPr>
        <sz val="16"/>
        <rFont val="宋体"/>
        <charset val="134"/>
      </rPr>
      <t>头，其中南梁</t>
    </r>
    <r>
      <rPr>
        <sz val="16"/>
        <rFont val="Times New Roman"/>
        <charset val="134"/>
      </rPr>
      <t>2</t>
    </r>
    <r>
      <rPr>
        <sz val="16"/>
        <rFont val="宋体"/>
        <charset val="134"/>
      </rPr>
      <t>头，郑家村</t>
    </r>
    <r>
      <rPr>
        <sz val="16"/>
        <rFont val="Times New Roman"/>
        <charset val="134"/>
      </rPr>
      <t>15</t>
    </r>
    <r>
      <rPr>
        <sz val="16"/>
        <rFont val="宋体"/>
        <charset val="134"/>
      </rPr>
      <t>头，西沟村</t>
    </r>
    <r>
      <rPr>
        <sz val="16"/>
        <rFont val="Times New Roman"/>
        <charset val="134"/>
      </rPr>
      <t>6</t>
    </r>
    <r>
      <rPr>
        <sz val="16"/>
        <rFont val="宋体"/>
        <charset val="134"/>
      </rPr>
      <t>头，四方</t>
    </r>
    <r>
      <rPr>
        <sz val="16"/>
        <rFont val="Times New Roman"/>
        <charset val="134"/>
      </rPr>
      <t>2</t>
    </r>
    <r>
      <rPr>
        <sz val="16"/>
        <rFont val="宋体"/>
        <charset val="134"/>
      </rPr>
      <t>头，冯塬村</t>
    </r>
    <r>
      <rPr>
        <sz val="16"/>
        <rFont val="Times New Roman"/>
        <charset val="134"/>
      </rPr>
      <t>19</t>
    </r>
    <r>
      <rPr>
        <sz val="16"/>
        <rFont val="宋体"/>
        <charset val="134"/>
      </rPr>
      <t>头</t>
    </r>
  </si>
  <si>
    <r>
      <rPr>
        <sz val="16"/>
        <rFont val="宋体"/>
        <charset val="134"/>
      </rPr>
      <t>共</t>
    </r>
    <r>
      <rPr>
        <sz val="16"/>
        <rFont val="Times New Roman"/>
        <charset val="134"/>
      </rPr>
      <t>66</t>
    </r>
    <r>
      <rPr>
        <sz val="16"/>
        <rFont val="宋体"/>
        <charset val="134"/>
      </rPr>
      <t>头，恭门村</t>
    </r>
    <r>
      <rPr>
        <sz val="16"/>
        <rFont val="Times New Roman"/>
        <charset val="134"/>
      </rPr>
      <t>20</t>
    </r>
    <r>
      <rPr>
        <sz val="16"/>
        <rFont val="宋体"/>
        <charset val="134"/>
      </rPr>
      <t>头、麻山村</t>
    </r>
    <r>
      <rPr>
        <sz val="16"/>
        <rFont val="Times New Roman"/>
        <charset val="134"/>
      </rPr>
      <t>18</t>
    </r>
    <r>
      <rPr>
        <sz val="16"/>
        <rFont val="宋体"/>
        <charset val="134"/>
      </rPr>
      <t>头、毛磨村</t>
    </r>
    <r>
      <rPr>
        <sz val="16"/>
        <rFont val="Times New Roman"/>
        <charset val="134"/>
      </rPr>
      <t>8</t>
    </r>
    <r>
      <rPr>
        <sz val="16"/>
        <rFont val="宋体"/>
        <charset val="134"/>
      </rPr>
      <t>头、团结村</t>
    </r>
    <r>
      <rPr>
        <sz val="16"/>
        <rFont val="Times New Roman"/>
        <charset val="134"/>
      </rPr>
      <t>3</t>
    </r>
    <r>
      <rPr>
        <sz val="16"/>
        <rFont val="宋体"/>
        <charset val="134"/>
      </rPr>
      <t>头、天河村</t>
    </r>
    <r>
      <rPr>
        <sz val="16"/>
        <rFont val="Times New Roman"/>
        <charset val="134"/>
      </rPr>
      <t>9</t>
    </r>
    <r>
      <rPr>
        <sz val="16"/>
        <rFont val="宋体"/>
        <charset val="134"/>
      </rPr>
      <t>头、杨坡村</t>
    </r>
    <r>
      <rPr>
        <sz val="16"/>
        <rFont val="Times New Roman"/>
        <charset val="134"/>
      </rPr>
      <t>8</t>
    </r>
    <r>
      <rPr>
        <sz val="16"/>
        <rFont val="宋体"/>
        <charset val="134"/>
      </rPr>
      <t>头</t>
    </r>
  </si>
  <si>
    <r>
      <rPr>
        <sz val="16"/>
        <rFont val="宋体"/>
        <charset val="134"/>
      </rPr>
      <t>在刘堡镇</t>
    </r>
    <r>
      <rPr>
        <sz val="16"/>
        <rFont val="Times New Roman"/>
        <charset val="134"/>
      </rPr>
      <t>9</t>
    </r>
    <r>
      <rPr>
        <sz val="16"/>
        <rFont val="宋体"/>
        <charset val="134"/>
      </rPr>
      <t>村实施基础母牛购进补助项目共</t>
    </r>
    <r>
      <rPr>
        <sz val="16"/>
        <rFont val="Times New Roman"/>
        <charset val="134"/>
      </rPr>
      <t>67</t>
    </r>
    <r>
      <rPr>
        <sz val="16"/>
        <rFont val="宋体"/>
        <charset val="134"/>
      </rPr>
      <t>头，补助</t>
    </r>
    <r>
      <rPr>
        <sz val="16"/>
        <rFont val="Times New Roman"/>
        <charset val="134"/>
      </rPr>
      <t>20.1</t>
    </r>
    <r>
      <rPr>
        <sz val="16"/>
        <rFont val="宋体"/>
        <charset val="134"/>
      </rPr>
      <t>万元。杜家</t>
    </r>
    <r>
      <rPr>
        <sz val="16"/>
        <rFont val="Times New Roman"/>
        <charset val="134"/>
      </rPr>
      <t>28</t>
    </r>
    <r>
      <rPr>
        <sz val="16"/>
        <rFont val="宋体"/>
        <charset val="134"/>
      </rPr>
      <t>头，王山</t>
    </r>
    <r>
      <rPr>
        <sz val="16"/>
        <rFont val="Times New Roman"/>
        <charset val="134"/>
      </rPr>
      <t>3</t>
    </r>
    <r>
      <rPr>
        <sz val="16"/>
        <rFont val="宋体"/>
        <charset val="134"/>
      </rPr>
      <t>头，罗湾村</t>
    </r>
    <r>
      <rPr>
        <sz val="16"/>
        <rFont val="Times New Roman"/>
        <charset val="134"/>
      </rPr>
      <t>2</t>
    </r>
    <r>
      <rPr>
        <sz val="16"/>
        <rFont val="宋体"/>
        <charset val="134"/>
      </rPr>
      <t>头，小湾村</t>
    </r>
    <r>
      <rPr>
        <sz val="16"/>
        <rFont val="Times New Roman"/>
        <charset val="134"/>
      </rPr>
      <t>12</t>
    </r>
    <r>
      <rPr>
        <sz val="16"/>
        <rFont val="宋体"/>
        <charset val="134"/>
      </rPr>
      <t>头。五星村</t>
    </r>
    <r>
      <rPr>
        <sz val="16"/>
        <rFont val="Times New Roman"/>
        <charset val="134"/>
      </rPr>
      <t>2</t>
    </r>
    <r>
      <rPr>
        <sz val="16"/>
        <rFont val="宋体"/>
        <charset val="134"/>
      </rPr>
      <t>头，李山村</t>
    </r>
    <r>
      <rPr>
        <sz val="16"/>
        <rFont val="Times New Roman"/>
        <charset val="134"/>
      </rPr>
      <t>1</t>
    </r>
    <r>
      <rPr>
        <sz val="16"/>
        <rFont val="宋体"/>
        <charset val="134"/>
      </rPr>
      <t>头。米家村</t>
    </r>
    <r>
      <rPr>
        <sz val="16"/>
        <rFont val="Times New Roman"/>
        <charset val="134"/>
      </rPr>
      <t>2</t>
    </r>
    <r>
      <rPr>
        <sz val="16"/>
        <rFont val="宋体"/>
        <charset val="134"/>
      </rPr>
      <t>头，芦科村</t>
    </r>
    <r>
      <rPr>
        <sz val="16"/>
        <rFont val="Times New Roman"/>
        <charset val="134"/>
      </rPr>
      <t>11</t>
    </r>
    <r>
      <rPr>
        <sz val="16"/>
        <rFont val="宋体"/>
        <charset val="134"/>
      </rPr>
      <t>头，丰银村</t>
    </r>
    <r>
      <rPr>
        <sz val="16"/>
        <rFont val="Times New Roman"/>
        <charset val="134"/>
      </rPr>
      <t>6</t>
    </r>
    <r>
      <rPr>
        <sz val="16"/>
        <rFont val="宋体"/>
        <charset val="134"/>
      </rPr>
      <t>头。</t>
    </r>
  </si>
  <si>
    <r>
      <rPr>
        <sz val="16"/>
        <rFont val="宋体"/>
        <charset val="134"/>
      </rPr>
      <t>共补助</t>
    </r>
    <r>
      <rPr>
        <sz val="16"/>
        <rFont val="Times New Roman"/>
        <charset val="134"/>
      </rPr>
      <t>135</t>
    </r>
    <r>
      <rPr>
        <sz val="16"/>
        <rFont val="宋体"/>
        <charset val="134"/>
      </rPr>
      <t>头，</t>
    </r>
    <r>
      <rPr>
        <sz val="16"/>
        <rFont val="Times New Roman"/>
        <charset val="134"/>
      </rPr>
      <t>3000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其中：新义村</t>
    </r>
    <r>
      <rPr>
        <sz val="16"/>
        <rFont val="Times New Roman"/>
        <charset val="134"/>
      </rPr>
      <t>15</t>
    </r>
    <r>
      <rPr>
        <sz val="16"/>
        <rFont val="宋体"/>
        <charset val="134"/>
      </rPr>
      <t>户</t>
    </r>
    <r>
      <rPr>
        <sz val="16"/>
        <rFont val="Times New Roman"/>
        <charset val="134"/>
      </rPr>
      <t>18</t>
    </r>
    <r>
      <rPr>
        <sz val="16"/>
        <rFont val="宋体"/>
        <charset val="134"/>
      </rPr>
      <t>头；东山村</t>
    </r>
    <r>
      <rPr>
        <sz val="16"/>
        <rFont val="Times New Roman"/>
        <charset val="134"/>
      </rPr>
      <t>10</t>
    </r>
    <r>
      <rPr>
        <sz val="16"/>
        <rFont val="宋体"/>
        <charset val="134"/>
      </rPr>
      <t>头；西山村</t>
    </r>
    <r>
      <rPr>
        <sz val="16"/>
        <rFont val="Times New Roman"/>
        <charset val="134"/>
      </rPr>
      <t>5</t>
    </r>
    <r>
      <rPr>
        <sz val="16"/>
        <rFont val="宋体"/>
        <charset val="134"/>
      </rPr>
      <t>户</t>
    </r>
    <r>
      <rPr>
        <sz val="16"/>
        <rFont val="Times New Roman"/>
        <charset val="134"/>
      </rPr>
      <t>10</t>
    </r>
    <r>
      <rPr>
        <sz val="16"/>
        <rFont val="宋体"/>
        <charset val="134"/>
      </rPr>
      <t>头；上豆村</t>
    </r>
    <r>
      <rPr>
        <sz val="16"/>
        <rFont val="Times New Roman"/>
        <charset val="134"/>
      </rPr>
      <t>3</t>
    </r>
    <r>
      <rPr>
        <sz val="16"/>
        <rFont val="宋体"/>
        <charset val="134"/>
      </rPr>
      <t>户</t>
    </r>
    <r>
      <rPr>
        <sz val="16"/>
        <rFont val="Times New Roman"/>
        <charset val="134"/>
      </rPr>
      <t>8</t>
    </r>
    <r>
      <rPr>
        <sz val="16"/>
        <rFont val="宋体"/>
        <charset val="134"/>
      </rPr>
      <t>头；石川村</t>
    </r>
    <r>
      <rPr>
        <sz val="16"/>
        <rFont val="Times New Roman"/>
        <charset val="134"/>
      </rPr>
      <t>3</t>
    </r>
    <r>
      <rPr>
        <sz val="16"/>
        <rFont val="宋体"/>
        <charset val="134"/>
      </rPr>
      <t>户</t>
    </r>
    <r>
      <rPr>
        <sz val="16"/>
        <rFont val="Times New Roman"/>
        <charset val="134"/>
      </rPr>
      <t>6</t>
    </r>
    <r>
      <rPr>
        <sz val="16"/>
        <rFont val="宋体"/>
        <charset val="134"/>
      </rPr>
      <t>头；韦沟村</t>
    </r>
    <r>
      <rPr>
        <sz val="16"/>
        <rFont val="Times New Roman"/>
        <charset val="134"/>
      </rPr>
      <t>1</t>
    </r>
    <r>
      <rPr>
        <sz val="16"/>
        <rFont val="宋体"/>
        <charset val="134"/>
      </rPr>
      <t>户</t>
    </r>
    <r>
      <rPr>
        <sz val="16"/>
        <rFont val="Times New Roman"/>
        <charset val="134"/>
      </rPr>
      <t>3</t>
    </r>
    <r>
      <rPr>
        <sz val="16"/>
        <rFont val="宋体"/>
        <charset val="134"/>
      </rPr>
      <t>头；马堡村</t>
    </r>
    <r>
      <rPr>
        <sz val="16"/>
        <rFont val="Times New Roman"/>
        <charset val="134"/>
      </rPr>
      <t>50</t>
    </r>
    <r>
      <rPr>
        <sz val="16"/>
        <rFont val="宋体"/>
        <charset val="134"/>
      </rPr>
      <t>头；西台村</t>
    </r>
    <r>
      <rPr>
        <sz val="16"/>
        <rFont val="Times New Roman"/>
        <charset val="134"/>
      </rPr>
      <t>30</t>
    </r>
    <r>
      <rPr>
        <sz val="16"/>
        <rFont val="宋体"/>
        <charset val="134"/>
      </rPr>
      <t>头</t>
    </r>
  </si>
  <si>
    <r>
      <rPr>
        <sz val="16"/>
        <rFont val="宋体"/>
        <charset val="134"/>
      </rPr>
      <t>投资</t>
    </r>
    <r>
      <rPr>
        <sz val="16"/>
        <rFont val="Times New Roman"/>
        <charset val="134"/>
      </rPr>
      <t>3</t>
    </r>
    <r>
      <rPr>
        <sz val="16"/>
        <rFont val="宋体"/>
        <charset val="134"/>
      </rPr>
      <t>万元，购进基础母牛</t>
    </r>
    <r>
      <rPr>
        <sz val="16"/>
        <rFont val="Times New Roman"/>
        <charset val="134"/>
      </rPr>
      <t>10</t>
    </r>
    <r>
      <rPr>
        <sz val="16"/>
        <rFont val="宋体"/>
        <charset val="134"/>
      </rPr>
      <t>头，每头补助</t>
    </r>
    <r>
      <rPr>
        <sz val="16"/>
        <rFont val="Times New Roman"/>
        <charset val="134"/>
      </rPr>
      <t>3000</t>
    </r>
    <r>
      <rPr>
        <sz val="16"/>
        <rFont val="宋体"/>
        <charset val="134"/>
      </rPr>
      <t>元，其中长宁村</t>
    </r>
    <r>
      <rPr>
        <sz val="16"/>
        <rFont val="Times New Roman"/>
        <charset val="134"/>
      </rPr>
      <t>10</t>
    </r>
    <r>
      <rPr>
        <sz val="16"/>
        <rFont val="宋体"/>
        <charset val="134"/>
      </rPr>
      <t>头。</t>
    </r>
  </si>
  <si>
    <r>
      <rPr>
        <sz val="16"/>
        <rFont val="宋体"/>
        <charset val="134"/>
      </rPr>
      <t>胡川镇基础母牛到户补助项目</t>
    </r>
    <r>
      <rPr>
        <sz val="16"/>
        <rFont val="Times New Roman"/>
        <charset val="134"/>
      </rPr>
      <t>59</t>
    </r>
    <r>
      <rPr>
        <sz val="16"/>
        <rFont val="宋体"/>
        <charset val="134"/>
      </rPr>
      <t>头，其中：刘塬村</t>
    </r>
    <r>
      <rPr>
        <sz val="16"/>
        <rFont val="Times New Roman"/>
        <charset val="134"/>
      </rPr>
      <t>2</t>
    </r>
    <r>
      <rPr>
        <sz val="16"/>
        <rFont val="宋体"/>
        <charset val="134"/>
      </rPr>
      <t>头，深坷村</t>
    </r>
    <r>
      <rPr>
        <sz val="16"/>
        <rFont val="Times New Roman"/>
        <charset val="134"/>
      </rPr>
      <t>17</t>
    </r>
    <r>
      <rPr>
        <sz val="16"/>
        <rFont val="宋体"/>
        <charset val="134"/>
      </rPr>
      <t>头，张堡村基础母牛到户补助项目</t>
    </r>
    <r>
      <rPr>
        <sz val="16"/>
        <rFont val="Times New Roman"/>
        <charset val="134"/>
      </rPr>
      <t xml:space="preserve">40 </t>
    </r>
    <r>
      <rPr>
        <sz val="16"/>
        <rFont val="宋体"/>
        <charset val="134"/>
      </rPr>
      <t>头。</t>
    </r>
  </si>
  <si>
    <r>
      <rPr>
        <sz val="16"/>
        <rFont val="宋体"/>
        <charset val="134"/>
      </rPr>
      <t>川王镇基础母牛补助项目共</t>
    </r>
    <r>
      <rPr>
        <sz val="16"/>
        <rFont val="Times New Roman"/>
        <charset val="134"/>
      </rPr>
      <t>8</t>
    </r>
    <r>
      <rPr>
        <sz val="16"/>
        <rFont val="宋体"/>
        <charset val="134"/>
      </rPr>
      <t>头，其中王沟村</t>
    </r>
    <r>
      <rPr>
        <sz val="16"/>
        <rFont val="Times New Roman"/>
        <charset val="134"/>
      </rPr>
      <t>1</t>
    </r>
    <r>
      <rPr>
        <sz val="16"/>
        <rFont val="宋体"/>
        <charset val="134"/>
      </rPr>
      <t>头、关河村</t>
    </r>
    <r>
      <rPr>
        <sz val="16"/>
        <rFont val="Times New Roman"/>
        <charset val="134"/>
      </rPr>
      <t>3</t>
    </r>
    <r>
      <rPr>
        <sz val="16"/>
        <rFont val="宋体"/>
        <charset val="134"/>
      </rPr>
      <t>头、小河村</t>
    </r>
    <r>
      <rPr>
        <sz val="16"/>
        <rFont val="Times New Roman"/>
        <charset val="134"/>
      </rPr>
      <t>4</t>
    </r>
    <r>
      <rPr>
        <sz val="16"/>
        <rFont val="宋体"/>
        <charset val="134"/>
      </rPr>
      <t>头</t>
    </r>
  </si>
  <si>
    <r>
      <rPr>
        <sz val="16"/>
        <rFont val="宋体"/>
        <charset val="134"/>
      </rPr>
      <t>在全乡</t>
    </r>
    <r>
      <rPr>
        <sz val="16"/>
        <rFont val="Times New Roman"/>
        <charset val="134"/>
      </rPr>
      <t>5</t>
    </r>
    <r>
      <rPr>
        <sz val="16"/>
        <rFont val="宋体"/>
        <charset val="134"/>
      </rPr>
      <t>个村实施基础母牛购进到户补助项目共计</t>
    </r>
    <r>
      <rPr>
        <sz val="16"/>
        <rFont val="Times New Roman"/>
        <charset val="134"/>
      </rPr>
      <t>79</t>
    </r>
    <r>
      <rPr>
        <sz val="16"/>
        <rFont val="宋体"/>
        <charset val="134"/>
      </rPr>
      <t>头。其中：高山</t>
    </r>
    <r>
      <rPr>
        <sz val="16"/>
        <rFont val="Times New Roman"/>
        <charset val="134"/>
      </rPr>
      <t>11</t>
    </r>
    <r>
      <rPr>
        <sz val="16"/>
        <rFont val="宋体"/>
        <charset val="134"/>
      </rPr>
      <t>头，李沟</t>
    </r>
    <r>
      <rPr>
        <sz val="16"/>
        <rFont val="Times New Roman"/>
        <charset val="134"/>
      </rPr>
      <t>18</t>
    </r>
    <r>
      <rPr>
        <sz val="16"/>
        <rFont val="宋体"/>
        <charset val="134"/>
      </rPr>
      <t>头，马坪</t>
    </r>
    <r>
      <rPr>
        <sz val="16"/>
        <rFont val="Times New Roman"/>
        <charset val="134"/>
      </rPr>
      <t>5</t>
    </r>
    <r>
      <rPr>
        <sz val="16"/>
        <rFont val="宋体"/>
        <charset val="134"/>
      </rPr>
      <t>头，秋木</t>
    </r>
    <r>
      <rPr>
        <sz val="16"/>
        <rFont val="Times New Roman"/>
        <charset val="134"/>
      </rPr>
      <t>20</t>
    </r>
    <r>
      <rPr>
        <sz val="16"/>
        <rFont val="宋体"/>
        <charset val="134"/>
      </rPr>
      <t>头，下庞</t>
    </r>
    <r>
      <rPr>
        <sz val="16"/>
        <rFont val="Times New Roman"/>
        <charset val="134"/>
      </rPr>
      <t>25</t>
    </r>
    <r>
      <rPr>
        <sz val="16"/>
        <rFont val="宋体"/>
        <charset val="134"/>
      </rPr>
      <t>头。</t>
    </r>
  </si>
  <si>
    <r>
      <rPr>
        <sz val="16"/>
        <rFont val="宋体"/>
        <charset val="134"/>
      </rPr>
      <t>在张棉驿乡马夭村实施基础母牛购进到户补助项目</t>
    </r>
    <r>
      <rPr>
        <sz val="16"/>
        <rFont val="Times New Roman"/>
        <charset val="134"/>
      </rPr>
      <t>20</t>
    </r>
    <r>
      <rPr>
        <sz val="16"/>
        <rFont val="宋体"/>
        <charset val="134"/>
      </rPr>
      <t>头。</t>
    </r>
  </si>
  <si>
    <r>
      <rPr>
        <sz val="16"/>
        <rFont val="宋体"/>
        <charset val="134"/>
      </rPr>
      <t>在新庄村引进基础母牛</t>
    </r>
    <r>
      <rPr>
        <sz val="16"/>
        <rFont val="Times New Roman"/>
        <charset val="134"/>
      </rPr>
      <t>35</t>
    </r>
    <r>
      <rPr>
        <sz val="16"/>
        <rFont val="宋体"/>
        <charset val="134"/>
      </rPr>
      <t>头</t>
    </r>
  </si>
  <si>
    <r>
      <rPr>
        <sz val="16"/>
        <rFont val="宋体"/>
        <charset val="134"/>
      </rPr>
      <t>连五乡</t>
    </r>
    <r>
      <rPr>
        <sz val="16"/>
        <rFont val="Times New Roman"/>
        <charset val="134"/>
      </rPr>
      <t>58</t>
    </r>
    <r>
      <rPr>
        <sz val="16"/>
        <rFont val="宋体"/>
        <charset val="134"/>
      </rPr>
      <t>头。其中：高庄村</t>
    </r>
    <r>
      <rPr>
        <sz val="16"/>
        <rFont val="Times New Roman"/>
        <charset val="134"/>
      </rPr>
      <t>41</t>
    </r>
    <r>
      <rPr>
        <sz val="16"/>
        <rFont val="宋体"/>
        <charset val="134"/>
      </rPr>
      <t>头、黄家村</t>
    </r>
    <r>
      <rPr>
        <sz val="16"/>
        <rFont val="Times New Roman"/>
        <charset val="134"/>
      </rPr>
      <t>8</t>
    </r>
    <r>
      <rPr>
        <sz val="16"/>
        <rFont val="宋体"/>
        <charset val="134"/>
      </rPr>
      <t>头、兰家村</t>
    </r>
    <r>
      <rPr>
        <sz val="16"/>
        <rFont val="Times New Roman"/>
        <charset val="134"/>
      </rPr>
      <t>5</t>
    </r>
    <r>
      <rPr>
        <sz val="16"/>
        <rFont val="宋体"/>
        <charset val="134"/>
      </rPr>
      <t>头、连五村</t>
    </r>
    <r>
      <rPr>
        <sz val="16"/>
        <rFont val="Times New Roman"/>
        <charset val="134"/>
      </rPr>
      <t>4</t>
    </r>
    <r>
      <rPr>
        <sz val="16"/>
        <rFont val="宋体"/>
        <charset val="134"/>
      </rPr>
      <t>头、</t>
    </r>
  </si>
  <si>
    <r>
      <rPr>
        <b/>
        <sz val="16"/>
        <rFont val="宋体"/>
        <charset val="134"/>
      </rPr>
      <t>概算投资</t>
    </r>
    <r>
      <rPr>
        <b/>
        <sz val="16"/>
        <rFont val="Times New Roman"/>
        <charset val="134"/>
      </rPr>
      <t>113.8</t>
    </r>
    <r>
      <rPr>
        <b/>
        <sz val="16"/>
        <rFont val="宋体"/>
        <charset val="134"/>
      </rPr>
      <t>万元在全县范围内实施一般户牛犊到户补助项目，每头补助</t>
    </r>
    <r>
      <rPr>
        <b/>
        <sz val="16"/>
        <rFont val="Times New Roman"/>
        <charset val="134"/>
      </rPr>
      <t>1000</t>
    </r>
    <r>
      <rPr>
        <b/>
        <sz val="16"/>
        <rFont val="宋体"/>
        <charset val="134"/>
      </rPr>
      <t>元，共补助</t>
    </r>
    <r>
      <rPr>
        <b/>
        <sz val="16"/>
        <rFont val="Times New Roman"/>
        <charset val="134"/>
      </rPr>
      <t>1138</t>
    </r>
    <r>
      <rPr>
        <b/>
        <sz val="16"/>
        <rFont val="宋体"/>
        <charset val="134"/>
      </rPr>
      <t>头。</t>
    </r>
  </si>
  <si>
    <r>
      <rPr>
        <sz val="16"/>
        <rFont val="宋体"/>
        <charset val="134"/>
      </rPr>
      <t>共</t>
    </r>
    <r>
      <rPr>
        <sz val="16"/>
        <rFont val="Times New Roman"/>
        <charset val="134"/>
      </rPr>
      <t>50</t>
    </r>
    <r>
      <rPr>
        <sz val="16"/>
        <rFont val="宋体"/>
        <charset val="134"/>
      </rPr>
      <t>头。袁川村</t>
    </r>
    <r>
      <rPr>
        <sz val="16"/>
        <rFont val="Times New Roman"/>
        <charset val="134"/>
      </rPr>
      <t>30</t>
    </r>
    <r>
      <rPr>
        <sz val="16"/>
        <rFont val="宋体"/>
        <charset val="134"/>
      </rPr>
      <t>头、前山村</t>
    </r>
    <r>
      <rPr>
        <sz val="16"/>
        <rFont val="Times New Roman"/>
        <charset val="134"/>
      </rPr>
      <t>20</t>
    </r>
    <r>
      <rPr>
        <sz val="16"/>
        <rFont val="宋体"/>
        <charset val="134"/>
      </rPr>
      <t>头。每头补助</t>
    </r>
    <r>
      <rPr>
        <sz val="16"/>
        <rFont val="Times New Roman"/>
        <charset val="134"/>
      </rPr>
      <t>1000</t>
    </r>
    <r>
      <rPr>
        <sz val="16"/>
        <rFont val="宋体"/>
        <charset val="134"/>
      </rPr>
      <t>元。</t>
    </r>
  </si>
  <si>
    <r>
      <rPr>
        <sz val="16"/>
        <rFont val="宋体"/>
        <charset val="134"/>
      </rPr>
      <t>西门村</t>
    </r>
    <r>
      <rPr>
        <sz val="16"/>
        <rFont val="Times New Roman"/>
        <charset val="134"/>
      </rPr>
      <t>6</t>
    </r>
    <r>
      <rPr>
        <sz val="16"/>
        <rFont val="宋体"/>
        <charset val="134"/>
      </rPr>
      <t>头。</t>
    </r>
  </si>
  <si>
    <r>
      <rPr>
        <sz val="16"/>
        <rFont val="宋体"/>
        <charset val="134"/>
      </rPr>
      <t>共</t>
    </r>
    <r>
      <rPr>
        <sz val="16"/>
        <rFont val="Times New Roman"/>
        <charset val="134"/>
      </rPr>
      <t>496</t>
    </r>
    <r>
      <rPr>
        <sz val="16"/>
        <rFont val="宋体"/>
        <charset val="134"/>
      </rPr>
      <t>头，恭门村</t>
    </r>
    <r>
      <rPr>
        <sz val="16"/>
        <rFont val="Times New Roman"/>
        <charset val="134"/>
      </rPr>
      <t>27</t>
    </r>
    <r>
      <rPr>
        <sz val="16"/>
        <rFont val="宋体"/>
        <charset val="134"/>
      </rPr>
      <t>头、麻崖村</t>
    </r>
    <r>
      <rPr>
        <sz val="16"/>
        <rFont val="Times New Roman"/>
        <charset val="134"/>
      </rPr>
      <t>39</t>
    </r>
    <r>
      <rPr>
        <sz val="16"/>
        <rFont val="宋体"/>
        <charset val="134"/>
      </rPr>
      <t>头、梁湾村</t>
    </r>
    <r>
      <rPr>
        <sz val="16"/>
        <rFont val="Times New Roman"/>
        <charset val="134"/>
      </rPr>
      <t>5</t>
    </r>
    <r>
      <rPr>
        <sz val="16"/>
        <rFont val="宋体"/>
        <charset val="134"/>
      </rPr>
      <t>头、水池村</t>
    </r>
    <r>
      <rPr>
        <sz val="16"/>
        <rFont val="Times New Roman"/>
        <charset val="134"/>
      </rPr>
      <t>12</t>
    </r>
    <r>
      <rPr>
        <sz val="16"/>
        <rFont val="宋体"/>
        <charset val="134"/>
      </rPr>
      <t>头、阴山村</t>
    </r>
    <r>
      <rPr>
        <sz val="16"/>
        <rFont val="Times New Roman"/>
        <charset val="134"/>
      </rPr>
      <t>25</t>
    </r>
    <r>
      <rPr>
        <sz val="16"/>
        <rFont val="宋体"/>
        <charset val="134"/>
      </rPr>
      <t>头、河北村</t>
    </r>
    <r>
      <rPr>
        <sz val="16"/>
        <rFont val="Times New Roman"/>
        <charset val="134"/>
      </rPr>
      <t>28</t>
    </r>
    <r>
      <rPr>
        <sz val="16"/>
        <rFont val="宋体"/>
        <charset val="134"/>
      </rPr>
      <t>头、灵台村</t>
    </r>
    <r>
      <rPr>
        <sz val="16"/>
        <rFont val="Times New Roman"/>
        <charset val="134"/>
      </rPr>
      <t>86</t>
    </r>
    <r>
      <rPr>
        <sz val="16"/>
        <rFont val="宋体"/>
        <charset val="134"/>
      </rPr>
      <t>头、麻山村</t>
    </r>
    <r>
      <rPr>
        <sz val="16"/>
        <rFont val="Times New Roman"/>
        <charset val="134"/>
      </rPr>
      <t>26</t>
    </r>
    <r>
      <rPr>
        <sz val="16"/>
        <rFont val="宋体"/>
        <charset val="134"/>
      </rPr>
      <t>头、西坡村</t>
    </r>
    <r>
      <rPr>
        <sz val="16"/>
        <rFont val="Times New Roman"/>
        <charset val="134"/>
      </rPr>
      <t>10</t>
    </r>
    <r>
      <rPr>
        <sz val="16"/>
        <rFont val="宋体"/>
        <charset val="134"/>
      </rPr>
      <t>头、仁湾村</t>
    </r>
    <r>
      <rPr>
        <sz val="16"/>
        <rFont val="Times New Roman"/>
        <charset val="134"/>
      </rPr>
      <t>4</t>
    </r>
    <r>
      <rPr>
        <sz val="16"/>
        <rFont val="宋体"/>
        <charset val="134"/>
      </rPr>
      <t>头、天河村</t>
    </r>
    <r>
      <rPr>
        <sz val="16"/>
        <rFont val="Times New Roman"/>
        <charset val="134"/>
      </rPr>
      <t>16</t>
    </r>
    <r>
      <rPr>
        <sz val="16"/>
        <rFont val="宋体"/>
        <charset val="134"/>
      </rPr>
      <t>头、张巴村</t>
    </r>
    <r>
      <rPr>
        <sz val="16"/>
        <rFont val="Times New Roman"/>
        <charset val="134"/>
      </rPr>
      <t>18</t>
    </r>
    <r>
      <rPr>
        <sz val="16"/>
        <rFont val="宋体"/>
        <charset val="134"/>
      </rPr>
      <t>头、西关村</t>
    </r>
    <r>
      <rPr>
        <sz val="16"/>
        <rFont val="Times New Roman"/>
        <charset val="134"/>
      </rPr>
      <t>7</t>
    </r>
    <r>
      <rPr>
        <sz val="16"/>
        <rFont val="宋体"/>
        <charset val="134"/>
      </rPr>
      <t>头、付川村</t>
    </r>
    <r>
      <rPr>
        <sz val="16"/>
        <rFont val="Times New Roman"/>
        <charset val="134"/>
      </rPr>
      <t>142</t>
    </r>
    <r>
      <rPr>
        <sz val="16"/>
        <rFont val="宋体"/>
        <charset val="134"/>
      </rPr>
      <t>头、城子村</t>
    </r>
    <r>
      <rPr>
        <sz val="16"/>
        <rFont val="Times New Roman"/>
        <charset val="134"/>
      </rPr>
      <t>45</t>
    </r>
    <r>
      <rPr>
        <sz val="16"/>
        <rFont val="宋体"/>
        <charset val="134"/>
      </rPr>
      <t>头、袁家村</t>
    </r>
    <r>
      <rPr>
        <sz val="16"/>
        <rFont val="Times New Roman"/>
        <charset val="134"/>
      </rPr>
      <t>6</t>
    </r>
    <r>
      <rPr>
        <sz val="16"/>
        <rFont val="宋体"/>
        <charset val="134"/>
      </rPr>
      <t>头</t>
    </r>
  </si>
  <si>
    <r>
      <rPr>
        <sz val="16"/>
        <rFont val="宋体"/>
        <charset val="134"/>
      </rPr>
      <t>投资</t>
    </r>
    <r>
      <rPr>
        <sz val="16"/>
        <rFont val="Times New Roman"/>
        <charset val="134"/>
      </rPr>
      <t>25.3</t>
    </r>
    <r>
      <rPr>
        <sz val="16"/>
        <rFont val="宋体"/>
        <charset val="134"/>
      </rPr>
      <t>万元实施畜牧产业奖补项目，奖补牛犊</t>
    </r>
    <r>
      <rPr>
        <sz val="16"/>
        <rFont val="Times New Roman"/>
        <charset val="134"/>
      </rPr>
      <t>253</t>
    </r>
    <r>
      <rPr>
        <sz val="16"/>
        <rFont val="宋体"/>
        <charset val="134"/>
      </rPr>
      <t>头，每头补助</t>
    </r>
    <r>
      <rPr>
        <sz val="16"/>
        <rFont val="Times New Roman"/>
        <charset val="134"/>
      </rPr>
      <t>1000</t>
    </r>
    <r>
      <rPr>
        <sz val="16"/>
        <rFont val="宋体"/>
        <charset val="134"/>
      </rPr>
      <t>元，其中牌楼村</t>
    </r>
    <r>
      <rPr>
        <sz val="16"/>
        <rFont val="Times New Roman"/>
        <charset val="134"/>
      </rPr>
      <t>33</t>
    </r>
    <r>
      <rPr>
        <sz val="16"/>
        <rFont val="宋体"/>
        <charset val="134"/>
      </rPr>
      <t>头、白杨村</t>
    </r>
    <r>
      <rPr>
        <sz val="16"/>
        <rFont val="Times New Roman"/>
        <charset val="134"/>
      </rPr>
      <t>32</t>
    </r>
    <r>
      <rPr>
        <sz val="16"/>
        <rFont val="宋体"/>
        <charset val="134"/>
      </rPr>
      <t>头、金川村</t>
    </r>
    <r>
      <rPr>
        <sz val="16"/>
        <rFont val="Times New Roman"/>
        <charset val="134"/>
      </rPr>
      <t>150</t>
    </r>
    <r>
      <rPr>
        <sz val="16"/>
        <rFont val="宋体"/>
        <charset val="134"/>
      </rPr>
      <t>头、长宁村</t>
    </r>
    <r>
      <rPr>
        <sz val="16"/>
        <rFont val="Times New Roman"/>
        <charset val="134"/>
      </rPr>
      <t>38</t>
    </r>
    <r>
      <rPr>
        <sz val="16"/>
        <rFont val="宋体"/>
        <charset val="134"/>
      </rPr>
      <t>头。</t>
    </r>
  </si>
  <si>
    <r>
      <rPr>
        <sz val="16"/>
        <rFont val="宋体"/>
        <charset val="134"/>
      </rPr>
      <t>胡川镇牛犊到户补助项目</t>
    </r>
    <r>
      <rPr>
        <sz val="16"/>
        <rFont val="Times New Roman"/>
        <charset val="134"/>
      </rPr>
      <t>143</t>
    </r>
    <r>
      <rPr>
        <sz val="16"/>
        <rFont val="宋体"/>
        <charset val="134"/>
      </rPr>
      <t>头，其中：阳山村</t>
    </r>
    <r>
      <rPr>
        <sz val="16"/>
        <rFont val="Times New Roman"/>
        <charset val="134"/>
      </rPr>
      <t>20</t>
    </r>
    <r>
      <rPr>
        <sz val="16"/>
        <rFont val="宋体"/>
        <charset val="134"/>
      </rPr>
      <t>头；刘塬村</t>
    </r>
    <r>
      <rPr>
        <sz val="16"/>
        <rFont val="Times New Roman"/>
        <charset val="134"/>
      </rPr>
      <t>26</t>
    </r>
    <r>
      <rPr>
        <sz val="16"/>
        <rFont val="宋体"/>
        <charset val="134"/>
      </rPr>
      <t>头，潘峪村</t>
    </r>
    <r>
      <rPr>
        <sz val="16"/>
        <rFont val="Times New Roman"/>
        <charset val="134"/>
      </rPr>
      <t>70</t>
    </r>
    <r>
      <rPr>
        <sz val="16"/>
        <rFont val="宋体"/>
        <charset val="134"/>
      </rPr>
      <t>头。王安村</t>
    </r>
    <r>
      <rPr>
        <sz val="16"/>
        <rFont val="Times New Roman"/>
        <charset val="134"/>
      </rPr>
      <t>2</t>
    </r>
    <r>
      <rPr>
        <sz val="16"/>
        <rFont val="宋体"/>
        <charset val="134"/>
      </rPr>
      <t>头。夏堡村</t>
    </r>
    <r>
      <rPr>
        <sz val="16"/>
        <rFont val="Times New Roman"/>
        <charset val="134"/>
      </rPr>
      <t>25</t>
    </r>
    <r>
      <rPr>
        <sz val="16"/>
        <rFont val="宋体"/>
        <charset val="134"/>
      </rPr>
      <t>头。</t>
    </r>
  </si>
  <si>
    <r>
      <rPr>
        <sz val="16"/>
        <rFont val="宋体"/>
        <charset val="134"/>
      </rPr>
      <t>共补助</t>
    </r>
    <r>
      <rPr>
        <sz val="16"/>
        <rFont val="Times New Roman"/>
        <charset val="134"/>
      </rPr>
      <t>45</t>
    </r>
    <r>
      <rPr>
        <sz val="16"/>
        <rFont val="宋体"/>
        <charset val="134"/>
      </rPr>
      <t>头，</t>
    </r>
    <r>
      <rPr>
        <sz val="16"/>
        <rFont val="Times New Roman"/>
        <charset val="134"/>
      </rPr>
      <t>1000</t>
    </r>
    <r>
      <rPr>
        <sz val="16"/>
        <rFont val="宋体"/>
        <charset val="134"/>
      </rPr>
      <t>元</t>
    </r>
    <r>
      <rPr>
        <sz val="16"/>
        <rFont val="Times New Roman"/>
        <charset val="134"/>
      </rPr>
      <t>/</t>
    </r>
    <r>
      <rPr>
        <sz val="16"/>
        <rFont val="宋体"/>
        <charset val="134"/>
      </rPr>
      <t>头</t>
    </r>
    <r>
      <rPr>
        <sz val="16"/>
        <rFont val="Times New Roman"/>
        <charset val="134"/>
      </rPr>
      <t>.</t>
    </r>
    <r>
      <rPr>
        <sz val="16"/>
        <rFont val="宋体"/>
        <charset val="134"/>
      </rPr>
      <t>其中：马堡村</t>
    </r>
    <r>
      <rPr>
        <sz val="16"/>
        <rFont val="Times New Roman"/>
        <charset val="134"/>
      </rPr>
      <t>40</t>
    </r>
    <r>
      <rPr>
        <sz val="16"/>
        <rFont val="宋体"/>
        <charset val="134"/>
      </rPr>
      <t>头；赵沟村</t>
    </r>
    <r>
      <rPr>
        <sz val="16"/>
        <rFont val="Times New Roman"/>
        <charset val="134"/>
      </rPr>
      <t>5</t>
    </r>
    <r>
      <rPr>
        <sz val="16"/>
        <rFont val="宋体"/>
        <charset val="134"/>
      </rPr>
      <t>头</t>
    </r>
  </si>
  <si>
    <r>
      <rPr>
        <sz val="16"/>
        <rFont val="宋体"/>
        <charset val="134"/>
      </rPr>
      <t>川王镇牛犊奖补项目共</t>
    </r>
    <r>
      <rPr>
        <sz val="16"/>
        <rFont val="Times New Roman"/>
        <charset val="134"/>
      </rPr>
      <t>22</t>
    </r>
    <r>
      <rPr>
        <sz val="16"/>
        <rFont val="宋体"/>
        <charset val="134"/>
      </rPr>
      <t>头，其中范湾村</t>
    </r>
    <r>
      <rPr>
        <sz val="16"/>
        <rFont val="Times New Roman"/>
        <charset val="134"/>
      </rPr>
      <t>12</t>
    </r>
    <r>
      <rPr>
        <sz val="16"/>
        <rFont val="宋体"/>
        <charset val="134"/>
      </rPr>
      <t>头，海湾</t>
    </r>
    <r>
      <rPr>
        <sz val="16"/>
        <rFont val="Times New Roman"/>
        <charset val="134"/>
      </rPr>
      <t>10</t>
    </r>
    <r>
      <rPr>
        <sz val="16"/>
        <rFont val="宋体"/>
        <charset val="134"/>
      </rPr>
      <t>头</t>
    </r>
  </si>
  <si>
    <r>
      <rPr>
        <sz val="16"/>
        <rFont val="宋体"/>
        <charset val="134"/>
      </rPr>
      <t>平安乡一般户牛犊到户补助总计</t>
    </r>
    <r>
      <rPr>
        <sz val="16"/>
        <rFont val="Times New Roman"/>
        <charset val="134"/>
      </rPr>
      <t>66</t>
    </r>
    <r>
      <rPr>
        <sz val="16"/>
        <rFont val="宋体"/>
        <charset val="134"/>
      </rPr>
      <t>头，其中水泉村</t>
    </r>
    <r>
      <rPr>
        <sz val="16"/>
        <rFont val="Times New Roman"/>
        <charset val="134"/>
      </rPr>
      <t>36</t>
    </r>
    <r>
      <rPr>
        <sz val="16"/>
        <rFont val="宋体"/>
        <charset val="134"/>
      </rPr>
      <t>头，新庄村</t>
    </r>
    <r>
      <rPr>
        <sz val="16"/>
        <rFont val="Times New Roman"/>
        <charset val="134"/>
      </rPr>
      <t>30</t>
    </r>
    <r>
      <rPr>
        <sz val="16"/>
        <rFont val="宋体"/>
        <charset val="134"/>
      </rPr>
      <t>头</t>
    </r>
  </si>
  <si>
    <r>
      <rPr>
        <sz val="16"/>
        <rFont val="宋体"/>
        <charset val="134"/>
      </rPr>
      <t>闫家乡实施牛犊补助</t>
    </r>
    <r>
      <rPr>
        <sz val="16"/>
        <rFont val="Times New Roman"/>
        <charset val="134"/>
      </rPr>
      <t>14</t>
    </r>
    <r>
      <rPr>
        <sz val="16"/>
        <rFont val="宋体"/>
        <charset val="134"/>
      </rPr>
      <t>头，每头</t>
    </r>
    <r>
      <rPr>
        <sz val="16"/>
        <rFont val="Times New Roman"/>
        <charset val="134"/>
      </rPr>
      <t>1000</t>
    </r>
    <r>
      <rPr>
        <sz val="16"/>
        <rFont val="宋体"/>
        <charset val="134"/>
      </rPr>
      <t>元，共需资金</t>
    </r>
    <r>
      <rPr>
        <sz val="16"/>
        <rFont val="Times New Roman"/>
        <charset val="134"/>
      </rPr>
      <t>1.4</t>
    </r>
    <r>
      <rPr>
        <sz val="16"/>
        <rFont val="宋体"/>
        <charset val="134"/>
      </rPr>
      <t>万元。其中，闫家村</t>
    </r>
    <r>
      <rPr>
        <sz val="16"/>
        <rFont val="Times New Roman"/>
        <charset val="134"/>
      </rPr>
      <t>5</t>
    </r>
    <r>
      <rPr>
        <sz val="16"/>
        <rFont val="宋体"/>
        <charset val="134"/>
      </rPr>
      <t>头，操场村</t>
    </r>
    <r>
      <rPr>
        <sz val="16"/>
        <rFont val="Times New Roman"/>
        <charset val="134"/>
      </rPr>
      <t>5</t>
    </r>
    <r>
      <rPr>
        <sz val="16"/>
        <rFont val="宋体"/>
        <charset val="134"/>
      </rPr>
      <t>头，草川梁村</t>
    </r>
    <r>
      <rPr>
        <sz val="16"/>
        <rFont val="Times New Roman"/>
        <charset val="134"/>
      </rPr>
      <t>2</t>
    </r>
    <r>
      <rPr>
        <sz val="16"/>
        <rFont val="宋体"/>
        <charset val="134"/>
      </rPr>
      <t>头，付堡村</t>
    </r>
    <r>
      <rPr>
        <sz val="16"/>
        <rFont val="Times New Roman"/>
        <charset val="134"/>
      </rPr>
      <t>2</t>
    </r>
    <r>
      <rPr>
        <sz val="16"/>
        <rFont val="宋体"/>
        <charset val="134"/>
      </rPr>
      <t>头。</t>
    </r>
  </si>
  <si>
    <r>
      <rPr>
        <sz val="16"/>
        <rFont val="宋体"/>
        <charset val="134"/>
      </rPr>
      <t>在张棉驿乡马夭村实施牛犊到户补助项目</t>
    </r>
    <r>
      <rPr>
        <sz val="16"/>
        <rFont val="Times New Roman"/>
        <charset val="134"/>
      </rPr>
      <t>20</t>
    </r>
    <r>
      <rPr>
        <sz val="16"/>
        <rFont val="宋体"/>
        <charset val="134"/>
      </rPr>
      <t>头。</t>
    </r>
  </si>
  <si>
    <r>
      <rPr>
        <sz val="16"/>
        <rFont val="宋体"/>
        <charset val="134"/>
      </rPr>
      <t>在木河乡李沟村实施牛犊到户补助项目</t>
    </r>
    <r>
      <rPr>
        <sz val="16"/>
        <rFont val="Times New Roman"/>
        <charset val="134"/>
      </rPr>
      <t>2</t>
    </r>
    <r>
      <rPr>
        <sz val="16"/>
        <rFont val="宋体"/>
        <charset val="134"/>
      </rPr>
      <t>头。</t>
    </r>
  </si>
  <si>
    <r>
      <rPr>
        <sz val="16"/>
        <rFont val="宋体"/>
        <charset val="134"/>
      </rPr>
      <t>连五乡</t>
    </r>
    <r>
      <rPr>
        <sz val="16"/>
        <rFont val="Times New Roman"/>
        <charset val="134"/>
      </rPr>
      <t>21</t>
    </r>
    <r>
      <rPr>
        <sz val="16"/>
        <rFont val="宋体"/>
        <charset val="134"/>
      </rPr>
      <t>头。其中：贠家村</t>
    </r>
    <r>
      <rPr>
        <sz val="16"/>
        <rFont val="Times New Roman"/>
        <charset val="134"/>
      </rPr>
      <t>21</t>
    </r>
    <r>
      <rPr>
        <sz val="16"/>
        <rFont val="宋体"/>
        <charset val="134"/>
      </rPr>
      <t>头。</t>
    </r>
  </si>
  <si>
    <r>
      <rPr>
        <b/>
        <sz val="16"/>
        <rFont val="宋体"/>
        <charset val="134"/>
      </rPr>
      <t>投资</t>
    </r>
    <r>
      <rPr>
        <b/>
        <sz val="16"/>
        <rFont val="Times New Roman"/>
        <charset val="134"/>
      </rPr>
      <t>39.21</t>
    </r>
    <r>
      <rPr>
        <b/>
        <sz val="16"/>
        <rFont val="宋体"/>
        <charset val="134"/>
      </rPr>
      <t>万元在全县范围内实施农户基础母羊到户补助项目，每只补助</t>
    </r>
    <r>
      <rPr>
        <b/>
        <sz val="16"/>
        <rFont val="Times New Roman"/>
        <charset val="134"/>
      </rPr>
      <t>300</t>
    </r>
    <r>
      <rPr>
        <b/>
        <sz val="16"/>
        <rFont val="宋体"/>
        <charset val="134"/>
      </rPr>
      <t>元，共补助</t>
    </r>
    <r>
      <rPr>
        <b/>
        <sz val="16"/>
        <rFont val="Times New Roman"/>
        <charset val="134"/>
      </rPr>
      <t>1307</t>
    </r>
    <r>
      <rPr>
        <b/>
        <sz val="16"/>
        <rFont val="宋体"/>
        <charset val="134"/>
      </rPr>
      <t>只。</t>
    </r>
  </si>
  <si>
    <r>
      <rPr>
        <sz val="16"/>
        <rFont val="宋体"/>
        <charset val="134"/>
      </rPr>
      <t>共</t>
    </r>
    <r>
      <rPr>
        <sz val="16"/>
        <rFont val="Times New Roman"/>
        <charset val="134"/>
      </rPr>
      <t>176</t>
    </r>
    <r>
      <rPr>
        <sz val="16"/>
        <rFont val="宋体"/>
        <charset val="134"/>
      </rPr>
      <t>只。袁川村</t>
    </r>
    <r>
      <rPr>
        <sz val="16"/>
        <rFont val="Times New Roman"/>
        <charset val="134"/>
      </rPr>
      <t>20</t>
    </r>
    <r>
      <rPr>
        <sz val="16"/>
        <rFont val="宋体"/>
        <charset val="134"/>
      </rPr>
      <t>只、纳沟村</t>
    </r>
    <r>
      <rPr>
        <sz val="16"/>
        <rFont val="Times New Roman"/>
        <charset val="134"/>
      </rPr>
      <t>30</t>
    </r>
    <r>
      <rPr>
        <sz val="16"/>
        <rFont val="宋体"/>
        <charset val="134"/>
      </rPr>
      <t>只、杨店村</t>
    </r>
    <r>
      <rPr>
        <sz val="16"/>
        <rFont val="Times New Roman"/>
        <charset val="134"/>
      </rPr>
      <t>26</t>
    </r>
    <r>
      <rPr>
        <sz val="16"/>
        <rFont val="宋体"/>
        <charset val="134"/>
      </rPr>
      <t>只、崔湾村</t>
    </r>
    <r>
      <rPr>
        <sz val="16"/>
        <rFont val="Times New Roman"/>
        <charset val="134"/>
      </rPr>
      <t>20</t>
    </r>
    <r>
      <rPr>
        <sz val="16"/>
        <rFont val="宋体"/>
        <charset val="134"/>
      </rPr>
      <t>只、瓦泉村</t>
    </r>
    <r>
      <rPr>
        <sz val="16"/>
        <rFont val="Times New Roman"/>
        <charset val="134"/>
      </rPr>
      <t>80</t>
    </r>
    <r>
      <rPr>
        <sz val="16"/>
        <rFont val="宋体"/>
        <charset val="134"/>
      </rPr>
      <t>只。每只补助</t>
    </r>
    <r>
      <rPr>
        <sz val="16"/>
        <rFont val="Times New Roman"/>
        <charset val="134"/>
      </rPr>
      <t>300</t>
    </r>
    <r>
      <rPr>
        <sz val="16"/>
        <rFont val="宋体"/>
        <charset val="134"/>
      </rPr>
      <t>元。</t>
    </r>
  </si>
  <si>
    <r>
      <rPr>
        <sz val="16"/>
        <rFont val="宋体"/>
        <charset val="134"/>
      </rPr>
      <t>全镇</t>
    </r>
    <r>
      <rPr>
        <sz val="16"/>
        <rFont val="Times New Roman"/>
        <charset val="134"/>
      </rPr>
      <t>160</t>
    </r>
    <r>
      <rPr>
        <sz val="16"/>
        <rFont val="宋体"/>
        <charset val="134"/>
      </rPr>
      <t>只，北街村</t>
    </r>
    <r>
      <rPr>
        <sz val="16"/>
        <rFont val="Times New Roman"/>
        <charset val="134"/>
      </rPr>
      <t>40</t>
    </r>
    <r>
      <rPr>
        <sz val="16"/>
        <rFont val="宋体"/>
        <charset val="134"/>
      </rPr>
      <t>只，西沟村</t>
    </r>
    <r>
      <rPr>
        <sz val="16"/>
        <rFont val="Times New Roman"/>
        <charset val="134"/>
      </rPr>
      <t>100</t>
    </r>
    <r>
      <rPr>
        <sz val="16"/>
        <rFont val="宋体"/>
        <charset val="134"/>
      </rPr>
      <t>只，冯塬村</t>
    </r>
    <r>
      <rPr>
        <sz val="16"/>
        <rFont val="Times New Roman"/>
        <charset val="134"/>
      </rPr>
      <t>20</t>
    </r>
    <r>
      <rPr>
        <sz val="16"/>
        <rFont val="宋体"/>
        <charset val="134"/>
      </rPr>
      <t>只</t>
    </r>
  </si>
  <si>
    <r>
      <rPr>
        <sz val="16"/>
        <rFont val="宋体"/>
        <charset val="134"/>
      </rPr>
      <t>共</t>
    </r>
    <r>
      <rPr>
        <sz val="16"/>
        <rFont val="Times New Roman"/>
        <charset val="134"/>
      </rPr>
      <t>405</t>
    </r>
    <r>
      <rPr>
        <sz val="16"/>
        <rFont val="宋体"/>
        <charset val="134"/>
      </rPr>
      <t>只，恭门村</t>
    </r>
    <r>
      <rPr>
        <sz val="16"/>
        <rFont val="Times New Roman"/>
        <charset val="134"/>
      </rPr>
      <t>155</t>
    </r>
    <r>
      <rPr>
        <sz val="16"/>
        <rFont val="宋体"/>
        <charset val="134"/>
      </rPr>
      <t>只、麻崖村</t>
    </r>
    <r>
      <rPr>
        <sz val="16"/>
        <rFont val="Times New Roman"/>
        <charset val="134"/>
      </rPr>
      <t>80</t>
    </r>
    <r>
      <rPr>
        <sz val="16"/>
        <rFont val="宋体"/>
        <charset val="134"/>
      </rPr>
      <t>只、梁湾村</t>
    </r>
    <r>
      <rPr>
        <sz val="16"/>
        <rFont val="Times New Roman"/>
        <charset val="134"/>
      </rPr>
      <t>160</t>
    </r>
    <r>
      <rPr>
        <sz val="16"/>
        <rFont val="宋体"/>
        <charset val="134"/>
      </rPr>
      <t>只、团结村</t>
    </r>
    <r>
      <rPr>
        <sz val="16"/>
        <rFont val="Times New Roman"/>
        <charset val="134"/>
      </rPr>
      <t>10</t>
    </r>
    <r>
      <rPr>
        <sz val="16"/>
        <rFont val="宋体"/>
        <charset val="134"/>
      </rPr>
      <t>只</t>
    </r>
  </si>
  <si>
    <r>
      <rPr>
        <sz val="16"/>
        <rFont val="宋体"/>
        <charset val="134"/>
      </rPr>
      <t>在刘堡镇</t>
    </r>
    <r>
      <rPr>
        <sz val="16"/>
        <rFont val="Times New Roman"/>
        <charset val="134"/>
      </rPr>
      <t>2</t>
    </r>
    <r>
      <rPr>
        <sz val="16"/>
        <rFont val="宋体"/>
        <charset val="134"/>
      </rPr>
      <t>村实施基础母羊到户补助项目</t>
    </r>
    <r>
      <rPr>
        <sz val="16"/>
        <rFont val="Times New Roman"/>
        <charset val="134"/>
      </rPr>
      <t>53</t>
    </r>
    <r>
      <rPr>
        <sz val="16"/>
        <rFont val="宋体"/>
        <charset val="134"/>
      </rPr>
      <t>只，每只补助</t>
    </r>
    <r>
      <rPr>
        <sz val="16"/>
        <rFont val="Times New Roman"/>
        <charset val="134"/>
      </rPr>
      <t>300</t>
    </r>
    <r>
      <rPr>
        <sz val="16"/>
        <rFont val="宋体"/>
        <charset val="134"/>
      </rPr>
      <t>元，共计补助</t>
    </r>
    <r>
      <rPr>
        <sz val="16"/>
        <rFont val="Times New Roman"/>
        <charset val="134"/>
      </rPr>
      <t>1.59</t>
    </r>
    <r>
      <rPr>
        <sz val="16"/>
        <rFont val="宋体"/>
        <charset val="134"/>
      </rPr>
      <t>万元。其中杜家村购羊</t>
    </r>
    <r>
      <rPr>
        <sz val="16"/>
        <rFont val="Times New Roman"/>
        <charset val="134"/>
      </rPr>
      <t>20</t>
    </r>
    <r>
      <rPr>
        <sz val="16"/>
        <rFont val="宋体"/>
        <charset val="134"/>
      </rPr>
      <t>只</t>
    </r>
    <r>
      <rPr>
        <sz val="16"/>
        <rFont val="Times New Roman"/>
        <charset val="134"/>
      </rPr>
      <t xml:space="preserve"> </t>
    </r>
    <r>
      <rPr>
        <sz val="16"/>
        <rFont val="宋体"/>
        <charset val="134"/>
      </rPr>
      <t>，刘堡村</t>
    </r>
    <r>
      <rPr>
        <sz val="16"/>
        <rFont val="Times New Roman"/>
        <charset val="134"/>
      </rPr>
      <t>33</t>
    </r>
    <r>
      <rPr>
        <sz val="16"/>
        <rFont val="宋体"/>
        <charset val="134"/>
      </rPr>
      <t>只。</t>
    </r>
  </si>
  <si>
    <r>
      <rPr>
        <sz val="16"/>
        <rFont val="宋体"/>
        <charset val="134"/>
      </rPr>
      <t>共补助</t>
    </r>
    <r>
      <rPr>
        <sz val="16"/>
        <rFont val="Times New Roman"/>
        <charset val="134"/>
      </rPr>
      <t>210</t>
    </r>
    <r>
      <rPr>
        <sz val="16"/>
        <rFont val="宋体"/>
        <charset val="134"/>
      </rPr>
      <t>只，</t>
    </r>
    <r>
      <rPr>
        <sz val="16"/>
        <rFont val="Times New Roman"/>
        <charset val="134"/>
      </rPr>
      <t>300</t>
    </r>
    <r>
      <rPr>
        <sz val="16"/>
        <rFont val="宋体"/>
        <charset val="134"/>
      </rPr>
      <t>元</t>
    </r>
    <r>
      <rPr>
        <sz val="16"/>
        <rFont val="Times New Roman"/>
        <charset val="134"/>
      </rPr>
      <t>/</t>
    </r>
    <r>
      <rPr>
        <sz val="16"/>
        <rFont val="宋体"/>
        <charset val="134"/>
      </rPr>
      <t>只。其中：新义村</t>
    </r>
    <r>
      <rPr>
        <sz val="16"/>
        <rFont val="Times New Roman"/>
        <charset val="134"/>
      </rPr>
      <t>4</t>
    </r>
    <r>
      <rPr>
        <sz val="16"/>
        <rFont val="宋体"/>
        <charset val="134"/>
      </rPr>
      <t>户</t>
    </r>
    <r>
      <rPr>
        <sz val="16"/>
        <rFont val="Times New Roman"/>
        <charset val="134"/>
      </rPr>
      <t>150</t>
    </r>
    <r>
      <rPr>
        <sz val="16"/>
        <rFont val="宋体"/>
        <charset val="134"/>
      </rPr>
      <t>只。上豆村</t>
    </r>
    <r>
      <rPr>
        <sz val="16"/>
        <rFont val="Times New Roman"/>
        <charset val="134"/>
      </rPr>
      <t>1</t>
    </r>
    <r>
      <rPr>
        <sz val="16"/>
        <rFont val="宋体"/>
        <charset val="134"/>
      </rPr>
      <t>户</t>
    </r>
    <r>
      <rPr>
        <sz val="16"/>
        <rFont val="Times New Roman"/>
        <charset val="134"/>
      </rPr>
      <t>20</t>
    </r>
    <r>
      <rPr>
        <sz val="16"/>
        <rFont val="宋体"/>
        <charset val="134"/>
      </rPr>
      <t>只；马堡村</t>
    </r>
    <r>
      <rPr>
        <sz val="16"/>
        <rFont val="Times New Roman"/>
        <charset val="134"/>
      </rPr>
      <t>40</t>
    </r>
    <r>
      <rPr>
        <sz val="16"/>
        <rFont val="宋体"/>
        <charset val="134"/>
      </rPr>
      <t>只</t>
    </r>
  </si>
  <si>
    <r>
      <rPr>
        <sz val="16"/>
        <rFont val="宋体"/>
        <charset val="134"/>
      </rPr>
      <t>川王镇基础母羊购进到户补助项目</t>
    </r>
    <r>
      <rPr>
        <sz val="16"/>
        <rFont val="Times New Roman"/>
        <charset val="134"/>
      </rPr>
      <t>50</t>
    </r>
    <r>
      <rPr>
        <sz val="16"/>
        <rFont val="宋体"/>
        <charset val="134"/>
      </rPr>
      <t>只，其中范湾村基础母羊</t>
    </r>
    <r>
      <rPr>
        <sz val="16"/>
        <rFont val="Times New Roman"/>
        <charset val="134"/>
      </rPr>
      <t>50</t>
    </r>
    <r>
      <rPr>
        <sz val="16"/>
        <rFont val="宋体"/>
        <charset val="134"/>
      </rPr>
      <t>只</t>
    </r>
  </si>
  <si>
    <r>
      <rPr>
        <sz val="16"/>
        <rFont val="宋体"/>
        <charset val="134"/>
      </rPr>
      <t>在张棉驿乡实施基础母羊购进到户补助项目</t>
    </r>
    <r>
      <rPr>
        <sz val="16"/>
        <rFont val="Times New Roman"/>
        <charset val="134"/>
      </rPr>
      <t>65</t>
    </r>
    <r>
      <rPr>
        <sz val="16"/>
        <rFont val="宋体"/>
        <charset val="134"/>
      </rPr>
      <t>只，其中：马夭村</t>
    </r>
    <r>
      <rPr>
        <sz val="16"/>
        <rFont val="Times New Roman"/>
        <charset val="134"/>
      </rPr>
      <t>50</t>
    </r>
    <r>
      <rPr>
        <sz val="16"/>
        <rFont val="宋体"/>
        <charset val="134"/>
      </rPr>
      <t>只，庙川村</t>
    </r>
    <r>
      <rPr>
        <sz val="16"/>
        <rFont val="Times New Roman"/>
        <charset val="134"/>
      </rPr>
      <t>15</t>
    </r>
    <r>
      <rPr>
        <sz val="16"/>
        <rFont val="宋体"/>
        <charset val="134"/>
      </rPr>
      <t>只</t>
    </r>
  </si>
  <si>
    <r>
      <rPr>
        <sz val="16"/>
        <rFont val="宋体"/>
        <charset val="134"/>
      </rPr>
      <t>在全乡</t>
    </r>
    <r>
      <rPr>
        <sz val="16"/>
        <rFont val="Times New Roman"/>
        <charset val="134"/>
      </rPr>
      <t>4</t>
    </r>
    <r>
      <rPr>
        <sz val="16"/>
        <rFont val="宋体"/>
        <charset val="134"/>
      </rPr>
      <t>村实施基础母羊购进到户补助项目共计</t>
    </r>
    <r>
      <rPr>
        <sz val="16"/>
        <rFont val="Times New Roman"/>
        <charset val="134"/>
      </rPr>
      <t>128</t>
    </r>
    <r>
      <rPr>
        <sz val="16"/>
        <rFont val="宋体"/>
        <charset val="134"/>
      </rPr>
      <t>只。其中：高山</t>
    </r>
    <r>
      <rPr>
        <sz val="16"/>
        <rFont val="Times New Roman"/>
        <charset val="134"/>
      </rPr>
      <t>50</t>
    </r>
    <r>
      <rPr>
        <sz val="16"/>
        <rFont val="宋体"/>
        <charset val="134"/>
      </rPr>
      <t>只，李沟</t>
    </r>
    <r>
      <rPr>
        <sz val="16"/>
        <rFont val="Times New Roman"/>
        <charset val="134"/>
      </rPr>
      <t>8</t>
    </r>
    <r>
      <rPr>
        <sz val="16"/>
        <rFont val="宋体"/>
        <charset val="134"/>
      </rPr>
      <t>只，马坪</t>
    </r>
    <r>
      <rPr>
        <sz val="16"/>
        <rFont val="Times New Roman"/>
        <charset val="134"/>
      </rPr>
      <t>10</t>
    </r>
    <r>
      <rPr>
        <sz val="16"/>
        <rFont val="宋体"/>
        <charset val="134"/>
      </rPr>
      <t>只，下庞</t>
    </r>
    <r>
      <rPr>
        <sz val="16"/>
        <rFont val="Times New Roman"/>
        <charset val="134"/>
      </rPr>
      <t>60</t>
    </r>
    <r>
      <rPr>
        <sz val="16"/>
        <rFont val="宋体"/>
        <charset val="134"/>
      </rPr>
      <t>只</t>
    </r>
  </si>
  <si>
    <r>
      <rPr>
        <sz val="16"/>
        <rFont val="宋体"/>
        <charset val="134"/>
      </rPr>
      <t>连五乡</t>
    </r>
    <r>
      <rPr>
        <sz val="16"/>
        <rFont val="Times New Roman"/>
        <charset val="134"/>
      </rPr>
      <t>60</t>
    </r>
    <r>
      <rPr>
        <sz val="16"/>
        <rFont val="宋体"/>
        <charset val="134"/>
      </rPr>
      <t>只。其中：高庄村</t>
    </r>
    <r>
      <rPr>
        <sz val="16"/>
        <rFont val="Times New Roman"/>
        <charset val="134"/>
      </rPr>
      <t>30</t>
    </r>
    <r>
      <rPr>
        <sz val="16"/>
        <rFont val="宋体"/>
        <charset val="134"/>
      </rPr>
      <t>只</t>
    </r>
    <r>
      <rPr>
        <sz val="16"/>
        <rFont val="Times New Roman"/>
        <charset val="134"/>
      </rPr>
      <t xml:space="preserve"> </t>
    </r>
    <r>
      <rPr>
        <sz val="16"/>
        <rFont val="宋体"/>
        <charset val="134"/>
      </rPr>
      <t>、张家村</t>
    </r>
    <r>
      <rPr>
        <sz val="16"/>
        <rFont val="Times New Roman"/>
        <charset val="134"/>
      </rPr>
      <t>30</t>
    </r>
    <r>
      <rPr>
        <sz val="16"/>
        <rFont val="宋体"/>
        <charset val="134"/>
      </rPr>
      <t>只</t>
    </r>
  </si>
  <si>
    <r>
      <rPr>
        <b/>
        <sz val="16"/>
        <rFont val="宋体"/>
        <charset val="134"/>
      </rPr>
      <t>概算投资</t>
    </r>
    <r>
      <rPr>
        <b/>
        <sz val="16"/>
        <rFont val="Times New Roman"/>
        <charset val="134"/>
      </rPr>
      <t>16.39</t>
    </r>
    <r>
      <rPr>
        <b/>
        <sz val="16"/>
        <rFont val="宋体"/>
        <charset val="134"/>
      </rPr>
      <t>万元在全县范围内实施一般户羊羔到户补助项目，每只补助</t>
    </r>
    <r>
      <rPr>
        <b/>
        <sz val="16"/>
        <rFont val="Times New Roman"/>
        <charset val="134"/>
      </rPr>
      <t>100</t>
    </r>
    <r>
      <rPr>
        <b/>
        <sz val="16"/>
        <rFont val="宋体"/>
        <charset val="134"/>
      </rPr>
      <t>元，共补助</t>
    </r>
    <r>
      <rPr>
        <b/>
        <sz val="16"/>
        <rFont val="Times New Roman"/>
        <charset val="134"/>
      </rPr>
      <t>1639</t>
    </r>
    <r>
      <rPr>
        <b/>
        <sz val="16"/>
        <rFont val="宋体"/>
        <charset val="134"/>
      </rPr>
      <t>只。</t>
    </r>
  </si>
  <si>
    <r>
      <rPr>
        <sz val="16"/>
        <rFont val="宋体"/>
        <charset val="134"/>
      </rPr>
      <t>西门村</t>
    </r>
    <r>
      <rPr>
        <sz val="16"/>
        <rFont val="Times New Roman"/>
        <charset val="134"/>
      </rPr>
      <t>75</t>
    </r>
    <r>
      <rPr>
        <sz val="16"/>
        <rFont val="宋体"/>
        <charset val="134"/>
      </rPr>
      <t>只</t>
    </r>
  </si>
  <si>
    <r>
      <rPr>
        <sz val="16"/>
        <rFont val="宋体"/>
        <charset val="134"/>
      </rPr>
      <t>杜家村羊羔到户补助项目</t>
    </r>
    <r>
      <rPr>
        <sz val="16"/>
        <rFont val="Times New Roman"/>
        <charset val="134"/>
      </rPr>
      <t>16</t>
    </r>
    <r>
      <rPr>
        <sz val="16"/>
        <rFont val="宋体"/>
        <charset val="134"/>
      </rPr>
      <t>只，每只补助</t>
    </r>
    <r>
      <rPr>
        <sz val="16"/>
        <rFont val="Times New Roman"/>
        <charset val="134"/>
      </rPr>
      <t>100</t>
    </r>
    <r>
      <rPr>
        <sz val="16"/>
        <rFont val="宋体"/>
        <charset val="134"/>
      </rPr>
      <t>元</t>
    </r>
    <r>
      <rPr>
        <sz val="16"/>
        <rFont val="Times New Roman"/>
        <charset val="134"/>
      </rPr>
      <t xml:space="preserve"> </t>
    </r>
    <r>
      <rPr>
        <sz val="16"/>
        <rFont val="宋体"/>
        <charset val="134"/>
      </rPr>
      <t>，共计</t>
    </r>
    <r>
      <rPr>
        <sz val="16"/>
        <rFont val="Times New Roman"/>
        <charset val="134"/>
      </rPr>
      <t>0.16</t>
    </r>
    <r>
      <rPr>
        <sz val="16"/>
        <rFont val="宋体"/>
        <charset val="134"/>
      </rPr>
      <t>万元</t>
    </r>
  </si>
  <si>
    <r>
      <rPr>
        <sz val="16"/>
        <rFont val="宋体"/>
        <charset val="134"/>
      </rPr>
      <t>共</t>
    </r>
    <r>
      <rPr>
        <sz val="16"/>
        <rFont val="Times New Roman"/>
        <charset val="134"/>
      </rPr>
      <t>242</t>
    </r>
    <r>
      <rPr>
        <sz val="16"/>
        <rFont val="宋体"/>
        <charset val="134"/>
      </rPr>
      <t>只，恭门村</t>
    </r>
    <r>
      <rPr>
        <sz val="16"/>
        <rFont val="Times New Roman"/>
        <charset val="134"/>
      </rPr>
      <t>20</t>
    </r>
    <r>
      <rPr>
        <sz val="16"/>
        <rFont val="宋体"/>
        <charset val="134"/>
      </rPr>
      <t>只、水池村</t>
    </r>
    <r>
      <rPr>
        <sz val="16"/>
        <rFont val="Times New Roman"/>
        <charset val="134"/>
      </rPr>
      <t>95</t>
    </r>
    <r>
      <rPr>
        <sz val="16"/>
        <rFont val="宋体"/>
        <charset val="134"/>
      </rPr>
      <t>只、阴山村</t>
    </r>
    <r>
      <rPr>
        <sz val="16"/>
        <rFont val="Times New Roman"/>
        <charset val="134"/>
      </rPr>
      <t>25</t>
    </r>
    <r>
      <rPr>
        <sz val="16"/>
        <rFont val="宋体"/>
        <charset val="134"/>
      </rPr>
      <t>只、海河村</t>
    </r>
    <r>
      <rPr>
        <sz val="16"/>
        <rFont val="Times New Roman"/>
        <charset val="134"/>
      </rPr>
      <t>28</t>
    </r>
    <r>
      <rPr>
        <sz val="16"/>
        <rFont val="宋体"/>
        <charset val="134"/>
      </rPr>
      <t>只、袁河村</t>
    </r>
    <r>
      <rPr>
        <sz val="16"/>
        <rFont val="Times New Roman"/>
        <charset val="134"/>
      </rPr>
      <t>10</t>
    </r>
    <r>
      <rPr>
        <sz val="16"/>
        <rFont val="宋体"/>
        <charset val="134"/>
      </rPr>
      <t>只、天河村</t>
    </r>
    <r>
      <rPr>
        <sz val="16"/>
        <rFont val="Times New Roman"/>
        <charset val="134"/>
      </rPr>
      <t>26</t>
    </r>
    <r>
      <rPr>
        <sz val="16"/>
        <rFont val="宋体"/>
        <charset val="134"/>
      </rPr>
      <t>只、付川村</t>
    </r>
    <r>
      <rPr>
        <sz val="16"/>
        <rFont val="Times New Roman"/>
        <charset val="134"/>
      </rPr>
      <t>38</t>
    </r>
    <r>
      <rPr>
        <sz val="16"/>
        <rFont val="宋体"/>
        <charset val="134"/>
      </rPr>
      <t>只</t>
    </r>
  </si>
  <si>
    <r>
      <rPr>
        <sz val="16"/>
        <rFont val="宋体"/>
        <charset val="134"/>
      </rPr>
      <t>共补助</t>
    </r>
    <r>
      <rPr>
        <sz val="16"/>
        <rFont val="Times New Roman"/>
        <charset val="134"/>
      </rPr>
      <t>170</t>
    </r>
    <r>
      <rPr>
        <sz val="16"/>
        <rFont val="宋体"/>
        <charset val="134"/>
      </rPr>
      <t>只，</t>
    </r>
    <r>
      <rPr>
        <sz val="16"/>
        <rFont val="Times New Roman"/>
        <charset val="134"/>
      </rPr>
      <t>100</t>
    </r>
    <r>
      <rPr>
        <sz val="16"/>
        <rFont val="宋体"/>
        <charset val="134"/>
      </rPr>
      <t>元</t>
    </r>
    <r>
      <rPr>
        <sz val="16"/>
        <rFont val="Times New Roman"/>
        <charset val="134"/>
      </rPr>
      <t>/</t>
    </r>
    <r>
      <rPr>
        <sz val="16"/>
        <rFont val="宋体"/>
        <charset val="134"/>
      </rPr>
      <t>只。其中：东庄村</t>
    </r>
    <r>
      <rPr>
        <sz val="16"/>
        <rFont val="Times New Roman"/>
        <charset val="134"/>
      </rPr>
      <t>50</t>
    </r>
    <r>
      <rPr>
        <sz val="16"/>
        <rFont val="宋体"/>
        <charset val="134"/>
      </rPr>
      <t>只；马堡村</t>
    </r>
    <r>
      <rPr>
        <sz val="16"/>
        <rFont val="Times New Roman"/>
        <charset val="134"/>
      </rPr>
      <t>120</t>
    </r>
    <r>
      <rPr>
        <sz val="16"/>
        <rFont val="宋体"/>
        <charset val="134"/>
      </rPr>
      <t>只；</t>
    </r>
  </si>
  <si>
    <r>
      <rPr>
        <sz val="16"/>
        <rFont val="宋体"/>
        <charset val="134"/>
      </rPr>
      <t>投资</t>
    </r>
    <r>
      <rPr>
        <sz val="16"/>
        <rFont val="Times New Roman"/>
        <charset val="134"/>
      </rPr>
      <t>8.1</t>
    </r>
    <r>
      <rPr>
        <sz val="16"/>
        <rFont val="宋体"/>
        <charset val="134"/>
      </rPr>
      <t>万元实施畜牧产业奖补项目，奖补羊羔</t>
    </r>
    <r>
      <rPr>
        <sz val="16"/>
        <rFont val="Times New Roman"/>
        <charset val="134"/>
      </rPr>
      <t>810</t>
    </r>
    <r>
      <rPr>
        <sz val="16"/>
        <rFont val="宋体"/>
        <charset val="134"/>
      </rPr>
      <t>只，每头补助</t>
    </r>
    <r>
      <rPr>
        <sz val="16"/>
        <rFont val="Times New Roman"/>
        <charset val="134"/>
      </rPr>
      <t>100</t>
    </r>
    <r>
      <rPr>
        <sz val="16"/>
        <rFont val="宋体"/>
        <charset val="134"/>
      </rPr>
      <t>元，其中牌楼村</t>
    </r>
    <r>
      <rPr>
        <sz val="16"/>
        <rFont val="Times New Roman"/>
        <charset val="134"/>
      </rPr>
      <t>10</t>
    </r>
    <r>
      <rPr>
        <sz val="16"/>
        <rFont val="宋体"/>
        <charset val="134"/>
      </rPr>
      <t>只、金川村</t>
    </r>
    <r>
      <rPr>
        <sz val="16"/>
        <rFont val="Times New Roman"/>
        <charset val="134"/>
      </rPr>
      <t>800</t>
    </r>
    <r>
      <rPr>
        <sz val="16"/>
        <rFont val="宋体"/>
        <charset val="134"/>
      </rPr>
      <t>只。</t>
    </r>
  </si>
  <si>
    <r>
      <rPr>
        <sz val="16"/>
        <rFont val="宋体"/>
        <charset val="134"/>
      </rPr>
      <t>胡川镇羊羔补助到户共计</t>
    </r>
    <r>
      <rPr>
        <sz val="16"/>
        <rFont val="Times New Roman"/>
        <charset val="134"/>
      </rPr>
      <t>211</t>
    </r>
    <r>
      <rPr>
        <sz val="16"/>
        <rFont val="宋体"/>
        <charset val="134"/>
      </rPr>
      <t>只，其中：阳山村</t>
    </r>
    <r>
      <rPr>
        <sz val="16"/>
        <rFont val="Times New Roman"/>
        <charset val="134"/>
      </rPr>
      <t>60</t>
    </r>
    <r>
      <rPr>
        <sz val="16"/>
        <rFont val="宋体"/>
        <charset val="134"/>
      </rPr>
      <t>只，刘塬村</t>
    </r>
    <r>
      <rPr>
        <sz val="16"/>
        <rFont val="Times New Roman"/>
        <charset val="134"/>
      </rPr>
      <t>25</t>
    </r>
    <r>
      <rPr>
        <sz val="16"/>
        <rFont val="宋体"/>
        <charset val="134"/>
      </rPr>
      <t>只，潘峪村</t>
    </r>
    <r>
      <rPr>
        <sz val="16"/>
        <rFont val="Times New Roman"/>
        <charset val="134"/>
      </rPr>
      <t>60</t>
    </r>
    <r>
      <rPr>
        <sz val="16"/>
        <rFont val="宋体"/>
        <charset val="134"/>
      </rPr>
      <t>只，深坷村</t>
    </r>
    <r>
      <rPr>
        <sz val="16"/>
        <rFont val="Times New Roman"/>
        <charset val="134"/>
      </rPr>
      <t>66</t>
    </r>
    <r>
      <rPr>
        <sz val="16"/>
        <rFont val="宋体"/>
        <charset val="134"/>
      </rPr>
      <t>只。</t>
    </r>
  </si>
  <si>
    <r>
      <rPr>
        <sz val="16"/>
        <rFont val="宋体"/>
        <charset val="134"/>
      </rPr>
      <t>张棉驿乡</t>
    </r>
    <r>
      <rPr>
        <sz val="16"/>
        <rFont val="Times New Roman"/>
        <charset val="134"/>
      </rPr>
      <t>(</t>
    </r>
    <r>
      <rPr>
        <sz val="16"/>
        <rFont val="宋体"/>
        <charset val="134"/>
      </rPr>
      <t>镇</t>
    </r>
    <r>
      <rPr>
        <sz val="16"/>
        <rFont val="Times New Roman"/>
        <charset val="134"/>
      </rPr>
      <t>)</t>
    </r>
    <r>
      <rPr>
        <sz val="16"/>
        <rFont val="宋体"/>
        <charset val="134"/>
      </rPr>
      <t>羊羔到户补助项目</t>
    </r>
  </si>
  <si>
    <r>
      <rPr>
        <sz val="16"/>
        <rFont val="宋体"/>
        <charset val="134"/>
      </rPr>
      <t>在张棉驿乡马夭村羊羔到户补助项目</t>
    </r>
    <r>
      <rPr>
        <sz val="16"/>
        <rFont val="Times New Roman"/>
        <charset val="134"/>
      </rPr>
      <t>30</t>
    </r>
    <r>
      <rPr>
        <sz val="16"/>
        <rFont val="宋体"/>
        <charset val="134"/>
      </rPr>
      <t>只。</t>
    </r>
  </si>
  <si>
    <r>
      <rPr>
        <sz val="16"/>
        <rFont val="宋体"/>
        <charset val="134"/>
      </rPr>
      <t>连五乡</t>
    </r>
    <r>
      <rPr>
        <sz val="16"/>
        <rFont val="Times New Roman"/>
        <charset val="134"/>
      </rPr>
      <t>85</t>
    </r>
    <r>
      <rPr>
        <sz val="16"/>
        <rFont val="宋体"/>
        <charset val="134"/>
      </rPr>
      <t>只。其中：张家村</t>
    </r>
    <r>
      <rPr>
        <sz val="16"/>
        <rFont val="Times New Roman"/>
        <charset val="134"/>
      </rPr>
      <t>30</t>
    </r>
    <r>
      <rPr>
        <sz val="16"/>
        <rFont val="宋体"/>
        <charset val="134"/>
      </rPr>
      <t>只、贠家村</t>
    </r>
    <r>
      <rPr>
        <sz val="16"/>
        <rFont val="Times New Roman"/>
        <charset val="134"/>
      </rPr>
      <t>55</t>
    </r>
    <r>
      <rPr>
        <sz val="16"/>
        <rFont val="宋体"/>
        <charset val="134"/>
      </rPr>
      <t>只</t>
    </r>
  </si>
  <si>
    <r>
      <rPr>
        <b/>
        <sz val="16"/>
        <rFont val="宋体"/>
        <charset val="134"/>
      </rPr>
      <t>概算投资</t>
    </r>
    <r>
      <rPr>
        <b/>
        <sz val="16"/>
        <rFont val="Times New Roman"/>
        <charset val="134"/>
      </rPr>
      <t>13.8</t>
    </r>
    <r>
      <rPr>
        <b/>
        <sz val="16"/>
        <rFont val="宋体"/>
        <charset val="134"/>
      </rPr>
      <t>万元在相关乡镇实施一般户母马养殖到户补助项目，每匹补助</t>
    </r>
    <r>
      <rPr>
        <b/>
        <sz val="16"/>
        <rFont val="Times New Roman"/>
        <charset val="134"/>
      </rPr>
      <t>3000</t>
    </r>
    <r>
      <rPr>
        <b/>
        <sz val="16"/>
        <rFont val="宋体"/>
        <charset val="134"/>
      </rPr>
      <t>元，共补助</t>
    </r>
    <r>
      <rPr>
        <b/>
        <sz val="16"/>
        <rFont val="Times New Roman"/>
        <charset val="134"/>
      </rPr>
      <t>46</t>
    </r>
    <r>
      <rPr>
        <b/>
        <sz val="16"/>
        <rFont val="宋体"/>
        <charset val="134"/>
      </rPr>
      <t>匹。</t>
    </r>
  </si>
  <si>
    <r>
      <rPr>
        <sz val="16"/>
        <rFont val="宋体"/>
        <charset val="134"/>
      </rPr>
      <t>张家川镇基础母马养殖到户补助项目</t>
    </r>
  </si>
  <si>
    <r>
      <rPr>
        <sz val="16"/>
        <rFont val="宋体"/>
        <charset val="134"/>
      </rPr>
      <t>袁川村</t>
    </r>
    <r>
      <rPr>
        <sz val="16"/>
        <rFont val="Times New Roman"/>
        <charset val="134"/>
      </rPr>
      <t>6</t>
    </r>
    <r>
      <rPr>
        <sz val="16"/>
        <rFont val="宋体"/>
        <charset val="134"/>
      </rPr>
      <t>匹。每匹补助</t>
    </r>
    <r>
      <rPr>
        <sz val="16"/>
        <rFont val="Times New Roman"/>
        <charset val="134"/>
      </rPr>
      <t>3000</t>
    </r>
    <r>
      <rPr>
        <sz val="16"/>
        <rFont val="宋体"/>
        <charset val="134"/>
      </rPr>
      <t>元。</t>
    </r>
  </si>
  <si>
    <r>
      <rPr>
        <sz val="16"/>
        <rFont val="宋体"/>
        <charset val="134"/>
      </rPr>
      <t>投资</t>
    </r>
    <r>
      <rPr>
        <sz val="16"/>
        <rFont val="Times New Roman"/>
        <charset val="134"/>
      </rPr>
      <t>12</t>
    </r>
    <r>
      <rPr>
        <sz val="16"/>
        <rFont val="宋体"/>
        <charset val="134"/>
      </rPr>
      <t>万元，购进基础母马</t>
    </r>
    <r>
      <rPr>
        <sz val="16"/>
        <rFont val="Times New Roman"/>
        <charset val="134"/>
      </rPr>
      <t>40</t>
    </r>
    <r>
      <rPr>
        <sz val="16"/>
        <rFont val="宋体"/>
        <charset val="134"/>
      </rPr>
      <t>匹，每匹补助</t>
    </r>
    <r>
      <rPr>
        <sz val="16"/>
        <rFont val="Times New Roman"/>
        <charset val="134"/>
      </rPr>
      <t>3000</t>
    </r>
    <r>
      <rPr>
        <sz val="16"/>
        <rFont val="宋体"/>
        <charset val="134"/>
      </rPr>
      <t>元，其中长宁村</t>
    </r>
    <r>
      <rPr>
        <sz val="16"/>
        <rFont val="Times New Roman"/>
        <charset val="134"/>
      </rPr>
      <t>1</t>
    </r>
    <r>
      <rPr>
        <sz val="16"/>
        <rFont val="宋体"/>
        <charset val="134"/>
      </rPr>
      <t>匹、石庄科村</t>
    </r>
    <r>
      <rPr>
        <sz val="16"/>
        <rFont val="Times New Roman"/>
        <charset val="134"/>
      </rPr>
      <t>39</t>
    </r>
    <r>
      <rPr>
        <sz val="16"/>
        <rFont val="宋体"/>
        <charset val="134"/>
      </rPr>
      <t>匹。</t>
    </r>
  </si>
  <si>
    <r>
      <rPr>
        <b/>
        <sz val="16"/>
        <rFont val="宋体"/>
        <charset val="134"/>
      </rPr>
      <t>概算投资</t>
    </r>
    <r>
      <rPr>
        <b/>
        <sz val="16"/>
        <rFont val="Times New Roman"/>
        <charset val="134"/>
      </rPr>
      <t>5.6</t>
    </r>
    <r>
      <rPr>
        <b/>
        <sz val="16"/>
        <rFont val="宋体"/>
        <charset val="134"/>
      </rPr>
      <t>万元在相关乡镇实施一般户马驹到户补助项目，每匹补助</t>
    </r>
    <r>
      <rPr>
        <b/>
        <sz val="16"/>
        <rFont val="Times New Roman"/>
        <charset val="134"/>
      </rPr>
      <t>1000</t>
    </r>
    <r>
      <rPr>
        <b/>
        <sz val="16"/>
        <rFont val="宋体"/>
        <charset val="134"/>
      </rPr>
      <t>元，共补助</t>
    </r>
    <r>
      <rPr>
        <b/>
        <sz val="16"/>
        <rFont val="Times New Roman"/>
        <charset val="134"/>
      </rPr>
      <t>56</t>
    </r>
    <r>
      <rPr>
        <b/>
        <sz val="16"/>
        <rFont val="宋体"/>
        <charset val="134"/>
      </rPr>
      <t>匹。</t>
    </r>
  </si>
  <si>
    <r>
      <rPr>
        <sz val="16"/>
        <rFont val="宋体"/>
        <charset val="134"/>
      </rPr>
      <t>张家川镇马驹到户补助项目</t>
    </r>
  </si>
  <si>
    <r>
      <rPr>
        <sz val="16"/>
        <rFont val="宋体"/>
        <charset val="134"/>
      </rPr>
      <t>袁川村</t>
    </r>
    <r>
      <rPr>
        <sz val="16"/>
        <rFont val="Times New Roman"/>
        <charset val="134"/>
      </rPr>
      <t>2</t>
    </r>
    <r>
      <rPr>
        <sz val="16"/>
        <rFont val="宋体"/>
        <charset val="134"/>
      </rPr>
      <t>匹。每匹补助</t>
    </r>
    <r>
      <rPr>
        <sz val="16"/>
        <rFont val="Times New Roman"/>
        <charset val="134"/>
      </rPr>
      <t>1000</t>
    </r>
    <r>
      <rPr>
        <sz val="16"/>
        <rFont val="宋体"/>
        <charset val="134"/>
      </rPr>
      <t>元。</t>
    </r>
  </si>
  <si>
    <r>
      <rPr>
        <sz val="16"/>
        <rFont val="宋体"/>
        <charset val="134"/>
      </rPr>
      <t>投资</t>
    </r>
    <r>
      <rPr>
        <sz val="16"/>
        <rFont val="Times New Roman"/>
        <charset val="134"/>
      </rPr>
      <t>4.4</t>
    </r>
    <r>
      <rPr>
        <sz val="16"/>
        <rFont val="宋体"/>
        <charset val="134"/>
      </rPr>
      <t>万元，实施畜牧产业奖补项目，奖补马驹</t>
    </r>
    <r>
      <rPr>
        <sz val="16"/>
        <rFont val="Times New Roman"/>
        <charset val="134"/>
      </rPr>
      <t>44</t>
    </r>
    <r>
      <rPr>
        <sz val="16"/>
        <rFont val="宋体"/>
        <charset val="134"/>
      </rPr>
      <t>匹，每匹补助</t>
    </r>
    <r>
      <rPr>
        <sz val="16"/>
        <rFont val="Times New Roman"/>
        <charset val="134"/>
      </rPr>
      <t>1000</t>
    </r>
    <r>
      <rPr>
        <sz val="16"/>
        <rFont val="宋体"/>
        <charset val="134"/>
      </rPr>
      <t>元，其中牌楼村</t>
    </r>
    <r>
      <rPr>
        <sz val="16"/>
        <rFont val="Times New Roman"/>
        <charset val="134"/>
      </rPr>
      <t>24</t>
    </r>
    <r>
      <rPr>
        <sz val="16"/>
        <rFont val="宋体"/>
        <charset val="134"/>
      </rPr>
      <t>匹，白杨村</t>
    </r>
    <r>
      <rPr>
        <sz val="16"/>
        <rFont val="Times New Roman"/>
        <charset val="134"/>
      </rPr>
      <t>18</t>
    </r>
    <r>
      <rPr>
        <sz val="16"/>
        <rFont val="宋体"/>
        <charset val="134"/>
      </rPr>
      <t>匹，寺湾村</t>
    </r>
    <r>
      <rPr>
        <sz val="16"/>
        <rFont val="Times New Roman"/>
        <charset val="134"/>
      </rPr>
      <t>2</t>
    </r>
    <r>
      <rPr>
        <sz val="16"/>
        <rFont val="宋体"/>
        <charset val="134"/>
      </rPr>
      <t>匹。</t>
    </r>
  </si>
  <si>
    <r>
      <rPr>
        <sz val="16"/>
        <rFont val="宋体"/>
        <charset val="134"/>
      </rPr>
      <t>草川梁村脱贫马驹到户补助项目</t>
    </r>
    <r>
      <rPr>
        <sz val="16"/>
        <rFont val="Times New Roman"/>
        <charset val="134"/>
      </rPr>
      <t>10</t>
    </r>
    <r>
      <rPr>
        <sz val="16"/>
        <rFont val="宋体"/>
        <charset val="134"/>
      </rPr>
      <t>匹，共需资金</t>
    </r>
    <r>
      <rPr>
        <sz val="16"/>
        <rFont val="Times New Roman"/>
        <charset val="134"/>
      </rPr>
      <t>1</t>
    </r>
    <r>
      <rPr>
        <sz val="16"/>
        <rFont val="宋体"/>
        <charset val="134"/>
      </rPr>
      <t>万元</t>
    </r>
  </si>
  <si>
    <r>
      <rPr>
        <b/>
        <sz val="16"/>
        <rFont val="宋体"/>
        <charset val="134"/>
      </rPr>
      <t>概算投资</t>
    </r>
    <r>
      <rPr>
        <b/>
        <sz val="16"/>
        <rFont val="Times New Roman"/>
        <charset val="134"/>
      </rPr>
      <t>4.725</t>
    </r>
    <r>
      <rPr>
        <b/>
        <sz val="16"/>
        <rFont val="宋体"/>
        <charset val="134"/>
      </rPr>
      <t>万元在全县实施一般户土鸡养殖到户补助项目，每只补助</t>
    </r>
    <r>
      <rPr>
        <b/>
        <sz val="16"/>
        <rFont val="Times New Roman"/>
        <charset val="134"/>
      </rPr>
      <t>15</t>
    </r>
    <r>
      <rPr>
        <b/>
        <sz val="16"/>
        <rFont val="宋体"/>
        <charset val="134"/>
      </rPr>
      <t>元，共补助</t>
    </r>
    <r>
      <rPr>
        <b/>
        <sz val="16"/>
        <rFont val="Times New Roman"/>
        <charset val="134"/>
      </rPr>
      <t>3150</t>
    </r>
    <r>
      <rPr>
        <b/>
        <sz val="16"/>
        <rFont val="宋体"/>
        <charset val="134"/>
      </rPr>
      <t>只。</t>
    </r>
  </si>
  <si>
    <r>
      <rPr>
        <sz val="16"/>
        <rFont val="宋体"/>
        <charset val="134"/>
      </rPr>
      <t>张家川镇土鸡到户补助项目</t>
    </r>
  </si>
  <si>
    <r>
      <rPr>
        <sz val="16"/>
        <rFont val="宋体"/>
        <charset val="134"/>
      </rPr>
      <t>西夭村</t>
    </r>
    <r>
      <rPr>
        <sz val="16"/>
        <rFont val="Times New Roman"/>
        <charset val="134"/>
      </rPr>
      <t>650</t>
    </r>
    <r>
      <rPr>
        <sz val="16"/>
        <rFont val="宋体"/>
        <charset val="134"/>
      </rPr>
      <t>只。每只补助</t>
    </r>
    <r>
      <rPr>
        <sz val="16"/>
        <rFont val="Times New Roman"/>
        <charset val="134"/>
      </rPr>
      <t>15</t>
    </r>
    <r>
      <rPr>
        <sz val="16"/>
        <rFont val="宋体"/>
        <charset val="134"/>
      </rPr>
      <t>元。</t>
    </r>
  </si>
  <si>
    <r>
      <rPr>
        <sz val="16"/>
        <rFont val="宋体"/>
        <charset val="134"/>
      </rPr>
      <t>共补助</t>
    </r>
    <r>
      <rPr>
        <sz val="16"/>
        <rFont val="Times New Roman"/>
        <charset val="134"/>
      </rPr>
      <t>1500</t>
    </r>
    <r>
      <rPr>
        <sz val="16"/>
        <rFont val="宋体"/>
        <charset val="134"/>
      </rPr>
      <t>只，</t>
    </r>
    <r>
      <rPr>
        <sz val="16"/>
        <rFont val="Times New Roman"/>
        <charset val="134"/>
      </rPr>
      <t>15</t>
    </r>
    <r>
      <rPr>
        <sz val="16"/>
        <rFont val="宋体"/>
        <charset val="134"/>
      </rPr>
      <t>元</t>
    </r>
    <r>
      <rPr>
        <sz val="16"/>
        <rFont val="Times New Roman"/>
        <charset val="134"/>
      </rPr>
      <t>/</t>
    </r>
    <r>
      <rPr>
        <sz val="16"/>
        <rFont val="宋体"/>
        <charset val="134"/>
      </rPr>
      <t>只</t>
    </r>
    <r>
      <rPr>
        <sz val="16"/>
        <rFont val="Times New Roman"/>
        <charset val="134"/>
      </rPr>
      <t>.</t>
    </r>
    <r>
      <rPr>
        <sz val="16"/>
        <rFont val="宋体"/>
        <charset val="134"/>
      </rPr>
      <t>其中：韦沟村</t>
    </r>
    <r>
      <rPr>
        <sz val="16"/>
        <rFont val="Times New Roman"/>
        <charset val="134"/>
      </rPr>
      <t>1</t>
    </r>
    <r>
      <rPr>
        <sz val="16"/>
        <rFont val="宋体"/>
        <charset val="134"/>
      </rPr>
      <t>户</t>
    </r>
    <r>
      <rPr>
        <sz val="16"/>
        <rFont val="Times New Roman"/>
        <charset val="134"/>
      </rPr>
      <t>500</t>
    </r>
    <r>
      <rPr>
        <sz val="16"/>
        <rFont val="宋体"/>
        <charset val="134"/>
      </rPr>
      <t>只；马堡村</t>
    </r>
    <r>
      <rPr>
        <sz val="16"/>
        <rFont val="Times New Roman"/>
        <charset val="134"/>
      </rPr>
      <t>1000</t>
    </r>
    <r>
      <rPr>
        <sz val="16"/>
        <rFont val="宋体"/>
        <charset val="134"/>
      </rPr>
      <t>只；</t>
    </r>
  </si>
  <si>
    <r>
      <rPr>
        <sz val="16"/>
        <rFont val="宋体"/>
        <charset val="134"/>
      </rPr>
      <t>木河乡土鸡养殖到户补助项目</t>
    </r>
  </si>
  <si>
    <r>
      <rPr>
        <sz val="16"/>
        <rFont val="宋体"/>
        <charset val="134"/>
      </rPr>
      <t>在木河乡李沟村实施土鸡养殖到户补助项目</t>
    </r>
    <r>
      <rPr>
        <sz val="16"/>
        <rFont val="Times New Roman"/>
        <charset val="134"/>
      </rPr>
      <t>500</t>
    </r>
    <r>
      <rPr>
        <sz val="16"/>
        <rFont val="宋体"/>
        <charset val="134"/>
      </rPr>
      <t>只</t>
    </r>
  </si>
  <si>
    <r>
      <rPr>
        <sz val="16"/>
        <rFont val="宋体"/>
        <charset val="134"/>
      </rPr>
      <t>闫家乡土鸡到户补助项目</t>
    </r>
  </si>
  <si>
    <r>
      <rPr>
        <sz val="16"/>
        <rFont val="宋体"/>
        <charset val="134"/>
      </rPr>
      <t>朝阳村养殖土鸡</t>
    </r>
    <r>
      <rPr>
        <sz val="16"/>
        <rFont val="Times New Roman"/>
        <charset val="134"/>
      </rPr>
      <t>500</t>
    </r>
    <r>
      <rPr>
        <sz val="16"/>
        <rFont val="宋体"/>
        <charset val="134"/>
      </rPr>
      <t>只，每只补助</t>
    </r>
    <r>
      <rPr>
        <sz val="16"/>
        <rFont val="Times New Roman"/>
        <charset val="134"/>
      </rPr>
      <t>15</t>
    </r>
    <r>
      <rPr>
        <sz val="16"/>
        <rFont val="宋体"/>
        <charset val="134"/>
      </rPr>
      <t>元，共需资金</t>
    </r>
    <r>
      <rPr>
        <sz val="16"/>
        <rFont val="Times New Roman"/>
        <charset val="134"/>
      </rPr>
      <t>0.75</t>
    </r>
    <r>
      <rPr>
        <sz val="16"/>
        <rFont val="宋体"/>
        <charset val="134"/>
      </rPr>
      <t>元</t>
    </r>
  </si>
  <si>
    <r>
      <rPr>
        <b/>
        <sz val="16"/>
        <rFont val="宋体"/>
        <charset val="134"/>
      </rPr>
      <t>概算投资</t>
    </r>
    <r>
      <rPr>
        <b/>
        <sz val="16"/>
        <rFont val="Times New Roman"/>
        <charset val="134"/>
      </rPr>
      <t>8.28</t>
    </r>
    <r>
      <rPr>
        <b/>
        <sz val="16"/>
        <rFont val="宋体"/>
        <charset val="134"/>
      </rPr>
      <t>万元在全县实施一般户中蜂养殖到户补助项目，每箱补助</t>
    </r>
    <r>
      <rPr>
        <b/>
        <sz val="16"/>
        <rFont val="Times New Roman"/>
        <charset val="134"/>
      </rPr>
      <t>400</t>
    </r>
    <r>
      <rPr>
        <b/>
        <sz val="16"/>
        <rFont val="宋体"/>
        <charset val="134"/>
      </rPr>
      <t>元，共补助</t>
    </r>
    <r>
      <rPr>
        <b/>
        <sz val="16"/>
        <rFont val="Times New Roman"/>
        <charset val="134"/>
      </rPr>
      <t>207</t>
    </r>
    <r>
      <rPr>
        <b/>
        <sz val="16"/>
        <rFont val="宋体"/>
        <charset val="134"/>
      </rPr>
      <t>箱。</t>
    </r>
  </si>
  <si>
    <r>
      <rPr>
        <sz val="16"/>
        <rFont val="宋体"/>
        <charset val="134"/>
      </rPr>
      <t>在刘堡镇</t>
    </r>
    <r>
      <rPr>
        <sz val="16"/>
        <rFont val="Times New Roman"/>
        <charset val="134"/>
      </rPr>
      <t>2</t>
    </r>
    <r>
      <rPr>
        <sz val="16"/>
        <rFont val="宋体"/>
        <charset val="134"/>
      </rPr>
      <t>村实施中蜂养殖到户项目</t>
    </r>
    <r>
      <rPr>
        <sz val="16"/>
        <rFont val="Times New Roman"/>
        <charset val="134"/>
      </rPr>
      <t>82</t>
    </r>
    <r>
      <rPr>
        <sz val="16"/>
        <rFont val="宋体"/>
        <charset val="134"/>
      </rPr>
      <t>箱，每箱</t>
    </r>
    <r>
      <rPr>
        <sz val="16"/>
        <rFont val="Times New Roman"/>
        <charset val="134"/>
      </rPr>
      <t>400</t>
    </r>
    <r>
      <rPr>
        <sz val="16"/>
        <rFont val="宋体"/>
        <charset val="134"/>
      </rPr>
      <t>元，共计补助</t>
    </r>
    <r>
      <rPr>
        <sz val="16"/>
        <rFont val="Times New Roman"/>
        <charset val="134"/>
      </rPr>
      <t>3.28</t>
    </r>
    <r>
      <rPr>
        <sz val="16"/>
        <rFont val="宋体"/>
        <charset val="134"/>
      </rPr>
      <t>万元，其中窑儿村</t>
    </r>
    <r>
      <rPr>
        <sz val="16"/>
        <rFont val="Times New Roman"/>
        <charset val="134"/>
      </rPr>
      <t>67</t>
    </r>
    <r>
      <rPr>
        <sz val="16"/>
        <rFont val="宋体"/>
        <charset val="134"/>
      </rPr>
      <t>箱，芦科村</t>
    </r>
    <r>
      <rPr>
        <sz val="16"/>
        <rFont val="Times New Roman"/>
        <charset val="134"/>
      </rPr>
      <t>15</t>
    </r>
    <r>
      <rPr>
        <sz val="16"/>
        <rFont val="宋体"/>
        <charset val="134"/>
      </rPr>
      <t>箱。</t>
    </r>
  </si>
  <si>
    <r>
      <rPr>
        <sz val="16"/>
        <rFont val="宋体"/>
        <charset val="134"/>
      </rPr>
      <t>胡川镇中蜂养殖到户</t>
    </r>
    <r>
      <rPr>
        <sz val="16"/>
        <rFont val="Times New Roman"/>
        <charset val="134"/>
      </rPr>
      <t>15</t>
    </r>
    <r>
      <rPr>
        <sz val="16"/>
        <rFont val="宋体"/>
        <charset val="134"/>
      </rPr>
      <t>箱，其中刘塬村</t>
    </r>
    <r>
      <rPr>
        <sz val="16"/>
        <rFont val="Times New Roman"/>
        <charset val="134"/>
      </rPr>
      <t>15</t>
    </r>
    <r>
      <rPr>
        <sz val="16"/>
        <rFont val="宋体"/>
        <charset val="134"/>
      </rPr>
      <t>箱。</t>
    </r>
  </si>
  <si>
    <r>
      <rPr>
        <sz val="16"/>
        <rFont val="宋体"/>
        <charset val="134"/>
      </rPr>
      <t>在木河乡秋木村实施中蜂养殖到户补助项目</t>
    </r>
    <r>
      <rPr>
        <sz val="16"/>
        <rFont val="Times New Roman"/>
        <charset val="134"/>
      </rPr>
      <t>40</t>
    </r>
    <r>
      <rPr>
        <sz val="16"/>
        <rFont val="宋体"/>
        <charset val="134"/>
      </rPr>
      <t>箱</t>
    </r>
  </si>
  <si>
    <r>
      <rPr>
        <sz val="16"/>
        <rFont val="宋体"/>
        <charset val="134"/>
      </rPr>
      <t>马原村购进养殖中蜂</t>
    </r>
    <r>
      <rPr>
        <sz val="16"/>
        <rFont val="Times New Roman"/>
        <charset val="134"/>
      </rPr>
      <t>50</t>
    </r>
    <r>
      <rPr>
        <sz val="16"/>
        <rFont val="宋体"/>
        <charset val="134"/>
      </rPr>
      <t>窝</t>
    </r>
  </si>
  <si>
    <r>
      <rPr>
        <sz val="16"/>
        <rFont val="宋体"/>
        <charset val="134"/>
      </rPr>
      <t>闫家乡中蜂养殖项目补助</t>
    </r>
  </si>
  <si>
    <r>
      <rPr>
        <sz val="16"/>
        <rFont val="宋体"/>
        <charset val="134"/>
      </rPr>
      <t>车古村养殖蜂</t>
    </r>
    <r>
      <rPr>
        <sz val="16"/>
        <rFont val="Times New Roman"/>
        <charset val="134"/>
      </rPr>
      <t>20</t>
    </r>
    <r>
      <rPr>
        <sz val="16"/>
        <rFont val="宋体"/>
        <charset val="134"/>
      </rPr>
      <t>箱，每箱补助</t>
    </r>
    <r>
      <rPr>
        <sz val="16"/>
        <rFont val="Times New Roman"/>
        <charset val="134"/>
      </rPr>
      <t>400</t>
    </r>
    <r>
      <rPr>
        <sz val="16"/>
        <rFont val="宋体"/>
        <charset val="134"/>
      </rPr>
      <t>元，共需资金</t>
    </r>
    <r>
      <rPr>
        <sz val="16"/>
        <rFont val="Times New Roman"/>
        <charset val="134"/>
      </rPr>
      <t>0.8</t>
    </r>
    <r>
      <rPr>
        <sz val="16"/>
        <rFont val="宋体"/>
        <charset val="134"/>
      </rPr>
      <t>万元。</t>
    </r>
  </si>
  <si>
    <r>
      <rPr>
        <b/>
        <sz val="16"/>
        <rFont val="宋体"/>
        <charset val="134"/>
      </rPr>
      <t>概算投资</t>
    </r>
    <r>
      <rPr>
        <b/>
        <sz val="16"/>
        <rFont val="Times New Roman"/>
        <charset val="134"/>
      </rPr>
      <t>72</t>
    </r>
    <r>
      <rPr>
        <b/>
        <sz val="16"/>
        <rFont val="宋体"/>
        <charset val="134"/>
      </rPr>
      <t>万元在相关乡镇实施一般户新建养畜暖棚建设到户补助项目，每座补助</t>
    </r>
    <r>
      <rPr>
        <b/>
        <sz val="16"/>
        <rFont val="Times New Roman"/>
        <charset val="134"/>
      </rPr>
      <t>1</t>
    </r>
    <r>
      <rPr>
        <b/>
        <sz val="16"/>
        <rFont val="宋体"/>
        <charset val="134"/>
      </rPr>
      <t>万元，共补助</t>
    </r>
    <r>
      <rPr>
        <b/>
        <sz val="16"/>
        <rFont val="Times New Roman"/>
        <charset val="134"/>
      </rPr>
      <t>72</t>
    </r>
    <r>
      <rPr>
        <b/>
        <sz val="16"/>
        <rFont val="宋体"/>
        <charset val="134"/>
      </rPr>
      <t>座。</t>
    </r>
  </si>
  <si>
    <r>
      <rPr>
        <sz val="16"/>
        <rFont val="宋体"/>
        <charset val="134"/>
      </rPr>
      <t>共</t>
    </r>
    <r>
      <rPr>
        <sz val="16"/>
        <rFont val="Times New Roman"/>
        <charset val="134"/>
      </rPr>
      <t>32</t>
    </r>
    <r>
      <rPr>
        <sz val="16"/>
        <rFont val="宋体"/>
        <charset val="134"/>
      </rPr>
      <t>座，水池村</t>
    </r>
    <r>
      <rPr>
        <sz val="16"/>
        <rFont val="Times New Roman"/>
        <charset val="134"/>
      </rPr>
      <t>10</t>
    </r>
    <r>
      <rPr>
        <sz val="16"/>
        <rFont val="宋体"/>
        <charset val="134"/>
      </rPr>
      <t>座、海河村</t>
    </r>
    <r>
      <rPr>
        <sz val="16"/>
        <rFont val="Times New Roman"/>
        <charset val="134"/>
      </rPr>
      <t>2</t>
    </r>
    <r>
      <rPr>
        <sz val="16"/>
        <rFont val="宋体"/>
        <charset val="134"/>
      </rPr>
      <t>座、仁湾村</t>
    </r>
    <r>
      <rPr>
        <sz val="16"/>
        <rFont val="Times New Roman"/>
        <charset val="134"/>
      </rPr>
      <t>18</t>
    </r>
    <r>
      <rPr>
        <sz val="16"/>
        <rFont val="宋体"/>
        <charset val="134"/>
      </rPr>
      <t>座、袁河村</t>
    </r>
    <r>
      <rPr>
        <sz val="16"/>
        <rFont val="Times New Roman"/>
        <charset val="134"/>
      </rPr>
      <t>1</t>
    </r>
    <r>
      <rPr>
        <sz val="16"/>
        <rFont val="宋体"/>
        <charset val="134"/>
      </rPr>
      <t>座、张巴村</t>
    </r>
    <r>
      <rPr>
        <sz val="16"/>
        <rFont val="Times New Roman"/>
        <charset val="134"/>
      </rPr>
      <t>1</t>
    </r>
    <r>
      <rPr>
        <sz val="16"/>
        <rFont val="宋体"/>
        <charset val="134"/>
      </rPr>
      <t>座</t>
    </r>
  </si>
  <si>
    <r>
      <rPr>
        <sz val="16"/>
        <rFont val="宋体"/>
        <charset val="134"/>
      </rPr>
      <t>马堡村</t>
    </r>
    <r>
      <rPr>
        <sz val="16"/>
        <rFont val="Times New Roman"/>
        <charset val="134"/>
      </rPr>
      <t>8</t>
    </r>
    <r>
      <rPr>
        <sz val="16"/>
        <rFont val="宋体"/>
        <charset val="134"/>
      </rPr>
      <t>座</t>
    </r>
  </si>
  <si>
    <r>
      <rPr>
        <sz val="16"/>
        <rFont val="宋体"/>
        <charset val="134"/>
      </rPr>
      <t>川王镇申报养畜暖棚共</t>
    </r>
    <r>
      <rPr>
        <sz val="16"/>
        <rFont val="Times New Roman"/>
        <charset val="134"/>
      </rPr>
      <t>6</t>
    </r>
    <r>
      <rPr>
        <sz val="16"/>
        <rFont val="宋体"/>
        <charset val="134"/>
      </rPr>
      <t>座。其中海湾村</t>
    </r>
    <r>
      <rPr>
        <sz val="16"/>
        <rFont val="Times New Roman"/>
        <charset val="134"/>
      </rPr>
      <t>6</t>
    </r>
    <r>
      <rPr>
        <sz val="16"/>
        <rFont val="宋体"/>
        <charset val="134"/>
      </rPr>
      <t>座</t>
    </r>
  </si>
  <si>
    <r>
      <rPr>
        <sz val="16"/>
        <rFont val="宋体"/>
        <charset val="134"/>
      </rPr>
      <t>在木河乡秋木村实施新建养畜暖棚建设到户补助项目</t>
    </r>
    <r>
      <rPr>
        <sz val="16"/>
        <rFont val="Times New Roman"/>
        <charset val="134"/>
      </rPr>
      <t>6</t>
    </r>
    <r>
      <rPr>
        <sz val="16"/>
        <rFont val="宋体"/>
        <charset val="134"/>
      </rPr>
      <t>座</t>
    </r>
  </si>
  <si>
    <r>
      <rPr>
        <sz val="16"/>
        <rFont val="宋体"/>
        <charset val="134"/>
      </rPr>
      <t>平安乡新建养畜暖棚</t>
    </r>
    <r>
      <rPr>
        <sz val="16"/>
        <rFont val="Times New Roman"/>
        <charset val="134"/>
      </rPr>
      <t>3</t>
    </r>
    <r>
      <rPr>
        <sz val="16"/>
        <rFont val="宋体"/>
        <charset val="134"/>
      </rPr>
      <t>座，其中新庄村</t>
    </r>
    <r>
      <rPr>
        <sz val="16"/>
        <rFont val="Times New Roman"/>
        <charset val="134"/>
      </rPr>
      <t>1</t>
    </r>
    <r>
      <rPr>
        <sz val="16"/>
        <rFont val="宋体"/>
        <charset val="134"/>
      </rPr>
      <t>座</t>
    </r>
    <r>
      <rPr>
        <sz val="16"/>
        <rFont val="Times New Roman"/>
        <charset val="134"/>
      </rPr>
      <t>.</t>
    </r>
    <r>
      <rPr>
        <sz val="16"/>
        <rFont val="宋体"/>
        <charset val="134"/>
      </rPr>
      <t>磨马村</t>
    </r>
    <r>
      <rPr>
        <sz val="16"/>
        <rFont val="Times New Roman"/>
        <charset val="134"/>
      </rPr>
      <t>2</t>
    </r>
    <r>
      <rPr>
        <sz val="16"/>
        <rFont val="宋体"/>
        <charset val="134"/>
      </rPr>
      <t>座</t>
    </r>
  </si>
  <si>
    <r>
      <rPr>
        <sz val="16"/>
        <rFont val="宋体"/>
        <charset val="134"/>
      </rPr>
      <t>闫家乡新建养畜暖棚</t>
    </r>
    <r>
      <rPr>
        <sz val="16"/>
        <rFont val="Times New Roman"/>
        <charset val="134"/>
      </rPr>
      <t>2</t>
    </r>
    <r>
      <rPr>
        <sz val="16"/>
        <rFont val="宋体"/>
        <charset val="134"/>
      </rPr>
      <t>座，分别是草川梁村</t>
    </r>
    <r>
      <rPr>
        <sz val="16"/>
        <rFont val="Times New Roman"/>
        <charset val="134"/>
      </rPr>
      <t>1</t>
    </r>
    <r>
      <rPr>
        <sz val="16"/>
        <rFont val="宋体"/>
        <charset val="134"/>
      </rPr>
      <t>座，花山村</t>
    </r>
    <r>
      <rPr>
        <sz val="16"/>
        <rFont val="Times New Roman"/>
        <charset val="134"/>
      </rPr>
      <t>1</t>
    </r>
    <r>
      <rPr>
        <sz val="16"/>
        <rFont val="宋体"/>
        <charset val="134"/>
      </rPr>
      <t>座，共需资金</t>
    </r>
    <r>
      <rPr>
        <sz val="16"/>
        <rFont val="Times New Roman"/>
        <charset val="134"/>
      </rPr>
      <t>2</t>
    </r>
    <r>
      <rPr>
        <sz val="16"/>
        <rFont val="宋体"/>
        <charset val="134"/>
      </rPr>
      <t>万元</t>
    </r>
  </si>
  <si>
    <r>
      <rPr>
        <sz val="16"/>
        <rFont val="宋体"/>
        <charset val="134"/>
      </rPr>
      <t>其中：贠家村</t>
    </r>
    <r>
      <rPr>
        <sz val="16"/>
        <rFont val="Times New Roman"/>
        <charset val="134"/>
      </rPr>
      <t>15</t>
    </r>
    <r>
      <rPr>
        <sz val="16"/>
        <rFont val="宋体"/>
        <charset val="134"/>
      </rPr>
      <t>座</t>
    </r>
  </si>
  <si>
    <r>
      <rPr>
        <b/>
        <sz val="16"/>
        <rFont val="宋体"/>
        <charset val="134"/>
      </rPr>
      <t>概算投资</t>
    </r>
    <r>
      <rPr>
        <b/>
        <sz val="16"/>
        <rFont val="Times New Roman"/>
        <charset val="134"/>
      </rPr>
      <t>54</t>
    </r>
    <r>
      <rPr>
        <b/>
        <sz val="16"/>
        <rFont val="宋体"/>
        <charset val="134"/>
      </rPr>
      <t>万元在相关乡镇实施一般户电动铡草机到户补助项目，每台补助</t>
    </r>
    <r>
      <rPr>
        <b/>
        <sz val="16"/>
        <rFont val="Times New Roman"/>
        <charset val="134"/>
      </rPr>
      <t>6000</t>
    </r>
    <r>
      <rPr>
        <b/>
        <sz val="16"/>
        <rFont val="宋体"/>
        <charset val="134"/>
      </rPr>
      <t>元，共补助</t>
    </r>
    <r>
      <rPr>
        <b/>
        <sz val="16"/>
        <rFont val="Times New Roman"/>
        <charset val="134"/>
      </rPr>
      <t>90</t>
    </r>
    <r>
      <rPr>
        <b/>
        <sz val="16"/>
        <rFont val="宋体"/>
        <charset val="134"/>
      </rPr>
      <t>台。</t>
    </r>
  </si>
  <si>
    <r>
      <rPr>
        <sz val="16"/>
        <rFont val="宋体"/>
        <charset val="134"/>
      </rPr>
      <t>前山村</t>
    </r>
    <r>
      <rPr>
        <sz val="16"/>
        <rFont val="Times New Roman"/>
        <charset val="134"/>
      </rPr>
      <t>3</t>
    </r>
    <r>
      <rPr>
        <sz val="16"/>
        <rFont val="宋体"/>
        <charset val="134"/>
      </rPr>
      <t>台。每台补助</t>
    </r>
    <r>
      <rPr>
        <sz val="16"/>
        <rFont val="Times New Roman"/>
        <charset val="134"/>
      </rPr>
      <t>6000</t>
    </r>
    <r>
      <rPr>
        <sz val="16"/>
        <rFont val="宋体"/>
        <charset val="134"/>
      </rPr>
      <t>元。</t>
    </r>
  </si>
  <si>
    <t>改善养殖基础条件，巩固拓展脱贫攻坚成果,增加农户收入</t>
  </si>
  <si>
    <r>
      <rPr>
        <sz val="16"/>
        <rFont val="宋体"/>
        <charset val="134"/>
      </rPr>
      <t>共</t>
    </r>
    <r>
      <rPr>
        <sz val="16"/>
        <rFont val="Times New Roman"/>
        <charset val="134"/>
      </rPr>
      <t>22</t>
    </r>
    <r>
      <rPr>
        <sz val="16"/>
        <rFont val="宋体"/>
        <charset val="134"/>
      </rPr>
      <t>台，恭门村</t>
    </r>
    <r>
      <rPr>
        <sz val="16"/>
        <rFont val="Times New Roman"/>
        <charset val="134"/>
      </rPr>
      <t>5</t>
    </r>
    <r>
      <rPr>
        <sz val="16"/>
        <rFont val="宋体"/>
        <charset val="134"/>
      </rPr>
      <t>台、杨坡村</t>
    </r>
    <r>
      <rPr>
        <sz val="16"/>
        <rFont val="Times New Roman"/>
        <charset val="134"/>
      </rPr>
      <t>17</t>
    </r>
    <r>
      <rPr>
        <sz val="16"/>
        <rFont val="宋体"/>
        <charset val="134"/>
      </rPr>
      <t>台</t>
    </r>
  </si>
  <si>
    <r>
      <rPr>
        <sz val="16"/>
        <rFont val="宋体"/>
        <charset val="134"/>
      </rPr>
      <t>胡川镇电动铡草机到户补助共计</t>
    </r>
    <r>
      <rPr>
        <sz val="16"/>
        <rFont val="Times New Roman"/>
        <charset val="134"/>
      </rPr>
      <t>14</t>
    </r>
    <r>
      <rPr>
        <sz val="16"/>
        <rFont val="宋体"/>
        <charset val="134"/>
      </rPr>
      <t>台，其中：潘峪村</t>
    </r>
    <r>
      <rPr>
        <sz val="16"/>
        <rFont val="Times New Roman"/>
        <charset val="134"/>
      </rPr>
      <t>3</t>
    </r>
    <r>
      <rPr>
        <sz val="16"/>
        <rFont val="宋体"/>
        <charset val="134"/>
      </rPr>
      <t>台，刘塬村</t>
    </r>
    <r>
      <rPr>
        <sz val="16"/>
        <rFont val="Times New Roman"/>
        <charset val="134"/>
      </rPr>
      <t>11</t>
    </r>
    <r>
      <rPr>
        <sz val="16"/>
        <rFont val="宋体"/>
        <charset val="134"/>
      </rPr>
      <t>台。</t>
    </r>
  </si>
  <si>
    <r>
      <rPr>
        <sz val="16"/>
        <rFont val="宋体"/>
        <charset val="134"/>
      </rPr>
      <t>在全乡</t>
    </r>
    <r>
      <rPr>
        <sz val="16"/>
        <rFont val="Times New Roman"/>
        <charset val="134"/>
      </rPr>
      <t>2</t>
    </r>
    <r>
      <rPr>
        <sz val="16"/>
        <rFont val="宋体"/>
        <charset val="134"/>
      </rPr>
      <t>村实施电动铡草机到户补助项目共计</t>
    </r>
    <r>
      <rPr>
        <sz val="16"/>
        <rFont val="Times New Roman"/>
        <charset val="134"/>
      </rPr>
      <t>7</t>
    </r>
    <r>
      <rPr>
        <sz val="16"/>
        <rFont val="宋体"/>
        <charset val="134"/>
      </rPr>
      <t>台。其中：毛家</t>
    </r>
    <r>
      <rPr>
        <sz val="16"/>
        <rFont val="Times New Roman"/>
        <charset val="134"/>
      </rPr>
      <t>1</t>
    </r>
    <r>
      <rPr>
        <sz val="16"/>
        <rFont val="宋体"/>
        <charset val="134"/>
      </rPr>
      <t>台，秋木</t>
    </r>
    <r>
      <rPr>
        <sz val="16"/>
        <rFont val="Times New Roman"/>
        <charset val="134"/>
      </rPr>
      <t>6</t>
    </r>
    <r>
      <rPr>
        <sz val="16"/>
        <rFont val="宋体"/>
        <charset val="134"/>
      </rPr>
      <t>台</t>
    </r>
  </si>
  <si>
    <r>
      <rPr>
        <sz val="16"/>
        <rFont val="宋体"/>
        <charset val="134"/>
      </rPr>
      <t>铁固村为</t>
    </r>
    <r>
      <rPr>
        <sz val="16"/>
        <rFont val="Times New Roman"/>
        <charset val="134"/>
      </rPr>
      <t>5</t>
    </r>
    <r>
      <rPr>
        <sz val="16"/>
        <rFont val="宋体"/>
        <charset val="134"/>
      </rPr>
      <t>户一般户购置</t>
    </r>
    <r>
      <rPr>
        <sz val="16"/>
        <rFont val="Times New Roman"/>
        <charset val="134"/>
      </rPr>
      <t>5</t>
    </r>
    <r>
      <rPr>
        <sz val="16"/>
        <rFont val="宋体"/>
        <charset val="134"/>
      </rPr>
      <t>台铡草机</t>
    </r>
  </si>
  <si>
    <r>
      <rPr>
        <sz val="16"/>
        <rFont val="宋体"/>
        <charset val="134"/>
      </rPr>
      <t>闫家乡实施电动铡草机</t>
    </r>
    <r>
      <rPr>
        <sz val="16"/>
        <rFont val="Times New Roman"/>
        <charset val="134"/>
      </rPr>
      <t>24</t>
    </r>
    <r>
      <rPr>
        <sz val="16"/>
        <rFont val="宋体"/>
        <charset val="134"/>
      </rPr>
      <t>台，共需资金</t>
    </r>
    <r>
      <rPr>
        <sz val="16"/>
        <rFont val="Times New Roman"/>
        <charset val="134"/>
      </rPr>
      <t>14.4</t>
    </r>
    <r>
      <rPr>
        <sz val="16"/>
        <rFont val="宋体"/>
        <charset val="134"/>
      </rPr>
      <t>万元，其中草川梁村</t>
    </r>
    <r>
      <rPr>
        <sz val="16"/>
        <rFont val="Times New Roman"/>
        <charset val="134"/>
      </rPr>
      <t>2</t>
    </r>
    <r>
      <rPr>
        <sz val="16"/>
        <rFont val="宋体"/>
        <charset val="134"/>
      </rPr>
      <t>台，丁河村</t>
    </r>
    <r>
      <rPr>
        <sz val="16"/>
        <rFont val="Times New Roman"/>
        <charset val="134"/>
      </rPr>
      <t>22</t>
    </r>
    <r>
      <rPr>
        <sz val="16"/>
        <rFont val="宋体"/>
        <charset val="134"/>
      </rPr>
      <t>台</t>
    </r>
  </si>
  <si>
    <r>
      <rPr>
        <sz val="16"/>
        <rFont val="宋体"/>
        <charset val="134"/>
      </rPr>
      <t>连五乡</t>
    </r>
    <r>
      <rPr>
        <sz val="16"/>
        <rFont val="Times New Roman"/>
        <charset val="134"/>
      </rPr>
      <t>15</t>
    </r>
    <r>
      <rPr>
        <sz val="16"/>
        <rFont val="宋体"/>
        <charset val="134"/>
      </rPr>
      <t>台。其中：四合</t>
    </r>
    <r>
      <rPr>
        <sz val="16"/>
        <rFont val="Times New Roman"/>
        <charset val="134"/>
      </rPr>
      <t>4</t>
    </r>
    <r>
      <rPr>
        <sz val="16"/>
        <rFont val="宋体"/>
        <charset val="134"/>
      </rPr>
      <t>台、三合村</t>
    </r>
    <r>
      <rPr>
        <sz val="16"/>
        <rFont val="Times New Roman"/>
        <charset val="134"/>
      </rPr>
      <t>7</t>
    </r>
    <r>
      <rPr>
        <sz val="16"/>
        <rFont val="宋体"/>
        <charset val="134"/>
      </rPr>
      <t>台、兰家</t>
    </r>
    <r>
      <rPr>
        <sz val="16"/>
        <rFont val="Times New Roman"/>
        <charset val="134"/>
      </rPr>
      <t>4</t>
    </r>
    <r>
      <rPr>
        <sz val="16"/>
        <rFont val="宋体"/>
        <charset val="134"/>
      </rPr>
      <t>台、</t>
    </r>
  </si>
  <si>
    <r>
      <rPr>
        <b/>
        <sz val="16"/>
        <rFont val="宋体"/>
        <charset val="134"/>
      </rPr>
      <t>概算投资</t>
    </r>
    <r>
      <rPr>
        <b/>
        <sz val="16"/>
        <rFont val="Times New Roman"/>
        <charset val="134"/>
      </rPr>
      <t>17.5</t>
    </r>
    <r>
      <rPr>
        <b/>
        <sz val="16"/>
        <rFont val="宋体"/>
        <charset val="134"/>
      </rPr>
      <t>万元在相关乡镇实施一般户电动割草机到户补助项目，每台补助</t>
    </r>
    <r>
      <rPr>
        <b/>
        <sz val="16"/>
        <rFont val="Times New Roman"/>
        <charset val="134"/>
      </rPr>
      <t>5000</t>
    </r>
    <r>
      <rPr>
        <b/>
        <sz val="16"/>
        <rFont val="宋体"/>
        <charset val="134"/>
      </rPr>
      <t>元，共补助</t>
    </r>
    <r>
      <rPr>
        <b/>
        <sz val="16"/>
        <rFont val="Times New Roman"/>
        <charset val="134"/>
      </rPr>
      <t>35</t>
    </r>
    <r>
      <rPr>
        <b/>
        <sz val="16"/>
        <rFont val="宋体"/>
        <charset val="134"/>
      </rPr>
      <t>台。</t>
    </r>
  </si>
  <si>
    <r>
      <rPr>
        <sz val="16"/>
        <rFont val="宋体"/>
        <charset val="134"/>
      </rPr>
      <t>川王镇申报电动割草机共</t>
    </r>
    <r>
      <rPr>
        <sz val="16"/>
        <rFont val="Times New Roman"/>
        <charset val="134"/>
      </rPr>
      <t>15</t>
    </r>
    <r>
      <rPr>
        <sz val="16"/>
        <rFont val="宋体"/>
        <charset val="134"/>
      </rPr>
      <t>台，其中海湾村</t>
    </r>
    <r>
      <rPr>
        <sz val="16"/>
        <rFont val="Times New Roman"/>
        <charset val="134"/>
      </rPr>
      <t>15</t>
    </r>
    <r>
      <rPr>
        <sz val="16"/>
        <rFont val="宋体"/>
        <charset val="134"/>
      </rPr>
      <t>台</t>
    </r>
  </si>
  <si>
    <r>
      <rPr>
        <sz val="16"/>
        <rFont val="宋体"/>
        <charset val="134"/>
      </rPr>
      <t>铁固村为一般户购置割草机</t>
    </r>
    <r>
      <rPr>
        <sz val="16"/>
        <rFont val="Times New Roman"/>
        <charset val="134"/>
      </rPr>
      <t>20</t>
    </r>
    <r>
      <rPr>
        <sz val="16"/>
        <rFont val="宋体"/>
        <charset val="134"/>
      </rPr>
      <t>台</t>
    </r>
  </si>
  <si>
    <r>
      <rPr>
        <b/>
        <sz val="16"/>
        <rFont val="宋体"/>
        <charset val="134"/>
      </rPr>
      <t>概算投资</t>
    </r>
    <r>
      <rPr>
        <b/>
        <sz val="16"/>
        <rFont val="Times New Roman"/>
        <charset val="134"/>
      </rPr>
      <t>8.8</t>
    </r>
    <r>
      <rPr>
        <b/>
        <sz val="16"/>
        <rFont val="宋体"/>
        <charset val="134"/>
      </rPr>
      <t>万元在相关乡镇实施一般户饲草料棚建设到户补助项目，每座补助</t>
    </r>
    <r>
      <rPr>
        <b/>
        <sz val="16"/>
        <rFont val="Times New Roman"/>
        <charset val="134"/>
      </rPr>
      <t>2000</t>
    </r>
    <r>
      <rPr>
        <b/>
        <sz val="16"/>
        <rFont val="宋体"/>
        <charset val="134"/>
      </rPr>
      <t>元，共补助</t>
    </r>
    <r>
      <rPr>
        <b/>
        <sz val="16"/>
        <rFont val="Times New Roman"/>
        <charset val="134"/>
      </rPr>
      <t>44</t>
    </r>
    <r>
      <rPr>
        <b/>
        <sz val="16"/>
        <rFont val="宋体"/>
        <charset val="134"/>
      </rPr>
      <t>座。</t>
    </r>
  </si>
  <si>
    <r>
      <rPr>
        <sz val="16"/>
        <rFont val="宋体"/>
        <charset val="134"/>
      </rPr>
      <t>共</t>
    </r>
    <r>
      <rPr>
        <sz val="16"/>
        <rFont val="Times New Roman"/>
        <charset val="134"/>
      </rPr>
      <t>35</t>
    </r>
    <r>
      <rPr>
        <sz val="16"/>
        <rFont val="宋体"/>
        <charset val="134"/>
      </rPr>
      <t>座，水池村</t>
    </r>
    <r>
      <rPr>
        <sz val="16"/>
        <rFont val="Times New Roman"/>
        <charset val="134"/>
      </rPr>
      <t>11</t>
    </r>
    <r>
      <rPr>
        <sz val="16"/>
        <rFont val="宋体"/>
        <charset val="134"/>
      </rPr>
      <t>座、海河村</t>
    </r>
    <r>
      <rPr>
        <sz val="16"/>
        <rFont val="Times New Roman"/>
        <charset val="134"/>
      </rPr>
      <t>4</t>
    </r>
    <r>
      <rPr>
        <sz val="16"/>
        <rFont val="宋体"/>
        <charset val="134"/>
      </rPr>
      <t>座、仁湾村</t>
    </r>
    <r>
      <rPr>
        <sz val="16"/>
        <rFont val="Times New Roman"/>
        <charset val="134"/>
      </rPr>
      <t>19</t>
    </r>
    <r>
      <rPr>
        <sz val="16"/>
        <rFont val="宋体"/>
        <charset val="134"/>
      </rPr>
      <t>座、袁河村</t>
    </r>
    <r>
      <rPr>
        <sz val="16"/>
        <rFont val="Times New Roman"/>
        <charset val="134"/>
      </rPr>
      <t>1</t>
    </r>
    <r>
      <rPr>
        <sz val="16"/>
        <rFont val="宋体"/>
        <charset val="134"/>
      </rPr>
      <t>座</t>
    </r>
  </si>
  <si>
    <r>
      <rPr>
        <sz val="16"/>
        <rFont val="宋体"/>
        <charset val="134"/>
      </rPr>
      <t>峡里村饲草料棚建设到户补助项目</t>
    </r>
    <r>
      <rPr>
        <sz val="16"/>
        <rFont val="Times New Roman"/>
        <charset val="134"/>
      </rPr>
      <t>3</t>
    </r>
    <r>
      <rPr>
        <sz val="16"/>
        <rFont val="宋体"/>
        <charset val="134"/>
      </rPr>
      <t>户</t>
    </r>
    <r>
      <rPr>
        <sz val="16"/>
        <rFont val="Times New Roman"/>
        <charset val="134"/>
      </rPr>
      <t>3</t>
    </r>
    <r>
      <rPr>
        <sz val="16"/>
        <rFont val="宋体"/>
        <charset val="134"/>
      </rPr>
      <t>座，每座补贴</t>
    </r>
    <r>
      <rPr>
        <sz val="16"/>
        <rFont val="Times New Roman"/>
        <charset val="134"/>
      </rPr>
      <t>0.2</t>
    </r>
    <r>
      <rPr>
        <sz val="16"/>
        <rFont val="宋体"/>
        <charset val="134"/>
      </rPr>
      <t>万元，总计</t>
    </r>
    <r>
      <rPr>
        <sz val="16"/>
        <rFont val="Times New Roman"/>
        <charset val="134"/>
      </rPr>
      <t>0.6</t>
    </r>
    <r>
      <rPr>
        <sz val="16"/>
        <rFont val="宋体"/>
        <charset val="134"/>
      </rPr>
      <t>万元；</t>
    </r>
  </si>
  <si>
    <r>
      <rPr>
        <sz val="16"/>
        <rFont val="宋体"/>
        <charset val="134"/>
      </rPr>
      <t>其中：连五村</t>
    </r>
    <r>
      <rPr>
        <sz val="16"/>
        <rFont val="Times New Roman"/>
        <charset val="134"/>
      </rPr>
      <t>5</t>
    </r>
    <r>
      <rPr>
        <sz val="16"/>
        <rFont val="宋体"/>
        <charset val="134"/>
      </rPr>
      <t>座、贠家村</t>
    </r>
    <r>
      <rPr>
        <sz val="16"/>
        <rFont val="Times New Roman"/>
        <charset val="134"/>
      </rPr>
      <t>1</t>
    </r>
    <r>
      <rPr>
        <sz val="16"/>
        <rFont val="宋体"/>
        <charset val="134"/>
      </rPr>
      <t>座</t>
    </r>
  </si>
  <si>
    <r>
      <rPr>
        <b/>
        <sz val="16"/>
        <rFont val="宋体"/>
        <charset val="134"/>
      </rPr>
      <t>畜禽良种繁育体系建设、绿色标准化养殖基地建设：</t>
    </r>
    <r>
      <rPr>
        <b/>
        <sz val="16"/>
        <rFont val="Times New Roman"/>
        <charset val="134"/>
      </rPr>
      <t>1</t>
    </r>
    <r>
      <rPr>
        <b/>
        <sz val="16"/>
        <rFont val="宋体"/>
        <charset val="134"/>
      </rPr>
      <t>项</t>
    </r>
  </si>
  <si>
    <r>
      <rPr>
        <b/>
        <sz val="16"/>
        <rFont val="宋体"/>
        <charset val="134"/>
      </rPr>
      <t>概算投资</t>
    </r>
    <r>
      <rPr>
        <b/>
        <sz val="16"/>
        <rFont val="Times New Roman"/>
        <charset val="134"/>
      </rPr>
      <t>8580.35</t>
    </r>
    <r>
      <rPr>
        <b/>
        <sz val="16"/>
        <rFont val="宋体"/>
        <charset val="134"/>
      </rPr>
      <t>万元用于实施畜禽良种繁育体系建设、绿色标准化养殖基地建设项目</t>
    </r>
  </si>
  <si>
    <r>
      <rPr>
        <sz val="16"/>
        <rFont val="宋体"/>
        <charset val="134"/>
      </rPr>
      <t>饲料玉米种植基地补助项目</t>
    </r>
  </si>
  <si>
    <r>
      <rPr>
        <sz val="16"/>
        <rFont val="宋体"/>
        <charset val="134"/>
      </rPr>
      <t>概算投资</t>
    </r>
    <r>
      <rPr>
        <sz val="16"/>
        <rFont val="Times New Roman"/>
        <charset val="134"/>
      </rPr>
      <t>1642</t>
    </r>
    <r>
      <rPr>
        <sz val="16"/>
        <rFont val="宋体"/>
        <charset val="134"/>
      </rPr>
      <t>万元用于饲料玉米种植基地建设补助项目，共计</t>
    </r>
    <r>
      <rPr>
        <sz val="16"/>
        <rFont val="Times New Roman"/>
        <charset val="134"/>
      </rPr>
      <t>82100</t>
    </r>
    <r>
      <rPr>
        <sz val="16"/>
        <rFont val="宋体"/>
        <charset val="134"/>
      </rPr>
      <t>亩，其中张家川镇</t>
    </r>
    <r>
      <rPr>
        <sz val="16"/>
        <rFont val="Times New Roman"/>
        <charset val="134"/>
      </rPr>
      <t>212</t>
    </r>
    <r>
      <rPr>
        <sz val="16"/>
        <rFont val="宋体"/>
        <charset val="134"/>
      </rPr>
      <t>万元</t>
    </r>
    <r>
      <rPr>
        <sz val="16"/>
        <rFont val="Times New Roman"/>
        <charset val="134"/>
      </rPr>
      <t>10600</t>
    </r>
    <r>
      <rPr>
        <sz val="16"/>
        <rFont val="宋体"/>
        <charset val="134"/>
      </rPr>
      <t>亩，龙山镇</t>
    </r>
    <r>
      <rPr>
        <sz val="16"/>
        <rFont val="Times New Roman"/>
        <charset val="134"/>
      </rPr>
      <t>164.28</t>
    </r>
    <r>
      <rPr>
        <sz val="16"/>
        <rFont val="宋体"/>
        <charset val="134"/>
      </rPr>
      <t>万元</t>
    </r>
    <r>
      <rPr>
        <sz val="16"/>
        <rFont val="Times New Roman"/>
        <charset val="134"/>
      </rPr>
      <t>8214</t>
    </r>
    <r>
      <rPr>
        <sz val="16"/>
        <rFont val="宋体"/>
        <charset val="134"/>
      </rPr>
      <t>亩，恭门镇</t>
    </r>
    <r>
      <rPr>
        <sz val="16"/>
        <rFont val="Times New Roman"/>
        <charset val="134"/>
      </rPr>
      <t>116</t>
    </r>
    <r>
      <rPr>
        <sz val="16"/>
        <rFont val="宋体"/>
        <charset val="134"/>
      </rPr>
      <t>万元</t>
    </r>
    <r>
      <rPr>
        <sz val="16"/>
        <rFont val="Times New Roman"/>
        <charset val="134"/>
      </rPr>
      <t>5800</t>
    </r>
    <r>
      <rPr>
        <sz val="16"/>
        <rFont val="宋体"/>
        <charset val="134"/>
      </rPr>
      <t>亩，刘堡镇</t>
    </r>
    <r>
      <rPr>
        <sz val="16"/>
        <rFont val="Times New Roman"/>
        <charset val="134"/>
      </rPr>
      <t>62.8</t>
    </r>
    <r>
      <rPr>
        <sz val="16"/>
        <rFont val="宋体"/>
        <charset val="134"/>
      </rPr>
      <t>万元</t>
    </r>
    <r>
      <rPr>
        <sz val="16"/>
        <rFont val="Times New Roman"/>
        <charset val="134"/>
      </rPr>
      <t>3140</t>
    </r>
    <r>
      <rPr>
        <sz val="16"/>
        <rFont val="宋体"/>
        <charset val="134"/>
      </rPr>
      <t>亩，胡川镇</t>
    </r>
    <r>
      <rPr>
        <sz val="16"/>
        <rFont val="Times New Roman"/>
        <charset val="134"/>
      </rPr>
      <t>69.6</t>
    </r>
    <r>
      <rPr>
        <sz val="16"/>
        <rFont val="宋体"/>
        <charset val="134"/>
      </rPr>
      <t>万元</t>
    </r>
    <r>
      <rPr>
        <sz val="16"/>
        <rFont val="Times New Roman"/>
        <charset val="134"/>
      </rPr>
      <t>3480</t>
    </r>
    <r>
      <rPr>
        <sz val="16"/>
        <rFont val="宋体"/>
        <charset val="134"/>
      </rPr>
      <t>亩，大阳镇</t>
    </r>
    <r>
      <rPr>
        <sz val="16"/>
        <rFont val="Times New Roman"/>
        <charset val="134"/>
      </rPr>
      <t>109.8</t>
    </r>
    <r>
      <rPr>
        <sz val="16"/>
        <rFont val="宋体"/>
        <charset val="134"/>
      </rPr>
      <t>万元</t>
    </r>
    <r>
      <rPr>
        <sz val="16"/>
        <rFont val="Times New Roman"/>
        <charset val="134"/>
      </rPr>
      <t>5490</t>
    </r>
    <r>
      <rPr>
        <sz val="16"/>
        <rFont val="宋体"/>
        <charset val="134"/>
      </rPr>
      <t>亩，马鹿镇</t>
    </r>
    <r>
      <rPr>
        <sz val="16"/>
        <rFont val="Times New Roman"/>
        <charset val="134"/>
      </rPr>
      <t>230.3</t>
    </r>
    <r>
      <rPr>
        <sz val="16"/>
        <rFont val="宋体"/>
        <charset val="134"/>
      </rPr>
      <t>万元</t>
    </r>
    <r>
      <rPr>
        <sz val="16"/>
        <rFont val="Times New Roman"/>
        <charset val="134"/>
      </rPr>
      <t>11515</t>
    </r>
    <r>
      <rPr>
        <sz val="16"/>
        <rFont val="宋体"/>
        <charset val="134"/>
      </rPr>
      <t>亩，川王镇</t>
    </r>
    <r>
      <rPr>
        <sz val="16"/>
        <rFont val="Times New Roman"/>
        <charset val="134"/>
      </rPr>
      <t>118.2</t>
    </r>
    <r>
      <rPr>
        <sz val="16"/>
        <rFont val="宋体"/>
        <charset val="134"/>
      </rPr>
      <t>万元</t>
    </r>
    <r>
      <rPr>
        <sz val="16"/>
        <rFont val="Times New Roman"/>
        <charset val="134"/>
      </rPr>
      <t>5910</t>
    </r>
    <r>
      <rPr>
        <sz val="16"/>
        <rFont val="宋体"/>
        <charset val="134"/>
      </rPr>
      <t>亩，马关镇</t>
    </r>
    <r>
      <rPr>
        <sz val="16"/>
        <rFont val="Times New Roman"/>
        <charset val="134"/>
      </rPr>
      <t>169.4</t>
    </r>
    <r>
      <rPr>
        <sz val="16"/>
        <rFont val="宋体"/>
        <charset val="134"/>
      </rPr>
      <t>万元</t>
    </r>
    <r>
      <rPr>
        <sz val="16"/>
        <rFont val="Times New Roman"/>
        <charset val="134"/>
      </rPr>
      <t>8470</t>
    </r>
    <r>
      <rPr>
        <sz val="16"/>
        <rFont val="宋体"/>
        <charset val="134"/>
      </rPr>
      <t>亩，梁山镇</t>
    </r>
    <r>
      <rPr>
        <sz val="16"/>
        <rFont val="Times New Roman"/>
        <charset val="134"/>
      </rPr>
      <t>61</t>
    </r>
    <r>
      <rPr>
        <sz val="16"/>
        <rFont val="宋体"/>
        <charset val="134"/>
      </rPr>
      <t>万元</t>
    </r>
    <r>
      <rPr>
        <sz val="16"/>
        <rFont val="Times New Roman"/>
        <charset val="134"/>
      </rPr>
      <t>3050</t>
    </r>
    <r>
      <rPr>
        <sz val="16"/>
        <rFont val="宋体"/>
        <charset val="134"/>
      </rPr>
      <t>亩，木河乡</t>
    </r>
    <r>
      <rPr>
        <sz val="16"/>
        <rFont val="Times New Roman"/>
        <charset val="134"/>
      </rPr>
      <t>90.2</t>
    </r>
    <r>
      <rPr>
        <sz val="16"/>
        <rFont val="宋体"/>
        <charset val="134"/>
      </rPr>
      <t>万元</t>
    </r>
    <r>
      <rPr>
        <sz val="16"/>
        <rFont val="Times New Roman"/>
        <charset val="134"/>
      </rPr>
      <t>4510</t>
    </r>
    <r>
      <rPr>
        <sz val="16"/>
        <rFont val="宋体"/>
        <charset val="134"/>
      </rPr>
      <t>亩，闫家乡</t>
    </r>
    <r>
      <rPr>
        <sz val="16"/>
        <rFont val="Times New Roman"/>
        <charset val="134"/>
      </rPr>
      <t>99</t>
    </r>
    <r>
      <rPr>
        <sz val="16"/>
        <rFont val="宋体"/>
        <charset val="134"/>
      </rPr>
      <t>万元</t>
    </r>
    <r>
      <rPr>
        <sz val="16"/>
        <rFont val="Times New Roman"/>
        <charset val="134"/>
      </rPr>
      <t>4950</t>
    </r>
    <r>
      <rPr>
        <sz val="16"/>
        <rFont val="宋体"/>
        <charset val="134"/>
      </rPr>
      <t>亩，张棉驿乡</t>
    </r>
    <r>
      <rPr>
        <sz val="16"/>
        <rFont val="Times New Roman"/>
        <charset val="134"/>
      </rPr>
      <t>56.4</t>
    </r>
    <r>
      <rPr>
        <sz val="16"/>
        <rFont val="宋体"/>
        <charset val="134"/>
      </rPr>
      <t>万元</t>
    </r>
    <r>
      <rPr>
        <sz val="16"/>
        <rFont val="Times New Roman"/>
        <charset val="134"/>
      </rPr>
      <t>2820</t>
    </r>
    <r>
      <rPr>
        <sz val="16"/>
        <rFont val="宋体"/>
        <charset val="134"/>
      </rPr>
      <t>亩，平安乡</t>
    </r>
    <r>
      <rPr>
        <sz val="16"/>
        <rFont val="Times New Roman"/>
        <charset val="134"/>
      </rPr>
      <t>26.02</t>
    </r>
    <r>
      <rPr>
        <sz val="16"/>
        <rFont val="宋体"/>
        <charset val="134"/>
      </rPr>
      <t>万元</t>
    </r>
    <r>
      <rPr>
        <sz val="16"/>
        <rFont val="Times New Roman"/>
        <charset val="134"/>
      </rPr>
      <t>1301</t>
    </r>
    <r>
      <rPr>
        <sz val="16"/>
        <rFont val="宋体"/>
        <charset val="134"/>
      </rPr>
      <t>亩，连五乡</t>
    </r>
    <r>
      <rPr>
        <sz val="16"/>
        <rFont val="Times New Roman"/>
        <charset val="134"/>
      </rPr>
      <t>57</t>
    </r>
    <r>
      <rPr>
        <sz val="16"/>
        <rFont val="宋体"/>
        <charset val="134"/>
      </rPr>
      <t>万元</t>
    </r>
    <r>
      <rPr>
        <sz val="16"/>
        <rFont val="Times New Roman"/>
        <charset val="134"/>
      </rPr>
      <t>2850</t>
    </r>
    <r>
      <rPr>
        <sz val="16"/>
        <rFont val="宋体"/>
        <charset val="134"/>
      </rPr>
      <t>亩，</t>
    </r>
  </si>
  <si>
    <r>
      <rPr>
        <sz val="16"/>
        <rFont val="宋体"/>
        <charset val="134"/>
      </rPr>
      <t>完善畜牧产业链，降低养殖成本，增加农户收益，带动经济增长</t>
    </r>
  </si>
  <si>
    <r>
      <rPr>
        <sz val="16"/>
        <rFont val="宋体"/>
        <charset val="134"/>
      </rPr>
      <t>饲草青贮补助项目</t>
    </r>
  </si>
  <si>
    <r>
      <rPr>
        <sz val="16"/>
        <rFont val="宋体"/>
        <charset val="134"/>
      </rPr>
      <t>在全县青贮饲草</t>
    </r>
    <r>
      <rPr>
        <sz val="16"/>
        <rFont val="Times New Roman"/>
        <charset val="134"/>
      </rPr>
      <t>40.01</t>
    </r>
    <r>
      <rPr>
        <sz val="16"/>
        <rFont val="宋体"/>
        <charset val="134"/>
      </rPr>
      <t>万吨，每吨补贴</t>
    </r>
    <r>
      <rPr>
        <sz val="16"/>
        <rFont val="Times New Roman"/>
        <charset val="134"/>
      </rPr>
      <t>100</t>
    </r>
    <r>
      <rPr>
        <sz val="16"/>
        <rFont val="宋体"/>
        <charset val="134"/>
      </rPr>
      <t>元。</t>
    </r>
  </si>
  <si>
    <r>
      <rPr>
        <sz val="16"/>
        <rFont val="宋体"/>
        <charset val="134"/>
      </rPr>
      <t>饲草黄贮补助项目</t>
    </r>
  </si>
  <si>
    <r>
      <rPr>
        <sz val="16"/>
        <rFont val="宋体"/>
        <charset val="134"/>
      </rPr>
      <t>在全县黄贮饲草</t>
    </r>
    <r>
      <rPr>
        <sz val="16"/>
        <rFont val="Times New Roman"/>
        <charset val="134"/>
      </rPr>
      <t>6.14</t>
    </r>
    <r>
      <rPr>
        <sz val="16"/>
        <rFont val="宋体"/>
        <charset val="134"/>
      </rPr>
      <t>万吨，每吨补贴</t>
    </r>
    <r>
      <rPr>
        <sz val="16"/>
        <rFont val="Times New Roman"/>
        <charset val="134"/>
      </rPr>
      <t>100</t>
    </r>
    <r>
      <rPr>
        <sz val="16"/>
        <rFont val="宋体"/>
        <charset val="134"/>
      </rPr>
      <t>元。</t>
    </r>
  </si>
  <si>
    <r>
      <rPr>
        <sz val="16"/>
        <rFont val="宋体"/>
        <charset val="134"/>
      </rPr>
      <t>特种动物养殖绿色示范基地建设补助项目</t>
    </r>
  </si>
  <si>
    <r>
      <rPr>
        <sz val="16"/>
        <rFont val="宋体"/>
        <charset val="134"/>
      </rPr>
      <t>概算投资</t>
    </r>
    <r>
      <rPr>
        <sz val="16"/>
        <rFont val="Times New Roman"/>
        <charset val="134"/>
      </rPr>
      <t>72</t>
    </r>
    <r>
      <rPr>
        <sz val="16"/>
        <rFont val="宋体"/>
        <charset val="134"/>
      </rPr>
      <t>万元在</t>
    </r>
    <r>
      <rPr>
        <sz val="16"/>
        <rFont val="Times New Roman"/>
        <charset val="134"/>
      </rPr>
      <t>3</t>
    </r>
    <r>
      <rPr>
        <sz val="16"/>
        <rFont val="宋体"/>
        <charset val="134"/>
      </rPr>
      <t>乡镇引进梅花鹿</t>
    </r>
    <r>
      <rPr>
        <sz val="16"/>
        <rFont val="Times New Roman"/>
        <charset val="134"/>
      </rPr>
      <t>310</t>
    </r>
    <r>
      <rPr>
        <sz val="16"/>
        <rFont val="宋体"/>
        <charset val="134"/>
      </rPr>
      <t>只，每只补助</t>
    </r>
    <r>
      <rPr>
        <sz val="16"/>
        <rFont val="Times New Roman"/>
        <charset val="134"/>
      </rPr>
      <t>2000</t>
    </r>
    <r>
      <rPr>
        <sz val="16"/>
        <rFont val="宋体"/>
        <charset val="134"/>
      </rPr>
      <t>元，其中大阳镇</t>
    </r>
    <r>
      <rPr>
        <sz val="16"/>
        <rFont val="Times New Roman"/>
        <charset val="134"/>
      </rPr>
      <t>40</t>
    </r>
    <r>
      <rPr>
        <sz val="16"/>
        <rFont val="宋体"/>
        <charset val="134"/>
      </rPr>
      <t>万元</t>
    </r>
    <r>
      <rPr>
        <sz val="16"/>
        <rFont val="Times New Roman"/>
        <charset val="134"/>
      </rPr>
      <t>200</t>
    </r>
    <r>
      <rPr>
        <sz val="16"/>
        <rFont val="宋体"/>
        <charset val="134"/>
      </rPr>
      <t>只，张棉驿乡</t>
    </r>
    <r>
      <rPr>
        <sz val="16"/>
        <rFont val="Times New Roman"/>
        <charset val="134"/>
      </rPr>
      <t>22</t>
    </r>
    <r>
      <rPr>
        <sz val="16"/>
        <rFont val="宋体"/>
        <charset val="134"/>
      </rPr>
      <t>万元</t>
    </r>
    <r>
      <rPr>
        <sz val="16"/>
        <rFont val="Times New Roman"/>
        <charset val="134"/>
      </rPr>
      <t>110</t>
    </r>
    <r>
      <rPr>
        <sz val="16"/>
        <rFont val="宋体"/>
        <charset val="134"/>
      </rPr>
      <t>只；梁山镇</t>
    </r>
    <r>
      <rPr>
        <sz val="16"/>
        <rFont val="Times New Roman"/>
        <charset val="134"/>
      </rPr>
      <t>10</t>
    </r>
    <r>
      <rPr>
        <sz val="16"/>
        <rFont val="宋体"/>
        <charset val="134"/>
      </rPr>
      <t>万元</t>
    </r>
    <r>
      <rPr>
        <sz val="16"/>
        <rFont val="Times New Roman"/>
        <charset val="134"/>
      </rPr>
      <t>20</t>
    </r>
    <r>
      <rPr>
        <sz val="16"/>
        <rFont val="宋体"/>
        <charset val="134"/>
      </rPr>
      <t>只林麝，每只补助</t>
    </r>
    <r>
      <rPr>
        <sz val="16"/>
        <rFont val="Times New Roman"/>
        <charset val="134"/>
      </rPr>
      <t>5000</t>
    </r>
    <r>
      <rPr>
        <sz val="16"/>
        <rFont val="宋体"/>
        <charset val="134"/>
      </rPr>
      <t>元。</t>
    </r>
  </si>
  <si>
    <r>
      <rPr>
        <sz val="16"/>
        <rFont val="宋体"/>
        <charset val="134"/>
      </rPr>
      <t>推动梅花鹿产业发展，增加农户收入</t>
    </r>
  </si>
  <si>
    <r>
      <rPr>
        <sz val="16"/>
        <rFont val="宋体"/>
        <charset val="134"/>
      </rPr>
      <t>鸡养殖绿色示范基地建设补助项目</t>
    </r>
  </si>
  <si>
    <r>
      <rPr>
        <sz val="16"/>
        <rFont val="宋体"/>
        <charset val="134"/>
      </rPr>
      <t>概算投资</t>
    </r>
    <r>
      <rPr>
        <sz val="16"/>
        <rFont val="Times New Roman"/>
        <charset val="134"/>
      </rPr>
      <t>247.95</t>
    </r>
    <r>
      <rPr>
        <sz val="16"/>
        <rFont val="宋体"/>
        <charset val="134"/>
      </rPr>
      <t>万元在全县</t>
    </r>
    <r>
      <rPr>
        <sz val="16"/>
        <rFont val="Times New Roman"/>
        <charset val="134"/>
      </rPr>
      <t>13</t>
    </r>
    <r>
      <rPr>
        <sz val="16"/>
        <rFont val="宋体"/>
        <charset val="134"/>
      </rPr>
      <t>乡镇引进土鸡</t>
    </r>
    <r>
      <rPr>
        <sz val="16"/>
        <rFont val="Times New Roman"/>
        <charset val="134"/>
      </rPr>
      <t>16.53</t>
    </r>
    <r>
      <rPr>
        <sz val="16"/>
        <rFont val="宋体"/>
        <charset val="134"/>
      </rPr>
      <t>万只，每只补助</t>
    </r>
    <r>
      <rPr>
        <sz val="16"/>
        <rFont val="Times New Roman"/>
        <charset val="134"/>
      </rPr>
      <t>15</t>
    </r>
    <r>
      <rPr>
        <sz val="16"/>
        <rFont val="宋体"/>
        <charset val="134"/>
      </rPr>
      <t>元。其中张家川镇</t>
    </r>
    <r>
      <rPr>
        <sz val="16"/>
        <rFont val="Times New Roman"/>
        <charset val="134"/>
      </rPr>
      <t>24</t>
    </r>
    <r>
      <rPr>
        <sz val="16"/>
        <rFont val="宋体"/>
        <charset val="134"/>
      </rPr>
      <t>万元</t>
    </r>
    <r>
      <rPr>
        <sz val="16"/>
        <rFont val="Times New Roman"/>
        <charset val="134"/>
      </rPr>
      <t>16000</t>
    </r>
    <r>
      <rPr>
        <sz val="16"/>
        <rFont val="宋体"/>
        <charset val="134"/>
      </rPr>
      <t>只，龙山镇</t>
    </r>
    <r>
      <rPr>
        <sz val="16"/>
        <rFont val="Times New Roman"/>
        <charset val="134"/>
      </rPr>
      <t>39</t>
    </r>
    <r>
      <rPr>
        <sz val="16"/>
        <rFont val="宋体"/>
        <charset val="134"/>
      </rPr>
      <t>万元</t>
    </r>
    <r>
      <rPr>
        <sz val="16"/>
        <rFont val="Times New Roman"/>
        <charset val="134"/>
      </rPr>
      <t>26000</t>
    </r>
    <r>
      <rPr>
        <sz val="16"/>
        <rFont val="宋体"/>
        <charset val="134"/>
      </rPr>
      <t>只，恭门镇</t>
    </r>
    <r>
      <rPr>
        <sz val="16"/>
        <rFont val="Times New Roman"/>
        <charset val="134"/>
      </rPr>
      <t>30</t>
    </r>
    <r>
      <rPr>
        <sz val="16"/>
        <rFont val="宋体"/>
        <charset val="134"/>
      </rPr>
      <t>万元</t>
    </r>
    <r>
      <rPr>
        <sz val="16"/>
        <rFont val="Times New Roman"/>
        <charset val="134"/>
      </rPr>
      <t>20000</t>
    </r>
    <r>
      <rPr>
        <sz val="16"/>
        <rFont val="宋体"/>
        <charset val="134"/>
      </rPr>
      <t>只，刘堡镇</t>
    </r>
    <r>
      <rPr>
        <sz val="16"/>
        <rFont val="Times New Roman"/>
        <charset val="134"/>
      </rPr>
      <t>9.3</t>
    </r>
    <r>
      <rPr>
        <sz val="16"/>
        <rFont val="宋体"/>
        <charset val="134"/>
      </rPr>
      <t>万元</t>
    </r>
    <r>
      <rPr>
        <sz val="16"/>
        <rFont val="Times New Roman"/>
        <charset val="134"/>
      </rPr>
      <t>6200</t>
    </r>
    <r>
      <rPr>
        <sz val="16"/>
        <rFont val="宋体"/>
        <charset val="134"/>
      </rPr>
      <t>只，胡川镇</t>
    </r>
    <r>
      <rPr>
        <sz val="16"/>
        <rFont val="Times New Roman"/>
        <charset val="134"/>
      </rPr>
      <t>9</t>
    </r>
    <r>
      <rPr>
        <sz val="16"/>
        <rFont val="宋体"/>
        <charset val="134"/>
      </rPr>
      <t>万元</t>
    </r>
    <r>
      <rPr>
        <sz val="16"/>
        <rFont val="Times New Roman"/>
        <charset val="134"/>
      </rPr>
      <t>6000</t>
    </r>
    <r>
      <rPr>
        <sz val="16"/>
        <rFont val="宋体"/>
        <charset val="134"/>
      </rPr>
      <t>只，马关镇</t>
    </r>
    <r>
      <rPr>
        <sz val="16"/>
        <rFont val="Times New Roman"/>
        <charset val="134"/>
      </rPr>
      <t>42.75</t>
    </r>
    <r>
      <rPr>
        <sz val="16"/>
        <rFont val="宋体"/>
        <charset val="134"/>
      </rPr>
      <t>万元</t>
    </r>
    <r>
      <rPr>
        <sz val="16"/>
        <rFont val="Times New Roman"/>
        <charset val="134"/>
      </rPr>
      <t>28500</t>
    </r>
    <r>
      <rPr>
        <sz val="16"/>
        <rFont val="宋体"/>
        <charset val="134"/>
      </rPr>
      <t>只，大阳镇</t>
    </r>
    <r>
      <rPr>
        <sz val="16"/>
        <rFont val="Times New Roman"/>
        <charset val="134"/>
      </rPr>
      <t>23.4</t>
    </r>
    <r>
      <rPr>
        <sz val="16"/>
        <rFont val="宋体"/>
        <charset val="134"/>
      </rPr>
      <t>万元</t>
    </r>
    <r>
      <rPr>
        <sz val="16"/>
        <rFont val="Times New Roman"/>
        <charset val="134"/>
      </rPr>
      <t>15600</t>
    </r>
    <r>
      <rPr>
        <sz val="16"/>
        <rFont val="宋体"/>
        <charset val="134"/>
      </rPr>
      <t>只，梁山镇</t>
    </r>
    <r>
      <rPr>
        <sz val="16"/>
        <rFont val="Times New Roman"/>
        <charset val="134"/>
      </rPr>
      <t>4.5</t>
    </r>
    <r>
      <rPr>
        <sz val="16"/>
        <rFont val="宋体"/>
        <charset val="134"/>
      </rPr>
      <t>万元</t>
    </r>
    <r>
      <rPr>
        <sz val="16"/>
        <rFont val="Times New Roman"/>
        <charset val="134"/>
      </rPr>
      <t>3000</t>
    </r>
    <r>
      <rPr>
        <sz val="16"/>
        <rFont val="宋体"/>
        <charset val="134"/>
      </rPr>
      <t>只，木河乡</t>
    </r>
    <r>
      <rPr>
        <sz val="16"/>
        <rFont val="Times New Roman"/>
        <charset val="134"/>
      </rPr>
      <t>4.5</t>
    </r>
    <r>
      <rPr>
        <sz val="16"/>
        <rFont val="宋体"/>
        <charset val="134"/>
      </rPr>
      <t>万元</t>
    </r>
    <r>
      <rPr>
        <sz val="16"/>
        <rFont val="Times New Roman"/>
        <charset val="134"/>
      </rPr>
      <t>3000</t>
    </r>
    <r>
      <rPr>
        <sz val="16"/>
        <rFont val="宋体"/>
        <charset val="134"/>
      </rPr>
      <t>只，闫家乡</t>
    </r>
    <r>
      <rPr>
        <sz val="16"/>
        <rFont val="Times New Roman"/>
        <charset val="134"/>
      </rPr>
      <t>15</t>
    </r>
    <r>
      <rPr>
        <sz val="16"/>
        <rFont val="宋体"/>
        <charset val="134"/>
      </rPr>
      <t>万元</t>
    </r>
    <r>
      <rPr>
        <sz val="16"/>
        <rFont val="Times New Roman"/>
        <charset val="134"/>
      </rPr>
      <t>10000</t>
    </r>
    <r>
      <rPr>
        <sz val="16"/>
        <rFont val="宋体"/>
        <charset val="134"/>
      </rPr>
      <t>只，张棉驿乡</t>
    </r>
    <r>
      <rPr>
        <sz val="16"/>
        <rFont val="Times New Roman"/>
        <charset val="134"/>
      </rPr>
      <t>4.5</t>
    </r>
    <r>
      <rPr>
        <sz val="16"/>
        <rFont val="宋体"/>
        <charset val="134"/>
      </rPr>
      <t>万元</t>
    </r>
    <r>
      <rPr>
        <sz val="16"/>
        <rFont val="Times New Roman"/>
        <charset val="134"/>
      </rPr>
      <t>3000</t>
    </r>
    <r>
      <rPr>
        <sz val="16"/>
        <rFont val="宋体"/>
        <charset val="134"/>
      </rPr>
      <t>只，连五乡</t>
    </r>
    <r>
      <rPr>
        <sz val="16"/>
        <rFont val="Times New Roman"/>
        <charset val="134"/>
      </rPr>
      <t>9</t>
    </r>
    <r>
      <rPr>
        <sz val="16"/>
        <rFont val="宋体"/>
        <charset val="134"/>
      </rPr>
      <t>万元</t>
    </r>
    <r>
      <rPr>
        <sz val="16"/>
        <rFont val="Times New Roman"/>
        <charset val="134"/>
      </rPr>
      <t>6000</t>
    </r>
    <r>
      <rPr>
        <sz val="16"/>
        <rFont val="宋体"/>
        <charset val="134"/>
      </rPr>
      <t>只。</t>
    </r>
  </si>
  <si>
    <r>
      <rPr>
        <sz val="16"/>
        <rFont val="宋体"/>
        <charset val="134"/>
      </rPr>
      <t>推动兔子和鸡特色产业发展，增加农户收入</t>
    </r>
  </si>
  <si>
    <r>
      <rPr>
        <sz val="16"/>
        <rFont val="宋体"/>
        <charset val="134"/>
      </rPr>
      <t>兔子养殖绿色示范基地建设补助项目</t>
    </r>
  </si>
  <si>
    <r>
      <rPr>
        <sz val="16"/>
        <rFont val="宋体"/>
        <charset val="134"/>
      </rPr>
      <t>概算投资</t>
    </r>
    <r>
      <rPr>
        <sz val="16"/>
        <rFont val="Times New Roman"/>
        <charset val="134"/>
      </rPr>
      <t>10.5</t>
    </r>
    <r>
      <rPr>
        <sz val="16"/>
        <rFont val="宋体"/>
        <charset val="134"/>
      </rPr>
      <t>万元在全县</t>
    </r>
    <r>
      <rPr>
        <sz val="16"/>
        <rFont val="Times New Roman"/>
        <charset val="134"/>
      </rPr>
      <t>2</t>
    </r>
    <r>
      <rPr>
        <sz val="16"/>
        <rFont val="宋体"/>
        <charset val="134"/>
      </rPr>
      <t>乡镇引进兔子</t>
    </r>
    <r>
      <rPr>
        <sz val="16"/>
        <rFont val="Times New Roman"/>
        <charset val="134"/>
      </rPr>
      <t>0.7</t>
    </r>
    <r>
      <rPr>
        <sz val="16"/>
        <rFont val="宋体"/>
        <charset val="134"/>
      </rPr>
      <t>万只，每只补助</t>
    </r>
    <r>
      <rPr>
        <sz val="16"/>
        <rFont val="Times New Roman"/>
        <charset val="134"/>
      </rPr>
      <t>15</t>
    </r>
    <r>
      <rPr>
        <sz val="16"/>
        <rFont val="宋体"/>
        <charset val="134"/>
      </rPr>
      <t>元。其中张家川镇</t>
    </r>
    <r>
      <rPr>
        <sz val="16"/>
        <rFont val="Times New Roman"/>
        <charset val="134"/>
      </rPr>
      <t>7.5</t>
    </r>
    <r>
      <rPr>
        <sz val="16"/>
        <rFont val="宋体"/>
        <charset val="134"/>
      </rPr>
      <t>万元</t>
    </r>
    <r>
      <rPr>
        <sz val="16"/>
        <rFont val="Times New Roman"/>
        <charset val="134"/>
      </rPr>
      <t>5000</t>
    </r>
    <r>
      <rPr>
        <sz val="16"/>
        <rFont val="宋体"/>
        <charset val="134"/>
      </rPr>
      <t>只，刘堡镇</t>
    </r>
    <r>
      <rPr>
        <sz val="16"/>
        <rFont val="Times New Roman"/>
        <charset val="134"/>
      </rPr>
      <t>3</t>
    </r>
    <r>
      <rPr>
        <sz val="16"/>
        <rFont val="宋体"/>
        <charset val="134"/>
      </rPr>
      <t>万元</t>
    </r>
    <r>
      <rPr>
        <sz val="16"/>
        <rFont val="Times New Roman"/>
        <charset val="134"/>
      </rPr>
      <t>2000</t>
    </r>
    <r>
      <rPr>
        <sz val="16"/>
        <rFont val="宋体"/>
        <charset val="134"/>
      </rPr>
      <t>只。</t>
    </r>
  </si>
  <si>
    <r>
      <rPr>
        <sz val="16"/>
        <rFont val="宋体"/>
        <charset val="134"/>
      </rPr>
      <t>推动兔子特色产业发展，增加农户收入</t>
    </r>
  </si>
  <si>
    <r>
      <rPr>
        <sz val="16"/>
        <rFont val="宋体"/>
        <charset val="134"/>
      </rPr>
      <t>通过就近务工等形式增加农户收入，</t>
    </r>
  </si>
  <si>
    <r>
      <rPr>
        <sz val="16"/>
        <rFont val="宋体"/>
        <charset val="134"/>
      </rPr>
      <t>基础母牛引进补助项目</t>
    </r>
  </si>
  <si>
    <r>
      <rPr>
        <sz val="16"/>
        <rFont val="宋体"/>
        <charset val="134"/>
      </rPr>
      <t>概算投资</t>
    </r>
    <r>
      <rPr>
        <sz val="16"/>
        <rFont val="Times New Roman"/>
        <charset val="134"/>
      </rPr>
      <t>1408.6</t>
    </r>
    <r>
      <rPr>
        <sz val="16"/>
        <rFont val="宋体"/>
        <charset val="134"/>
      </rPr>
      <t>万元引进基础母牛</t>
    </r>
    <r>
      <rPr>
        <sz val="16"/>
        <rFont val="Times New Roman"/>
        <charset val="134"/>
      </rPr>
      <t>7043</t>
    </r>
    <r>
      <rPr>
        <sz val="16"/>
        <rFont val="宋体"/>
        <charset val="134"/>
      </rPr>
      <t>头，其中张家川镇</t>
    </r>
    <r>
      <rPr>
        <sz val="16"/>
        <rFont val="Times New Roman"/>
        <charset val="134"/>
      </rPr>
      <t>68</t>
    </r>
    <r>
      <rPr>
        <sz val="16"/>
        <rFont val="宋体"/>
        <charset val="134"/>
      </rPr>
      <t>万元</t>
    </r>
    <r>
      <rPr>
        <sz val="16"/>
        <rFont val="Times New Roman"/>
        <charset val="134"/>
      </rPr>
      <t>340</t>
    </r>
    <r>
      <rPr>
        <sz val="16"/>
        <rFont val="宋体"/>
        <charset val="134"/>
      </rPr>
      <t>头，恭门镇</t>
    </r>
    <r>
      <rPr>
        <sz val="16"/>
        <rFont val="Times New Roman"/>
        <charset val="134"/>
      </rPr>
      <t>338.4</t>
    </r>
    <r>
      <rPr>
        <sz val="16"/>
        <rFont val="宋体"/>
        <charset val="134"/>
      </rPr>
      <t>万元</t>
    </r>
    <r>
      <rPr>
        <sz val="16"/>
        <rFont val="Times New Roman"/>
        <charset val="134"/>
      </rPr>
      <t>1692</t>
    </r>
    <r>
      <rPr>
        <sz val="16"/>
        <rFont val="宋体"/>
        <charset val="134"/>
      </rPr>
      <t>头，龙山镇</t>
    </r>
    <r>
      <rPr>
        <sz val="16"/>
        <rFont val="Times New Roman"/>
        <charset val="134"/>
      </rPr>
      <t>157.4</t>
    </r>
    <r>
      <rPr>
        <sz val="16"/>
        <rFont val="宋体"/>
        <charset val="134"/>
      </rPr>
      <t>万元</t>
    </r>
    <r>
      <rPr>
        <sz val="16"/>
        <rFont val="Times New Roman"/>
        <charset val="134"/>
      </rPr>
      <t>787</t>
    </r>
    <r>
      <rPr>
        <sz val="16"/>
        <rFont val="宋体"/>
        <charset val="134"/>
      </rPr>
      <t>头，刘堡镇</t>
    </r>
    <r>
      <rPr>
        <sz val="16"/>
        <rFont val="Times New Roman"/>
        <charset val="134"/>
      </rPr>
      <t>217</t>
    </r>
    <r>
      <rPr>
        <sz val="16"/>
        <rFont val="宋体"/>
        <charset val="134"/>
      </rPr>
      <t>万元</t>
    </r>
    <r>
      <rPr>
        <sz val="16"/>
        <rFont val="Times New Roman"/>
        <charset val="134"/>
      </rPr>
      <t>1085</t>
    </r>
    <r>
      <rPr>
        <sz val="16"/>
        <rFont val="宋体"/>
        <charset val="134"/>
      </rPr>
      <t>头，胡川镇</t>
    </r>
    <r>
      <rPr>
        <sz val="16"/>
        <rFont val="Times New Roman"/>
        <charset val="134"/>
      </rPr>
      <t>17</t>
    </r>
    <r>
      <rPr>
        <sz val="16"/>
        <rFont val="宋体"/>
        <charset val="134"/>
      </rPr>
      <t>万元</t>
    </r>
    <r>
      <rPr>
        <sz val="16"/>
        <rFont val="Times New Roman"/>
        <charset val="134"/>
      </rPr>
      <t>85</t>
    </r>
    <r>
      <rPr>
        <sz val="16"/>
        <rFont val="宋体"/>
        <charset val="134"/>
      </rPr>
      <t>头，大阳镇</t>
    </r>
    <r>
      <rPr>
        <sz val="16"/>
        <rFont val="Times New Roman"/>
        <charset val="134"/>
      </rPr>
      <t>53.6</t>
    </r>
    <r>
      <rPr>
        <sz val="16"/>
        <rFont val="宋体"/>
        <charset val="134"/>
      </rPr>
      <t>万元</t>
    </r>
    <r>
      <rPr>
        <sz val="16"/>
        <rFont val="Times New Roman"/>
        <charset val="134"/>
      </rPr>
      <t>268</t>
    </r>
    <r>
      <rPr>
        <sz val="16"/>
        <rFont val="宋体"/>
        <charset val="134"/>
      </rPr>
      <t>头，川王镇</t>
    </r>
    <r>
      <rPr>
        <sz val="16"/>
        <rFont val="Times New Roman"/>
        <charset val="134"/>
      </rPr>
      <t>128.8</t>
    </r>
    <r>
      <rPr>
        <sz val="16"/>
        <rFont val="宋体"/>
        <charset val="134"/>
      </rPr>
      <t>万元</t>
    </r>
    <r>
      <rPr>
        <sz val="16"/>
        <rFont val="Times New Roman"/>
        <charset val="134"/>
      </rPr>
      <t>644</t>
    </r>
    <r>
      <rPr>
        <sz val="16"/>
        <rFont val="宋体"/>
        <charset val="134"/>
      </rPr>
      <t>头，马关镇</t>
    </r>
    <r>
      <rPr>
        <sz val="16"/>
        <rFont val="Times New Roman"/>
        <charset val="134"/>
      </rPr>
      <t>224.4</t>
    </r>
    <r>
      <rPr>
        <sz val="16"/>
        <rFont val="宋体"/>
        <charset val="134"/>
      </rPr>
      <t>万元</t>
    </r>
    <r>
      <rPr>
        <sz val="16"/>
        <rFont val="Times New Roman"/>
        <charset val="134"/>
      </rPr>
      <t>1122</t>
    </r>
    <r>
      <rPr>
        <sz val="16"/>
        <rFont val="宋体"/>
        <charset val="134"/>
      </rPr>
      <t>头，梁山镇</t>
    </r>
    <r>
      <rPr>
        <sz val="16"/>
        <rFont val="Times New Roman"/>
        <charset val="134"/>
      </rPr>
      <t>24</t>
    </r>
    <r>
      <rPr>
        <sz val="16"/>
        <rFont val="宋体"/>
        <charset val="134"/>
      </rPr>
      <t>万元</t>
    </r>
    <r>
      <rPr>
        <sz val="16"/>
        <rFont val="Times New Roman"/>
        <charset val="134"/>
      </rPr>
      <t>120</t>
    </r>
    <r>
      <rPr>
        <sz val="16"/>
        <rFont val="宋体"/>
        <charset val="134"/>
      </rPr>
      <t>头，马鹿镇</t>
    </r>
    <r>
      <rPr>
        <sz val="16"/>
        <rFont val="Times New Roman"/>
        <charset val="134"/>
      </rPr>
      <t>88</t>
    </r>
    <r>
      <rPr>
        <sz val="16"/>
        <rFont val="宋体"/>
        <charset val="134"/>
      </rPr>
      <t>万元</t>
    </r>
    <r>
      <rPr>
        <sz val="16"/>
        <rFont val="Times New Roman"/>
        <charset val="134"/>
      </rPr>
      <t>440</t>
    </r>
    <r>
      <rPr>
        <sz val="16"/>
        <rFont val="宋体"/>
        <charset val="134"/>
      </rPr>
      <t>头，木河乡</t>
    </r>
    <r>
      <rPr>
        <sz val="16"/>
        <rFont val="Times New Roman"/>
        <charset val="134"/>
      </rPr>
      <t>39</t>
    </r>
    <r>
      <rPr>
        <sz val="16"/>
        <rFont val="宋体"/>
        <charset val="134"/>
      </rPr>
      <t>万元</t>
    </r>
    <r>
      <rPr>
        <sz val="16"/>
        <rFont val="Times New Roman"/>
        <charset val="134"/>
      </rPr>
      <t>195</t>
    </r>
    <r>
      <rPr>
        <sz val="16"/>
        <rFont val="宋体"/>
        <charset val="134"/>
      </rPr>
      <t>头，闫家乡</t>
    </r>
    <r>
      <rPr>
        <sz val="16"/>
        <rFont val="Times New Roman"/>
        <charset val="134"/>
      </rPr>
      <t>4</t>
    </r>
    <r>
      <rPr>
        <sz val="16"/>
        <rFont val="宋体"/>
        <charset val="134"/>
      </rPr>
      <t>万元</t>
    </r>
    <r>
      <rPr>
        <sz val="16"/>
        <rFont val="Times New Roman"/>
        <charset val="134"/>
      </rPr>
      <t>20</t>
    </r>
    <r>
      <rPr>
        <sz val="16"/>
        <rFont val="宋体"/>
        <charset val="134"/>
      </rPr>
      <t>头，张棉驿乡</t>
    </r>
    <r>
      <rPr>
        <sz val="16"/>
        <rFont val="Times New Roman"/>
        <charset val="134"/>
      </rPr>
      <t>9</t>
    </r>
    <r>
      <rPr>
        <sz val="16"/>
        <rFont val="宋体"/>
        <charset val="134"/>
      </rPr>
      <t>万元</t>
    </r>
    <r>
      <rPr>
        <sz val="16"/>
        <rFont val="Times New Roman"/>
        <charset val="134"/>
      </rPr>
      <t>45</t>
    </r>
    <r>
      <rPr>
        <sz val="16"/>
        <rFont val="宋体"/>
        <charset val="134"/>
      </rPr>
      <t>头，平安乡</t>
    </r>
    <r>
      <rPr>
        <sz val="16"/>
        <rFont val="Times New Roman"/>
        <charset val="134"/>
      </rPr>
      <t>34</t>
    </r>
    <r>
      <rPr>
        <sz val="16"/>
        <rFont val="宋体"/>
        <charset val="134"/>
      </rPr>
      <t>万元</t>
    </r>
    <r>
      <rPr>
        <sz val="16"/>
        <rFont val="Times New Roman"/>
        <charset val="134"/>
      </rPr>
      <t>170</t>
    </r>
    <r>
      <rPr>
        <sz val="16"/>
        <rFont val="宋体"/>
        <charset val="134"/>
      </rPr>
      <t>头，连五乡</t>
    </r>
    <r>
      <rPr>
        <sz val="16"/>
        <rFont val="Times New Roman"/>
        <charset val="134"/>
      </rPr>
      <t>6</t>
    </r>
    <r>
      <rPr>
        <sz val="16"/>
        <rFont val="宋体"/>
        <charset val="134"/>
      </rPr>
      <t>万元</t>
    </r>
    <r>
      <rPr>
        <sz val="16"/>
        <rFont val="Times New Roman"/>
        <charset val="134"/>
      </rPr>
      <t>30</t>
    </r>
    <r>
      <rPr>
        <sz val="16"/>
        <rFont val="宋体"/>
        <charset val="134"/>
      </rPr>
      <t>头。</t>
    </r>
  </si>
  <si>
    <r>
      <rPr>
        <sz val="16"/>
        <rFont val="宋体"/>
        <charset val="134"/>
      </rPr>
      <t>推动全县肉牛产业产业发展壮大，增加农户收入</t>
    </r>
  </si>
  <si>
    <r>
      <rPr>
        <sz val="16"/>
        <rFont val="宋体"/>
        <charset val="134"/>
      </rPr>
      <t>基础母羊引进补助项目</t>
    </r>
  </si>
  <si>
    <r>
      <rPr>
        <sz val="16"/>
        <rFont val="宋体"/>
        <charset val="134"/>
      </rPr>
      <t>概算投资</t>
    </r>
    <r>
      <rPr>
        <sz val="16"/>
        <rFont val="Times New Roman"/>
        <charset val="134"/>
      </rPr>
      <t>138.3</t>
    </r>
    <r>
      <rPr>
        <sz val="16"/>
        <rFont val="宋体"/>
        <charset val="134"/>
      </rPr>
      <t>万元引进基础母羊</t>
    </r>
    <r>
      <rPr>
        <sz val="16"/>
        <rFont val="Times New Roman"/>
        <charset val="134"/>
      </rPr>
      <t>4610</t>
    </r>
    <r>
      <rPr>
        <sz val="16"/>
        <rFont val="宋体"/>
        <charset val="134"/>
      </rPr>
      <t>只。其中张家川镇</t>
    </r>
    <r>
      <rPr>
        <sz val="16"/>
        <rFont val="Times New Roman"/>
        <charset val="134"/>
      </rPr>
      <t>25.5</t>
    </r>
    <r>
      <rPr>
        <sz val="16"/>
        <rFont val="宋体"/>
        <charset val="134"/>
      </rPr>
      <t>万元</t>
    </r>
    <r>
      <rPr>
        <sz val="16"/>
        <rFont val="Times New Roman"/>
        <charset val="134"/>
      </rPr>
      <t>850</t>
    </r>
    <r>
      <rPr>
        <sz val="16"/>
        <rFont val="宋体"/>
        <charset val="134"/>
      </rPr>
      <t>只，龙山镇</t>
    </r>
    <r>
      <rPr>
        <sz val="16"/>
        <rFont val="Times New Roman"/>
        <charset val="134"/>
      </rPr>
      <t>52.5</t>
    </r>
    <r>
      <rPr>
        <sz val="16"/>
        <rFont val="宋体"/>
        <charset val="134"/>
      </rPr>
      <t>万元</t>
    </r>
    <r>
      <rPr>
        <sz val="16"/>
        <rFont val="Times New Roman"/>
        <charset val="134"/>
      </rPr>
      <t>1750</t>
    </r>
    <r>
      <rPr>
        <sz val="16"/>
        <rFont val="宋体"/>
        <charset val="134"/>
      </rPr>
      <t>只，恭门镇</t>
    </r>
    <r>
      <rPr>
        <sz val="16"/>
        <rFont val="Times New Roman"/>
        <charset val="134"/>
      </rPr>
      <t>6</t>
    </r>
    <r>
      <rPr>
        <sz val="16"/>
        <rFont val="宋体"/>
        <charset val="134"/>
      </rPr>
      <t>万元</t>
    </r>
    <r>
      <rPr>
        <sz val="16"/>
        <rFont val="Times New Roman"/>
        <charset val="134"/>
      </rPr>
      <t>200</t>
    </r>
    <r>
      <rPr>
        <sz val="16"/>
        <rFont val="宋体"/>
        <charset val="134"/>
      </rPr>
      <t>只，刘堡镇</t>
    </r>
    <r>
      <rPr>
        <sz val="16"/>
        <rFont val="Times New Roman"/>
        <charset val="134"/>
      </rPr>
      <t>3.6</t>
    </r>
    <r>
      <rPr>
        <sz val="16"/>
        <rFont val="宋体"/>
        <charset val="134"/>
      </rPr>
      <t>万元</t>
    </r>
    <r>
      <rPr>
        <sz val="16"/>
        <rFont val="Times New Roman"/>
        <charset val="134"/>
      </rPr>
      <t>120</t>
    </r>
    <r>
      <rPr>
        <sz val="16"/>
        <rFont val="宋体"/>
        <charset val="134"/>
      </rPr>
      <t>只，大阳镇</t>
    </r>
    <r>
      <rPr>
        <sz val="16"/>
        <rFont val="Times New Roman"/>
        <charset val="134"/>
      </rPr>
      <t>12</t>
    </r>
    <r>
      <rPr>
        <sz val="16"/>
        <rFont val="宋体"/>
        <charset val="134"/>
      </rPr>
      <t>万元</t>
    </r>
    <r>
      <rPr>
        <sz val="16"/>
        <rFont val="Times New Roman"/>
        <charset val="134"/>
      </rPr>
      <t>400</t>
    </r>
    <r>
      <rPr>
        <sz val="16"/>
        <rFont val="宋体"/>
        <charset val="134"/>
      </rPr>
      <t>只，川王镇</t>
    </r>
    <r>
      <rPr>
        <sz val="16"/>
        <rFont val="Times New Roman"/>
        <charset val="134"/>
      </rPr>
      <t>6.3</t>
    </r>
    <r>
      <rPr>
        <sz val="16"/>
        <rFont val="宋体"/>
        <charset val="134"/>
      </rPr>
      <t>万元</t>
    </r>
    <r>
      <rPr>
        <sz val="16"/>
        <rFont val="Times New Roman"/>
        <charset val="134"/>
      </rPr>
      <t>210</t>
    </r>
    <r>
      <rPr>
        <sz val="16"/>
        <rFont val="宋体"/>
        <charset val="134"/>
      </rPr>
      <t>只，马关镇</t>
    </r>
    <r>
      <rPr>
        <sz val="16"/>
        <rFont val="Times New Roman"/>
        <charset val="134"/>
      </rPr>
      <t>6</t>
    </r>
    <r>
      <rPr>
        <sz val="16"/>
        <rFont val="宋体"/>
        <charset val="134"/>
      </rPr>
      <t>万元</t>
    </r>
    <r>
      <rPr>
        <sz val="16"/>
        <rFont val="Times New Roman"/>
        <charset val="134"/>
      </rPr>
      <t>200</t>
    </r>
    <r>
      <rPr>
        <sz val="16"/>
        <rFont val="宋体"/>
        <charset val="134"/>
      </rPr>
      <t>只，梁山镇</t>
    </r>
    <r>
      <rPr>
        <sz val="16"/>
        <rFont val="Times New Roman"/>
        <charset val="134"/>
      </rPr>
      <t>3</t>
    </r>
    <r>
      <rPr>
        <sz val="16"/>
        <rFont val="宋体"/>
        <charset val="134"/>
      </rPr>
      <t>万元</t>
    </r>
    <r>
      <rPr>
        <sz val="16"/>
        <rFont val="Times New Roman"/>
        <charset val="134"/>
      </rPr>
      <t>100</t>
    </r>
    <r>
      <rPr>
        <sz val="16"/>
        <rFont val="宋体"/>
        <charset val="134"/>
      </rPr>
      <t>只，马鹿镇</t>
    </r>
    <r>
      <rPr>
        <sz val="16"/>
        <rFont val="Times New Roman"/>
        <charset val="134"/>
      </rPr>
      <t>13.8</t>
    </r>
    <r>
      <rPr>
        <sz val="16"/>
        <rFont val="宋体"/>
        <charset val="134"/>
      </rPr>
      <t>万元</t>
    </r>
    <r>
      <rPr>
        <sz val="16"/>
        <rFont val="Times New Roman"/>
        <charset val="134"/>
      </rPr>
      <t>460</t>
    </r>
    <r>
      <rPr>
        <sz val="16"/>
        <rFont val="宋体"/>
        <charset val="134"/>
      </rPr>
      <t>只，木河乡</t>
    </r>
    <r>
      <rPr>
        <sz val="16"/>
        <rFont val="Times New Roman"/>
        <charset val="134"/>
      </rPr>
      <t>3.6</t>
    </r>
    <r>
      <rPr>
        <sz val="16"/>
        <rFont val="宋体"/>
        <charset val="134"/>
      </rPr>
      <t>万元只，平安乡</t>
    </r>
    <r>
      <rPr>
        <sz val="16"/>
        <rFont val="Times New Roman"/>
        <charset val="134"/>
      </rPr>
      <t>6</t>
    </r>
    <r>
      <rPr>
        <sz val="16"/>
        <rFont val="宋体"/>
        <charset val="134"/>
      </rPr>
      <t>万元</t>
    </r>
    <r>
      <rPr>
        <sz val="16"/>
        <rFont val="Times New Roman"/>
        <charset val="134"/>
      </rPr>
      <t>200</t>
    </r>
    <r>
      <rPr>
        <sz val="16"/>
        <rFont val="宋体"/>
        <charset val="134"/>
      </rPr>
      <t>只。</t>
    </r>
  </si>
  <si>
    <r>
      <rPr>
        <sz val="16"/>
        <rFont val="宋体"/>
        <charset val="134"/>
      </rPr>
      <t>推动全县羊产业产业发展壮大，增加农户收入</t>
    </r>
  </si>
  <si>
    <r>
      <rPr>
        <sz val="16"/>
        <rFont val="宋体"/>
        <charset val="134"/>
      </rPr>
      <t>投入</t>
    </r>
    <r>
      <rPr>
        <sz val="16"/>
        <rFont val="Times New Roman"/>
        <charset val="134"/>
      </rPr>
      <t>397.4</t>
    </r>
    <r>
      <rPr>
        <sz val="16"/>
        <rFont val="宋体"/>
        <charset val="134"/>
      </rPr>
      <t>万元引进基础母牛</t>
    </r>
    <r>
      <rPr>
        <sz val="16"/>
        <rFont val="Times New Roman"/>
        <charset val="134"/>
      </rPr>
      <t>1987</t>
    </r>
    <r>
      <rPr>
        <sz val="16"/>
        <rFont val="宋体"/>
        <charset val="134"/>
      </rPr>
      <t>头，其中马关镇</t>
    </r>
    <r>
      <rPr>
        <sz val="16"/>
        <rFont val="Times New Roman"/>
        <charset val="134"/>
      </rPr>
      <t>31</t>
    </r>
    <r>
      <rPr>
        <sz val="16"/>
        <rFont val="宋体"/>
        <charset val="134"/>
      </rPr>
      <t>万元</t>
    </r>
    <r>
      <rPr>
        <sz val="16"/>
        <rFont val="Times New Roman"/>
        <charset val="134"/>
      </rPr>
      <t>155</t>
    </r>
    <r>
      <rPr>
        <sz val="16"/>
        <rFont val="宋体"/>
        <charset val="134"/>
      </rPr>
      <t>头，刘堡镇</t>
    </r>
    <r>
      <rPr>
        <sz val="16"/>
        <rFont val="Times New Roman"/>
        <charset val="134"/>
      </rPr>
      <t>211</t>
    </r>
    <r>
      <rPr>
        <sz val="16"/>
        <rFont val="宋体"/>
        <charset val="134"/>
      </rPr>
      <t>万元</t>
    </r>
    <r>
      <rPr>
        <sz val="16"/>
        <rFont val="Times New Roman"/>
        <charset val="134"/>
      </rPr>
      <t>1055</t>
    </r>
    <r>
      <rPr>
        <sz val="16"/>
        <rFont val="宋体"/>
        <charset val="134"/>
      </rPr>
      <t>头，马鹿镇</t>
    </r>
    <r>
      <rPr>
        <sz val="16"/>
        <rFont val="Times New Roman"/>
        <charset val="134"/>
      </rPr>
      <t>68</t>
    </r>
    <r>
      <rPr>
        <sz val="16"/>
        <rFont val="宋体"/>
        <charset val="134"/>
      </rPr>
      <t>万元</t>
    </r>
    <r>
      <rPr>
        <sz val="16"/>
        <rFont val="Times New Roman"/>
        <charset val="134"/>
      </rPr>
      <t>340</t>
    </r>
    <r>
      <rPr>
        <sz val="16"/>
        <rFont val="宋体"/>
        <charset val="134"/>
      </rPr>
      <t>头，大阳镇</t>
    </r>
    <r>
      <rPr>
        <sz val="16"/>
        <rFont val="Times New Roman"/>
        <charset val="134"/>
      </rPr>
      <t>2</t>
    </r>
    <r>
      <rPr>
        <sz val="16"/>
        <rFont val="宋体"/>
        <charset val="134"/>
      </rPr>
      <t>万元</t>
    </r>
    <r>
      <rPr>
        <sz val="16"/>
        <rFont val="Times New Roman"/>
        <charset val="134"/>
      </rPr>
      <t>10</t>
    </r>
    <r>
      <rPr>
        <sz val="16"/>
        <rFont val="宋体"/>
        <charset val="134"/>
      </rPr>
      <t>头，胡川镇</t>
    </r>
    <r>
      <rPr>
        <sz val="16"/>
        <rFont val="Times New Roman"/>
        <charset val="134"/>
      </rPr>
      <t>4</t>
    </r>
    <r>
      <rPr>
        <sz val="16"/>
        <rFont val="宋体"/>
        <charset val="134"/>
      </rPr>
      <t>万元</t>
    </r>
    <r>
      <rPr>
        <sz val="16"/>
        <rFont val="Times New Roman"/>
        <charset val="134"/>
      </rPr>
      <t>20</t>
    </r>
    <r>
      <rPr>
        <sz val="16"/>
        <rFont val="宋体"/>
        <charset val="134"/>
      </rPr>
      <t>头，川王镇</t>
    </r>
    <r>
      <rPr>
        <sz val="16"/>
        <rFont val="Times New Roman"/>
        <charset val="134"/>
      </rPr>
      <t>50</t>
    </r>
    <r>
      <rPr>
        <sz val="16"/>
        <rFont val="宋体"/>
        <charset val="134"/>
      </rPr>
      <t>万元</t>
    </r>
    <r>
      <rPr>
        <sz val="16"/>
        <rFont val="Times New Roman"/>
        <charset val="134"/>
      </rPr>
      <t>250</t>
    </r>
    <r>
      <rPr>
        <sz val="16"/>
        <rFont val="宋体"/>
        <charset val="134"/>
      </rPr>
      <t>头，木河乡</t>
    </r>
    <r>
      <rPr>
        <sz val="16"/>
        <rFont val="Times New Roman"/>
        <charset val="134"/>
      </rPr>
      <t>3.4</t>
    </r>
    <r>
      <rPr>
        <sz val="16"/>
        <rFont val="宋体"/>
        <charset val="134"/>
      </rPr>
      <t>万元</t>
    </r>
    <r>
      <rPr>
        <sz val="16"/>
        <rFont val="Times New Roman"/>
        <charset val="134"/>
      </rPr>
      <t>17</t>
    </r>
    <r>
      <rPr>
        <sz val="16"/>
        <rFont val="宋体"/>
        <charset val="134"/>
      </rPr>
      <t>头，平安乡</t>
    </r>
    <r>
      <rPr>
        <sz val="16"/>
        <rFont val="Times New Roman"/>
        <charset val="134"/>
      </rPr>
      <t>4</t>
    </r>
    <r>
      <rPr>
        <sz val="16"/>
        <rFont val="宋体"/>
        <charset val="134"/>
      </rPr>
      <t>万元</t>
    </r>
    <r>
      <rPr>
        <sz val="16"/>
        <rFont val="Times New Roman"/>
        <charset val="134"/>
      </rPr>
      <t>20</t>
    </r>
    <r>
      <rPr>
        <sz val="16"/>
        <rFont val="宋体"/>
        <charset val="134"/>
      </rPr>
      <t>头，闫家乡</t>
    </r>
    <r>
      <rPr>
        <sz val="16"/>
        <rFont val="Times New Roman"/>
        <charset val="134"/>
      </rPr>
      <t>24</t>
    </r>
    <r>
      <rPr>
        <sz val="16"/>
        <rFont val="宋体"/>
        <charset val="134"/>
      </rPr>
      <t>万元</t>
    </r>
    <r>
      <rPr>
        <sz val="16"/>
        <rFont val="Times New Roman"/>
        <charset val="134"/>
      </rPr>
      <t>120</t>
    </r>
    <r>
      <rPr>
        <sz val="16"/>
        <rFont val="宋体"/>
        <charset val="134"/>
      </rPr>
      <t>头。</t>
    </r>
  </si>
  <si>
    <r>
      <rPr>
        <sz val="16"/>
        <rFont val="宋体"/>
        <charset val="134"/>
      </rPr>
      <t>投入</t>
    </r>
    <r>
      <rPr>
        <sz val="16"/>
        <rFont val="Times New Roman"/>
        <charset val="134"/>
      </rPr>
      <t>48.6</t>
    </r>
    <r>
      <rPr>
        <sz val="16"/>
        <rFont val="宋体"/>
        <charset val="134"/>
      </rPr>
      <t>万元引进基础母羊</t>
    </r>
    <r>
      <rPr>
        <sz val="16"/>
        <rFont val="Times New Roman"/>
        <charset val="134"/>
      </rPr>
      <t>1620</t>
    </r>
    <r>
      <rPr>
        <sz val="16"/>
        <rFont val="宋体"/>
        <charset val="134"/>
      </rPr>
      <t>只，其中张家川镇</t>
    </r>
    <r>
      <rPr>
        <sz val="16"/>
        <rFont val="Times New Roman"/>
        <charset val="134"/>
      </rPr>
      <t>3</t>
    </r>
    <r>
      <rPr>
        <sz val="16"/>
        <rFont val="宋体"/>
        <charset val="134"/>
      </rPr>
      <t>万元</t>
    </r>
    <r>
      <rPr>
        <sz val="16"/>
        <rFont val="Times New Roman"/>
        <charset val="134"/>
      </rPr>
      <t>100</t>
    </r>
    <r>
      <rPr>
        <sz val="16"/>
        <rFont val="宋体"/>
        <charset val="134"/>
      </rPr>
      <t>只，马关镇</t>
    </r>
    <r>
      <rPr>
        <sz val="16"/>
        <rFont val="Times New Roman"/>
        <charset val="134"/>
      </rPr>
      <t>20.4</t>
    </r>
    <r>
      <rPr>
        <sz val="16"/>
        <rFont val="宋体"/>
        <charset val="134"/>
      </rPr>
      <t>万元</t>
    </r>
    <r>
      <rPr>
        <sz val="16"/>
        <rFont val="Times New Roman"/>
        <charset val="134"/>
      </rPr>
      <t>680</t>
    </r>
    <r>
      <rPr>
        <sz val="16"/>
        <rFont val="宋体"/>
        <charset val="134"/>
      </rPr>
      <t>只，刘堡镇</t>
    </r>
    <r>
      <rPr>
        <sz val="16"/>
        <rFont val="Times New Roman"/>
        <charset val="134"/>
      </rPr>
      <t>3</t>
    </r>
    <r>
      <rPr>
        <sz val="16"/>
        <rFont val="宋体"/>
        <charset val="134"/>
      </rPr>
      <t>万元</t>
    </r>
    <r>
      <rPr>
        <sz val="16"/>
        <rFont val="Times New Roman"/>
        <charset val="134"/>
      </rPr>
      <t>100</t>
    </r>
    <r>
      <rPr>
        <sz val="16"/>
        <rFont val="宋体"/>
        <charset val="134"/>
      </rPr>
      <t>只，大阳镇</t>
    </r>
    <r>
      <rPr>
        <sz val="16"/>
        <rFont val="Times New Roman"/>
        <charset val="134"/>
      </rPr>
      <t>6.6</t>
    </r>
    <r>
      <rPr>
        <sz val="16"/>
        <rFont val="宋体"/>
        <charset val="134"/>
      </rPr>
      <t>万元</t>
    </r>
    <r>
      <rPr>
        <sz val="16"/>
        <rFont val="Times New Roman"/>
        <charset val="134"/>
      </rPr>
      <t>220</t>
    </r>
    <r>
      <rPr>
        <sz val="16"/>
        <rFont val="宋体"/>
        <charset val="134"/>
      </rPr>
      <t>只，马鹿镇</t>
    </r>
    <r>
      <rPr>
        <sz val="16"/>
        <rFont val="Times New Roman"/>
        <charset val="134"/>
      </rPr>
      <t>3</t>
    </r>
    <r>
      <rPr>
        <sz val="16"/>
        <rFont val="宋体"/>
        <charset val="134"/>
      </rPr>
      <t>万元</t>
    </r>
    <r>
      <rPr>
        <sz val="16"/>
        <rFont val="Times New Roman"/>
        <charset val="134"/>
      </rPr>
      <t>100</t>
    </r>
    <r>
      <rPr>
        <sz val="16"/>
        <rFont val="宋体"/>
        <charset val="134"/>
      </rPr>
      <t>只，川王镇</t>
    </r>
    <r>
      <rPr>
        <sz val="16"/>
        <rFont val="Times New Roman"/>
        <charset val="134"/>
      </rPr>
      <t>3.6</t>
    </r>
    <r>
      <rPr>
        <sz val="16"/>
        <rFont val="宋体"/>
        <charset val="134"/>
      </rPr>
      <t>万元</t>
    </r>
    <r>
      <rPr>
        <sz val="16"/>
        <rFont val="Times New Roman"/>
        <charset val="134"/>
      </rPr>
      <t>120</t>
    </r>
    <r>
      <rPr>
        <sz val="16"/>
        <rFont val="宋体"/>
        <charset val="134"/>
      </rPr>
      <t>只，闫家乡</t>
    </r>
    <r>
      <rPr>
        <sz val="16"/>
        <rFont val="Times New Roman"/>
        <charset val="134"/>
      </rPr>
      <t>3</t>
    </r>
    <r>
      <rPr>
        <sz val="16"/>
        <rFont val="宋体"/>
        <charset val="134"/>
      </rPr>
      <t>万元</t>
    </r>
    <r>
      <rPr>
        <sz val="16"/>
        <rFont val="Times New Roman"/>
        <charset val="134"/>
      </rPr>
      <t>300</t>
    </r>
    <r>
      <rPr>
        <sz val="16"/>
        <rFont val="宋体"/>
        <charset val="134"/>
      </rPr>
      <t>只。</t>
    </r>
  </si>
  <si>
    <r>
      <rPr>
        <sz val="16"/>
        <rFont val="宋体"/>
        <charset val="134"/>
      </rPr>
      <t>形成规模化养殖，带动农户提高收入</t>
    </r>
  </si>
  <si>
    <r>
      <rPr>
        <b/>
        <sz val="16"/>
        <rFont val="宋体"/>
        <charset val="134"/>
      </rPr>
      <t>林果业：</t>
    </r>
    <r>
      <rPr>
        <b/>
        <sz val="16"/>
        <rFont val="Times New Roman"/>
        <charset val="134"/>
      </rPr>
      <t>9</t>
    </r>
    <r>
      <rPr>
        <b/>
        <sz val="16"/>
        <rFont val="宋体"/>
        <charset val="134"/>
      </rPr>
      <t>项</t>
    </r>
  </si>
  <si>
    <r>
      <rPr>
        <b/>
        <sz val="16"/>
        <rFont val="宋体"/>
        <charset val="134"/>
      </rPr>
      <t>概算投资</t>
    </r>
    <r>
      <rPr>
        <b/>
        <sz val="16"/>
        <rFont val="Times New Roman"/>
        <charset val="134"/>
      </rPr>
      <t>16.982</t>
    </r>
    <r>
      <rPr>
        <b/>
        <sz val="16"/>
        <rFont val="宋体"/>
        <charset val="134"/>
      </rPr>
      <t>万元用于实施林果业项目</t>
    </r>
  </si>
  <si>
    <r>
      <rPr>
        <b/>
        <sz val="16"/>
        <rFont val="宋体"/>
        <charset val="134"/>
      </rPr>
      <t>林果业（三类户）：</t>
    </r>
    <r>
      <rPr>
        <b/>
        <sz val="16"/>
        <rFont val="Times New Roman"/>
        <charset val="134"/>
      </rPr>
      <t>2</t>
    </r>
    <r>
      <rPr>
        <b/>
        <sz val="16"/>
        <rFont val="宋体"/>
        <charset val="134"/>
      </rPr>
      <t>项</t>
    </r>
  </si>
  <si>
    <r>
      <rPr>
        <b/>
        <sz val="16"/>
        <rFont val="宋体"/>
        <charset val="134"/>
      </rPr>
      <t>概算投资</t>
    </r>
    <r>
      <rPr>
        <b/>
        <sz val="16"/>
        <rFont val="Times New Roman"/>
        <charset val="134"/>
      </rPr>
      <t>0.89</t>
    </r>
    <r>
      <rPr>
        <b/>
        <sz val="16"/>
        <rFont val="宋体"/>
        <charset val="134"/>
      </rPr>
      <t>万元用于实施三类户到户林果业补助项目</t>
    </r>
  </si>
  <si>
    <r>
      <rPr>
        <b/>
        <sz val="16"/>
        <rFont val="宋体"/>
        <charset val="134"/>
      </rPr>
      <t>苹果栽植到户补助项目</t>
    </r>
  </si>
  <si>
    <r>
      <rPr>
        <b/>
        <sz val="16"/>
        <rFont val="宋体"/>
        <charset val="134"/>
      </rPr>
      <t>概算投资</t>
    </r>
    <r>
      <rPr>
        <b/>
        <sz val="16"/>
        <rFont val="Times New Roman"/>
        <charset val="134"/>
      </rPr>
      <t>0.2</t>
    </r>
    <r>
      <rPr>
        <b/>
        <sz val="16"/>
        <rFont val="宋体"/>
        <charset val="134"/>
      </rPr>
      <t>万元在梁山镇实施三类户苹果栽植到户补助项目，每亩补助</t>
    </r>
    <r>
      <rPr>
        <b/>
        <sz val="16"/>
        <rFont val="Times New Roman"/>
        <charset val="134"/>
      </rPr>
      <t>1000</t>
    </r>
    <r>
      <rPr>
        <b/>
        <sz val="16"/>
        <rFont val="宋体"/>
        <charset val="134"/>
      </rPr>
      <t>元，共补助</t>
    </r>
    <r>
      <rPr>
        <b/>
        <sz val="16"/>
        <rFont val="Times New Roman"/>
        <charset val="134"/>
      </rPr>
      <t>2</t>
    </r>
    <r>
      <rPr>
        <b/>
        <sz val="16"/>
        <rFont val="宋体"/>
        <charset val="134"/>
      </rPr>
      <t>亩。</t>
    </r>
  </si>
  <si>
    <r>
      <rPr>
        <sz val="16"/>
        <rFont val="宋体"/>
        <charset val="134"/>
      </rPr>
      <t>梁山镇苹果栽植到户补助项目</t>
    </r>
  </si>
  <si>
    <r>
      <rPr>
        <sz val="16"/>
        <rFont val="宋体"/>
        <charset val="134"/>
      </rPr>
      <t>樱桃沟村三类户苹果种植</t>
    </r>
    <r>
      <rPr>
        <sz val="16"/>
        <rFont val="Times New Roman"/>
        <charset val="134"/>
      </rPr>
      <t>2</t>
    </r>
    <r>
      <rPr>
        <sz val="16"/>
        <rFont val="宋体"/>
        <charset val="134"/>
      </rPr>
      <t>亩</t>
    </r>
  </si>
  <si>
    <r>
      <rPr>
        <sz val="16"/>
        <rFont val="宋体"/>
        <charset val="134"/>
      </rPr>
      <t>降低农户栽植成本，提高农户发展产业积极性</t>
    </r>
  </si>
  <si>
    <r>
      <rPr>
        <sz val="16"/>
        <rFont val="宋体"/>
        <charset val="134"/>
      </rPr>
      <t>通过直接补贴到户，提高栽植积极性，提高农户收入</t>
    </r>
  </si>
  <si>
    <r>
      <rPr>
        <b/>
        <sz val="16"/>
        <rFont val="宋体"/>
        <charset val="134"/>
      </rPr>
      <t>花椒栽植到户补助项目</t>
    </r>
  </si>
  <si>
    <r>
      <rPr>
        <b/>
        <sz val="16"/>
        <rFont val="宋体"/>
        <charset val="134"/>
      </rPr>
      <t>概算投资</t>
    </r>
    <r>
      <rPr>
        <b/>
        <sz val="16"/>
        <rFont val="Times New Roman"/>
        <charset val="134"/>
      </rPr>
      <t>0.69</t>
    </r>
    <r>
      <rPr>
        <b/>
        <sz val="16"/>
        <rFont val="宋体"/>
        <charset val="134"/>
      </rPr>
      <t>万元在相关乡镇实施三类户花椒栽植到户补助项目，每亩补助</t>
    </r>
    <r>
      <rPr>
        <b/>
        <sz val="16"/>
        <rFont val="Times New Roman"/>
        <charset val="134"/>
      </rPr>
      <t>300</t>
    </r>
    <r>
      <rPr>
        <b/>
        <sz val="16"/>
        <rFont val="宋体"/>
        <charset val="134"/>
      </rPr>
      <t>元，共补助</t>
    </r>
    <r>
      <rPr>
        <b/>
        <sz val="16"/>
        <rFont val="Times New Roman"/>
        <charset val="134"/>
      </rPr>
      <t>23</t>
    </r>
    <r>
      <rPr>
        <b/>
        <sz val="16"/>
        <rFont val="宋体"/>
        <charset val="134"/>
      </rPr>
      <t>亩。</t>
    </r>
  </si>
  <si>
    <r>
      <rPr>
        <sz val="16"/>
        <rFont val="宋体"/>
        <charset val="134"/>
      </rPr>
      <t>张家川镇花椒栽植到户补助项目</t>
    </r>
  </si>
  <si>
    <r>
      <rPr>
        <sz val="16"/>
        <rFont val="宋体"/>
        <charset val="134"/>
      </rPr>
      <t>杨川村</t>
    </r>
    <r>
      <rPr>
        <sz val="16"/>
        <rFont val="Times New Roman"/>
        <charset val="134"/>
      </rPr>
      <t>10</t>
    </r>
    <r>
      <rPr>
        <sz val="16"/>
        <rFont val="宋体"/>
        <charset val="134"/>
      </rPr>
      <t>亩</t>
    </r>
  </si>
  <si>
    <r>
      <rPr>
        <sz val="16"/>
        <rFont val="宋体"/>
        <charset val="134"/>
      </rPr>
      <t>大阳镇花椒栽植到户补助项目</t>
    </r>
  </si>
  <si>
    <r>
      <rPr>
        <sz val="16"/>
        <rFont val="宋体"/>
        <charset val="134"/>
      </rPr>
      <t>扶持大阳镇梁堡村三类户种植花椒，落实花椒种植到户补助项目，每亩补助</t>
    </r>
    <r>
      <rPr>
        <sz val="16"/>
        <rFont val="Times New Roman"/>
        <charset val="134"/>
      </rPr>
      <t>300</t>
    </r>
    <r>
      <rPr>
        <sz val="16"/>
        <rFont val="宋体"/>
        <charset val="134"/>
      </rPr>
      <t>元，共补助</t>
    </r>
    <r>
      <rPr>
        <sz val="16"/>
        <rFont val="Times New Roman"/>
        <charset val="134"/>
      </rPr>
      <t>13</t>
    </r>
    <r>
      <rPr>
        <sz val="16"/>
        <rFont val="宋体"/>
        <charset val="134"/>
      </rPr>
      <t>亩。</t>
    </r>
  </si>
  <si>
    <r>
      <rPr>
        <b/>
        <sz val="16"/>
        <rFont val="宋体"/>
        <charset val="134"/>
      </rPr>
      <t>林果业（脱贫户）：</t>
    </r>
    <r>
      <rPr>
        <b/>
        <sz val="16"/>
        <rFont val="Times New Roman"/>
        <charset val="134"/>
      </rPr>
      <t>3</t>
    </r>
    <r>
      <rPr>
        <b/>
        <sz val="16"/>
        <rFont val="宋体"/>
        <charset val="134"/>
      </rPr>
      <t>项</t>
    </r>
  </si>
  <si>
    <r>
      <rPr>
        <b/>
        <sz val="16"/>
        <rFont val="宋体"/>
        <charset val="134"/>
      </rPr>
      <t>概算投资</t>
    </r>
    <r>
      <rPr>
        <b/>
        <sz val="16"/>
        <rFont val="Times New Roman"/>
        <charset val="134"/>
      </rPr>
      <t>10.462</t>
    </r>
    <r>
      <rPr>
        <b/>
        <sz val="16"/>
        <rFont val="宋体"/>
        <charset val="134"/>
      </rPr>
      <t>万元用于实施脱贫户林果业到户补助项目。</t>
    </r>
  </si>
  <si>
    <r>
      <rPr>
        <b/>
        <sz val="16"/>
        <rFont val="宋体"/>
        <charset val="134"/>
      </rPr>
      <t>概算投资</t>
    </r>
    <r>
      <rPr>
        <b/>
        <sz val="16"/>
        <rFont val="Times New Roman"/>
        <charset val="134"/>
      </rPr>
      <t>4.9</t>
    </r>
    <r>
      <rPr>
        <b/>
        <sz val="16"/>
        <rFont val="宋体"/>
        <charset val="134"/>
      </rPr>
      <t>万元在梁山镇实施脱贫户苹果栽植到户补助项目，每亩补助</t>
    </r>
    <r>
      <rPr>
        <b/>
        <sz val="16"/>
        <rFont val="Times New Roman"/>
        <charset val="134"/>
      </rPr>
      <t>1000</t>
    </r>
    <r>
      <rPr>
        <b/>
        <sz val="16"/>
        <rFont val="宋体"/>
        <charset val="134"/>
      </rPr>
      <t>元，共补助</t>
    </r>
    <r>
      <rPr>
        <b/>
        <sz val="16"/>
        <rFont val="Times New Roman"/>
        <charset val="134"/>
      </rPr>
      <t>49</t>
    </r>
    <r>
      <rPr>
        <b/>
        <sz val="16"/>
        <rFont val="宋体"/>
        <charset val="134"/>
      </rPr>
      <t>亩。</t>
    </r>
  </si>
  <si>
    <r>
      <rPr>
        <sz val="16"/>
        <rFont val="宋体"/>
        <charset val="134"/>
      </rPr>
      <t>新建脱贫户苹果栽植到户补助项目</t>
    </r>
    <r>
      <rPr>
        <sz val="16"/>
        <rFont val="Times New Roman"/>
        <charset val="134"/>
      </rPr>
      <t>40</t>
    </r>
    <r>
      <rPr>
        <sz val="16"/>
        <rFont val="宋体"/>
        <charset val="134"/>
      </rPr>
      <t>亩</t>
    </r>
  </si>
  <si>
    <r>
      <rPr>
        <sz val="16"/>
        <rFont val="宋体"/>
        <charset val="134"/>
      </rPr>
      <t>推动张家川县苹果产业发展，增加农民收入</t>
    </r>
  </si>
  <si>
    <r>
      <rPr>
        <sz val="16"/>
        <rFont val="宋体"/>
        <charset val="134"/>
      </rPr>
      <t>提高种植积极性、增加苹果种植户收入</t>
    </r>
  </si>
  <si>
    <r>
      <rPr>
        <sz val="16"/>
        <rFont val="宋体"/>
        <charset val="134"/>
      </rPr>
      <t>马关镇苹果栽植到户补助项目</t>
    </r>
  </si>
  <si>
    <r>
      <rPr>
        <sz val="16"/>
        <rFont val="宋体"/>
        <charset val="134"/>
      </rPr>
      <t>脱贫户苹果栽植共计</t>
    </r>
    <r>
      <rPr>
        <sz val="16"/>
        <rFont val="Times New Roman"/>
        <charset val="134"/>
      </rPr>
      <t>9</t>
    </r>
    <r>
      <rPr>
        <sz val="16"/>
        <rFont val="宋体"/>
        <charset val="134"/>
      </rPr>
      <t>亩。其中；上河村</t>
    </r>
    <r>
      <rPr>
        <sz val="16"/>
        <rFont val="Times New Roman"/>
        <charset val="134"/>
      </rPr>
      <t>6</t>
    </r>
    <r>
      <rPr>
        <sz val="16"/>
        <rFont val="宋体"/>
        <charset val="134"/>
      </rPr>
      <t>亩；东庄村</t>
    </r>
    <r>
      <rPr>
        <sz val="16"/>
        <rFont val="Times New Roman"/>
        <charset val="134"/>
      </rPr>
      <t>3</t>
    </r>
    <r>
      <rPr>
        <sz val="16"/>
        <rFont val="宋体"/>
        <charset val="134"/>
      </rPr>
      <t>亩；</t>
    </r>
  </si>
  <si>
    <r>
      <rPr>
        <b/>
        <sz val="16"/>
        <rFont val="宋体"/>
        <charset val="134"/>
      </rPr>
      <t>概算投资</t>
    </r>
    <r>
      <rPr>
        <b/>
        <sz val="16"/>
        <rFont val="Times New Roman"/>
        <charset val="134"/>
      </rPr>
      <t>5.262</t>
    </r>
    <r>
      <rPr>
        <b/>
        <sz val="16"/>
        <rFont val="宋体"/>
        <charset val="134"/>
      </rPr>
      <t>万元在相关乡镇实施脱贫户花椒栽植到户补助项目，每亩补助</t>
    </r>
    <r>
      <rPr>
        <b/>
        <sz val="16"/>
        <rFont val="Times New Roman"/>
        <charset val="134"/>
      </rPr>
      <t>300</t>
    </r>
    <r>
      <rPr>
        <b/>
        <sz val="16"/>
        <rFont val="宋体"/>
        <charset val="134"/>
      </rPr>
      <t>元，共补助</t>
    </r>
    <r>
      <rPr>
        <b/>
        <sz val="16"/>
        <rFont val="Times New Roman"/>
        <charset val="134"/>
      </rPr>
      <t>175.4</t>
    </r>
    <r>
      <rPr>
        <b/>
        <sz val="16"/>
        <rFont val="宋体"/>
        <charset val="134"/>
      </rPr>
      <t>亩。</t>
    </r>
  </si>
  <si>
    <r>
      <rPr>
        <sz val="16"/>
        <rFont val="宋体"/>
        <charset val="134"/>
      </rPr>
      <t>马关镇花椒栽植到户补助项目</t>
    </r>
  </si>
  <si>
    <r>
      <rPr>
        <sz val="16"/>
        <rFont val="宋体"/>
        <charset val="134"/>
      </rPr>
      <t>脱贫户花椒栽植共计</t>
    </r>
    <r>
      <rPr>
        <sz val="16"/>
        <rFont val="Times New Roman"/>
        <charset val="134"/>
      </rPr>
      <t>39</t>
    </r>
    <r>
      <rPr>
        <sz val="16"/>
        <rFont val="宋体"/>
        <charset val="134"/>
      </rPr>
      <t>亩。其中：小庄村</t>
    </r>
    <r>
      <rPr>
        <sz val="16"/>
        <rFont val="Times New Roman"/>
        <charset val="134"/>
      </rPr>
      <t>30</t>
    </r>
    <r>
      <rPr>
        <sz val="16"/>
        <rFont val="宋体"/>
        <charset val="134"/>
      </rPr>
      <t>亩；东庄村</t>
    </r>
    <r>
      <rPr>
        <sz val="16"/>
        <rFont val="Times New Roman"/>
        <charset val="134"/>
      </rPr>
      <t>7</t>
    </r>
    <r>
      <rPr>
        <sz val="16"/>
        <rFont val="宋体"/>
        <charset val="134"/>
      </rPr>
      <t>亩；西台村</t>
    </r>
    <r>
      <rPr>
        <sz val="16"/>
        <rFont val="Times New Roman"/>
        <charset val="134"/>
      </rPr>
      <t>2</t>
    </r>
    <r>
      <rPr>
        <sz val="16"/>
        <rFont val="宋体"/>
        <charset val="134"/>
      </rPr>
      <t>亩</t>
    </r>
  </si>
  <si>
    <r>
      <rPr>
        <sz val="16"/>
        <rFont val="宋体"/>
        <charset val="134"/>
      </rPr>
      <t>推动张家川县花椒产业发展，增加农民收入</t>
    </r>
  </si>
  <si>
    <r>
      <rPr>
        <sz val="16"/>
        <rFont val="宋体"/>
        <charset val="134"/>
      </rPr>
      <t>提高农民种植积极性、增加收入</t>
    </r>
  </si>
  <si>
    <r>
      <rPr>
        <sz val="16"/>
        <rFont val="宋体"/>
        <charset val="134"/>
      </rPr>
      <t>扶持大阳镇梁堡村</t>
    </r>
    <r>
      <rPr>
        <sz val="16"/>
        <rFont val="Times New Roman"/>
        <charset val="134"/>
      </rPr>
      <t>5</t>
    </r>
    <r>
      <rPr>
        <sz val="16"/>
        <rFont val="宋体"/>
        <charset val="134"/>
      </rPr>
      <t>户脱贫户种植花椒，落实花椒种植到户补助项目，每亩补助</t>
    </r>
    <r>
      <rPr>
        <sz val="16"/>
        <rFont val="Times New Roman"/>
        <charset val="134"/>
      </rPr>
      <t>300</t>
    </r>
    <r>
      <rPr>
        <sz val="16"/>
        <rFont val="宋体"/>
        <charset val="134"/>
      </rPr>
      <t>元，共补助</t>
    </r>
    <r>
      <rPr>
        <sz val="16"/>
        <rFont val="Times New Roman"/>
        <charset val="134"/>
      </rPr>
      <t>4.4</t>
    </r>
    <r>
      <rPr>
        <sz val="16"/>
        <rFont val="宋体"/>
        <charset val="134"/>
      </rPr>
      <t>亩。</t>
    </r>
  </si>
  <si>
    <r>
      <rPr>
        <sz val="16"/>
        <rFont val="宋体"/>
        <charset val="134"/>
      </rPr>
      <t>梁山镇花椒栽植到户补助项目</t>
    </r>
  </si>
  <si>
    <r>
      <rPr>
        <sz val="16"/>
        <rFont val="宋体"/>
        <charset val="134"/>
      </rPr>
      <t>新建花椒栽植到户补助项目</t>
    </r>
    <r>
      <rPr>
        <sz val="16"/>
        <rFont val="Times New Roman"/>
        <charset val="134"/>
      </rPr>
      <t>32</t>
    </r>
    <r>
      <rPr>
        <sz val="16"/>
        <rFont val="宋体"/>
        <charset val="134"/>
      </rPr>
      <t>亩、唐刘村</t>
    </r>
    <r>
      <rPr>
        <sz val="16"/>
        <rFont val="Times New Roman"/>
        <charset val="134"/>
      </rPr>
      <t>100</t>
    </r>
    <r>
      <rPr>
        <sz val="16"/>
        <rFont val="宋体"/>
        <charset val="134"/>
      </rPr>
      <t>亩</t>
    </r>
  </si>
  <si>
    <r>
      <rPr>
        <b/>
        <sz val="16"/>
        <rFont val="宋体"/>
        <charset val="134"/>
      </rPr>
      <t>核桃栽植到户补助项目</t>
    </r>
  </si>
  <si>
    <r>
      <rPr>
        <b/>
        <sz val="16"/>
        <rFont val="宋体"/>
        <charset val="134"/>
      </rPr>
      <t>概算投资</t>
    </r>
    <r>
      <rPr>
        <b/>
        <sz val="16"/>
        <rFont val="Times New Roman"/>
        <charset val="134"/>
      </rPr>
      <t>0.3</t>
    </r>
    <r>
      <rPr>
        <b/>
        <sz val="16"/>
        <rFont val="宋体"/>
        <charset val="134"/>
      </rPr>
      <t>万元在相关乡镇实施脱贫户花椒栽植到户补助项目，每亩补助</t>
    </r>
    <r>
      <rPr>
        <b/>
        <sz val="16"/>
        <rFont val="Times New Roman"/>
        <charset val="134"/>
      </rPr>
      <t>500</t>
    </r>
    <r>
      <rPr>
        <b/>
        <sz val="16"/>
        <rFont val="宋体"/>
        <charset val="134"/>
      </rPr>
      <t>元，共补助</t>
    </r>
    <r>
      <rPr>
        <b/>
        <sz val="16"/>
        <rFont val="Times New Roman"/>
        <charset val="134"/>
      </rPr>
      <t>6</t>
    </r>
    <r>
      <rPr>
        <b/>
        <sz val="16"/>
        <rFont val="宋体"/>
        <charset val="134"/>
      </rPr>
      <t>亩。</t>
    </r>
  </si>
  <si>
    <r>
      <rPr>
        <sz val="16"/>
        <rFont val="宋体"/>
        <charset val="134"/>
      </rPr>
      <t>马关镇核桃栽植到户补助项目</t>
    </r>
  </si>
  <si>
    <r>
      <rPr>
        <sz val="16"/>
        <rFont val="宋体"/>
        <charset val="134"/>
      </rPr>
      <t>脱贫户核桃栽植共计</t>
    </r>
    <r>
      <rPr>
        <sz val="16"/>
        <rFont val="Times New Roman"/>
        <charset val="134"/>
      </rPr>
      <t>6</t>
    </r>
    <r>
      <rPr>
        <sz val="16"/>
        <rFont val="宋体"/>
        <charset val="134"/>
      </rPr>
      <t>亩。其中：东庄村</t>
    </r>
    <r>
      <rPr>
        <sz val="16"/>
        <rFont val="Times New Roman"/>
        <charset val="134"/>
      </rPr>
      <t>6</t>
    </r>
    <r>
      <rPr>
        <sz val="16"/>
        <rFont val="宋体"/>
        <charset val="134"/>
      </rPr>
      <t>亩；</t>
    </r>
  </si>
  <si>
    <r>
      <rPr>
        <sz val="16"/>
        <rFont val="宋体"/>
        <charset val="134"/>
      </rPr>
      <t>推动张家川县核桃产业发展，增加农民收入</t>
    </r>
  </si>
  <si>
    <r>
      <rPr>
        <b/>
        <sz val="16"/>
        <rFont val="宋体"/>
        <charset val="134"/>
      </rPr>
      <t>林果业（其他农户）：</t>
    </r>
    <r>
      <rPr>
        <b/>
        <sz val="16"/>
        <rFont val="Times New Roman"/>
        <charset val="134"/>
      </rPr>
      <t>4</t>
    </r>
    <r>
      <rPr>
        <b/>
        <sz val="16"/>
        <rFont val="宋体"/>
        <charset val="134"/>
      </rPr>
      <t>项</t>
    </r>
  </si>
  <si>
    <r>
      <rPr>
        <b/>
        <sz val="16"/>
        <rFont val="宋体"/>
        <charset val="134"/>
      </rPr>
      <t>概算投资</t>
    </r>
    <r>
      <rPr>
        <b/>
        <sz val="16"/>
        <rFont val="Times New Roman"/>
        <charset val="134"/>
      </rPr>
      <t>5.63</t>
    </r>
    <r>
      <rPr>
        <b/>
        <sz val="16"/>
        <rFont val="宋体"/>
        <charset val="134"/>
      </rPr>
      <t>万元用于实施其他农户到户林果业补助项目。</t>
    </r>
  </si>
  <si>
    <r>
      <rPr>
        <b/>
        <sz val="16"/>
        <rFont val="宋体"/>
        <charset val="134"/>
      </rPr>
      <t>概算投资</t>
    </r>
    <r>
      <rPr>
        <b/>
        <sz val="16"/>
        <rFont val="Times New Roman"/>
        <charset val="134"/>
      </rPr>
      <t>0.1</t>
    </r>
    <r>
      <rPr>
        <b/>
        <sz val="16"/>
        <rFont val="宋体"/>
        <charset val="134"/>
      </rPr>
      <t>万元在相关乡镇实施一般户苹果栽植到户补助项目，每亩补助</t>
    </r>
    <r>
      <rPr>
        <b/>
        <sz val="16"/>
        <rFont val="Times New Roman"/>
        <charset val="134"/>
      </rPr>
      <t>1000</t>
    </r>
    <r>
      <rPr>
        <b/>
        <sz val="16"/>
        <rFont val="宋体"/>
        <charset val="134"/>
      </rPr>
      <t>元，共补助</t>
    </r>
    <r>
      <rPr>
        <b/>
        <sz val="16"/>
        <rFont val="Times New Roman"/>
        <charset val="134"/>
      </rPr>
      <t>1</t>
    </r>
    <r>
      <rPr>
        <b/>
        <sz val="16"/>
        <rFont val="宋体"/>
        <charset val="134"/>
      </rPr>
      <t>亩。</t>
    </r>
  </si>
  <si>
    <r>
      <rPr>
        <sz val="16"/>
        <rFont val="宋体"/>
        <charset val="134"/>
      </rPr>
      <t>共补助</t>
    </r>
    <r>
      <rPr>
        <sz val="16"/>
        <rFont val="Times New Roman"/>
        <charset val="134"/>
      </rPr>
      <t>1</t>
    </r>
    <r>
      <rPr>
        <sz val="16"/>
        <rFont val="宋体"/>
        <charset val="134"/>
      </rPr>
      <t>亩，</t>
    </r>
    <r>
      <rPr>
        <sz val="16"/>
        <rFont val="Times New Roman"/>
        <charset val="134"/>
      </rPr>
      <t>1000</t>
    </r>
    <r>
      <rPr>
        <sz val="16"/>
        <rFont val="宋体"/>
        <charset val="134"/>
      </rPr>
      <t>元</t>
    </r>
    <r>
      <rPr>
        <sz val="16"/>
        <rFont val="Times New Roman"/>
        <charset val="134"/>
      </rPr>
      <t>/</t>
    </r>
    <r>
      <rPr>
        <sz val="16"/>
        <rFont val="宋体"/>
        <charset val="134"/>
      </rPr>
      <t>亩。其中：东庄村</t>
    </r>
    <r>
      <rPr>
        <sz val="16"/>
        <rFont val="Times New Roman"/>
        <charset val="134"/>
      </rPr>
      <t>1</t>
    </r>
    <r>
      <rPr>
        <sz val="16"/>
        <rFont val="宋体"/>
        <charset val="134"/>
      </rPr>
      <t>亩</t>
    </r>
  </si>
  <si>
    <r>
      <rPr>
        <b/>
        <sz val="16"/>
        <rFont val="宋体"/>
        <charset val="134"/>
      </rPr>
      <t>乌龙头栽植到户补助项目</t>
    </r>
  </si>
  <si>
    <r>
      <rPr>
        <b/>
        <sz val="16"/>
        <rFont val="宋体"/>
        <charset val="134"/>
      </rPr>
      <t>概算投资</t>
    </r>
    <r>
      <rPr>
        <b/>
        <sz val="16"/>
        <rFont val="Times New Roman"/>
        <charset val="134"/>
      </rPr>
      <t>5</t>
    </r>
    <r>
      <rPr>
        <b/>
        <sz val="16"/>
        <rFont val="宋体"/>
        <charset val="134"/>
      </rPr>
      <t>万元在相关乡镇实施一般户乌龙头栽植到户补助项目，每亩补助</t>
    </r>
    <r>
      <rPr>
        <b/>
        <sz val="16"/>
        <rFont val="Times New Roman"/>
        <charset val="134"/>
      </rPr>
      <t>500</t>
    </r>
    <r>
      <rPr>
        <b/>
        <sz val="16"/>
        <rFont val="宋体"/>
        <charset val="134"/>
      </rPr>
      <t>元，共补助</t>
    </r>
    <r>
      <rPr>
        <b/>
        <sz val="16"/>
        <rFont val="Times New Roman"/>
        <charset val="134"/>
      </rPr>
      <t>100</t>
    </r>
    <r>
      <rPr>
        <b/>
        <sz val="16"/>
        <rFont val="宋体"/>
        <charset val="134"/>
      </rPr>
      <t>亩。</t>
    </r>
  </si>
  <si>
    <r>
      <rPr>
        <sz val="16"/>
        <rFont val="宋体"/>
        <charset val="134"/>
      </rPr>
      <t>平安乡乌龙头栽植到户补助项目</t>
    </r>
  </si>
  <si>
    <r>
      <rPr>
        <sz val="16"/>
        <rFont val="宋体"/>
        <charset val="134"/>
      </rPr>
      <t>概算投资</t>
    </r>
    <r>
      <rPr>
        <sz val="16"/>
        <rFont val="Times New Roman"/>
        <charset val="134"/>
      </rPr>
      <t>2.5</t>
    </r>
    <r>
      <rPr>
        <sz val="16"/>
        <rFont val="宋体"/>
        <charset val="134"/>
      </rPr>
      <t>万元在马原村种植乌龙头</t>
    </r>
    <r>
      <rPr>
        <sz val="16"/>
        <rFont val="Times New Roman"/>
        <charset val="134"/>
      </rPr>
      <t>50</t>
    </r>
    <r>
      <rPr>
        <sz val="16"/>
        <rFont val="宋体"/>
        <charset val="134"/>
      </rPr>
      <t>亩</t>
    </r>
  </si>
  <si>
    <r>
      <rPr>
        <sz val="16"/>
        <rFont val="宋体"/>
        <charset val="134"/>
      </rPr>
      <t>通过项目扶持，发展种植产业，增加一般户经济收入</t>
    </r>
  </si>
  <si>
    <r>
      <rPr>
        <sz val="16"/>
        <rFont val="宋体"/>
        <charset val="134"/>
      </rPr>
      <t>马鹿镇乌龙头栽植到户补助项目</t>
    </r>
  </si>
  <si>
    <r>
      <rPr>
        <sz val="16"/>
        <rFont val="宋体"/>
        <charset val="134"/>
      </rPr>
      <t>概算投资</t>
    </r>
    <r>
      <rPr>
        <sz val="16"/>
        <rFont val="Times New Roman"/>
        <charset val="134"/>
      </rPr>
      <t>2.5</t>
    </r>
    <r>
      <rPr>
        <sz val="16"/>
        <rFont val="宋体"/>
        <charset val="134"/>
      </rPr>
      <t>万元，在马鹿镇宝坪村实施一般户乌龙头种植项目</t>
    </r>
    <r>
      <rPr>
        <sz val="16"/>
        <rFont val="Times New Roman"/>
        <charset val="134"/>
      </rPr>
      <t>50</t>
    </r>
    <r>
      <rPr>
        <sz val="16"/>
        <rFont val="宋体"/>
        <charset val="134"/>
      </rPr>
      <t>亩，亩均补</t>
    </r>
    <r>
      <rPr>
        <sz val="16"/>
        <rFont val="Times New Roman"/>
        <charset val="134"/>
      </rPr>
      <t>500</t>
    </r>
    <r>
      <rPr>
        <sz val="16"/>
        <rFont val="宋体"/>
        <charset val="134"/>
      </rPr>
      <t>元。</t>
    </r>
  </si>
  <si>
    <r>
      <rPr>
        <b/>
        <sz val="16"/>
        <rFont val="宋体"/>
        <charset val="134"/>
      </rPr>
      <t>概算投资</t>
    </r>
    <r>
      <rPr>
        <b/>
        <sz val="16"/>
        <rFont val="Times New Roman"/>
        <charset val="134"/>
      </rPr>
      <t>0.26</t>
    </r>
    <r>
      <rPr>
        <b/>
        <sz val="16"/>
        <rFont val="宋体"/>
        <charset val="134"/>
      </rPr>
      <t>万元在相关乡镇实施一般户核桃栽植到户补助项目，每亩补助</t>
    </r>
    <r>
      <rPr>
        <b/>
        <sz val="16"/>
        <rFont val="Times New Roman"/>
        <charset val="134"/>
      </rPr>
      <t>500</t>
    </r>
    <r>
      <rPr>
        <b/>
        <sz val="16"/>
        <rFont val="宋体"/>
        <charset val="134"/>
      </rPr>
      <t>元，共补助</t>
    </r>
    <r>
      <rPr>
        <b/>
        <sz val="16"/>
        <rFont val="Times New Roman"/>
        <charset val="134"/>
      </rPr>
      <t>5.2</t>
    </r>
    <r>
      <rPr>
        <b/>
        <sz val="16"/>
        <rFont val="宋体"/>
        <charset val="134"/>
      </rPr>
      <t>亩。</t>
    </r>
  </si>
  <si>
    <r>
      <rPr>
        <sz val="16"/>
        <rFont val="宋体"/>
        <charset val="134"/>
      </rPr>
      <t>共补助</t>
    </r>
    <r>
      <rPr>
        <sz val="16"/>
        <rFont val="Times New Roman"/>
        <charset val="134"/>
      </rPr>
      <t>5.2</t>
    </r>
    <r>
      <rPr>
        <sz val="16"/>
        <rFont val="宋体"/>
        <charset val="134"/>
      </rPr>
      <t>亩，</t>
    </r>
    <r>
      <rPr>
        <sz val="16"/>
        <rFont val="Times New Roman"/>
        <charset val="134"/>
      </rPr>
      <t>500</t>
    </r>
    <r>
      <rPr>
        <sz val="16"/>
        <rFont val="宋体"/>
        <charset val="134"/>
      </rPr>
      <t>元</t>
    </r>
    <r>
      <rPr>
        <sz val="16"/>
        <rFont val="Times New Roman"/>
        <charset val="134"/>
      </rPr>
      <t>/</t>
    </r>
    <r>
      <rPr>
        <sz val="16"/>
        <rFont val="宋体"/>
        <charset val="134"/>
      </rPr>
      <t>亩。其中：东庄村</t>
    </r>
    <r>
      <rPr>
        <sz val="16"/>
        <rFont val="Times New Roman"/>
        <charset val="134"/>
      </rPr>
      <t>4</t>
    </r>
    <r>
      <rPr>
        <sz val="16"/>
        <rFont val="宋体"/>
        <charset val="134"/>
      </rPr>
      <t>亩；西台村</t>
    </r>
    <r>
      <rPr>
        <sz val="16"/>
        <rFont val="Times New Roman"/>
        <charset val="134"/>
      </rPr>
      <t>1.2</t>
    </r>
    <r>
      <rPr>
        <sz val="16"/>
        <rFont val="宋体"/>
        <charset val="134"/>
      </rPr>
      <t>亩；</t>
    </r>
  </si>
  <si>
    <r>
      <rPr>
        <b/>
        <sz val="16"/>
        <rFont val="宋体"/>
        <charset val="134"/>
      </rPr>
      <t>概算投资</t>
    </r>
    <r>
      <rPr>
        <b/>
        <sz val="16"/>
        <rFont val="Times New Roman"/>
        <charset val="134"/>
      </rPr>
      <t>0.27</t>
    </r>
    <r>
      <rPr>
        <b/>
        <sz val="16"/>
        <rFont val="宋体"/>
        <charset val="134"/>
      </rPr>
      <t>万元在相关乡镇实施一般户花椒栽植到户补助项目，每亩补助</t>
    </r>
    <r>
      <rPr>
        <b/>
        <sz val="16"/>
        <rFont val="Times New Roman"/>
        <charset val="134"/>
      </rPr>
      <t>300</t>
    </r>
    <r>
      <rPr>
        <b/>
        <sz val="16"/>
        <rFont val="宋体"/>
        <charset val="134"/>
      </rPr>
      <t>元，共补助</t>
    </r>
    <r>
      <rPr>
        <b/>
        <sz val="16"/>
        <rFont val="Times New Roman"/>
        <charset val="134"/>
      </rPr>
      <t>9</t>
    </r>
    <r>
      <rPr>
        <b/>
        <sz val="16"/>
        <rFont val="宋体"/>
        <charset val="134"/>
      </rPr>
      <t>亩。</t>
    </r>
  </si>
  <si>
    <r>
      <rPr>
        <sz val="16"/>
        <rFont val="宋体"/>
        <charset val="134"/>
      </rPr>
      <t>共补助</t>
    </r>
    <r>
      <rPr>
        <sz val="16"/>
        <rFont val="Times New Roman"/>
        <charset val="134"/>
      </rPr>
      <t>9</t>
    </r>
    <r>
      <rPr>
        <sz val="16"/>
        <rFont val="宋体"/>
        <charset val="134"/>
      </rPr>
      <t>亩，</t>
    </r>
    <r>
      <rPr>
        <sz val="16"/>
        <rFont val="Times New Roman"/>
        <charset val="134"/>
      </rPr>
      <t>300</t>
    </r>
    <r>
      <rPr>
        <sz val="16"/>
        <rFont val="宋体"/>
        <charset val="134"/>
      </rPr>
      <t>元</t>
    </r>
    <r>
      <rPr>
        <sz val="16"/>
        <rFont val="Times New Roman"/>
        <charset val="134"/>
      </rPr>
      <t>/</t>
    </r>
    <r>
      <rPr>
        <sz val="16"/>
        <rFont val="宋体"/>
        <charset val="134"/>
      </rPr>
      <t>亩。其中：东庄村</t>
    </r>
    <r>
      <rPr>
        <sz val="16"/>
        <rFont val="Times New Roman"/>
        <charset val="134"/>
      </rPr>
      <t>6</t>
    </r>
    <r>
      <rPr>
        <sz val="16"/>
        <rFont val="宋体"/>
        <charset val="134"/>
      </rPr>
      <t>亩；西台村</t>
    </r>
    <r>
      <rPr>
        <sz val="16"/>
        <rFont val="Times New Roman"/>
        <charset val="134"/>
      </rPr>
      <t>3</t>
    </r>
    <r>
      <rPr>
        <sz val="16"/>
        <rFont val="宋体"/>
        <charset val="134"/>
      </rPr>
      <t>亩</t>
    </r>
  </si>
  <si>
    <r>
      <rPr>
        <b/>
        <sz val="16"/>
        <rFont val="Microsoft YaHei"/>
        <charset val="134"/>
      </rPr>
      <t>④</t>
    </r>
  </si>
  <si>
    <r>
      <rPr>
        <b/>
        <sz val="16"/>
        <rFont val="宋体"/>
        <charset val="134"/>
      </rPr>
      <t>庭院经济：</t>
    </r>
    <r>
      <rPr>
        <b/>
        <sz val="16"/>
        <rFont val="Times New Roman"/>
        <charset val="134"/>
      </rPr>
      <t>6</t>
    </r>
    <r>
      <rPr>
        <b/>
        <sz val="16"/>
        <rFont val="宋体"/>
        <charset val="134"/>
      </rPr>
      <t>项</t>
    </r>
  </si>
  <si>
    <r>
      <rPr>
        <b/>
        <sz val="16"/>
        <rFont val="宋体"/>
        <charset val="134"/>
      </rPr>
      <t>概算投资</t>
    </r>
    <r>
      <rPr>
        <b/>
        <sz val="16"/>
        <rFont val="Times New Roman"/>
        <charset val="134"/>
      </rPr>
      <t>636.9395</t>
    </r>
    <r>
      <rPr>
        <b/>
        <sz val="16"/>
        <rFont val="宋体"/>
        <charset val="134"/>
      </rPr>
      <t>万元用于实施庭院经济发展项目。</t>
    </r>
  </si>
  <si>
    <r>
      <rPr>
        <b/>
        <sz val="16"/>
        <rFont val="宋体"/>
        <charset val="134"/>
      </rPr>
      <t>庭院经济（三类户）</t>
    </r>
  </si>
  <si>
    <r>
      <rPr>
        <b/>
        <sz val="16"/>
        <rFont val="宋体"/>
        <charset val="134"/>
      </rPr>
      <t>概算投资</t>
    </r>
    <r>
      <rPr>
        <b/>
        <sz val="16"/>
        <rFont val="Times New Roman"/>
        <charset val="134"/>
      </rPr>
      <t>26.945</t>
    </r>
    <r>
      <rPr>
        <b/>
        <sz val="16"/>
        <rFont val="宋体"/>
        <charset val="134"/>
      </rPr>
      <t>万元用于实施三类户庭院经济发展项目</t>
    </r>
  </si>
  <si>
    <r>
      <rPr>
        <sz val="16"/>
        <rFont val="宋体"/>
        <charset val="134"/>
      </rPr>
      <t>张家川镇庭院经济到户补助项目</t>
    </r>
  </si>
  <si>
    <r>
      <rPr>
        <sz val="16"/>
        <rFont val="宋体"/>
        <charset val="134"/>
      </rPr>
      <t>查湾村</t>
    </r>
    <r>
      <rPr>
        <sz val="16"/>
        <rFont val="Times New Roman"/>
        <charset val="134"/>
      </rPr>
      <t>6</t>
    </r>
    <r>
      <rPr>
        <sz val="16"/>
        <rFont val="宋体"/>
        <charset val="134"/>
      </rPr>
      <t>户、袁川村</t>
    </r>
    <r>
      <rPr>
        <sz val="16"/>
        <rFont val="Times New Roman"/>
        <charset val="134"/>
      </rPr>
      <t>1</t>
    </r>
    <r>
      <rPr>
        <sz val="16"/>
        <rFont val="宋体"/>
        <charset val="134"/>
      </rPr>
      <t>户、袁川村</t>
    </r>
    <r>
      <rPr>
        <sz val="16"/>
        <rFont val="Times New Roman"/>
        <charset val="134"/>
      </rPr>
      <t>1</t>
    </r>
    <r>
      <rPr>
        <sz val="16"/>
        <rFont val="宋体"/>
        <charset val="134"/>
      </rPr>
      <t>户</t>
    </r>
  </si>
  <si>
    <r>
      <rPr>
        <sz val="16"/>
        <rFont val="宋体"/>
        <charset val="134"/>
      </rPr>
      <t>带动农户发展产业，提高收入</t>
    </r>
  </si>
  <si>
    <r>
      <rPr>
        <sz val="16"/>
        <rFont val="宋体"/>
        <charset val="134"/>
      </rPr>
      <t>通过直接补贴到户，提高农户发展产业积极性，增加农户收入</t>
    </r>
  </si>
  <si>
    <r>
      <rPr>
        <sz val="16"/>
        <rFont val="宋体"/>
        <charset val="134"/>
      </rPr>
      <t>龙山镇庭院经济补助项目</t>
    </r>
  </si>
  <si>
    <r>
      <rPr>
        <sz val="16"/>
        <rFont val="宋体"/>
        <charset val="134"/>
      </rPr>
      <t>西门村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</si>
  <si>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恭门镇庭院经济补助项目</t>
    </r>
  </si>
  <si>
    <r>
      <rPr>
        <sz val="16"/>
        <rFont val="宋体"/>
        <charset val="134"/>
      </rPr>
      <t>共</t>
    </r>
    <r>
      <rPr>
        <sz val="16"/>
        <rFont val="Times New Roman"/>
        <charset val="134"/>
      </rPr>
      <t>11</t>
    </r>
    <r>
      <rPr>
        <sz val="16"/>
        <rFont val="宋体"/>
        <charset val="134"/>
      </rPr>
      <t>户，其中麻山村</t>
    </r>
    <r>
      <rPr>
        <sz val="16"/>
        <rFont val="Times New Roman"/>
        <charset val="134"/>
      </rPr>
      <t>8</t>
    </r>
    <r>
      <rPr>
        <sz val="16"/>
        <rFont val="宋体"/>
        <charset val="134"/>
      </rPr>
      <t>户、恭门村</t>
    </r>
    <r>
      <rPr>
        <sz val="16"/>
        <rFont val="Times New Roman"/>
        <charset val="134"/>
      </rPr>
      <t>2</t>
    </r>
    <r>
      <rPr>
        <sz val="16"/>
        <rFont val="宋体"/>
        <charset val="134"/>
      </rPr>
      <t>户、毛磨村</t>
    </r>
    <r>
      <rPr>
        <sz val="16"/>
        <rFont val="Times New Roman"/>
        <charset val="134"/>
      </rPr>
      <t>1</t>
    </r>
    <r>
      <rPr>
        <sz val="16"/>
        <rFont val="宋体"/>
        <charset val="134"/>
      </rPr>
      <t>户</t>
    </r>
  </si>
  <si>
    <r>
      <rPr>
        <sz val="16"/>
        <rFont val="宋体"/>
        <charset val="134"/>
      </rPr>
      <t>梁山镇庭院经济到户补助项目</t>
    </r>
  </si>
  <si>
    <r>
      <rPr>
        <sz val="16"/>
        <rFont val="宋体"/>
        <charset val="134"/>
      </rPr>
      <t>梁山镇高营村</t>
    </r>
    <r>
      <rPr>
        <sz val="16"/>
        <rFont val="Times New Roman"/>
        <charset val="134"/>
      </rPr>
      <t>1</t>
    </r>
    <r>
      <rPr>
        <sz val="16"/>
        <rFont val="宋体"/>
        <charset val="134"/>
      </rPr>
      <t>户实施庭院经济到户补助项目</t>
    </r>
  </si>
  <si>
    <r>
      <rPr>
        <sz val="16"/>
        <rFont val="宋体"/>
        <charset val="134"/>
      </rPr>
      <t>马关镇庭院经济到户补助项目</t>
    </r>
  </si>
  <si>
    <r>
      <rPr>
        <sz val="16"/>
        <rFont val="宋体"/>
        <charset val="134"/>
      </rPr>
      <t>共</t>
    </r>
    <r>
      <rPr>
        <sz val="16"/>
        <rFont val="Times New Roman"/>
        <charset val="134"/>
      </rPr>
      <t>10</t>
    </r>
    <r>
      <rPr>
        <sz val="16"/>
        <rFont val="宋体"/>
        <charset val="134"/>
      </rPr>
      <t>户，需要</t>
    </r>
    <r>
      <rPr>
        <sz val="16"/>
        <rFont val="Times New Roman"/>
        <charset val="134"/>
      </rPr>
      <t>10</t>
    </r>
    <r>
      <rPr>
        <sz val="16"/>
        <rFont val="宋体"/>
        <charset val="134"/>
      </rPr>
      <t>万元。西庄村</t>
    </r>
    <r>
      <rPr>
        <sz val="16"/>
        <rFont val="Times New Roman"/>
        <charset val="134"/>
      </rPr>
      <t>1</t>
    </r>
    <r>
      <rPr>
        <sz val="16"/>
        <rFont val="宋体"/>
        <charset val="134"/>
      </rPr>
      <t>户；东庄村</t>
    </r>
    <r>
      <rPr>
        <sz val="16"/>
        <rFont val="Times New Roman"/>
        <charset val="134"/>
      </rPr>
      <t>3</t>
    </r>
    <r>
      <rPr>
        <sz val="16"/>
        <rFont val="宋体"/>
        <charset val="134"/>
      </rPr>
      <t>户；上河村</t>
    </r>
    <r>
      <rPr>
        <sz val="16"/>
        <rFont val="Times New Roman"/>
        <charset val="134"/>
      </rPr>
      <t>1</t>
    </r>
    <r>
      <rPr>
        <sz val="16"/>
        <rFont val="宋体"/>
        <charset val="134"/>
      </rPr>
      <t>户；东庄村</t>
    </r>
    <r>
      <rPr>
        <sz val="16"/>
        <rFont val="Times New Roman"/>
        <charset val="134"/>
      </rPr>
      <t>2</t>
    </r>
    <r>
      <rPr>
        <sz val="16"/>
        <rFont val="宋体"/>
        <charset val="134"/>
      </rPr>
      <t>户；八杜村</t>
    </r>
    <r>
      <rPr>
        <sz val="16"/>
        <rFont val="Times New Roman"/>
        <charset val="134"/>
      </rPr>
      <t>2</t>
    </r>
    <r>
      <rPr>
        <sz val="16"/>
        <rFont val="宋体"/>
        <charset val="134"/>
      </rPr>
      <t>户；石川村</t>
    </r>
    <r>
      <rPr>
        <sz val="16"/>
        <rFont val="Times New Roman"/>
        <charset val="134"/>
      </rPr>
      <t>1</t>
    </r>
    <r>
      <rPr>
        <sz val="16"/>
        <rFont val="宋体"/>
        <charset val="134"/>
      </rPr>
      <t>户。</t>
    </r>
  </si>
  <si>
    <r>
      <rPr>
        <sz val="16"/>
        <rFont val="宋体"/>
        <charset val="134"/>
      </rPr>
      <t>连五乡庭院经济到户补助项目</t>
    </r>
  </si>
  <si>
    <r>
      <rPr>
        <sz val="16"/>
        <rFont val="宋体"/>
        <charset val="134"/>
      </rPr>
      <t>连五乡</t>
    </r>
    <r>
      <rPr>
        <sz val="16"/>
        <rFont val="Times New Roman"/>
        <charset val="134"/>
      </rPr>
      <t>1</t>
    </r>
    <r>
      <rPr>
        <sz val="16"/>
        <rFont val="宋体"/>
        <charset val="134"/>
      </rPr>
      <t>村共</t>
    </r>
    <r>
      <rPr>
        <sz val="16"/>
        <rFont val="Times New Roman"/>
        <charset val="134"/>
      </rPr>
      <t>4</t>
    </r>
    <r>
      <rPr>
        <sz val="16"/>
        <rFont val="宋体"/>
        <charset val="134"/>
      </rPr>
      <t>户。其中：腰庄村：</t>
    </r>
    <r>
      <rPr>
        <sz val="16"/>
        <rFont val="Times New Roman"/>
        <charset val="134"/>
      </rPr>
      <t>4</t>
    </r>
    <r>
      <rPr>
        <sz val="16"/>
        <rFont val="宋体"/>
        <charset val="134"/>
      </rPr>
      <t>户</t>
    </r>
  </si>
  <si>
    <r>
      <rPr>
        <sz val="16"/>
        <rFont val="宋体"/>
        <charset val="134"/>
      </rPr>
      <t>大阳镇庭院经济到户补助项目</t>
    </r>
  </si>
  <si>
    <r>
      <rPr>
        <sz val="16"/>
        <rFont val="宋体"/>
        <charset val="134"/>
      </rPr>
      <t>扶持大阳镇刘沟村发展家庭特色养殖，共补助</t>
    </r>
    <r>
      <rPr>
        <sz val="16"/>
        <rFont val="Times New Roman"/>
        <charset val="134"/>
      </rPr>
      <t>1050</t>
    </r>
    <r>
      <rPr>
        <sz val="16"/>
        <rFont val="宋体"/>
        <charset val="134"/>
      </rPr>
      <t>元。</t>
    </r>
  </si>
  <si>
    <r>
      <rPr>
        <sz val="16"/>
        <rFont val="宋体"/>
        <charset val="134"/>
      </rPr>
      <t>马鹿镇庭院经济到户补助项目</t>
    </r>
  </si>
  <si>
    <r>
      <rPr>
        <sz val="16"/>
        <rFont val="宋体"/>
        <charset val="134"/>
      </rPr>
      <t>概算投资</t>
    </r>
    <r>
      <rPr>
        <sz val="16"/>
        <rFont val="Times New Roman"/>
        <charset val="134"/>
      </rPr>
      <t>1.48</t>
    </r>
    <r>
      <rPr>
        <sz val="16"/>
        <rFont val="宋体"/>
        <charset val="134"/>
      </rPr>
      <t>万元，为马鹿镇</t>
    </r>
    <r>
      <rPr>
        <sz val="16"/>
        <rFont val="Times New Roman"/>
        <charset val="134"/>
      </rPr>
      <t>4</t>
    </r>
    <r>
      <rPr>
        <sz val="16"/>
        <rFont val="宋体"/>
        <charset val="134"/>
      </rPr>
      <t>村</t>
    </r>
    <r>
      <rPr>
        <sz val="16"/>
        <rFont val="Times New Roman"/>
        <charset val="134"/>
      </rPr>
      <t>7</t>
    </r>
    <r>
      <rPr>
        <sz val="16"/>
        <rFont val="宋体"/>
        <charset val="134"/>
      </rPr>
      <t>户</t>
    </r>
    <r>
      <rPr>
        <sz val="16"/>
        <rFont val="Times New Roman"/>
        <charset val="134"/>
      </rPr>
      <t>“</t>
    </r>
    <r>
      <rPr>
        <sz val="16"/>
        <rFont val="宋体"/>
        <charset val="134"/>
      </rPr>
      <t>三类户</t>
    </r>
    <r>
      <rPr>
        <sz val="16"/>
        <rFont val="Times New Roman"/>
        <charset val="134"/>
      </rPr>
      <t>”</t>
    </r>
    <r>
      <rPr>
        <sz val="16"/>
        <rFont val="宋体"/>
        <charset val="134"/>
      </rPr>
      <t>实施庭院经济补助项目，其中宝坪村</t>
    </r>
    <r>
      <rPr>
        <sz val="16"/>
        <rFont val="Times New Roman"/>
        <charset val="134"/>
      </rPr>
      <t>3</t>
    </r>
    <r>
      <rPr>
        <sz val="16"/>
        <rFont val="宋体"/>
        <charset val="134"/>
      </rPr>
      <t>户</t>
    </r>
    <r>
      <rPr>
        <sz val="16"/>
        <rFont val="Times New Roman"/>
        <charset val="134"/>
      </rPr>
      <t>0.54</t>
    </r>
    <r>
      <rPr>
        <sz val="16"/>
        <rFont val="宋体"/>
        <charset val="134"/>
      </rPr>
      <t>万元；堡梁村</t>
    </r>
    <r>
      <rPr>
        <sz val="16"/>
        <rFont val="Times New Roman"/>
        <charset val="134"/>
      </rPr>
      <t>1</t>
    </r>
    <r>
      <rPr>
        <sz val="16"/>
        <rFont val="宋体"/>
        <charset val="134"/>
      </rPr>
      <t>户</t>
    </r>
    <r>
      <rPr>
        <sz val="16"/>
        <rFont val="Times New Roman"/>
        <charset val="134"/>
      </rPr>
      <t>0.15</t>
    </r>
    <r>
      <rPr>
        <sz val="16"/>
        <rFont val="宋体"/>
        <charset val="134"/>
      </rPr>
      <t>万元；大滩村</t>
    </r>
    <r>
      <rPr>
        <sz val="16"/>
        <rFont val="Times New Roman"/>
        <charset val="134"/>
      </rPr>
      <t>1</t>
    </r>
    <r>
      <rPr>
        <sz val="16"/>
        <rFont val="宋体"/>
        <charset val="134"/>
      </rPr>
      <t>户</t>
    </r>
    <r>
      <rPr>
        <sz val="16"/>
        <rFont val="Times New Roman"/>
        <charset val="134"/>
      </rPr>
      <t>0.15</t>
    </r>
    <r>
      <rPr>
        <sz val="16"/>
        <rFont val="宋体"/>
        <charset val="134"/>
      </rPr>
      <t>万元；花园村</t>
    </r>
    <r>
      <rPr>
        <sz val="16"/>
        <rFont val="Times New Roman"/>
        <charset val="134"/>
      </rPr>
      <t>2</t>
    </r>
    <r>
      <rPr>
        <sz val="16"/>
        <rFont val="宋体"/>
        <charset val="134"/>
      </rPr>
      <t>户</t>
    </r>
    <r>
      <rPr>
        <sz val="16"/>
        <rFont val="Times New Roman"/>
        <charset val="134"/>
      </rPr>
      <t>0.64</t>
    </r>
    <r>
      <rPr>
        <sz val="16"/>
        <rFont val="宋体"/>
        <charset val="134"/>
      </rPr>
      <t>万元。</t>
    </r>
  </si>
  <si>
    <r>
      <rPr>
        <sz val="16"/>
        <rFont val="宋体"/>
        <charset val="134"/>
      </rPr>
      <t>胡川镇庭院经济到户补助项目</t>
    </r>
  </si>
  <si>
    <r>
      <rPr>
        <sz val="16"/>
        <rFont val="宋体"/>
        <charset val="134"/>
      </rPr>
      <t>胡川镇庭院经济到户补助涉及祁沟村特色养殖到户</t>
    </r>
    <r>
      <rPr>
        <sz val="16"/>
        <rFont val="Times New Roman"/>
        <charset val="134"/>
      </rPr>
      <t>1</t>
    </r>
    <r>
      <rPr>
        <sz val="16"/>
        <rFont val="宋体"/>
        <charset val="134"/>
      </rPr>
      <t>户，潘峪村特色养殖到户</t>
    </r>
    <r>
      <rPr>
        <sz val="16"/>
        <rFont val="Times New Roman"/>
        <charset val="134"/>
      </rPr>
      <t>1</t>
    </r>
    <r>
      <rPr>
        <sz val="16"/>
        <rFont val="宋体"/>
        <charset val="134"/>
      </rPr>
      <t>户。</t>
    </r>
  </si>
  <si>
    <r>
      <rPr>
        <sz val="16"/>
        <rFont val="宋体"/>
        <charset val="134"/>
      </rPr>
      <t>木河乡庭院经济到户补助项目</t>
    </r>
  </si>
  <si>
    <r>
      <rPr>
        <sz val="16"/>
        <rFont val="宋体"/>
        <charset val="134"/>
      </rPr>
      <t>在下庞村实施庭院经济到户补助</t>
    </r>
    <r>
      <rPr>
        <sz val="16"/>
        <rFont val="Times New Roman"/>
        <charset val="134"/>
      </rPr>
      <t>1</t>
    </r>
    <r>
      <rPr>
        <sz val="16"/>
        <rFont val="宋体"/>
        <charset val="134"/>
      </rPr>
      <t>户。</t>
    </r>
  </si>
  <si>
    <r>
      <rPr>
        <b/>
        <sz val="16"/>
        <rFont val="宋体"/>
        <charset val="134"/>
      </rPr>
      <t>庭院经济（三类户）中调新增</t>
    </r>
  </si>
  <si>
    <r>
      <rPr>
        <b/>
        <sz val="16"/>
        <rFont val="宋体"/>
        <charset val="134"/>
      </rPr>
      <t>概算投资</t>
    </r>
    <r>
      <rPr>
        <b/>
        <sz val="16"/>
        <rFont val="Times New Roman"/>
        <charset val="134"/>
      </rPr>
      <t>20.5075</t>
    </r>
    <r>
      <rPr>
        <b/>
        <sz val="16"/>
        <rFont val="宋体"/>
        <charset val="134"/>
      </rPr>
      <t>万元在相关乡镇实施三类户庭院经济到户补助项目。</t>
    </r>
  </si>
  <si>
    <r>
      <rPr>
        <sz val="16"/>
        <rFont val="宋体"/>
        <charset val="134"/>
      </rPr>
      <t>恭门镇庭院经济到户补助项目</t>
    </r>
  </si>
  <si>
    <r>
      <rPr>
        <sz val="16"/>
        <rFont val="宋体"/>
        <charset val="134"/>
      </rPr>
      <t>恭门镇共</t>
    </r>
    <r>
      <rPr>
        <sz val="16"/>
        <rFont val="Times New Roman"/>
        <charset val="134"/>
      </rPr>
      <t>24</t>
    </r>
    <r>
      <rPr>
        <sz val="16"/>
        <rFont val="宋体"/>
        <charset val="134"/>
      </rPr>
      <t>户</t>
    </r>
    <r>
      <rPr>
        <sz val="16"/>
        <rFont val="Times New Roman"/>
        <charset val="134"/>
      </rPr>
      <t>4.85</t>
    </r>
    <r>
      <rPr>
        <sz val="16"/>
        <rFont val="宋体"/>
        <charset val="134"/>
      </rPr>
      <t>万元，其中河峪村庭院特色养殖土蜂</t>
    </r>
    <r>
      <rPr>
        <sz val="16"/>
        <rFont val="Times New Roman"/>
        <charset val="134"/>
      </rPr>
      <t>1</t>
    </r>
    <r>
      <rPr>
        <sz val="16"/>
        <rFont val="宋体"/>
        <charset val="134"/>
      </rPr>
      <t>户</t>
    </r>
    <r>
      <rPr>
        <sz val="16"/>
        <rFont val="Times New Roman"/>
        <charset val="134"/>
      </rPr>
      <t>0.6</t>
    </r>
    <r>
      <rPr>
        <sz val="16"/>
        <rFont val="宋体"/>
        <charset val="134"/>
      </rPr>
      <t>万元；灵台村庭院特色种植</t>
    </r>
    <r>
      <rPr>
        <sz val="16"/>
        <rFont val="Times New Roman"/>
        <charset val="134"/>
      </rPr>
      <t>3</t>
    </r>
    <r>
      <rPr>
        <sz val="16"/>
        <rFont val="宋体"/>
        <charset val="134"/>
      </rPr>
      <t>户</t>
    </r>
    <r>
      <rPr>
        <sz val="16"/>
        <rFont val="Times New Roman"/>
        <charset val="134"/>
      </rPr>
      <t>0.8</t>
    </r>
    <r>
      <rPr>
        <sz val="16"/>
        <rFont val="宋体"/>
        <charset val="134"/>
      </rPr>
      <t>万元；团结村</t>
    </r>
    <r>
      <rPr>
        <sz val="16"/>
        <rFont val="Times New Roman"/>
        <charset val="134"/>
      </rPr>
      <t>3</t>
    </r>
    <r>
      <rPr>
        <sz val="16"/>
        <rFont val="宋体"/>
        <charset val="134"/>
      </rPr>
      <t>户</t>
    </r>
    <r>
      <rPr>
        <sz val="16"/>
        <rFont val="Times New Roman"/>
        <charset val="134"/>
      </rPr>
      <t>0.6</t>
    </r>
    <r>
      <rPr>
        <sz val="16"/>
        <rFont val="宋体"/>
        <charset val="134"/>
      </rPr>
      <t>万元，其中庭院特色种植</t>
    </r>
    <r>
      <rPr>
        <sz val="16"/>
        <rFont val="Times New Roman"/>
        <charset val="134"/>
      </rPr>
      <t>2</t>
    </r>
    <r>
      <rPr>
        <sz val="16"/>
        <rFont val="宋体"/>
        <charset val="134"/>
      </rPr>
      <t>户</t>
    </r>
    <r>
      <rPr>
        <sz val="16"/>
        <rFont val="Times New Roman"/>
        <charset val="134"/>
      </rPr>
      <t>0.4</t>
    </r>
    <r>
      <rPr>
        <sz val="16"/>
        <rFont val="宋体"/>
        <charset val="134"/>
      </rPr>
      <t>万元，庭院特色养殖土蜂</t>
    </r>
    <r>
      <rPr>
        <sz val="16"/>
        <rFont val="Times New Roman"/>
        <charset val="134"/>
      </rPr>
      <t>1</t>
    </r>
    <r>
      <rPr>
        <sz val="16"/>
        <rFont val="宋体"/>
        <charset val="134"/>
      </rPr>
      <t>户</t>
    </r>
    <r>
      <rPr>
        <sz val="16"/>
        <rFont val="Times New Roman"/>
        <charset val="134"/>
      </rPr>
      <t>0.2</t>
    </r>
    <r>
      <rPr>
        <sz val="16"/>
        <rFont val="宋体"/>
        <charset val="134"/>
      </rPr>
      <t>万元；天河村</t>
    </r>
    <r>
      <rPr>
        <sz val="16"/>
        <rFont val="Times New Roman"/>
        <charset val="134"/>
      </rPr>
      <t>3</t>
    </r>
    <r>
      <rPr>
        <sz val="16"/>
        <rFont val="宋体"/>
        <charset val="134"/>
      </rPr>
      <t>户</t>
    </r>
    <r>
      <rPr>
        <sz val="16"/>
        <rFont val="Times New Roman"/>
        <charset val="134"/>
      </rPr>
      <t>0.4</t>
    </r>
    <r>
      <rPr>
        <sz val="16"/>
        <rFont val="宋体"/>
        <charset val="134"/>
      </rPr>
      <t>万元，其中庭院特色种植</t>
    </r>
    <r>
      <rPr>
        <sz val="16"/>
        <rFont val="Times New Roman"/>
        <charset val="134"/>
      </rPr>
      <t>2</t>
    </r>
    <r>
      <rPr>
        <sz val="16"/>
        <rFont val="宋体"/>
        <charset val="134"/>
      </rPr>
      <t>户</t>
    </r>
    <r>
      <rPr>
        <sz val="16"/>
        <rFont val="Times New Roman"/>
        <charset val="134"/>
      </rPr>
      <t>0.2</t>
    </r>
    <r>
      <rPr>
        <sz val="16"/>
        <rFont val="宋体"/>
        <charset val="134"/>
      </rPr>
      <t>万元，庭院特色养殖土蜂</t>
    </r>
    <r>
      <rPr>
        <sz val="16"/>
        <rFont val="Times New Roman"/>
        <charset val="134"/>
      </rPr>
      <t>1</t>
    </r>
    <r>
      <rPr>
        <sz val="16"/>
        <rFont val="宋体"/>
        <charset val="134"/>
      </rPr>
      <t>户</t>
    </r>
    <r>
      <rPr>
        <sz val="16"/>
        <rFont val="Times New Roman"/>
        <charset val="134"/>
      </rPr>
      <t>0.2</t>
    </r>
    <r>
      <rPr>
        <sz val="16"/>
        <rFont val="宋体"/>
        <charset val="134"/>
      </rPr>
      <t>万元；毛山村庭院特色种植</t>
    </r>
    <r>
      <rPr>
        <sz val="16"/>
        <rFont val="Times New Roman"/>
        <charset val="134"/>
      </rPr>
      <t>5</t>
    </r>
    <r>
      <rPr>
        <sz val="16"/>
        <rFont val="宋体"/>
        <charset val="134"/>
      </rPr>
      <t>户</t>
    </r>
    <r>
      <rPr>
        <sz val="16"/>
        <rFont val="Times New Roman"/>
        <charset val="134"/>
      </rPr>
      <t>1</t>
    </r>
    <r>
      <rPr>
        <sz val="16"/>
        <rFont val="宋体"/>
        <charset val="134"/>
      </rPr>
      <t>万元；西关村</t>
    </r>
    <r>
      <rPr>
        <sz val="16"/>
        <rFont val="Times New Roman"/>
        <charset val="134"/>
      </rPr>
      <t>6</t>
    </r>
    <r>
      <rPr>
        <sz val="16"/>
        <rFont val="宋体"/>
        <charset val="134"/>
      </rPr>
      <t>户</t>
    </r>
    <r>
      <rPr>
        <sz val="16"/>
        <rFont val="Times New Roman"/>
        <charset val="134"/>
      </rPr>
      <t>1.15</t>
    </r>
    <r>
      <rPr>
        <sz val="16"/>
        <rFont val="宋体"/>
        <charset val="134"/>
      </rPr>
      <t>万元，其中庭院特色种植</t>
    </r>
    <r>
      <rPr>
        <sz val="16"/>
        <rFont val="Times New Roman"/>
        <charset val="134"/>
      </rPr>
      <t>5</t>
    </r>
    <r>
      <rPr>
        <sz val="16"/>
        <rFont val="宋体"/>
        <charset val="134"/>
      </rPr>
      <t>户</t>
    </r>
    <r>
      <rPr>
        <sz val="16"/>
        <rFont val="Times New Roman"/>
        <charset val="134"/>
      </rPr>
      <t>0.85</t>
    </r>
    <r>
      <rPr>
        <sz val="16"/>
        <rFont val="宋体"/>
        <charset val="134"/>
      </rPr>
      <t>万元，庭院特色手工</t>
    </r>
    <r>
      <rPr>
        <sz val="16"/>
        <rFont val="Times New Roman"/>
        <charset val="134"/>
      </rPr>
      <t>1</t>
    </r>
    <r>
      <rPr>
        <sz val="16"/>
        <rFont val="宋体"/>
        <charset val="134"/>
      </rPr>
      <t>户</t>
    </r>
    <r>
      <rPr>
        <sz val="16"/>
        <rFont val="Times New Roman"/>
        <charset val="134"/>
      </rPr>
      <t>0.3</t>
    </r>
    <r>
      <rPr>
        <sz val="16"/>
        <rFont val="宋体"/>
        <charset val="134"/>
      </rPr>
      <t>万元；袁河村</t>
    </r>
    <r>
      <rPr>
        <sz val="16"/>
        <rFont val="Times New Roman"/>
        <charset val="134"/>
      </rPr>
      <t>3</t>
    </r>
    <r>
      <rPr>
        <sz val="16"/>
        <rFont val="宋体"/>
        <charset val="134"/>
      </rPr>
      <t>户</t>
    </r>
    <r>
      <rPr>
        <sz val="16"/>
        <rFont val="Times New Roman"/>
        <charset val="134"/>
      </rPr>
      <t>0.3</t>
    </r>
    <r>
      <rPr>
        <sz val="16"/>
        <rFont val="宋体"/>
        <charset val="134"/>
      </rPr>
      <t>万元。</t>
    </r>
  </si>
  <si>
    <r>
      <rPr>
        <sz val="16"/>
        <rFont val="宋体"/>
        <charset val="134"/>
      </rPr>
      <t>扩大养殖规模，增加收入</t>
    </r>
  </si>
  <si>
    <r>
      <rPr>
        <sz val="16"/>
        <rFont val="宋体"/>
        <charset val="134"/>
      </rPr>
      <t>通过补贴，提高群众发展庭院经济积极性，增加其收入，进而巩固脱贫</t>
    </r>
    <r>
      <rPr>
        <sz val="16"/>
        <rFont val="Times New Roman"/>
        <charset val="134"/>
      </rPr>
      <t xml:space="preserve"> </t>
    </r>
    <r>
      <rPr>
        <sz val="16"/>
        <rFont val="宋体"/>
        <charset val="134"/>
      </rPr>
      <t>攻坚成果</t>
    </r>
  </si>
  <si>
    <r>
      <rPr>
        <sz val="16"/>
        <rFont val="宋体"/>
        <charset val="134"/>
      </rPr>
      <t>刘堡镇庭院经济到户补助项目</t>
    </r>
  </si>
  <si>
    <t>在刘堡镇8村17户2.5725万元。李山村庭院特色养殖业1户，0.075万元。小湾村共计3户0.25万元，其中庭院特色养殖1户，补助0.15万元；庭院特色种植到户2户，补助0.1万元。米家村庭院特色养殖业2户0.205万元。郑沟村共计4户0.9575万元，其中庭院特色养殖蜜蜂3户0.92万元，庭院特色养殖鸽子1户0.0375万元。王家村庭院特色养殖业2户0.44万元。窑儿村3户0.345万元，其中庭院特色养殖业1户0.045万元，庭院特色种植业发展微菜园2户0.3万元。丰银村1户庭院特色种植业，补助0.15万元。高家庭院特色种植业1户0.15万元。</t>
  </si>
  <si>
    <r>
      <rPr>
        <sz val="16"/>
        <rFont val="宋体"/>
        <charset val="134"/>
      </rPr>
      <t>共</t>
    </r>
    <r>
      <rPr>
        <sz val="16"/>
        <rFont val="Times New Roman"/>
        <charset val="134"/>
      </rPr>
      <t>6</t>
    </r>
    <r>
      <rPr>
        <sz val="16"/>
        <rFont val="宋体"/>
        <charset val="134"/>
      </rPr>
      <t>户</t>
    </r>
    <r>
      <rPr>
        <sz val="16"/>
        <rFont val="Times New Roman"/>
        <charset val="134"/>
      </rPr>
      <t>4.1</t>
    </r>
    <r>
      <rPr>
        <sz val="16"/>
        <rFont val="宋体"/>
        <charset val="134"/>
      </rPr>
      <t>万元。</t>
    </r>
    <r>
      <rPr>
        <sz val="16"/>
        <rFont val="Times New Roman"/>
        <charset val="134"/>
      </rPr>
      <t xml:space="preserve"> </t>
    </r>
    <r>
      <rPr>
        <sz val="16"/>
        <rFont val="宋体"/>
        <charset val="134"/>
      </rPr>
      <t>西台村</t>
    </r>
    <r>
      <rPr>
        <sz val="16"/>
        <rFont val="Times New Roman"/>
        <charset val="134"/>
      </rPr>
      <t>2</t>
    </r>
    <r>
      <rPr>
        <sz val="16"/>
        <rFont val="宋体"/>
        <charset val="134"/>
      </rPr>
      <t>户</t>
    </r>
    <r>
      <rPr>
        <sz val="16"/>
        <rFont val="Times New Roman"/>
        <charset val="134"/>
      </rPr>
      <t>0.8</t>
    </r>
    <r>
      <rPr>
        <sz val="16"/>
        <rFont val="宋体"/>
        <charset val="134"/>
      </rPr>
      <t>万元，其中</t>
    </r>
    <r>
      <rPr>
        <sz val="16"/>
        <rFont val="Times New Roman"/>
        <charset val="134"/>
      </rPr>
      <t>1</t>
    </r>
    <r>
      <rPr>
        <sz val="16"/>
        <rFont val="宋体"/>
        <charset val="134"/>
      </rPr>
      <t>户庭院特色手工</t>
    </r>
    <r>
      <rPr>
        <sz val="16"/>
        <rFont val="Times New Roman"/>
        <charset val="134"/>
      </rPr>
      <t>0.5</t>
    </r>
    <r>
      <rPr>
        <sz val="16"/>
        <rFont val="宋体"/>
        <charset val="134"/>
      </rPr>
      <t>万元，</t>
    </r>
    <r>
      <rPr>
        <sz val="16"/>
        <rFont val="Times New Roman"/>
        <charset val="134"/>
      </rPr>
      <t>1</t>
    </r>
    <r>
      <rPr>
        <sz val="16"/>
        <rFont val="宋体"/>
        <charset val="134"/>
      </rPr>
      <t>户庭院特色种植</t>
    </r>
    <r>
      <rPr>
        <sz val="16"/>
        <rFont val="Times New Roman"/>
        <charset val="134"/>
      </rPr>
      <t>0.3</t>
    </r>
    <r>
      <rPr>
        <sz val="16"/>
        <rFont val="宋体"/>
        <charset val="134"/>
      </rPr>
      <t>万元；东庄村庭院特色生产生活服务</t>
    </r>
    <r>
      <rPr>
        <sz val="16"/>
        <rFont val="Times New Roman"/>
        <charset val="134"/>
      </rPr>
      <t>1</t>
    </r>
    <r>
      <rPr>
        <sz val="16"/>
        <rFont val="宋体"/>
        <charset val="134"/>
      </rPr>
      <t>户</t>
    </r>
    <r>
      <rPr>
        <sz val="16"/>
        <rFont val="Times New Roman"/>
        <charset val="134"/>
      </rPr>
      <t>1</t>
    </r>
    <r>
      <rPr>
        <sz val="16"/>
        <rFont val="宋体"/>
        <charset val="134"/>
      </rPr>
      <t>万元；西庄村</t>
    </r>
    <r>
      <rPr>
        <sz val="16"/>
        <rFont val="Times New Roman"/>
        <charset val="134"/>
      </rPr>
      <t>1</t>
    </r>
    <r>
      <rPr>
        <sz val="16"/>
        <rFont val="宋体"/>
        <charset val="134"/>
      </rPr>
      <t>户庭院特色种植</t>
    </r>
    <r>
      <rPr>
        <sz val="16"/>
        <rFont val="Times New Roman"/>
        <charset val="134"/>
      </rPr>
      <t>0.3</t>
    </r>
    <r>
      <rPr>
        <sz val="16"/>
        <rFont val="宋体"/>
        <charset val="134"/>
      </rPr>
      <t>万元；上豆村</t>
    </r>
    <r>
      <rPr>
        <sz val="16"/>
        <rFont val="Times New Roman"/>
        <charset val="134"/>
      </rPr>
      <t>2</t>
    </r>
    <r>
      <rPr>
        <sz val="16"/>
        <rFont val="宋体"/>
        <charset val="134"/>
      </rPr>
      <t>户庭院特色生产生活服务小商店</t>
    </r>
    <r>
      <rPr>
        <sz val="16"/>
        <rFont val="Times New Roman"/>
        <charset val="134"/>
      </rPr>
      <t>2</t>
    </r>
    <r>
      <rPr>
        <sz val="16"/>
        <rFont val="宋体"/>
        <charset val="134"/>
      </rPr>
      <t>万元</t>
    </r>
  </si>
  <si>
    <r>
      <rPr>
        <sz val="16"/>
        <rFont val="宋体"/>
        <charset val="134"/>
      </rPr>
      <t>在梁山镇</t>
    </r>
    <r>
      <rPr>
        <sz val="16"/>
        <rFont val="Times New Roman"/>
        <charset val="134"/>
      </rPr>
      <t>3</t>
    </r>
    <r>
      <rPr>
        <sz val="16"/>
        <rFont val="宋体"/>
        <charset val="134"/>
      </rPr>
      <t>村</t>
    </r>
    <r>
      <rPr>
        <sz val="16"/>
        <rFont val="Times New Roman"/>
        <charset val="134"/>
      </rPr>
      <t>5</t>
    </r>
    <r>
      <rPr>
        <sz val="16"/>
        <rFont val="宋体"/>
        <charset val="134"/>
      </rPr>
      <t>户到户补助</t>
    </r>
    <r>
      <rPr>
        <sz val="16"/>
        <rFont val="Times New Roman"/>
        <charset val="134"/>
      </rPr>
      <t>4.03</t>
    </r>
    <r>
      <rPr>
        <sz val="16"/>
        <rFont val="宋体"/>
        <charset val="134"/>
      </rPr>
      <t>万元。其中</t>
    </r>
    <r>
      <rPr>
        <sz val="16"/>
        <rFont val="Times New Roman"/>
        <charset val="134"/>
      </rPr>
      <t>1.</t>
    </r>
    <r>
      <rPr>
        <sz val="16"/>
        <rFont val="宋体"/>
        <charset val="134"/>
      </rPr>
      <t>高营村共</t>
    </r>
    <r>
      <rPr>
        <sz val="16"/>
        <rFont val="Times New Roman"/>
        <charset val="134"/>
      </rPr>
      <t>2</t>
    </r>
    <r>
      <rPr>
        <sz val="16"/>
        <rFont val="宋体"/>
        <charset val="134"/>
      </rPr>
      <t>户补助</t>
    </r>
    <r>
      <rPr>
        <sz val="16"/>
        <rFont val="Times New Roman"/>
        <charset val="134"/>
      </rPr>
      <t>1.75</t>
    </r>
    <r>
      <rPr>
        <sz val="16"/>
        <rFont val="宋体"/>
        <charset val="134"/>
      </rPr>
      <t>万元（庭院特色种植</t>
    </r>
    <r>
      <rPr>
        <sz val="16"/>
        <rFont val="Times New Roman"/>
        <charset val="134"/>
      </rPr>
      <t>1</t>
    </r>
    <r>
      <rPr>
        <sz val="16"/>
        <rFont val="宋体"/>
        <charset val="134"/>
      </rPr>
      <t>户补助</t>
    </r>
    <r>
      <rPr>
        <sz val="16"/>
        <rFont val="Times New Roman"/>
        <charset val="134"/>
      </rPr>
      <t>0.8</t>
    </r>
    <r>
      <rPr>
        <sz val="16"/>
        <rFont val="宋体"/>
        <charset val="134"/>
      </rPr>
      <t>万元，庭院特色养殖鸽子</t>
    </r>
    <r>
      <rPr>
        <sz val="16"/>
        <rFont val="Times New Roman"/>
        <charset val="134"/>
      </rPr>
      <t>1</t>
    </r>
    <r>
      <rPr>
        <sz val="16"/>
        <rFont val="宋体"/>
        <charset val="134"/>
      </rPr>
      <t>户补助</t>
    </r>
    <r>
      <rPr>
        <sz val="16"/>
        <rFont val="Times New Roman"/>
        <charset val="134"/>
      </rPr>
      <t>0.95</t>
    </r>
    <r>
      <rPr>
        <sz val="16"/>
        <rFont val="宋体"/>
        <charset val="134"/>
      </rPr>
      <t>万元）</t>
    </r>
    <r>
      <rPr>
        <sz val="16"/>
        <rFont val="Times New Roman"/>
        <charset val="134"/>
      </rPr>
      <t>2.</t>
    </r>
    <r>
      <rPr>
        <sz val="16"/>
        <rFont val="宋体"/>
        <charset val="134"/>
      </rPr>
      <t>唐刘村庭院特色种植蔬菜</t>
    </r>
    <r>
      <rPr>
        <sz val="16"/>
        <rFont val="Times New Roman"/>
        <charset val="134"/>
      </rPr>
      <t>1</t>
    </r>
    <r>
      <rPr>
        <sz val="16"/>
        <rFont val="宋体"/>
        <charset val="134"/>
      </rPr>
      <t>户补助</t>
    </r>
    <r>
      <rPr>
        <sz val="16"/>
        <rFont val="Times New Roman"/>
        <charset val="134"/>
      </rPr>
      <t>0.8</t>
    </r>
    <r>
      <rPr>
        <sz val="16"/>
        <rFont val="宋体"/>
        <charset val="134"/>
      </rPr>
      <t>万元，</t>
    </r>
    <r>
      <rPr>
        <sz val="16"/>
        <rFont val="Times New Roman"/>
        <charset val="134"/>
      </rPr>
      <t>3.</t>
    </r>
    <r>
      <rPr>
        <sz val="16"/>
        <rFont val="宋体"/>
        <charset val="134"/>
      </rPr>
      <t>阳洼村</t>
    </r>
    <r>
      <rPr>
        <sz val="16"/>
        <rFont val="Times New Roman"/>
        <charset val="134"/>
      </rPr>
      <t>2</t>
    </r>
    <r>
      <rPr>
        <sz val="16"/>
        <rFont val="宋体"/>
        <charset val="134"/>
      </rPr>
      <t>户庭院特色养殖蜜蜂补助</t>
    </r>
    <r>
      <rPr>
        <sz val="16"/>
        <rFont val="Times New Roman"/>
        <charset val="134"/>
      </rPr>
      <t>0.48</t>
    </r>
    <r>
      <rPr>
        <sz val="16"/>
        <rFont val="宋体"/>
        <charset val="134"/>
      </rPr>
      <t>万元。</t>
    </r>
  </si>
  <si>
    <r>
      <rPr>
        <sz val="16"/>
        <rFont val="宋体"/>
        <charset val="134"/>
      </rPr>
      <t>投资</t>
    </r>
    <r>
      <rPr>
        <sz val="16"/>
        <rFont val="Times New Roman"/>
        <charset val="134"/>
      </rPr>
      <t>5.85</t>
    </r>
    <r>
      <rPr>
        <sz val="16"/>
        <rFont val="宋体"/>
        <charset val="134"/>
      </rPr>
      <t>万元，为马鹿镇</t>
    </r>
    <r>
      <rPr>
        <sz val="16"/>
        <rFont val="Times New Roman"/>
        <charset val="134"/>
      </rPr>
      <t>7</t>
    </r>
    <r>
      <rPr>
        <sz val="16"/>
        <rFont val="宋体"/>
        <charset val="134"/>
      </rPr>
      <t>村</t>
    </r>
    <r>
      <rPr>
        <sz val="16"/>
        <rFont val="Times New Roman"/>
        <charset val="134"/>
      </rPr>
      <t>21</t>
    </r>
    <r>
      <rPr>
        <sz val="16"/>
        <rFont val="宋体"/>
        <charset val="134"/>
      </rPr>
      <t>户三类户实施庭院经济补助项目，牌楼村</t>
    </r>
    <r>
      <rPr>
        <sz val="16"/>
        <rFont val="Times New Roman"/>
        <charset val="134"/>
      </rPr>
      <t>2</t>
    </r>
    <r>
      <rPr>
        <sz val="16"/>
        <rFont val="宋体"/>
        <charset val="134"/>
      </rPr>
      <t>户庭院特色养殖中蜂</t>
    </r>
    <r>
      <rPr>
        <sz val="16"/>
        <rFont val="Times New Roman"/>
        <charset val="134"/>
      </rPr>
      <t>1.6</t>
    </r>
    <r>
      <rPr>
        <sz val="16"/>
        <rFont val="宋体"/>
        <charset val="134"/>
      </rPr>
      <t>万元；大滩村</t>
    </r>
    <r>
      <rPr>
        <sz val="16"/>
        <rFont val="Times New Roman"/>
        <charset val="134"/>
      </rPr>
      <t>5</t>
    </r>
    <r>
      <rPr>
        <sz val="16"/>
        <rFont val="宋体"/>
        <charset val="134"/>
      </rPr>
      <t>户庭院特色种植微菜园</t>
    </r>
    <r>
      <rPr>
        <sz val="16"/>
        <rFont val="Times New Roman"/>
        <charset val="134"/>
      </rPr>
      <t>0.75</t>
    </r>
    <r>
      <rPr>
        <sz val="16"/>
        <rFont val="宋体"/>
        <charset val="134"/>
      </rPr>
      <t>万元；白杨村</t>
    </r>
    <r>
      <rPr>
        <sz val="16"/>
        <rFont val="Times New Roman"/>
        <charset val="134"/>
      </rPr>
      <t>3</t>
    </r>
    <r>
      <rPr>
        <sz val="16"/>
        <rFont val="宋体"/>
        <charset val="134"/>
      </rPr>
      <t>户庭院特色种植微菜园</t>
    </r>
    <r>
      <rPr>
        <sz val="16"/>
        <rFont val="Times New Roman"/>
        <charset val="134"/>
      </rPr>
      <t>0.45</t>
    </r>
    <r>
      <rPr>
        <sz val="16"/>
        <rFont val="宋体"/>
        <charset val="134"/>
      </rPr>
      <t>万元；金川村</t>
    </r>
    <r>
      <rPr>
        <sz val="16"/>
        <rFont val="Times New Roman"/>
        <charset val="134"/>
      </rPr>
      <t>4</t>
    </r>
    <r>
      <rPr>
        <sz val="16"/>
        <rFont val="宋体"/>
        <charset val="134"/>
      </rPr>
      <t>户</t>
    </r>
    <r>
      <rPr>
        <sz val="16"/>
        <rFont val="Times New Roman"/>
        <charset val="134"/>
      </rPr>
      <t>1.45</t>
    </r>
    <r>
      <rPr>
        <sz val="16"/>
        <rFont val="宋体"/>
        <charset val="134"/>
      </rPr>
      <t>万元，其中</t>
    </r>
    <r>
      <rPr>
        <sz val="16"/>
        <rFont val="Times New Roman"/>
        <charset val="134"/>
      </rPr>
      <t>3</t>
    </r>
    <r>
      <rPr>
        <sz val="16"/>
        <rFont val="宋体"/>
        <charset val="134"/>
      </rPr>
      <t>户庭院特色种植微菜园</t>
    </r>
    <r>
      <rPr>
        <sz val="16"/>
        <rFont val="Times New Roman"/>
        <charset val="134"/>
      </rPr>
      <t>0.45</t>
    </r>
    <r>
      <rPr>
        <sz val="16"/>
        <rFont val="宋体"/>
        <charset val="134"/>
      </rPr>
      <t>万元，</t>
    </r>
    <r>
      <rPr>
        <sz val="16"/>
        <rFont val="Times New Roman"/>
        <charset val="134"/>
      </rPr>
      <t>1</t>
    </r>
    <r>
      <rPr>
        <sz val="16"/>
        <rFont val="宋体"/>
        <charset val="134"/>
      </rPr>
      <t>户</t>
    </r>
    <r>
      <rPr>
        <sz val="16"/>
        <rFont val="Times New Roman"/>
        <charset val="134"/>
      </rPr>
      <t>1</t>
    </r>
    <r>
      <rPr>
        <sz val="16"/>
        <rFont val="宋体"/>
        <charset val="134"/>
      </rPr>
      <t>万元发展庭院特色生产生活服务小超市；龙口村</t>
    </r>
    <r>
      <rPr>
        <sz val="16"/>
        <rFont val="Times New Roman"/>
        <charset val="134"/>
      </rPr>
      <t>4</t>
    </r>
    <r>
      <rPr>
        <sz val="16"/>
        <rFont val="宋体"/>
        <charset val="134"/>
      </rPr>
      <t>户</t>
    </r>
    <r>
      <rPr>
        <sz val="16"/>
        <rFont val="Times New Roman"/>
        <charset val="134"/>
      </rPr>
      <t>1.15</t>
    </r>
    <r>
      <rPr>
        <sz val="16"/>
        <rFont val="宋体"/>
        <charset val="134"/>
      </rPr>
      <t>万元，其中</t>
    </r>
    <r>
      <rPr>
        <sz val="16"/>
        <rFont val="Times New Roman"/>
        <charset val="134"/>
      </rPr>
      <t>3</t>
    </r>
    <r>
      <rPr>
        <sz val="16"/>
        <rFont val="宋体"/>
        <charset val="134"/>
      </rPr>
      <t>户</t>
    </r>
    <r>
      <rPr>
        <sz val="16"/>
        <rFont val="Times New Roman"/>
        <charset val="134"/>
      </rPr>
      <t>0.75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0.4</t>
    </r>
    <r>
      <rPr>
        <sz val="16"/>
        <rFont val="宋体"/>
        <charset val="134"/>
      </rPr>
      <t>万元庭院特色养殖中蜂；康王村</t>
    </r>
    <r>
      <rPr>
        <sz val="16"/>
        <rFont val="Times New Roman"/>
        <charset val="134"/>
      </rPr>
      <t>2</t>
    </r>
    <r>
      <rPr>
        <sz val="16"/>
        <rFont val="宋体"/>
        <charset val="134"/>
      </rPr>
      <t>户</t>
    </r>
    <r>
      <rPr>
        <sz val="16"/>
        <rFont val="Times New Roman"/>
        <charset val="134"/>
      </rPr>
      <t>0.3</t>
    </r>
    <r>
      <rPr>
        <sz val="16"/>
        <rFont val="宋体"/>
        <charset val="134"/>
      </rPr>
      <t>万元发展庭院特色种植微菜园；林峰村</t>
    </r>
    <r>
      <rPr>
        <sz val="16"/>
        <rFont val="Times New Roman"/>
        <charset val="134"/>
      </rPr>
      <t>1</t>
    </r>
    <r>
      <rPr>
        <sz val="16"/>
        <rFont val="宋体"/>
        <charset val="134"/>
      </rPr>
      <t>户</t>
    </r>
    <r>
      <rPr>
        <sz val="16"/>
        <rFont val="Times New Roman"/>
        <charset val="134"/>
      </rPr>
      <t>0.15</t>
    </r>
    <r>
      <rPr>
        <sz val="16"/>
        <rFont val="宋体"/>
        <charset val="134"/>
      </rPr>
      <t>万元发展发展庭院特色种植微菜园。</t>
    </r>
  </si>
  <si>
    <r>
      <rPr>
        <sz val="16"/>
        <rFont val="宋体"/>
        <charset val="134"/>
      </rPr>
      <t>胡川镇庭院特色养殖土鸡</t>
    </r>
    <r>
      <rPr>
        <sz val="16"/>
        <rFont val="Times New Roman"/>
        <charset val="134"/>
      </rPr>
      <t>1050</t>
    </r>
    <r>
      <rPr>
        <sz val="16"/>
        <rFont val="宋体"/>
        <charset val="134"/>
      </rPr>
      <t>元。</t>
    </r>
  </si>
  <si>
    <r>
      <rPr>
        <b/>
        <sz val="16"/>
        <rFont val="宋体"/>
        <charset val="134"/>
      </rPr>
      <t>庭院经济（脱贫户）</t>
    </r>
  </si>
  <si>
    <r>
      <rPr>
        <b/>
        <sz val="16"/>
        <rFont val="宋体"/>
        <charset val="134"/>
      </rPr>
      <t>概算投资</t>
    </r>
    <r>
      <rPr>
        <b/>
        <sz val="16"/>
        <rFont val="Times New Roman"/>
        <charset val="134"/>
      </rPr>
      <t>206.3695</t>
    </r>
    <r>
      <rPr>
        <b/>
        <sz val="16"/>
        <rFont val="宋体"/>
        <charset val="134"/>
      </rPr>
      <t>万元用于实施脱贫户庭院经济发展项目</t>
    </r>
  </si>
  <si>
    <r>
      <rPr>
        <sz val="16"/>
        <rFont val="宋体"/>
        <charset val="134"/>
      </rPr>
      <t>瓦泉村</t>
    </r>
    <r>
      <rPr>
        <sz val="16"/>
        <rFont val="Times New Roman"/>
        <charset val="134"/>
      </rPr>
      <t>2</t>
    </r>
    <r>
      <rPr>
        <sz val="16"/>
        <rFont val="宋体"/>
        <charset val="134"/>
      </rPr>
      <t>户、袁川村</t>
    </r>
    <r>
      <rPr>
        <sz val="16"/>
        <rFont val="Times New Roman"/>
        <charset val="134"/>
      </rPr>
      <t>1</t>
    </r>
    <r>
      <rPr>
        <sz val="16"/>
        <rFont val="宋体"/>
        <charset val="134"/>
      </rPr>
      <t>户、查湾村</t>
    </r>
    <r>
      <rPr>
        <sz val="16"/>
        <rFont val="Times New Roman"/>
        <charset val="134"/>
      </rPr>
      <t>1</t>
    </r>
    <r>
      <rPr>
        <sz val="16"/>
        <rFont val="宋体"/>
        <charset val="134"/>
      </rPr>
      <t>户</t>
    </r>
  </si>
  <si>
    <r>
      <rPr>
        <sz val="16"/>
        <rFont val="宋体"/>
        <charset val="134"/>
      </rPr>
      <t>全镇</t>
    </r>
    <r>
      <rPr>
        <sz val="16"/>
        <rFont val="Times New Roman"/>
        <charset val="134"/>
      </rPr>
      <t>2</t>
    </r>
    <r>
      <rPr>
        <sz val="16"/>
        <rFont val="宋体"/>
        <charset val="134"/>
      </rPr>
      <t>户，其中西门村</t>
    </r>
    <r>
      <rPr>
        <sz val="16"/>
        <rFont val="Times New Roman"/>
        <charset val="134"/>
      </rPr>
      <t>1</t>
    </r>
    <r>
      <rPr>
        <sz val="16"/>
        <rFont val="宋体"/>
        <charset val="134"/>
      </rPr>
      <t>户</t>
    </r>
    <r>
      <rPr>
        <sz val="16"/>
        <rFont val="Times New Roman"/>
        <charset val="134"/>
      </rPr>
      <t>0.8</t>
    </r>
    <r>
      <rPr>
        <sz val="16"/>
        <rFont val="宋体"/>
        <charset val="134"/>
      </rPr>
      <t>万元；四方村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</si>
  <si>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共</t>
    </r>
    <r>
      <rPr>
        <sz val="16"/>
        <rFont val="Times New Roman"/>
        <charset val="134"/>
      </rPr>
      <t>499</t>
    </r>
    <r>
      <rPr>
        <sz val="16"/>
        <rFont val="宋体"/>
        <charset val="134"/>
      </rPr>
      <t>户，其中海河村</t>
    </r>
    <r>
      <rPr>
        <sz val="16"/>
        <rFont val="Times New Roman"/>
        <charset val="134"/>
      </rPr>
      <t>37</t>
    </r>
    <r>
      <rPr>
        <sz val="16"/>
        <rFont val="宋体"/>
        <charset val="134"/>
      </rPr>
      <t>户，河峪村</t>
    </r>
    <r>
      <rPr>
        <sz val="16"/>
        <rFont val="Times New Roman"/>
        <charset val="134"/>
      </rPr>
      <t>5</t>
    </r>
    <r>
      <rPr>
        <sz val="16"/>
        <rFont val="宋体"/>
        <charset val="134"/>
      </rPr>
      <t>户、麻崖村</t>
    </r>
    <r>
      <rPr>
        <sz val="16"/>
        <rFont val="Times New Roman"/>
        <charset val="134"/>
      </rPr>
      <t>63</t>
    </r>
    <r>
      <rPr>
        <sz val="16"/>
        <rFont val="宋体"/>
        <charset val="134"/>
      </rPr>
      <t>户、毛磨村</t>
    </r>
    <r>
      <rPr>
        <sz val="16"/>
        <rFont val="Times New Roman"/>
        <charset val="134"/>
      </rPr>
      <t>8</t>
    </r>
    <r>
      <rPr>
        <sz val="16"/>
        <rFont val="宋体"/>
        <charset val="134"/>
      </rPr>
      <t>户、毛山村</t>
    </r>
    <r>
      <rPr>
        <sz val="16"/>
        <rFont val="Times New Roman"/>
        <charset val="134"/>
      </rPr>
      <t>40</t>
    </r>
    <r>
      <rPr>
        <sz val="16"/>
        <rFont val="宋体"/>
        <charset val="134"/>
      </rPr>
      <t>户、仁湾村</t>
    </r>
    <r>
      <rPr>
        <sz val="16"/>
        <rFont val="Times New Roman"/>
        <charset val="134"/>
      </rPr>
      <t>30</t>
    </r>
    <r>
      <rPr>
        <sz val="16"/>
        <rFont val="宋体"/>
        <charset val="134"/>
      </rPr>
      <t>户、天河村</t>
    </r>
    <r>
      <rPr>
        <sz val="16"/>
        <rFont val="Times New Roman"/>
        <charset val="134"/>
      </rPr>
      <t>5</t>
    </r>
    <r>
      <rPr>
        <sz val="16"/>
        <rFont val="宋体"/>
        <charset val="134"/>
      </rPr>
      <t>户、团结村</t>
    </r>
    <r>
      <rPr>
        <sz val="16"/>
        <rFont val="Times New Roman"/>
        <charset val="134"/>
      </rPr>
      <t>3</t>
    </r>
    <r>
      <rPr>
        <sz val="16"/>
        <rFont val="宋体"/>
        <charset val="134"/>
      </rPr>
      <t>户、西关村</t>
    </r>
    <r>
      <rPr>
        <sz val="16"/>
        <rFont val="Times New Roman"/>
        <charset val="134"/>
      </rPr>
      <t>18</t>
    </r>
    <r>
      <rPr>
        <sz val="16"/>
        <rFont val="宋体"/>
        <charset val="134"/>
      </rPr>
      <t>户、付川村</t>
    </r>
    <r>
      <rPr>
        <sz val="16"/>
        <rFont val="Times New Roman"/>
        <charset val="134"/>
      </rPr>
      <t>6</t>
    </r>
    <r>
      <rPr>
        <sz val="16"/>
        <rFont val="宋体"/>
        <charset val="134"/>
      </rPr>
      <t>户、柳沟村</t>
    </r>
    <r>
      <rPr>
        <sz val="16"/>
        <rFont val="Times New Roman"/>
        <charset val="134"/>
      </rPr>
      <t>33</t>
    </r>
    <r>
      <rPr>
        <sz val="16"/>
        <rFont val="宋体"/>
        <charset val="134"/>
      </rPr>
      <t>户、河北村</t>
    </r>
    <r>
      <rPr>
        <sz val="16"/>
        <rFont val="Times New Roman"/>
        <charset val="134"/>
      </rPr>
      <t>5</t>
    </r>
    <r>
      <rPr>
        <sz val="16"/>
        <rFont val="宋体"/>
        <charset val="134"/>
      </rPr>
      <t>户、张巴村</t>
    </r>
    <r>
      <rPr>
        <sz val="16"/>
        <rFont val="Times New Roman"/>
        <charset val="134"/>
      </rPr>
      <t>31</t>
    </r>
    <r>
      <rPr>
        <sz val="16"/>
        <rFont val="宋体"/>
        <charset val="134"/>
      </rPr>
      <t>户、杨坡村</t>
    </r>
    <r>
      <rPr>
        <sz val="16"/>
        <rFont val="Times New Roman"/>
        <charset val="134"/>
      </rPr>
      <t>8</t>
    </r>
    <r>
      <rPr>
        <sz val="16"/>
        <rFont val="宋体"/>
        <charset val="134"/>
      </rPr>
      <t>户、水池村</t>
    </r>
    <r>
      <rPr>
        <sz val="16"/>
        <rFont val="Times New Roman"/>
        <charset val="134"/>
      </rPr>
      <t>57</t>
    </r>
    <r>
      <rPr>
        <sz val="16"/>
        <rFont val="宋体"/>
        <charset val="134"/>
      </rPr>
      <t>户、梁湾村</t>
    </r>
    <r>
      <rPr>
        <sz val="16"/>
        <rFont val="Times New Roman"/>
        <charset val="134"/>
      </rPr>
      <t>5</t>
    </r>
    <r>
      <rPr>
        <sz val="16"/>
        <rFont val="宋体"/>
        <charset val="134"/>
      </rPr>
      <t>户、城子村</t>
    </r>
    <r>
      <rPr>
        <sz val="16"/>
        <rFont val="Times New Roman"/>
        <charset val="134"/>
      </rPr>
      <t>70</t>
    </r>
    <r>
      <rPr>
        <sz val="16"/>
        <rFont val="宋体"/>
        <charset val="134"/>
      </rPr>
      <t>户、恭门村</t>
    </r>
    <r>
      <rPr>
        <sz val="16"/>
        <rFont val="Times New Roman"/>
        <charset val="134"/>
      </rPr>
      <t>10</t>
    </r>
    <r>
      <rPr>
        <sz val="16"/>
        <rFont val="宋体"/>
        <charset val="134"/>
      </rPr>
      <t>户、西坡村</t>
    </r>
    <r>
      <rPr>
        <sz val="16"/>
        <rFont val="Times New Roman"/>
        <charset val="134"/>
      </rPr>
      <t>17</t>
    </r>
    <r>
      <rPr>
        <sz val="16"/>
        <rFont val="宋体"/>
        <charset val="134"/>
      </rPr>
      <t>户、麻山村</t>
    </r>
    <r>
      <rPr>
        <sz val="16"/>
        <rFont val="Times New Roman"/>
        <charset val="134"/>
      </rPr>
      <t>48</t>
    </r>
    <r>
      <rPr>
        <sz val="16"/>
        <rFont val="宋体"/>
        <charset val="134"/>
      </rPr>
      <t>户</t>
    </r>
  </si>
  <si>
    <r>
      <rPr>
        <sz val="16"/>
        <rFont val="宋体"/>
        <charset val="134"/>
      </rPr>
      <t>梁山镇杨崖村</t>
    </r>
    <r>
      <rPr>
        <sz val="16"/>
        <rFont val="Times New Roman"/>
        <charset val="134"/>
      </rPr>
      <t>2</t>
    </r>
    <r>
      <rPr>
        <sz val="16"/>
        <rFont val="宋体"/>
        <charset val="134"/>
      </rPr>
      <t>户、高营村</t>
    </r>
    <r>
      <rPr>
        <sz val="16"/>
        <rFont val="Times New Roman"/>
        <charset val="134"/>
      </rPr>
      <t>6</t>
    </r>
    <r>
      <rPr>
        <sz val="16"/>
        <rFont val="宋体"/>
        <charset val="134"/>
      </rPr>
      <t>户、吕湾村发展庭院特色养殖</t>
    </r>
    <r>
      <rPr>
        <sz val="16"/>
        <rFont val="Times New Roman"/>
        <charset val="134"/>
      </rPr>
      <t>1</t>
    </r>
    <r>
      <rPr>
        <sz val="16"/>
        <rFont val="宋体"/>
        <charset val="134"/>
      </rPr>
      <t>户，唐刘村</t>
    </r>
    <r>
      <rPr>
        <sz val="16"/>
        <rFont val="Times New Roman"/>
        <charset val="134"/>
      </rPr>
      <t>1</t>
    </r>
    <r>
      <rPr>
        <sz val="16"/>
        <rFont val="宋体"/>
        <charset val="134"/>
      </rPr>
      <t>户，需补助资金</t>
    </r>
    <r>
      <rPr>
        <sz val="16"/>
        <rFont val="Times New Roman"/>
        <charset val="134"/>
      </rPr>
      <t>8.89</t>
    </r>
    <r>
      <rPr>
        <sz val="16"/>
        <rFont val="宋体"/>
        <charset val="134"/>
      </rPr>
      <t>万元。</t>
    </r>
  </si>
  <si>
    <r>
      <rPr>
        <sz val="16"/>
        <rFont val="宋体"/>
        <charset val="134"/>
      </rPr>
      <t>扶持大阳镇刘沟村发展庭院特色养殖鸡、鸽子</t>
    </r>
    <r>
      <rPr>
        <sz val="16"/>
        <rFont val="Times New Roman"/>
        <charset val="134"/>
      </rPr>
      <t>378</t>
    </r>
    <r>
      <rPr>
        <sz val="16"/>
        <rFont val="宋体"/>
        <charset val="134"/>
      </rPr>
      <t>只，每只补助</t>
    </r>
    <r>
      <rPr>
        <sz val="16"/>
        <rFont val="Times New Roman"/>
        <charset val="134"/>
      </rPr>
      <t>15</t>
    </r>
    <r>
      <rPr>
        <sz val="16"/>
        <rFont val="宋体"/>
        <charset val="134"/>
      </rPr>
      <t>元，共补助</t>
    </r>
    <r>
      <rPr>
        <sz val="16"/>
        <rFont val="Times New Roman"/>
        <charset val="134"/>
      </rPr>
      <t>5670</t>
    </r>
    <r>
      <rPr>
        <sz val="16"/>
        <rFont val="宋体"/>
        <charset val="134"/>
      </rPr>
      <t>元；养殖蜜蜂</t>
    </r>
    <r>
      <rPr>
        <sz val="16"/>
        <rFont val="Times New Roman"/>
        <charset val="134"/>
      </rPr>
      <t>9</t>
    </r>
    <r>
      <rPr>
        <sz val="16"/>
        <rFont val="宋体"/>
        <charset val="134"/>
      </rPr>
      <t>箱，每箱补助</t>
    </r>
    <r>
      <rPr>
        <sz val="16"/>
        <rFont val="Times New Roman"/>
        <charset val="134"/>
      </rPr>
      <t>400</t>
    </r>
    <r>
      <rPr>
        <sz val="16"/>
        <rFont val="宋体"/>
        <charset val="134"/>
      </rPr>
      <t>元，共补助</t>
    </r>
    <r>
      <rPr>
        <sz val="16"/>
        <rFont val="Times New Roman"/>
        <charset val="134"/>
      </rPr>
      <t>3600</t>
    </r>
    <r>
      <rPr>
        <sz val="16"/>
        <rFont val="宋体"/>
        <charset val="134"/>
      </rPr>
      <t>元；发展庭院生产生活服务小超市</t>
    </r>
    <r>
      <rPr>
        <sz val="16"/>
        <rFont val="Times New Roman"/>
        <charset val="134"/>
      </rPr>
      <t>1</t>
    </r>
    <r>
      <rPr>
        <sz val="16"/>
        <rFont val="宋体"/>
        <charset val="134"/>
      </rPr>
      <t>家，补助</t>
    </r>
    <r>
      <rPr>
        <sz val="16"/>
        <rFont val="Times New Roman"/>
        <charset val="134"/>
      </rPr>
      <t>10000</t>
    </r>
    <r>
      <rPr>
        <sz val="16"/>
        <rFont val="宋体"/>
        <charset val="134"/>
      </rPr>
      <t>元。</t>
    </r>
  </si>
  <si>
    <r>
      <rPr>
        <sz val="16"/>
        <rFont val="宋体"/>
        <charset val="134"/>
      </rPr>
      <t>共涉及</t>
    </r>
    <r>
      <rPr>
        <sz val="16"/>
        <rFont val="Times New Roman"/>
        <charset val="134"/>
      </rPr>
      <t>12</t>
    </r>
    <r>
      <rPr>
        <sz val="16"/>
        <rFont val="宋体"/>
        <charset val="134"/>
      </rPr>
      <t>个村</t>
    </r>
    <r>
      <rPr>
        <sz val="16"/>
        <rFont val="Times New Roman"/>
        <charset val="134"/>
      </rPr>
      <t>55</t>
    </r>
    <r>
      <rPr>
        <sz val="16"/>
        <rFont val="宋体"/>
        <charset val="134"/>
      </rPr>
      <t>户，共需</t>
    </r>
    <r>
      <rPr>
        <sz val="16"/>
        <rFont val="Times New Roman"/>
        <charset val="134"/>
      </rPr>
      <t>55</t>
    </r>
    <r>
      <rPr>
        <sz val="16"/>
        <rFont val="宋体"/>
        <charset val="134"/>
      </rPr>
      <t>万元。其中：马堡村</t>
    </r>
    <r>
      <rPr>
        <sz val="16"/>
        <rFont val="Times New Roman"/>
        <charset val="134"/>
      </rPr>
      <t>2</t>
    </r>
    <r>
      <rPr>
        <sz val="16"/>
        <rFont val="宋体"/>
        <charset val="134"/>
      </rPr>
      <t>户；草湾村</t>
    </r>
    <r>
      <rPr>
        <sz val="16"/>
        <rFont val="Times New Roman"/>
        <charset val="134"/>
      </rPr>
      <t>8</t>
    </r>
    <r>
      <rPr>
        <sz val="16"/>
        <rFont val="宋体"/>
        <charset val="134"/>
      </rPr>
      <t>户；赵沟村</t>
    </r>
    <r>
      <rPr>
        <sz val="16"/>
        <rFont val="Times New Roman"/>
        <charset val="134"/>
      </rPr>
      <t>3</t>
    </r>
    <r>
      <rPr>
        <sz val="16"/>
        <rFont val="宋体"/>
        <charset val="134"/>
      </rPr>
      <t>户；石川村</t>
    </r>
    <r>
      <rPr>
        <sz val="16"/>
        <rFont val="Times New Roman"/>
        <charset val="134"/>
      </rPr>
      <t>9</t>
    </r>
    <r>
      <rPr>
        <sz val="16"/>
        <rFont val="宋体"/>
        <charset val="134"/>
      </rPr>
      <t>户；庙湾村</t>
    </r>
    <r>
      <rPr>
        <sz val="16"/>
        <rFont val="Times New Roman"/>
        <charset val="134"/>
      </rPr>
      <t>2</t>
    </r>
    <r>
      <rPr>
        <sz val="16"/>
        <rFont val="宋体"/>
        <charset val="134"/>
      </rPr>
      <t>户；西台村</t>
    </r>
    <r>
      <rPr>
        <sz val="16"/>
        <rFont val="Times New Roman"/>
        <charset val="134"/>
      </rPr>
      <t>2</t>
    </r>
    <r>
      <rPr>
        <sz val="16"/>
        <rFont val="宋体"/>
        <charset val="134"/>
      </rPr>
      <t>户；西庄村</t>
    </r>
    <r>
      <rPr>
        <sz val="16"/>
        <rFont val="Times New Roman"/>
        <charset val="134"/>
      </rPr>
      <t>3</t>
    </r>
    <r>
      <rPr>
        <sz val="16"/>
        <rFont val="宋体"/>
        <charset val="134"/>
      </rPr>
      <t>户；东庄村</t>
    </r>
    <r>
      <rPr>
        <sz val="16"/>
        <rFont val="Times New Roman"/>
        <charset val="134"/>
      </rPr>
      <t>8</t>
    </r>
    <r>
      <rPr>
        <sz val="16"/>
        <rFont val="宋体"/>
        <charset val="134"/>
      </rPr>
      <t>户；上豆村</t>
    </r>
    <r>
      <rPr>
        <sz val="16"/>
        <rFont val="Times New Roman"/>
        <charset val="134"/>
      </rPr>
      <t>7</t>
    </r>
    <r>
      <rPr>
        <sz val="16"/>
        <rFont val="宋体"/>
        <charset val="134"/>
      </rPr>
      <t>户；东山村</t>
    </r>
    <r>
      <rPr>
        <sz val="16"/>
        <rFont val="Times New Roman"/>
        <charset val="134"/>
      </rPr>
      <t>2</t>
    </r>
    <r>
      <rPr>
        <sz val="16"/>
        <rFont val="宋体"/>
        <charset val="134"/>
      </rPr>
      <t>户；上河村</t>
    </r>
    <r>
      <rPr>
        <sz val="16"/>
        <rFont val="Times New Roman"/>
        <charset val="134"/>
      </rPr>
      <t>6</t>
    </r>
    <r>
      <rPr>
        <sz val="16"/>
        <rFont val="宋体"/>
        <charset val="134"/>
      </rPr>
      <t>户；八杜村</t>
    </r>
    <r>
      <rPr>
        <sz val="16"/>
        <rFont val="Times New Roman"/>
        <charset val="134"/>
      </rPr>
      <t>3</t>
    </r>
    <r>
      <rPr>
        <sz val="16"/>
        <rFont val="宋体"/>
        <charset val="134"/>
      </rPr>
      <t>户。</t>
    </r>
  </si>
  <si>
    <r>
      <rPr>
        <sz val="16"/>
        <rFont val="宋体"/>
        <charset val="134"/>
      </rPr>
      <t>概算投资</t>
    </r>
    <r>
      <rPr>
        <sz val="16"/>
        <rFont val="Times New Roman"/>
        <charset val="134"/>
      </rPr>
      <t>17.3725</t>
    </r>
    <r>
      <rPr>
        <sz val="16"/>
        <rFont val="宋体"/>
        <charset val="134"/>
      </rPr>
      <t>万元，为马鹿镇</t>
    </r>
    <r>
      <rPr>
        <sz val="16"/>
        <rFont val="Times New Roman"/>
        <charset val="134"/>
      </rPr>
      <t>11</t>
    </r>
    <r>
      <rPr>
        <sz val="16"/>
        <rFont val="宋体"/>
        <charset val="134"/>
      </rPr>
      <t>村</t>
    </r>
    <r>
      <rPr>
        <sz val="16"/>
        <rFont val="Times New Roman"/>
        <charset val="134"/>
      </rPr>
      <t>62</t>
    </r>
    <r>
      <rPr>
        <sz val="16"/>
        <rFont val="宋体"/>
        <charset val="134"/>
      </rPr>
      <t>户脱贫户实施庭院经济补助项目，其中寺湾村</t>
    </r>
    <r>
      <rPr>
        <sz val="16"/>
        <rFont val="Times New Roman"/>
        <charset val="134"/>
      </rPr>
      <t>1</t>
    </r>
    <r>
      <rPr>
        <sz val="16"/>
        <rFont val="宋体"/>
        <charset val="134"/>
      </rPr>
      <t>户</t>
    </r>
    <r>
      <rPr>
        <sz val="16"/>
        <rFont val="Times New Roman"/>
        <charset val="134"/>
      </rPr>
      <t>0.4</t>
    </r>
    <r>
      <rPr>
        <sz val="16"/>
        <rFont val="宋体"/>
        <charset val="134"/>
      </rPr>
      <t>万元；白杨村</t>
    </r>
    <r>
      <rPr>
        <sz val="16"/>
        <rFont val="Times New Roman"/>
        <charset val="134"/>
      </rPr>
      <t>9</t>
    </r>
    <r>
      <rPr>
        <sz val="16"/>
        <rFont val="宋体"/>
        <charset val="134"/>
      </rPr>
      <t>户</t>
    </r>
    <r>
      <rPr>
        <sz val="16"/>
        <rFont val="Times New Roman"/>
        <charset val="134"/>
      </rPr>
      <t>1.35</t>
    </r>
    <r>
      <rPr>
        <sz val="16"/>
        <rFont val="宋体"/>
        <charset val="134"/>
      </rPr>
      <t>万元；龙口村</t>
    </r>
    <r>
      <rPr>
        <sz val="16"/>
        <rFont val="Times New Roman"/>
        <charset val="134"/>
      </rPr>
      <t>1</t>
    </r>
    <r>
      <rPr>
        <sz val="16"/>
        <rFont val="宋体"/>
        <charset val="134"/>
      </rPr>
      <t>户</t>
    </r>
    <r>
      <rPr>
        <sz val="16"/>
        <rFont val="Times New Roman"/>
        <charset val="134"/>
      </rPr>
      <t>0.75</t>
    </r>
    <r>
      <rPr>
        <sz val="16"/>
        <rFont val="宋体"/>
        <charset val="134"/>
      </rPr>
      <t>万元；长宁村</t>
    </r>
    <r>
      <rPr>
        <sz val="16"/>
        <rFont val="Times New Roman"/>
        <charset val="134"/>
      </rPr>
      <t>1</t>
    </r>
    <r>
      <rPr>
        <sz val="16"/>
        <rFont val="宋体"/>
        <charset val="134"/>
      </rPr>
      <t>户</t>
    </r>
    <r>
      <rPr>
        <sz val="16"/>
        <rFont val="Times New Roman"/>
        <charset val="134"/>
      </rPr>
      <t>0.3</t>
    </r>
    <r>
      <rPr>
        <sz val="16"/>
        <rFont val="宋体"/>
        <charset val="134"/>
      </rPr>
      <t>万元；堡梁村</t>
    </r>
    <r>
      <rPr>
        <sz val="16"/>
        <rFont val="Times New Roman"/>
        <charset val="134"/>
      </rPr>
      <t>3</t>
    </r>
    <r>
      <rPr>
        <sz val="16"/>
        <rFont val="宋体"/>
        <charset val="134"/>
      </rPr>
      <t>户</t>
    </r>
    <r>
      <rPr>
        <sz val="16"/>
        <rFont val="Times New Roman"/>
        <charset val="134"/>
      </rPr>
      <t>0.45</t>
    </r>
    <r>
      <rPr>
        <sz val="16"/>
        <rFont val="宋体"/>
        <charset val="134"/>
      </rPr>
      <t>万元；大滩村</t>
    </r>
    <r>
      <rPr>
        <sz val="16"/>
        <rFont val="Times New Roman"/>
        <charset val="134"/>
      </rPr>
      <t>5</t>
    </r>
    <r>
      <rPr>
        <sz val="16"/>
        <rFont val="宋体"/>
        <charset val="134"/>
      </rPr>
      <t>户</t>
    </r>
    <r>
      <rPr>
        <sz val="16"/>
        <rFont val="Times New Roman"/>
        <charset val="134"/>
      </rPr>
      <t>0.75</t>
    </r>
    <r>
      <rPr>
        <sz val="16"/>
        <rFont val="宋体"/>
        <charset val="134"/>
      </rPr>
      <t>万元；花园村</t>
    </r>
    <r>
      <rPr>
        <sz val="16"/>
        <rFont val="Times New Roman"/>
        <charset val="134"/>
      </rPr>
      <t>14</t>
    </r>
    <r>
      <rPr>
        <sz val="16"/>
        <rFont val="宋体"/>
        <charset val="134"/>
      </rPr>
      <t>户</t>
    </r>
    <r>
      <rPr>
        <sz val="16"/>
        <rFont val="Times New Roman"/>
        <charset val="134"/>
      </rPr>
      <t>4.32</t>
    </r>
    <r>
      <rPr>
        <sz val="16"/>
        <rFont val="宋体"/>
        <charset val="134"/>
      </rPr>
      <t>万元；金川村</t>
    </r>
    <r>
      <rPr>
        <sz val="16"/>
        <rFont val="Times New Roman"/>
        <charset val="134"/>
      </rPr>
      <t>13</t>
    </r>
    <r>
      <rPr>
        <sz val="16"/>
        <rFont val="宋体"/>
        <charset val="134"/>
      </rPr>
      <t>户</t>
    </r>
    <r>
      <rPr>
        <sz val="16"/>
        <rFont val="Times New Roman"/>
        <charset val="134"/>
      </rPr>
      <t>3.2525</t>
    </r>
    <r>
      <rPr>
        <sz val="16"/>
        <rFont val="宋体"/>
        <charset val="134"/>
      </rPr>
      <t>万元；林峰村</t>
    </r>
    <r>
      <rPr>
        <sz val="16"/>
        <rFont val="Times New Roman"/>
        <charset val="134"/>
      </rPr>
      <t>3</t>
    </r>
    <r>
      <rPr>
        <sz val="16"/>
        <rFont val="宋体"/>
        <charset val="134"/>
      </rPr>
      <t>户</t>
    </r>
    <r>
      <rPr>
        <sz val="16"/>
        <rFont val="Times New Roman"/>
        <charset val="134"/>
      </rPr>
      <t>0.92</t>
    </r>
    <r>
      <rPr>
        <sz val="16"/>
        <rFont val="宋体"/>
        <charset val="134"/>
      </rPr>
      <t>万元；石庄科村</t>
    </r>
    <r>
      <rPr>
        <sz val="16"/>
        <rFont val="Times New Roman"/>
        <charset val="134"/>
      </rPr>
      <t>4</t>
    </r>
    <r>
      <rPr>
        <sz val="16"/>
        <rFont val="宋体"/>
        <charset val="134"/>
      </rPr>
      <t>户</t>
    </r>
    <r>
      <rPr>
        <sz val="16"/>
        <rFont val="Times New Roman"/>
        <charset val="134"/>
      </rPr>
      <t>2.92</t>
    </r>
    <r>
      <rPr>
        <sz val="16"/>
        <rFont val="宋体"/>
        <charset val="134"/>
      </rPr>
      <t>万元；宝坪村</t>
    </r>
    <r>
      <rPr>
        <sz val="16"/>
        <rFont val="Times New Roman"/>
        <charset val="134"/>
      </rPr>
      <t>8</t>
    </r>
    <r>
      <rPr>
        <sz val="16"/>
        <rFont val="宋体"/>
        <charset val="134"/>
      </rPr>
      <t>户</t>
    </r>
    <r>
      <rPr>
        <sz val="16"/>
        <rFont val="Times New Roman"/>
        <charset val="134"/>
      </rPr>
      <t>1.96</t>
    </r>
    <r>
      <rPr>
        <sz val="16"/>
        <rFont val="宋体"/>
        <charset val="134"/>
      </rPr>
      <t>万元。</t>
    </r>
  </si>
  <si>
    <r>
      <rPr>
        <sz val="16"/>
        <rFont val="宋体"/>
        <charset val="134"/>
      </rPr>
      <t>川王镇庭院经济到户补助项目</t>
    </r>
  </si>
  <si>
    <r>
      <rPr>
        <sz val="16"/>
        <rFont val="宋体"/>
        <charset val="134"/>
      </rPr>
      <t>川王镇申报庭院经济共</t>
    </r>
    <r>
      <rPr>
        <sz val="16"/>
        <rFont val="Times New Roman"/>
        <charset val="134"/>
      </rPr>
      <t>10</t>
    </r>
    <r>
      <rPr>
        <sz val="16"/>
        <rFont val="宋体"/>
        <charset val="134"/>
      </rPr>
      <t>户，共涉及</t>
    </r>
    <r>
      <rPr>
        <sz val="16"/>
        <rFont val="Times New Roman"/>
        <charset val="134"/>
      </rPr>
      <t>4</t>
    </r>
    <r>
      <rPr>
        <sz val="16"/>
        <rFont val="宋体"/>
        <charset val="134"/>
      </rPr>
      <t>村。其中关河村</t>
    </r>
    <r>
      <rPr>
        <sz val="16"/>
        <rFont val="Times New Roman"/>
        <charset val="134"/>
      </rPr>
      <t>2</t>
    </r>
    <r>
      <rPr>
        <sz val="16"/>
        <rFont val="宋体"/>
        <charset val="134"/>
      </rPr>
      <t>户；海湾村</t>
    </r>
    <r>
      <rPr>
        <sz val="16"/>
        <rFont val="Times New Roman"/>
        <charset val="134"/>
      </rPr>
      <t>3</t>
    </r>
    <r>
      <rPr>
        <sz val="16"/>
        <rFont val="宋体"/>
        <charset val="134"/>
      </rPr>
      <t>户；小河村</t>
    </r>
    <r>
      <rPr>
        <sz val="16"/>
        <rFont val="Times New Roman"/>
        <charset val="134"/>
      </rPr>
      <t>1</t>
    </r>
    <r>
      <rPr>
        <sz val="16"/>
        <rFont val="宋体"/>
        <charset val="134"/>
      </rPr>
      <t>户；何湾村</t>
    </r>
    <r>
      <rPr>
        <sz val="16"/>
        <rFont val="Times New Roman"/>
        <charset val="134"/>
      </rPr>
      <t>2</t>
    </r>
    <r>
      <rPr>
        <sz val="16"/>
        <rFont val="宋体"/>
        <charset val="134"/>
      </rPr>
      <t>户；冯家村农户申报乡村工匠</t>
    </r>
    <r>
      <rPr>
        <sz val="16"/>
        <rFont val="Times New Roman"/>
        <charset val="134"/>
      </rPr>
      <t>1</t>
    </r>
    <r>
      <rPr>
        <sz val="16"/>
        <rFont val="宋体"/>
        <charset val="134"/>
      </rPr>
      <t>个（盘锅匠）；何湾村申报乡村工匠</t>
    </r>
    <r>
      <rPr>
        <sz val="16"/>
        <rFont val="Times New Roman"/>
        <charset val="134"/>
      </rPr>
      <t>1</t>
    </r>
    <r>
      <rPr>
        <sz val="16"/>
        <rFont val="宋体"/>
        <charset val="134"/>
      </rPr>
      <t>个（木匠）。</t>
    </r>
  </si>
  <si>
    <r>
      <rPr>
        <sz val="16"/>
        <rFont val="宋体"/>
        <charset val="134"/>
      </rPr>
      <t>连五乡</t>
    </r>
    <r>
      <rPr>
        <sz val="16"/>
        <rFont val="Times New Roman"/>
        <charset val="134"/>
      </rPr>
      <t>2</t>
    </r>
    <r>
      <rPr>
        <sz val="16"/>
        <rFont val="宋体"/>
        <charset val="134"/>
      </rPr>
      <t>村共</t>
    </r>
    <r>
      <rPr>
        <sz val="16"/>
        <rFont val="Times New Roman"/>
        <charset val="134"/>
      </rPr>
      <t>24</t>
    </r>
    <r>
      <rPr>
        <sz val="16"/>
        <rFont val="宋体"/>
        <charset val="134"/>
      </rPr>
      <t>户。其中：腰庄村：</t>
    </r>
    <r>
      <rPr>
        <sz val="16"/>
        <rFont val="Times New Roman"/>
        <charset val="134"/>
      </rPr>
      <t>16</t>
    </r>
    <r>
      <rPr>
        <sz val="16"/>
        <rFont val="宋体"/>
        <charset val="134"/>
      </rPr>
      <t>户、高庄村：</t>
    </r>
    <r>
      <rPr>
        <sz val="16"/>
        <rFont val="Times New Roman"/>
        <charset val="134"/>
      </rPr>
      <t>8</t>
    </r>
    <r>
      <rPr>
        <sz val="16"/>
        <rFont val="宋体"/>
        <charset val="134"/>
      </rPr>
      <t>户</t>
    </r>
  </si>
  <si>
    <r>
      <rPr>
        <sz val="16"/>
        <rFont val="宋体"/>
        <charset val="134"/>
      </rPr>
      <t>胡川镇庭院经济到户补助涉及祁沟村特色养殖到户</t>
    </r>
    <r>
      <rPr>
        <sz val="16"/>
        <rFont val="Times New Roman"/>
        <charset val="134"/>
      </rPr>
      <t>2</t>
    </r>
    <r>
      <rPr>
        <sz val="16"/>
        <rFont val="宋体"/>
        <charset val="134"/>
      </rPr>
      <t>户，补助</t>
    </r>
    <r>
      <rPr>
        <sz val="16"/>
        <rFont val="Times New Roman"/>
        <charset val="134"/>
      </rPr>
      <t>1</t>
    </r>
    <r>
      <rPr>
        <sz val="16"/>
        <rFont val="宋体"/>
        <charset val="134"/>
      </rPr>
      <t>户鸽子</t>
    </r>
    <r>
      <rPr>
        <sz val="16"/>
        <rFont val="Times New Roman"/>
        <charset val="134"/>
      </rPr>
      <t>40</t>
    </r>
    <r>
      <rPr>
        <sz val="16"/>
        <rFont val="宋体"/>
        <charset val="134"/>
      </rPr>
      <t>只，</t>
    </r>
    <r>
      <rPr>
        <sz val="16"/>
        <rFont val="Times New Roman"/>
        <charset val="134"/>
      </rPr>
      <t>1</t>
    </r>
    <r>
      <rPr>
        <sz val="16"/>
        <rFont val="宋体"/>
        <charset val="134"/>
      </rPr>
      <t>户蜜蜂</t>
    </r>
    <r>
      <rPr>
        <sz val="16"/>
        <rFont val="Times New Roman"/>
        <charset val="134"/>
      </rPr>
      <t>5</t>
    </r>
    <r>
      <rPr>
        <sz val="16"/>
        <rFont val="宋体"/>
        <charset val="134"/>
      </rPr>
      <t>箱；阳山村特色养殖到户</t>
    </r>
    <r>
      <rPr>
        <sz val="16"/>
        <rFont val="Times New Roman"/>
        <charset val="134"/>
      </rPr>
      <t>1</t>
    </r>
    <r>
      <rPr>
        <sz val="16"/>
        <rFont val="宋体"/>
        <charset val="134"/>
      </rPr>
      <t>户中蜂养殖</t>
    </r>
    <r>
      <rPr>
        <sz val="16"/>
        <rFont val="Times New Roman"/>
        <charset val="134"/>
      </rPr>
      <t>20</t>
    </r>
    <r>
      <rPr>
        <sz val="16"/>
        <rFont val="宋体"/>
        <charset val="134"/>
      </rPr>
      <t>箱。宁马村特色养殖到户</t>
    </r>
    <r>
      <rPr>
        <sz val="16"/>
        <rFont val="Times New Roman"/>
        <charset val="134"/>
      </rPr>
      <t>1</t>
    </r>
    <r>
      <rPr>
        <sz val="16"/>
        <rFont val="宋体"/>
        <charset val="134"/>
      </rPr>
      <t>户中蜂养殖</t>
    </r>
    <r>
      <rPr>
        <sz val="16"/>
        <rFont val="Times New Roman"/>
        <charset val="134"/>
      </rPr>
      <t>5</t>
    </r>
    <r>
      <rPr>
        <sz val="16"/>
        <rFont val="宋体"/>
        <charset val="134"/>
      </rPr>
      <t>箱。潘峪村特色养殖到户</t>
    </r>
    <r>
      <rPr>
        <sz val="16"/>
        <rFont val="Times New Roman"/>
        <charset val="134"/>
      </rPr>
      <t>12</t>
    </r>
    <r>
      <rPr>
        <sz val="16"/>
        <rFont val="宋体"/>
        <charset val="134"/>
      </rPr>
      <t>户中蜂养殖</t>
    </r>
    <r>
      <rPr>
        <sz val="16"/>
        <rFont val="Times New Roman"/>
        <charset val="134"/>
      </rPr>
      <t>75</t>
    </r>
    <r>
      <rPr>
        <sz val="16"/>
        <rFont val="宋体"/>
        <charset val="134"/>
      </rPr>
      <t>箱。</t>
    </r>
  </si>
  <si>
    <r>
      <rPr>
        <sz val="16"/>
        <rFont val="宋体"/>
        <charset val="134"/>
      </rPr>
      <t>在全乡</t>
    </r>
    <r>
      <rPr>
        <sz val="16"/>
        <rFont val="Times New Roman"/>
        <charset val="134"/>
      </rPr>
      <t>2</t>
    </r>
    <r>
      <rPr>
        <sz val="16"/>
        <rFont val="宋体"/>
        <charset val="134"/>
      </rPr>
      <t>个村</t>
    </r>
    <r>
      <rPr>
        <sz val="16"/>
        <rFont val="Times New Roman"/>
        <charset val="134"/>
      </rPr>
      <t>5</t>
    </r>
    <r>
      <rPr>
        <sz val="16"/>
        <rFont val="宋体"/>
        <charset val="134"/>
      </rPr>
      <t>户脱贫户实施庭院经济到户补助。其中：坪王村补助</t>
    </r>
    <r>
      <rPr>
        <sz val="16"/>
        <rFont val="Times New Roman"/>
        <charset val="134"/>
      </rPr>
      <t>1</t>
    </r>
    <r>
      <rPr>
        <sz val="16"/>
        <rFont val="宋体"/>
        <charset val="134"/>
      </rPr>
      <t>户发展庭院生产生活服务从事原料加工。秋木村补助</t>
    </r>
    <r>
      <rPr>
        <sz val="16"/>
        <rFont val="Times New Roman"/>
        <charset val="134"/>
      </rPr>
      <t>1</t>
    </r>
    <r>
      <rPr>
        <sz val="16"/>
        <rFont val="宋体"/>
        <charset val="134"/>
      </rPr>
      <t>户开设小卖部，</t>
    </r>
    <r>
      <rPr>
        <sz val="16"/>
        <rFont val="Times New Roman"/>
        <charset val="134"/>
      </rPr>
      <t>3</t>
    </r>
    <r>
      <rPr>
        <sz val="16"/>
        <rFont val="宋体"/>
        <charset val="134"/>
      </rPr>
      <t>户养殖蜜蜂共</t>
    </r>
    <r>
      <rPr>
        <sz val="16"/>
        <rFont val="Times New Roman"/>
        <charset val="134"/>
      </rPr>
      <t>50</t>
    </r>
    <r>
      <rPr>
        <sz val="16"/>
        <rFont val="宋体"/>
        <charset val="134"/>
      </rPr>
      <t>群。</t>
    </r>
  </si>
  <si>
    <r>
      <rPr>
        <b/>
        <sz val="16"/>
        <rFont val="宋体"/>
        <charset val="134"/>
      </rPr>
      <t>庭院经济（脱贫户）中调新增</t>
    </r>
  </si>
  <si>
    <r>
      <rPr>
        <b/>
        <sz val="16"/>
        <rFont val="宋体"/>
        <charset val="134"/>
      </rPr>
      <t>概算投资</t>
    </r>
    <r>
      <rPr>
        <b/>
        <sz val="16"/>
        <rFont val="Times New Roman"/>
        <charset val="134"/>
      </rPr>
      <t>101.832</t>
    </r>
    <r>
      <rPr>
        <b/>
        <sz val="16"/>
        <rFont val="宋体"/>
        <charset val="134"/>
      </rPr>
      <t>万元在相关乡镇实施脱贫户庭院经济到户补助项目</t>
    </r>
  </si>
  <si>
    <r>
      <rPr>
        <sz val="16"/>
        <rFont val="宋体"/>
        <charset val="134"/>
      </rPr>
      <t>龙山镇庭院经济到户补助项目</t>
    </r>
  </si>
  <si>
    <r>
      <rPr>
        <sz val="16"/>
        <rFont val="宋体"/>
        <charset val="134"/>
      </rPr>
      <t>南街村</t>
    </r>
    <r>
      <rPr>
        <sz val="16"/>
        <rFont val="Times New Roman"/>
        <charset val="134"/>
      </rPr>
      <t>1</t>
    </r>
    <r>
      <rPr>
        <sz val="16"/>
        <rFont val="宋体"/>
        <charset val="134"/>
      </rPr>
      <t>户庭院特色种植，补助</t>
    </r>
    <r>
      <rPr>
        <sz val="16"/>
        <rFont val="Times New Roman"/>
        <charset val="134"/>
      </rPr>
      <t>1</t>
    </r>
    <r>
      <rPr>
        <sz val="16"/>
        <rFont val="宋体"/>
        <charset val="134"/>
      </rPr>
      <t>万元。西门村</t>
    </r>
    <r>
      <rPr>
        <sz val="16"/>
        <rFont val="Times New Roman"/>
        <charset val="134"/>
      </rPr>
      <t>1</t>
    </r>
    <r>
      <rPr>
        <sz val="16"/>
        <rFont val="宋体"/>
        <charset val="134"/>
      </rPr>
      <t>户庭院特色种植</t>
    </r>
    <r>
      <rPr>
        <sz val="16"/>
        <rFont val="Times New Roman"/>
        <charset val="134"/>
      </rPr>
      <t>,</t>
    </r>
    <r>
      <rPr>
        <sz val="16"/>
        <rFont val="宋体"/>
        <charset val="134"/>
      </rPr>
      <t>补助</t>
    </r>
    <r>
      <rPr>
        <sz val="16"/>
        <rFont val="Times New Roman"/>
        <charset val="134"/>
      </rPr>
      <t>1</t>
    </r>
    <r>
      <rPr>
        <sz val="16"/>
        <rFont val="宋体"/>
        <charset val="134"/>
      </rPr>
      <t>万元。</t>
    </r>
  </si>
  <si>
    <r>
      <rPr>
        <sz val="16"/>
        <rFont val="宋体"/>
        <charset val="134"/>
      </rPr>
      <t>恭门镇共</t>
    </r>
    <r>
      <rPr>
        <sz val="16"/>
        <rFont val="Times New Roman"/>
        <charset val="134"/>
      </rPr>
      <t>101</t>
    </r>
    <r>
      <rPr>
        <sz val="16"/>
        <rFont val="宋体"/>
        <charset val="134"/>
      </rPr>
      <t>户</t>
    </r>
    <r>
      <rPr>
        <sz val="16"/>
        <rFont val="Times New Roman"/>
        <charset val="134"/>
      </rPr>
      <t>15</t>
    </r>
    <r>
      <rPr>
        <sz val="16"/>
        <rFont val="宋体"/>
        <charset val="134"/>
      </rPr>
      <t>万元，其中梁湾村</t>
    </r>
    <r>
      <rPr>
        <sz val="16"/>
        <rFont val="Times New Roman"/>
        <charset val="134"/>
      </rPr>
      <t>3</t>
    </r>
    <r>
      <rPr>
        <sz val="16"/>
        <rFont val="宋体"/>
        <charset val="134"/>
      </rPr>
      <t>户</t>
    </r>
    <r>
      <rPr>
        <sz val="16"/>
        <rFont val="Times New Roman"/>
        <charset val="134"/>
      </rPr>
      <t>0.35</t>
    </r>
    <r>
      <rPr>
        <sz val="16"/>
        <rFont val="宋体"/>
        <charset val="134"/>
      </rPr>
      <t>万元，庭院特色种植</t>
    </r>
    <r>
      <rPr>
        <sz val="16"/>
        <rFont val="Times New Roman"/>
        <charset val="134"/>
      </rPr>
      <t>3</t>
    </r>
    <r>
      <rPr>
        <sz val="16"/>
        <rFont val="宋体"/>
        <charset val="134"/>
      </rPr>
      <t>户</t>
    </r>
    <r>
      <rPr>
        <sz val="16"/>
        <rFont val="Times New Roman"/>
        <charset val="134"/>
      </rPr>
      <t>0.35</t>
    </r>
    <r>
      <rPr>
        <sz val="16"/>
        <rFont val="宋体"/>
        <charset val="134"/>
      </rPr>
      <t>万元；河峪村</t>
    </r>
    <r>
      <rPr>
        <sz val="16"/>
        <rFont val="Times New Roman"/>
        <charset val="134"/>
      </rPr>
      <t>2</t>
    </r>
    <r>
      <rPr>
        <sz val="16"/>
        <rFont val="宋体"/>
        <charset val="134"/>
      </rPr>
      <t>户</t>
    </r>
    <r>
      <rPr>
        <sz val="16"/>
        <rFont val="Times New Roman"/>
        <charset val="134"/>
      </rPr>
      <t>1.4</t>
    </r>
    <r>
      <rPr>
        <sz val="16"/>
        <rFont val="宋体"/>
        <charset val="134"/>
      </rPr>
      <t>万元，其中庭院特色养殖土鸡</t>
    </r>
    <r>
      <rPr>
        <sz val="16"/>
        <rFont val="Times New Roman"/>
        <charset val="134"/>
      </rPr>
      <t>1</t>
    </r>
    <r>
      <rPr>
        <sz val="16"/>
        <rFont val="宋体"/>
        <charset val="134"/>
      </rPr>
      <t>户</t>
    </r>
    <r>
      <rPr>
        <sz val="16"/>
        <rFont val="Times New Roman"/>
        <charset val="134"/>
      </rPr>
      <t>0.6</t>
    </r>
    <r>
      <rPr>
        <sz val="16"/>
        <rFont val="宋体"/>
        <charset val="134"/>
      </rPr>
      <t>万元，庭院特色养殖土蜂</t>
    </r>
    <r>
      <rPr>
        <sz val="16"/>
        <rFont val="Times New Roman"/>
        <charset val="134"/>
      </rPr>
      <t>1</t>
    </r>
    <r>
      <rPr>
        <sz val="16"/>
        <rFont val="宋体"/>
        <charset val="134"/>
      </rPr>
      <t>户</t>
    </r>
    <r>
      <rPr>
        <sz val="16"/>
        <rFont val="Times New Roman"/>
        <charset val="134"/>
      </rPr>
      <t>0.8</t>
    </r>
    <r>
      <rPr>
        <sz val="16"/>
        <rFont val="宋体"/>
        <charset val="134"/>
      </rPr>
      <t>万元；灵台村庭院特色种植</t>
    </r>
    <r>
      <rPr>
        <sz val="16"/>
        <rFont val="Times New Roman"/>
        <charset val="134"/>
      </rPr>
      <t>17</t>
    </r>
    <r>
      <rPr>
        <sz val="16"/>
        <rFont val="宋体"/>
        <charset val="134"/>
      </rPr>
      <t>户</t>
    </r>
    <r>
      <rPr>
        <sz val="16"/>
        <rFont val="Times New Roman"/>
        <charset val="134"/>
      </rPr>
      <t>1.9</t>
    </r>
    <r>
      <rPr>
        <sz val="16"/>
        <rFont val="宋体"/>
        <charset val="134"/>
      </rPr>
      <t>万元；毛磨村庭院特色种植</t>
    </r>
    <r>
      <rPr>
        <sz val="16"/>
        <rFont val="Times New Roman"/>
        <charset val="134"/>
      </rPr>
      <t>4</t>
    </r>
    <r>
      <rPr>
        <sz val="16"/>
        <rFont val="宋体"/>
        <charset val="134"/>
      </rPr>
      <t>户</t>
    </r>
    <r>
      <rPr>
        <sz val="16"/>
        <rFont val="Times New Roman"/>
        <charset val="134"/>
      </rPr>
      <t>0.55</t>
    </r>
    <r>
      <rPr>
        <sz val="16"/>
        <rFont val="宋体"/>
        <charset val="134"/>
      </rPr>
      <t>万元；团结村</t>
    </r>
    <r>
      <rPr>
        <sz val="16"/>
        <rFont val="Times New Roman"/>
        <charset val="134"/>
      </rPr>
      <t>14</t>
    </r>
    <r>
      <rPr>
        <sz val="16"/>
        <rFont val="宋体"/>
        <charset val="134"/>
      </rPr>
      <t>户</t>
    </r>
    <r>
      <rPr>
        <sz val="16"/>
        <rFont val="Times New Roman"/>
        <charset val="134"/>
      </rPr>
      <t>2.9</t>
    </r>
    <r>
      <rPr>
        <sz val="16"/>
        <rFont val="宋体"/>
        <charset val="134"/>
      </rPr>
      <t>万元，其中庭院特色种植</t>
    </r>
    <r>
      <rPr>
        <sz val="16"/>
        <rFont val="Times New Roman"/>
        <charset val="134"/>
      </rPr>
      <t>12</t>
    </r>
    <r>
      <rPr>
        <sz val="16"/>
        <rFont val="宋体"/>
        <charset val="134"/>
      </rPr>
      <t>户</t>
    </r>
    <r>
      <rPr>
        <sz val="16"/>
        <rFont val="Times New Roman"/>
        <charset val="134"/>
      </rPr>
      <t>1.4</t>
    </r>
    <r>
      <rPr>
        <sz val="16"/>
        <rFont val="宋体"/>
        <charset val="134"/>
      </rPr>
      <t>万元，庭院特色小作坊加工</t>
    </r>
    <r>
      <rPr>
        <sz val="16"/>
        <rFont val="Times New Roman"/>
        <charset val="134"/>
      </rPr>
      <t>1</t>
    </r>
    <r>
      <rPr>
        <sz val="16"/>
        <rFont val="宋体"/>
        <charset val="134"/>
      </rPr>
      <t>户</t>
    </r>
    <r>
      <rPr>
        <sz val="16"/>
        <rFont val="Times New Roman"/>
        <charset val="134"/>
      </rPr>
      <t>0.5</t>
    </r>
    <r>
      <rPr>
        <sz val="16"/>
        <rFont val="宋体"/>
        <charset val="134"/>
      </rPr>
      <t>万元，庭院特色生产生活服务小卖部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万元；西坡村庭院特色种植</t>
    </r>
    <r>
      <rPr>
        <sz val="16"/>
        <rFont val="Times New Roman"/>
        <charset val="134"/>
      </rPr>
      <t>2</t>
    </r>
    <r>
      <rPr>
        <sz val="16"/>
        <rFont val="宋体"/>
        <charset val="134"/>
      </rPr>
      <t>户</t>
    </r>
    <r>
      <rPr>
        <sz val="16"/>
        <rFont val="Times New Roman"/>
        <charset val="134"/>
      </rPr>
      <t>0.4</t>
    </r>
    <r>
      <rPr>
        <sz val="16"/>
        <rFont val="宋体"/>
        <charset val="134"/>
      </rPr>
      <t>万元；袁河村</t>
    </r>
    <r>
      <rPr>
        <sz val="16"/>
        <rFont val="Times New Roman"/>
        <charset val="134"/>
      </rPr>
      <t>7</t>
    </r>
    <r>
      <rPr>
        <sz val="16"/>
        <rFont val="宋体"/>
        <charset val="134"/>
      </rPr>
      <t>户</t>
    </r>
    <r>
      <rPr>
        <sz val="16"/>
        <rFont val="Times New Roman"/>
        <charset val="134"/>
      </rPr>
      <t>0.95</t>
    </r>
    <r>
      <rPr>
        <sz val="16"/>
        <rFont val="宋体"/>
        <charset val="134"/>
      </rPr>
      <t>万元，其中庭院特色种植</t>
    </r>
    <r>
      <rPr>
        <sz val="16"/>
        <rFont val="Times New Roman"/>
        <charset val="134"/>
      </rPr>
      <t>5</t>
    </r>
    <r>
      <rPr>
        <sz val="16"/>
        <rFont val="宋体"/>
        <charset val="134"/>
      </rPr>
      <t>户</t>
    </r>
    <r>
      <rPr>
        <sz val="16"/>
        <rFont val="Times New Roman"/>
        <charset val="134"/>
      </rPr>
      <t>0.75</t>
    </r>
    <r>
      <rPr>
        <sz val="16"/>
        <rFont val="宋体"/>
        <charset val="134"/>
      </rPr>
      <t>万元，庭院特色养殖土蜂</t>
    </r>
    <r>
      <rPr>
        <sz val="16"/>
        <rFont val="Times New Roman"/>
        <charset val="134"/>
      </rPr>
      <t>2</t>
    </r>
    <r>
      <rPr>
        <sz val="16"/>
        <rFont val="宋体"/>
        <charset val="134"/>
      </rPr>
      <t>户</t>
    </r>
    <r>
      <rPr>
        <sz val="16"/>
        <rFont val="Times New Roman"/>
        <charset val="134"/>
      </rPr>
      <t>0.2</t>
    </r>
    <r>
      <rPr>
        <sz val="16"/>
        <rFont val="宋体"/>
        <charset val="134"/>
      </rPr>
      <t>万元；天河村</t>
    </r>
    <r>
      <rPr>
        <sz val="16"/>
        <rFont val="Times New Roman"/>
        <charset val="134"/>
      </rPr>
      <t>15</t>
    </r>
    <r>
      <rPr>
        <sz val="16"/>
        <rFont val="宋体"/>
        <charset val="134"/>
      </rPr>
      <t>户</t>
    </r>
    <r>
      <rPr>
        <sz val="16"/>
        <rFont val="Times New Roman"/>
        <charset val="134"/>
      </rPr>
      <t>1.85</t>
    </r>
    <r>
      <rPr>
        <sz val="16"/>
        <rFont val="宋体"/>
        <charset val="134"/>
      </rPr>
      <t>万元，庭院特色种植</t>
    </r>
    <r>
      <rPr>
        <sz val="16"/>
        <rFont val="Times New Roman"/>
        <charset val="134"/>
      </rPr>
      <t>12</t>
    </r>
    <r>
      <rPr>
        <sz val="16"/>
        <rFont val="宋体"/>
        <charset val="134"/>
      </rPr>
      <t>户</t>
    </r>
    <r>
      <rPr>
        <sz val="16"/>
        <rFont val="Times New Roman"/>
        <charset val="134"/>
      </rPr>
      <t>1.73</t>
    </r>
    <r>
      <rPr>
        <sz val="16"/>
        <rFont val="宋体"/>
        <charset val="134"/>
      </rPr>
      <t>万元，庭院特色土鸡</t>
    </r>
    <r>
      <rPr>
        <sz val="16"/>
        <rFont val="Times New Roman"/>
        <charset val="134"/>
      </rPr>
      <t>3</t>
    </r>
    <r>
      <rPr>
        <sz val="16"/>
        <rFont val="宋体"/>
        <charset val="134"/>
      </rPr>
      <t>户</t>
    </r>
    <r>
      <rPr>
        <sz val="16"/>
        <rFont val="Times New Roman"/>
        <charset val="134"/>
      </rPr>
      <t>0.12</t>
    </r>
    <r>
      <rPr>
        <sz val="16"/>
        <rFont val="宋体"/>
        <charset val="134"/>
      </rPr>
      <t>万元；张巴村庭院特色种植</t>
    </r>
    <r>
      <rPr>
        <sz val="16"/>
        <rFont val="Times New Roman"/>
        <charset val="134"/>
      </rPr>
      <t>31</t>
    </r>
    <r>
      <rPr>
        <sz val="16"/>
        <rFont val="宋体"/>
        <charset val="134"/>
      </rPr>
      <t>户</t>
    </r>
    <r>
      <rPr>
        <sz val="16"/>
        <rFont val="Times New Roman"/>
        <charset val="134"/>
      </rPr>
      <t>3.5</t>
    </r>
    <r>
      <rPr>
        <sz val="16"/>
        <rFont val="宋体"/>
        <charset val="134"/>
      </rPr>
      <t>万元；袁家村庭院特色种植</t>
    </r>
    <r>
      <rPr>
        <sz val="16"/>
        <rFont val="Times New Roman"/>
        <charset val="134"/>
      </rPr>
      <t>6</t>
    </r>
    <r>
      <rPr>
        <sz val="16"/>
        <rFont val="宋体"/>
        <charset val="134"/>
      </rPr>
      <t>户</t>
    </r>
    <r>
      <rPr>
        <sz val="16"/>
        <rFont val="Times New Roman"/>
        <charset val="134"/>
      </rPr>
      <t>1.2</t>
    </r>
    <r>
      <rPr>
        <sz val="16"/>
        <rFont val="宋体"/>
        <charset val="134"/>
      </rPr>
      <t>万元。</t>
    </r>
  </si>
  <si>
    <r>
      <rPr>
        <sz val="16"/>
        <rFont val="宋体"/>
        <charset val="134"/>
      </rPr>
      <t>在刘堡镇</t>
    </r>
    <r>
      <rPr>
        <sz val="16"/>
        <rFont val="Times New Roman"/>
        <charset val="134"/>
      </rPr>
      <t>15</t>
    </r>
    <r>
      <rPr>
        <sz val="16"/>
        <rFont val="宋体"/>
        <charset val="134"/>
      </rPr>
      <t>村</t>
    </r>
    <r>
      <rPr>
        <sz val="16"/>
        <rFont val="Times New Roman"/>
        <charset val="134"/>
      </rPr>
      <t>87</t>
    </r>
    <r>
      <rPr>
        <sz val="16"/>
        <rFont val="宋体"/>
        <charset val="134"/>
      </rPr>
      <t>户</t>
    </r>
    <r>
      <rPr>
        <sz val="16"/>
        <rFont val="Times New Roman"/>
        <charset val="134"/>
      </rPr>
      <t>22.443</t>
    </r>
    <r>
      <rPr>
        <sz val="16"/>
        <rFont val="宋体"/>
        <charset val="134"/>
      </rPr>
      <t>万元。李山村共</t>
    </r>
    <r>
      <rPr>
        <sz val="16"/>
        <rFont val="Times New Roman"/>
        <charset val="134"/>
      </rPr>
      <t>2</t>
    </r>
    <r>
      <rPr>
        <sz val="16"/>
        <rFont val="宋体"/>
        <charset val="134"/>
      </rPr>
      <t>户</t>
    </r>
    <r>
      <rPr>
        <b/>
        <sz val="16"/>
        <rFont val="Times New Roman"/>
        <charset val="134"/>
      </rPr>
      <t>0.195</t>
    </r>
    <r>
      <rPr>
        <b/>
        <sz val="16"/>
        <rFont val="宋体"/>
        <charset val="134"/>
      </rPr>
      <t>万元</t>
    </r>
    <r>
      <rPr>
        <sz val="16"/>
        <rFont val="宋体"/>
        <charset val="134"/>
      </rPr>
      <t>，其中庭院特色养殖业</t>
    </r>
    <r>
      <rPr>
        <sz val="16"/>
        <rFont val="Times New Roman"/>
        <charset val="134"/>
      </rPr>
      <t>1</t>
    </r>
    <r>
      <rPr>
        <sz val="16"/>
        <rFont val="宋体"/>
        <charset val="134"/>
      </rPr>
      <t>户</t>
    </r>
    <r>
      <rPr>
        <sz val="16"/>
        <rFont val="Times New Roman"/>
        <charset val="134"/>
      </rPr>
      <t>0.045</t>
    </r>
    <r>
      <rPr>
        <sz val="16"/>
        <rFont val="宋体"/>
        <charset val="134"/>
      </rPr>
      <t>万元，庭院特色种植业</t>
    </r>
    <r>
      <rPr>
        <sz val="16"/>
        <rFont val="Times New Roman"/>
        <charset val="134"/>
      </rPr>
      <t>1</t>
    </r>
    <r>
      <rPr>
        <sz val="16"/>
        <rFont val="宋体"/>
        <charset val="134"/>
      </rPr>
      <t>户</t>
    </r>
    <r>
      <rPr>
        <sz val="16"/>
        <rFont val="Times New Roman"/>
        <charset val="134"/>
      </rPr>
      <t>0.15</t>
    </r>
    <r>
      <rPr>
        <sz val="16"/>
        <rFont val="宋体"/>
        <charset val="134"/>
      </rPr>
      <t>万元。小湾庭院养殖到户</t>
    </r>
    <r>
      <rPr>
        <sz val="16"/>
        <rFont val="Times New Roman"/>
        <charset val="134"/>
      </rPr>
      <t>4</t>
    </r>
    <r>
      <rPr>
        <sz val="16"/>
        <rFont val="宋体"/>
        <charset val="134"/>
      </rPr>
      <t>户，补助</t>
    </r>
    <r>
      <rPr>
        <b/>
        <sz val="16"/>
        <rFont val="Times New Roman"/>
        <charset val="134"/>
      </rPr>
      <t>0.405</t>
    </r>
    <r>
      <rPr>
        <b/>
        <sz val="16"/>
        <rFont val="宋体"/>
        <charset val="134"/>
      </rPr>
      <t>万元</t>
    </r>
    <r>
      <rPr>
        <sz val="16"/>
        <rFont val="宋体"/>
        <charset val="134"/>
      </rPr>
      <t>。五星村共计</t>
    </r>
    <r>
      <rPr>
        <sz val="16"/>
        <rFont val="Times New Roman"/>
        <charset val="134"/>
      </rPr>
      <t>3</t>
    </r>
    <r>
      <rPr>
        <sz val="16"/>
        <rFont val="宋体"/>
        <charset val="134"/>
      </rPr>
      <t>户</t>
    </r>
    <r>
      <rPr>
        <b/>
        <sz val="16"/>
        <rFont val="Times New Roman"/>
        <charset val="134"/>
      </rPr>
      <t>0.3315</t>
    </r>
    <r>
      <rPr>
        <b/>
        <sz val="16"/>
        <rFont val="宋体"/>
        <charset val="134"/>
      </rPr>
      <t>万元</t>
    </r>
    <r>
      <rPr>
        <sz val="16"/>
        <rFont val="宋体"/>
        <charset val="134"/>
      </rPr>
      <t>，其中庭院特色养殖到户</t>
    </r>
    <r>
      <rPr>
        <sz val="16"/>
        <rFont val="Times New Roman"/>
        <charset val="134"/>
      </rPr>
      <t>1</t>
    </r>
    <r>
      <rPr>
        <sz val="16"/>
        <rFont val="宋体"/>
        <charset val="134"/>
      </rPr>
      <t>户，共计</t>
    </r>
    <r>
      <rPr>
        <sz val="16"/>
        <rFont val="Times New Roman"/>
        <charset val="134"/>
      </rPr>
      <t>0.0315</t>
    </r>
    <r>
      <rPr>
        <sz val="16"/>
        <rFont val="宋体"/>
        <charset val="134"/>
      </rPr>
      <t>万元，发展庭院经济菜园</t>
    </r>
    <r>
      <rPr>
        <sz val="16"/>
        <rFont val="Times New Roman"/>
        <charset val="134"/>
      </rPr>
      <t>2</t>
    </r>
    <r>
      <rPr>
        <sz val="16"/>
        <rFont val="宋体"/>
        <charset val="134"/>
      </rPr>
      <t>户，共补助</t>
    </r>
    <r>
      <rPr>
        <sz val="16"/>
        <rFont val="Times New Roman"/>
        <charset val="134"/>
      </rPr>
      <t>0.3</t>
    </r>
    <r>
      <rPr>
        <sz val="16"/>
        <rFont val="宋体"/>
        <charset val="134"/>
      </rPr>
      <t>万元。梨园村庭院特色养殖到户</t>
    </r>
    <r>
      <rPr>
        <sz val="16"/>
        <rFont val="Times New Roman"/>
        <charset val="134"/>
      </rPr>
      <t>2</t>
    </r>
    <r>
      <rPr>
        <sz val="16"/>
        <rFont val="宋体"/>
        <charset val="134"/>
      </rPr>
      <t>户，共计补助</t>
    </r>
    <r>
      <rPr>
        <b/>
        <sz val="16"/>
        <rFont val="Times New Roman"/>
        <charset val="134"/>
      </rPr>
      <t>1.32</t>
    </r>
    <r>
      <rPr>
        <b/>
        <sz val="16"/>
        <rFont val="宋体"/>
        <charset val="134"/>
      </rPr>
      <t>万元</t>
    </r>
    <r>
      <rPr>
        <sz val="16"/>
        <rFont val="宋体"/>
        <charset val="134"/>
      </rPr>
      <t>。杜家村共计</t>
    </r>
    <r>
      <rPr>
        <sz val="16"/>
        <rFont val="Times New Roman"/>
        <charset val="134"/>
      </rPr>
      <t>8</t>
    </r>
    <r>
      <rPr>
        <sz val="16"/>
        <rFont val="宋体"/>
        <charset val="134"/>
      </rPr>
      <t>户</t>
    </r>
    <r>
      <rPr>
        <b/>
        <sz val="16"/>
        <rFont val="Times New Roman"/>
        <charset val="134"/>
      </rPr>
      <t>1.955</t>
    </r>
    <r>
      <rPr>
        <b/>
        <sz val="16"/>
        <rFont val="宋体"/>
        <charset val="134"/>
      </rPr>
      <t>万元</t>
    </r>
    <r>
      <rPr>
        <sz val="16"/>
        <rFont val="宋体"/>
        <charset val="134"/>
      </rPr>
      <t>，其中庭院特色种植业菜园到户</t>
    </r>
    <r>
      <rPr>
        <sz val="16"/>
        <rFont val="Times New Roman"/>
        <charset val="134"/>
      </rPr>
      <t>5</t>
    </r>
    <r>
      <rPr>
        <sz val="16"/>
        <rFont val="宋体"/>
        <charset val="134"/>
      </rPr>
      <t>户，共补助</t>
    </r>
    <r>
      <rPr>
        <sz val="16"/>
        <rFont val="Times New Roman"/>
        <charset val="134"/>
      </rPr>
      <t>0.75</t>
    </r>
    <r>
      <rPr>
        <sz val="16"/>
        <rFont val="宋体"/>
        <charset val="134"/>
      </rPr>
      <t>万元，发展庭院特色手工</t>
    </r>
    <r>
      <rPr>
        <sz val="16"/>
        <rFont val="Times New Roman"/>
        <charset val="134"/>
      </rPr>
      <t>1</t>
    </r>
    <r>
      <rPr>
        <sz val="16"/>
        <rFont val="宋体"/>
        <charset val="134"/>
      </rPr>
      <t>户</t>
    </r>
    <r>
      <rPr>
        <sz val="16"/>
        <rFont val="Times New Roman"/>
        <charset val="134"/>
      </rPr>
      <t>0.5</t>
    </r>
    <r>
      <rPr>
        <sz val="16"/>
        <rFont val="宋体"/>
        <charset val="134"/>
      </rPr>
      <t>万元，庭院特色养殖业蜜蜂</t>
    </r>
    <r>
      <rPr>
        <sz val="16"/>
        <rFont val="Times New Roman"/>
        <charset val="134"/>
      </rPr>
      <t>1</t>
    </r>
    <r>
      <rPr>
        <sz val="16"/>
        <rFont val="宋体"/>
        <charset val="134"/>
      </rPr>
      <t>户</t>
    </r>
    <r>
      <rPr>
        <sz val="16"/>
        <rFont val="Times New Roman"/>
        <charset val="134"/>
      </rPr>
      <t>0.24</t>
    </r>
    <r>
      <rPr>
        <sz val="16"/>
        <rFont val="宋体"/>
        <charset val="134"/>
      </rPr>
      <t>万元，庭院特色养殖业鸽子</t>
    </r>
    <r>
      <rPr>
        <sz val="16"/>
        <rFont val="Times New Roman"/>
        <charset val="134"/>
      </rPr>
      <t>1</t>
    </r>
    <r>
      <rPr>
        <sz val="16"/>
        <rFont val="宋体"/>
        <charset val="134"/>
      </rPr>
      <t>户补助</t>
    </r>
    <r>
      <rPr>
        <sz val="16"/>
        <rFont val="Times New Roman"/>
        <charset val="134"/>
      </rPr>
      <t>0.465</t>
    </r>
    <r>
      <rPr>
        <sz val="16"/>
        <rFont val="宋体"/>
        <charset val="134"/>
      </rPr>
      <t>万元。</t>
    </r>
    <r>
      <rPr>
        <b/>
        <sz val="16"/>
        <rFont val="宋体"/>
        <charset val="134"/>
      </rPr>
      <t>米家村共计</t>
    </r>
    <r>
      <rPr>
        <b/>
        <sz val="16"/>
        <rFont val="Times New Roman"/>
        <charset val="134"/>
      </rPr>
      <t>5</t>
    </r>
    <r>
      <rPr>
        <b/>
        <sz val="16"/>
        <rFont val="宋体"/>
        <charset val="134"/>
      </rPr>
      <t>户</t>
    </r>
    <r>
      <rPr>
        <b/>
        <sz val="16"/>
        <rFont val="Times New Roman"/>
        <charset val="134"/>
      </rPr>
      <t>1.1875</t>
    </r>
    <r>
      <rPr>
        <b/>
        <sz val="16"/>
        <rFont val="宋体"/>
        <charset val="134"/>
      </rPr>
      <t>万元</t>
    </r>
    <r>
      <rPr>
        <sz val="16"/>
        <rFont val="宋体"/>
        <charset val="134"/>
      </rPr>
      <t>，其中庭院特色养殖业共</t>
    </r>
    <r>
      <rPr>
        <sz val="16"/>
        <rFont val="Times New Roman"/>
        <charset val="134"/>
      </rPr>
      <t>4</t>
    </r>
    <r>
      <rPr>
        <sz val="16"/>
        <rFont val="宋体"/>
        <charset val="134"/>
      </rPr>
      <t>户</t>
    </r>
    <r>
      <rPr>
        <sz val="16"/>
        <rFont val="Times New Roman"/>
        <charset val="134"/>
      </rPr>
      <t>0.1875</t>
    </r>
    <r>
      <rPr>
        <sz val="16"/>
        <rFont val="宋体"/>
        <charset val="134"/>
      </rPr>
      <t>万元，庭院特色种植业</t>
    </r>
    <r>
      <rPr>
        <sz val="16"/>
        <rFont val="Times New Roman"/>
        <charset val="134"/>
      </rPr>
      <t>1</t>
    </r>
    <r>
      <rPr>
        <sz val="16"/>
        <rFont val="宋体"/>
        <charset val="134"/>
      </rPr>
      <t>户</t>
    </r>
    <r>
      <rPr>
        <sz val="16"/>
        <rFont val="Times New Roman"/>
        <charset val="134"/>
      </rPr>
      <t>1</t>
    </r>
    <r>
      <rPr>
        <sz val="16"/>
        <rFont val="宋体"/>
        <charset val="134"/>
      </rPr>
      <t>万元。郑沟村共计</t>
    </r>
    <r>
      <rPr>
        <sz val="16"/>
        <rFont val="Times New Roman"/>
        <charset val="134"/>
      </rPr>
      <t>13</t>
    </r>
    <r>
      <rPr>
        <sz val="16"/>
        <rFont val="宋体"/>
        <charset val="134"/>
      </rPr>
      <t>户</t>
    </r>
    <r>
      <rPr>
        <b/>
        <sz val="16"/>
        <rFont val="Times New Roman"/>
        <charset val="134"/>
      </rPr>
      <t>2.87</t>
    </r>
    <r>
      <rPr>
        <b/>
        <sz val="16"/>
        <rFont val="宋体"/>
        <charset val="134"/>
      </rPr>
      <t>万元</t>
    </r>
    <r>
      <rPr>
        <sz val="16"/>
        <rFont val="宋体"/>
        <charset val="134"/>
      </rPr>
      <t>，其中庭院特色养殖蜜蜂</t>
    </r>
    <r>
      <rPr>
        <sz val="16"/>
        <rFont val="Times New Roman"/>
        <charset val="134"/>
      </rPr>
      <t>12</t>
    </r>
    <r>
      <rPr>
        <sz val="16"/>
        <rFont val="宋体"/>
        <charset val="134"/>
      </rPr>
      <t>户</t>
    </r>
    <r>
      <rPr>
        <sz val="16"/>
        <rFont val="Times New Roman"/>
        <charset val="134"/>
      </rPr>
      <t>2.84</t>
    </r>
    <r>
      <rPr>
        <sz val="16"/>
        <rFont val="宋体"/>
        <charset val="134"/>
      </rPr>
      <t>万元，庭院特色养殖鸽子</t>
    </r>
    <r>
      <rPr>
        <sz val="16"/>
        <rFont val="Times New Roman"/>
        <charset val="134"/>
      </rPr>
      <t>1</t>
    </r>
    <r>
      <rPr>
        <sz val="16"/>
        <rFont val="宋体"/>
        <charset val="134"/>
      </rPr>
      <t>户</t>
    </r>
    <r>
      <rPr>
        <sz val="16"/>
        <rFont val="Times New Roman"/>
        <charset val="134"/>
      </rPr>
      <t>0.03</t>
    </r>
    <r>
      <rPr>
        <sz val="16"/>
        <rFont val="宋体"/>
        <charset val="134"/>
      </rPr>
      <t>万元。高家村共计</t>
    </r>
    <r>
      <rPr>
        <b/>
        <sz val="16"/>
        <rFont val="Times New Roman"/>
        <charset val="134"/>
      </rPr>
      <t>6</t>
    </r>
    <r>
      <rPr>
        <b/>
        <sz val="16"/>
        <rFont val="宋体"/>
        <charset val="134"/>
      </rPr>
      <t>户</t>
    </r>
    <r>
      <rPr>
        <b/>
        <sz val="16"/>
        <rFont val="Times New Roman"/>
        <charset val="134"/>
      </rPr>
      <t>3.9</t>
    </r>
    <r>
      <rPr>
        <b/>
        <sz val="16"/>
        <rFont val="宋体"/>
        <charset val="134"/>
      </rPr>
      <t>万元</t>
    </r>
    <r>
      <rPr>
        <sz val="16"/>
        <rFont val="宋体"/>
        <charset val="134"/>
      </rPr>
      <t>，其中庭院特色种植微菜园</t>
    </r>
    <r>
      <rPr>
        <sz val="16"/>
        <rFont val="Times New Roman"/>
        <charset val="134"/>
      </rPr>
      <t>2</t>
    </r>
    <r>
      <rPr>
        <sz val="16"/>
        <rFont val="宋体"/>
        <charset val="134"/>
      </rPr>
      <t>户补助</t>
    </r>
    <r>
      <rPr>
        <sz val="16"/>
        <rFont val="Times New Roman"/>
        <charset val="134"/>
      </rPr>
      <t>0.3</t>
    </r>
    <r>
      <rPr>
        <sz val="16"/>
        <rFont val="宋体"/>
        <charset val="134"/>
      </rPr>
      <t>万元，庭院特色养殖业</t>
    </r>
    <r>
      <rPr>
        <sz val="16"/>
        <rFont val="Times New Roman"/>
        <charset val="134"/>
      </rPr>
      <t>2</t>
    </r>
    <r>
      <rPr>
        <sz val="16"/>
        <rFont val="宋体"/>
        <charset val="134"/>
      </rPr>
      <t>户</t>
    </r>
    <r>
      <rPr>
        <sz val="16"/>
        <rFont val="Times New Roman"/>
        <charset val="134"/>
      </rPr>
      <t>1.6</t>
    </r>
    <r>
      <rPr>
        <sz val="16"/>
        <rFont val="宋体"/>
        <charset val="134"/>
      </rPr>
      <t>万元，庭院生产生活服务</t>
    </r>
    <r>
      <rPr>
        <sz val="16"/>
        <rFont val="Times New Roman"/>
        <charset val="134"/>
      </rPr>
      <t>1</t>
    </r>
    <r>
      <rPr>
        <sz val="16"/>
        <rFont val="宋体"/>
        <charset val="134"/>
      </rPr>
      <t>户</t>
    </r>
    <r>
      <rPr>
        <sz val="16"/>
        <rFont val="Times New Roman"/>
        <charset val="134"/>
      </rPr>
      <t>1</t>
    </r>
    <r>
      <rPr>
        <sz val="16"/>
        <rFont val="宋体"/>
        <charset val="134"/>
      </rPr>
      <t>万元，庭院特色种植业</t>
    </r>
    <r>
      <rPr>
        <sz val="16"/>
        <rFont val="Times New Roman"/>
        <charset val="134"/>
      </rPr>
      <t>1</t>
    </r>
    <r>
      <rPr>
        <sz val="16"/>
        <rFont val="宋体"/>
        <charset val="134"/>
      </rPr>
      <t>户</t>
    </r>
    <r>
      <rPr>
        <sz val="16"/>
        <rFont val="Times New Roman"/>
        <charset val="134"/>
      </rPr>
      <t>1</t>
    </r>
    <r>
      <rPr>
        <sz val="16"/>
        <rFont val="宋体"/>
        <charset val="134"/>
      </rPr>
      <t>万元。罗湾村庭院特色养殖到户</t>
    </r>
    <r>
      <rPr>
        <sz val="16"/>
        <rFont val="Times New Roman"/>
        <charset val="134"/>
      </rPr>
      <t>4</t>
    </r>
    <r>
      <rPr>
        <sz val="16"/>
        <rFont val="宋体"/>
        <charset val="134"/>
      </rPr>
      <t>户，共计补助</t>
    </r>
    <r>
      <rPr>
        <b/>
        <sz val="16"/>
        <rFont val="Times New Roman"/>
        <charset val="134"/>
      </rPr>
      <t>0.48</t>
    </r>
    <r>
      <rPr>
        <b/>
        <sz val="16"/>
        <rFont val="宋体"/>
        <charset val="134"/>
      </rPr>
      <t>万</t>
    </r>
    <r>
      <rPr>
        <sz val="16"/>
        <rFont val="宋体"/>
        <charset val="134"/>
      </rPr>
      <t>元。王山村共计</t>
    </r>
    <r>
      <rPr>
        <sz val="16"/>
        <rFont val="Times New Roman"/>
        <charset val="134"/>
      </rPr>
      <t>4</t>
    </r>
    <r>
      <rPr>
        <sz val="16"/>
        <rFont val="宋体"/>
        <charset val="134"/>
      </rPr>
      <t>户</t>
    </r>
    <r>
      <rPr>
        <b/>
        <sz val="16"/>
        <rFont val="Times New Roman"/>
        <charset val="134"/>
      </rPr>
      <t>2.39</t>
    </r>
    <r>
      <rPr>
        <b/>
        <sz val="16"/>
        <rFont val="宋体"/>
        <charset val="134"/>
      </rPr>
      <t>万</t>
    </r>
    <r>
      <rPr>
        <sz val="16"/>
        <rFont val="宋体"/>
        <charset val="134"/>
      </rPr>
      <t>元，其中庭院特色养殖</t>
    </r>
    <r>
      <rPr>
        <sz val="16"/>
        <rFont val="Times New Roman"/>
        <charset val="134"/>
      </rPr>
      <t>1</t>
    </r>
    <r>
      <rPr>
        <sz val="16"/>
        <rFont val="宋体"/>
        <charset val="134"/>
      </rPr>
      <t>户补助</t>
    </r>
    <r>
      <rPr>
        <sz val="16"/>
        <rFont val="Times New Roman"/>
        <charset val="134"/>
      </rPr>
      <t>0.24</t>
    </r>
    <r>
      <rPr>
        <sz val="16"/>
        <rFont val="宋体"/>
        <charset val="134"/>
      </rPr>
      <t>万元，庭院特色种植业</t>
    </r>
    <r>
      <rPr>
        <sz val="16"/>
        <rFont val="Times New Roman"/>
        <charset val="134"/>
      </rPr>
      <t>1</t>
    </r>
    <r>
      <rPr>
        <sz val="16"/>
        <rFont val="宋体"/>
        <charset val="134"/>
      </rPr>
      <t>户种植蔬菜</t>
    </r>
    <r>
      <rPr>
        <sz val="16"/>
        <rFont val="Times New Roman"/>
        <charset val="134"/>
      </rPr>
      <t>1</t>
    </r>
    <r>
      <rPr>
        <sz val="16"/>
        <rFont val="宋体"/>
        <charset val="134"/>
      </rPr>
      <t>亩补</t>
    </r>
    <r>
      <rPr>
        <sz val="16"/>
        <rFont val="Times New Roman"/>
        <charset val="134"/>
      </rPr>
      <t>0.15</t>
    </r>
    <r>
      <rPr>
        <sz val="16"/>
        <rFont val="宋体"/>
        <charset val="134"/>
      </rPr>
      <t>万元，发展庭院生产生活服务</t>
    </r>
    <r>
      <rPr>
        <sz val="16"/>
        <rFont val="Times New Roman"/>
        <charset val="134"/>
      </rPr>
      <t>2</t>
    </r>
    <r>
      <rPr>
        <sz val="16"/>
        <rFont val="宋体"/>
        <charset val="134"/>
      </rPr>
      <t>户补助</t>
    </r>
    <r>
      <rPr>
        <sz val="16"/>
        <rFont val="Times New Roman"/>
        <charset val="134"/>
      </rPr>
      <t>2</t>
    </r>
    <r>
      <rPr>
        <sz val="16"/>
        <rFont val="宋体"/>
        <charset val="134"/>
      </rPr>
      <t>万元。王家村庭院特色养殖业</t>
    </r>
    <r>
      <rPr>
        <sz val="16"/>
        <rFont val="Times New Roman"/>
        <charset val="134"/>
      </rPr>
      <t>1</t>
    </r>
    <r>
      <rPr>
        <b/>
        <sz val="16"/>
        <rFont val="宋体"/>
        <charset val="134"/>
      </rPr>
      <t>户</t>
    </r>
    <r>
      <rPr>
        <b/>
        <sz val="16"/>
        <rFont val="Times New Roman"/>
        <charset val="134"/>
      </rPr>
      <t>0.16</t>
    </r>
    <r>
      <rPr>
        <b/>
        <sz val="16"/>
        <rFont val="宋体"/>
        <charset val="134"/>
      </rPr>
      <t>万元</t>
    </r>
    <r>
      <rPr>
        <sz val="16"/>
        <rFont val="宋体"/>
        <charset val="134"/>
      </rPr>
      <t>。丰银村</t>
    </r>
    <r>
      <rPr>
        <sz val="16"/>
        <rFont val="Times New Roman"/>
        <charset val="134"/>
      </rPr>
      <t>10</t>
    </r>
    <r>
      <rPr>
        <sz val="16"/>
        <rFont val="宋体"/>
        <charset val="134"/>
      </rPr>
      <t>户共补助</t>
    </r>
    <r>
      <rPr>
        <b/>
        <sz val="16"/>
        <rFont val="Times New Roman"/>
        <charset val="134"/>
      </rPr>
      <t>2.32</t>
    </r>
    <r>
      <rPr>
        <b/>
        <sz val="16"/>
        <rFont val="宋体"/>
        <charset val="134"/>
      </rPr>
      <t>万元</t>
    </r>
    <r>
      <rPr>
        <sz val="16"/>
        <rFont val="宋体"/>
        <charset val="134"/>
      </rPr>
      <t>。窑儿村发展庭院特色种植微菜园</t>
    </r>
    <r>
      <rPr>
        <sz val="16"/>
        <rFont val="Times New Roman"/>
        <charset val="134"/>
      </rPr>
      <t>10</t>
    </r>
    <r>
      <rPr>
        <sz val="16"/>
        <rFont val="宋体"/>
        <charset val="134"/>
      </rPr>
      <t>户共计补</t>
    </r>
    <r>
      <rPr>
        <b/>
        <sz val="16"/>
        <rFont val="宋体"/>
        <charset val="134"/>
      </rPr>
      <t>助</t>
    </r>
    <r>
      <rPr>
        <b/>
        <sz val="16"/>
        <rFont val="Times New Roman"/>
        <charset val="134"/>
      </rPr>
      <t>1.5</t>
    </r>
    <r>
      <rPr>
        <b/>
        <sz val="16"/>
        <rFont val="宋体"/>
        <charset val="134"/>
      </rPr>
      <t>万元</t>
    </r>
    <r>
      <rPr>
        <sz val="16"/>
        <rFont val="宋体"/>
        <charset val="134"/>
      </rPr>
      <t>。刘堡村共计</t>
    </r>
    <r>
      <rPr>
        <sz val="16"/>
        <rFont val="Times New Roman"/>
        <charset val="134"/>
      </rPr>
      <t>6</t>
    </r>
    <r>
      <rPr>
        <sz val="16"/>
        <rFont val="宋体"/>
        <charset val="134"/>
      </rPr>
      <t>户</t>
    </r>
    <r>
      <rPr>
        <b/>
        <sz val="16"/>
        <rFont val="Times New Roman"/>
        <charset val="134"/>
      </rPr>
      <t>1.209</t>
    </r>
    <r>
      <rPr>
        <b/>
        <sz val="16"/>
        <rFont val="宋体"/>
        <charset val="134"/>
      </rPr>
      <t>万元</t>
    </r>
    <r>
      <rPr>
        <sz val="16"/>
        <rFont val="宋体"/>
        <charset val="134"/>
      </rPr>
      <t>，其中庭院特色养殖业中蜂</t>
    </r>
    <r>
      <rPr>
        <sz val="16"/>
        <rFont val="Times New Roman"/>
        <charset val="134"/>
      </rPr>
      <t>1</t>
    </r>
    <r>
      <rPr>
        <sz val="16"/>
        <rFont val="宋体"/>
        <charset val="134"/>
      </rPr>
      <t>户</t>
    </r>
    <r>
      <rPr>
        <sz val="16"/>
        <rFont val="Times New Roman"/>
        <charset val="134"/>
      </rPr>
      <t>0.36</t>
    </r>
    <r>
      <rPr>
        <sz val="16"/>
        <rFont val="宋体"/>
        <charset val="134"/>
      </rPr>
      <t>万元，庭院特色养殖鸽子</t>
    </r>
    <r>
      <rPr>
        <sz val="16"/>
        <rFont val="Times New Roman"/>
        <charset val="134"/>
      </rPr>
      <t>1</t>
    </r>
    <r>
      <rPr>
        <sz val="16"/>
        <rFont val="宋体"/>
        <charset val="134"/>
      </rPr>
      <t>户</t>
    </r>
    <r>
      <rPr>
        <sz val="16"/>
        <rFont val="Times New Roman"/>
        <charset val="134"/>
      </rPr>
      <t>0.045</t>
    </r>
    <r>
      <rPr>
        <sz val="16"/>
        <rFont val="宋体"/>
        <charset val="134"/>
      </rPr>
      <t>万元，庭院特色手工业</t>
    </r>
    <r>
      <rPr>
        <sz val="16"/>
        <rFont val="Times New Roman"/>
        <charset val="134"/>
      </rPr>
      <t>4</t>
    </r>
    <r>
      <rPr>
        <sz val="16"/>
        <rFont val="宋体"/>
        <charset val="134"/>
      </rPr>
      <t>户</t>
    </r>
    <r>
      <rPr>
        <sz val="16"/>
        <rFont val="Times New Roman"/>
        <charset val="134"/>
      </rPr>
      <t>0.804</t>
    </r>
    <r>
      <rPr>
        <sz val="16"/>
        <rFont val="宋体"/>
        <charset val="134"/>
      </rPr>
      <t>万元。赵湾村共计</t>
    </r>
    <r>
      <rPr>
        <sz val="16"/>
        <rFont val="Times New Roman"/>
        <charset val="134"/>
      </rPr>
      <t>9</t>
    </r>
    <r>
      <rPr>
        <sz val="16"/>
        <rFont val="宋体"/>
        <charset val="134"/>
      </rPr>
      <t>户</t>
    </r>
    <r>
      <rPr>
        <b/>
        <sz val="16"/>
        <rFont val="Times New Roman"/>
        <charset val="134"/>
      </rPr>
      <t>2.22</t>
    </r>
    <r>
      <rPr>
        <b/>
        <sz val="16"/>
        <rFont val="宋体"/>
        <charset val="134"/>
      </rPr>
      <t>万元</t>
    </r>
    <r>
      <rPr>
        <sz val="16"/>
        <rFont val="宋体"/>
        <charset val="134"/>
      </rPr>
      <t>，其中庭院特色种植到户补助</t>
    </r>
    <r>
      <rPr>
        <sz val="16"/>
        <rFont val="Times New Roman"/>
        <charset val="134"/>
      </rPr>
      <t>8</t>
    </r>
    <r>
      <rPr>
        <sz val="16"/>
        <rFont val="宋体"/>
        <charset val="134"/>
      </rPr>
      <t>户共计</t>
    </r>
    <r>
      <rPr>
        <sz val="16"/>
        <rFont val="Times New Roman"/>
        <charset val="134"/>
      </rPr>
      <t>1.72</t>
    </r>
    <r>
      <rPr>
        <sz val="16"/>
        <rFont val="宋体"/>
        <charset val="134"/>
      </rPr>
      <t>万元，庭院特色手工制作</t>
    </r>
    <r>
      <rPr>
        <sz val="16"/>
        <rFont val="Times New Roman"/>
        <charset val="134"/>
      </rPr>
      <t>1</t>
    </r>
    <r>
      <rPr>
        <sz val="16"/>
        <rFont val="宋体"/>
        <charset val="134"/>
      </rPr>
      <t>户</t>
    </r>
    <r>
      <rPr>
        <sz val="16"/>
        <rFont val="Times New Roman"/>
        <charset val="134"/>
      </rPr>
      <t>0.5</t>
    </r>
    <r>
      <rPr>
        <sz val="16"/>
        <rFont val="宋体"/>
        <charset val="134"/>
      </rPr>
      <t>万元。</t>
    </r>
  </si>
  <si>
    <r>
      <rPr>
        <sz val="16"/>
        <rFont val="宋体"/>
        <charset val="134"/>
      </rPr>
      <t>共</t>
    </r>
    <r>
      <rPr>
        <sz val="16"/>
        <rFont val="Times New Roman"/>
        <charset val="134"/>
      </rPr>
      <t>7</t>
    </r>
    <r>
      <rPr>
        <sz val="16"/>
        <rFont val="宋体"/>
        <charset val="134"/>
      </rPr>
      <t>户。其中：西台村</t>
    </r>
    <r>
      <rPr>
        <sz val="16"/>
        <rFont val="Times New Roman"/>
        <charset val="134"/>
      </rPr>
      <t>2</t>
    </r>
    <r>
      <rPr>
        <sz val="16"/>
        <rFont val="宋体"/>
        <charset val="134"/>
      </rPr>
      <t>户庭院特色养殖</t>
    </r>
    <r>
      <rPr>
        <sz val="16"/>
        <rFont val="Times New Roman"/>
        <charset val="134"/>
      </rPr>
      <t>0.975</t>
    </r>
    <r>
      <rPr>
        <sz val="16"/>
        <rFont val="宋体"/>
        <charset val="134"/>
      </rPr>
      <t>万元；庙湾村</t>
    </r>
    <r>
      <rPr>
        <sz val="16"/>
        <rFont val="Times New Roman"/>
        <charset val="134"/>
      </rPr>
      <t>1</t>
    </r>
    <r>
      <rPr>
        <sz val="16"/>
        <rFont val="宋体"/>
        <charset val="134"/>
      </rPr>
      <t>户庭院特色养殖</t>
    </r>
    <r>
      <rPr>
        <sz val="16"/>
        <rFont val="Times New Roman"/>
        <charset val="134"/>
      </rPr>
      <t>0.225</t>
    </r>
    <r>
      <rPr>
        <sz val="16"/>
        <rFont val="宋体"/>
        <charset val="134"/>
      </rPr>
      <t>万元；黄花村</t>
    </r>
    <r>
      <rPr>
        <sz val="16"/>
        <rFont val="Times New Roman"/>
        <charset val="134"/>
      </rPr>
      <t>1</t>
    </r>
    <r>
      <rPr>
        <sz val="16"/>
        <rFont val="宋体"/>
        <charset val="134"/>
      </rPr>
      <t>户庭院特色养殖</t>
    </r>
    <r>
      <rPr>
        <sz val="16"/>
        <rFont val="Times New Roman"/>
        <charset val="134"/>
      </rPr>
      <t>1</t>
    </r>
    <r>
      <rPr>
        <sz val="16"/>
        <rFont val="宋体"/>
        <charset val="134"/>
      </rPr>
      <t>万元；马堡村</t>
    </r>
    <r>
      <rPr>
        <sz val="16"/>
        <rFont val="Times New Roman"/>
        <charset val="134"/>
      </rPr>
      <t>1</t>
    </r>
    <r>
      <rPr>
        <sz val="16"/>
        <rFont val="宋体"/>
        <charset val="134"/>
      </rPr>
      <t>户庭院特色种植</t>
    </r>
    <r>
      <rPr>
        <sz val="16"/>
        <rFont val="Times New Roman"/>
        <charset val="134"/>
      </rPr>
      <t>0.12</t>
    </r>
    <r>
      <rPr>
        <sz val="16"/>
        <rFont val="宋体"/>
        <charset val="134"/>
      </rPr>
      <t>万元；西庄村</t>
    </r>
    <r>
      <rPr>
        <sz val="16"/>
        <rFont val="Times New Roman"/>
        <charset val="134"/>
      </rPr>
      <t>1</t>
    </r>
    <r>
      <rPr>
        <sz val="16"/>
        <rFont val="宋体"/>
        <charset val="134"/>
      </rPr>
      <t>户庭院特色种植</t>
    </r>
    <r>
      <rPr>
        <sz val="16"/>
        <rFont val="Times New Roman"/>
        <charset val="134"/>
      </rPr>
      <t>0.3</t>
    </r>
    <r>
      <rPr>
        <sz val="16"/>
        <rFont val="宋体"/>
        <charset val="134"/>
      </rPr>
      <t>万元；赵沟村</t>
    </r>
    <r>
      <rPr>
        <sz val="16"/>
        <rFont val="Times New Roman"/>
        <charset val="134"/>
      </rPr>
      <t>1</t>
    </r>
    <r>
      <rPr>
        <sz val="16"/>
        <rFont val="宋体"/>
        <charset val="134"/>
      </rPr>
      <t>户庭院特色养殖</t>
    </r>
    <r>
      <rPr>
        <sz val="16"/>
        <rFont val="Times New Roman"/>
        <charset val="134"/>
      </rPr>
      <t>1</t>
    </r>
    <r>
      <rPr>
        <sz val="16"/>
        <rFont val="宋体"/>
        <charset val="134"/>
      </rPr>
      <t>万元</t>
    </r>
  </si>
  <si>
    <r>
      <rPr>
        <sz val="16"/>
        <rFont val="宋体"/>
        <charset val="134"/>
      </rPr>
      <t>在梁山镇</t>
    </r>
    <r>
      <rPr>
        <sz val="16"/>
        <rFont val="Times New Roman"/>
        <charset val="134"/>
      </rPr>
      <t>4</t>
    </r>
    <r>
      <rPr>
        <sz val="16"/>
        <rFont val="宋体"/>
        <charset val="134"/>
      </rPr>
      <t>村</t>
    </r>
    <r>
      <rPr>
        <sz val="16"/>
        <rFont val="Times New Roman"/>
        <charset val="134"/>
      </rPr>
      <t>15</t>
    </r>
    <r>
      <rPr>
        <sz val="16"/>
        <rFont val="宋体"/>
        <charset val="134"/>
      </rPr>
      <t>户补助</t>
    </r>
    <r>
      <rPr>
        <sz val="16"/>
        <rFont val="Times New Roman"/>
        <charset val="134"/>
      </rPr>
      <t>7.28</t>
    </r>
    <r>
      <rPr>
        <sz val="16"/>
        <rFont val="宋体"/>
        <charset val="134"/>
      </rPr>
      <t>万元，其中</t>
    </r>
    <r>
      <rPr>
        <sz val="16"/>
        <rFont val="Times New Roman"/>
        <charset val="134"/>
      </rPr>
      <t>1.</t>
    </r>
    <r>
      <rPr>
        <sz val="16"/>
        <rFont val="宋体"/>
        <charset val="134"/>
      </rPr>
      <t>岳山村共</t>
    </r>
    <r>
      <rPr>
        <sz val="16"/>
        <rFont val="Times New Roman"/>
        <charset val="134"/>
      </rPr>
      <t>5</t>
    </r>
    <r>
      <rPr>
        <sz val="16"/>
        <rFont val="宋体"/>
        <charset val="134"/>
      </rPr>
      <t>户补助</t>
    </r>
    <r>
      <rPr>
        <sz val="16"/>
        <rFont val="Times New Roman"/>
        <charset val="134"/>
      </rPr>
      <t>2.32</t>
    </r>
    <r>
      <rPr>
        <sz val="16"/>
        <rFont val="宋体"/>
        <charset val="134"/>
      </rPr>
      <t>万元，（庭院特色养殖蜜蜂</t>
    </r>
    <r>
      <rPr>
        <sz val="16"/>
        <rFont val="Times New Roman"/>
        <charset val="134"/>
      </rPr>
      <t>3</t>
    </r>
    <r>
      <rPr>
        <sz val="16"/>
        <rFont val="宋体"/>
        <charset val="134"/>
      </rPr>
      <t>户补助</t>
    </r>
    <r>
      <rPr>
        <sz val="16"/>
        <rFont val="Times New Roman"/>
        <charset val="134"/>
      </rPr>
      <t>1.32</t>
    </r>
    <r>
      <rPr>
        <sz val="16"/>
        <rFont val="宋体"/>
        <charset val="134"/>
      </rPr>
      <t>万元，庭院特色种植蔬菜</t>
    </r>
    <r>
      <rPr>
        <sz val="16"/>
        <rFont val="Times New Roman"/>
        <charset val="134"/>
      </rPr>
      <t>2</t>
    </r>
    <r>
      <rPr>
        <sz val="16"/>
        <rFont val="宋体"/>
        <charset val="134"/>
      </rPr>
      <t>户</t>
    </r>
    <r>
      <rPr>
        <sz val="16"/>
        <rFont val="Times New Roman"/>
        <charset val="134"/>
      </rPr>
      <t>1</t>
    </r>
    <r>
      <rPr>
        <sz val="16"/>
        <rFont val="宋体"/>
        <charset val="134"/>
      </rPr>
      <t>万元），</t>
    </r>
    <r>
      <rPr>
        <sz val="16"/>
        <rFont val="Times New Roman"/>
        <charset val="134"/>
      </rPr>
      <t>2.</t>
    </r>
    <r>
      <rPr>
        <sz val="16"/>
        <rFont val="宋体"/>
        <charset val="134"/>
      </rPr>
      <t>唐刘村共</t>
    </r>
    <r>
      <rPr>
        <sz val="16"/>
        <rFont val="Times New Roman"/>
        <charset val="134"/>
      </rPr>
      <t>3</t>
    </r>
    <r>
      <rPr>
        <sz val="16"/>
        <rFont val="宋体"/>
        <charset val="134"/>
      </rPr>
      <t>户补助</t>
    </r>
    <r>
      <rPr>
        <sz val="16"/>
        <rFont val="Times New Roman"/>
        <charset val="134"/>
      </rPr>
      <t>2.3</t>
    </r>
    <r>
      <rPr>
        <sz val="16"/>
        <rFont val="宋体"/>
        <charset val="134"/>
      </rPr>
      <t>万元，其中（</t>
    </r>
    <r>
      <rPr>
        <sz val="16"/>
        <rFont val="Times New Roman"/>
        <charset val="134"/>
      </rPr>
      <t>1</t>
    </r>
    <r>
      <rPr>
        <sz val="16"/>
        <rFont val="宋体"/>
        <charset val="134"/>
      </rPr>
      <t>户庭院特色生产生活服务补助</t>
    </r>
    <r>
      <rPr>
        <sz val="16"/>
        <rFont val="Times New Roman"/>
        <charset val="134"/>
      </rPr>
      <t>1</t>
    </r>
    <r>
      <rPr>
        <sz val="16"/>
        <rFont val="宋体"/>
        <charset val="134"/>
      </rPr>
      <t>万元，</t>
    </r>
    <r>
      <rPr>
        <sz val="16"/>
        <rFont val="Times New Roman"/>
        <charset val="134"/>
      </rPr>
      <t>1</t>
    </r>
    <r>
      <rPr>
        <sz val="16"/>
        <rFont val="宋体"/>
        <charset val="134"/>
      </rPr>
      <t>户庭院特色手工油坊补助</t>
    </r>
    <r>
      <rPr>
        <sz val="16"/>
        <rFont val="Times New Roman"/>
        <charset val="134"/>
      </rPr>
      <t>0.5</t>
    </r>
    <r>
      <rPr>
        <sz val="16"/>
        <rFont val="宋体"/>
        <charset val="134"/>
      </rPr>
      <t>万元，</t>
    </r>
    <r>
      <rPr>
        <sz val="16"/>
        <rFont val="Times New Roman"/>
        <charset val="134"/>
      </rPr>
      <t>1</t>
    </r>
    <r>
      <rPr>
        <sz val="16"/>
        <rFont val="宋体"/>
        <charset val="134"/>
      </rPr>
      <t>户庭院特色种植补助</t>
    </r>
    <r>
      <rPr>
        <sz val="16"/>
        <rFont val="Times New Roman"/>
        <charset val="134"/>
      </rPr>
      <t>0.8</t>
    </r>
    <r>
      <rPr>
        <sz val="16"/>
        <rFont val="宋体"/>
        <charset val="134"/>
      </rPr>
      <t>万元），</t>
    </r>
    <r>
      <rPr>
        <sz val="16"/>
        <rFont val="Times New Roman"/>
        <charset val="134"/>
      </rPr>
      <t>3.</t>
    </r>
    <r>
      <rPr>
        <sz val="16"/>
        <rFont val="宋体"/>
        <charset val="134"/>
      </rPr>
      <t>高营村共</t>
    </r>
    <r>
      <rPr>
        <sz val="16"/>
        <rFont val="Times New Roman"/>
        <charset val="134"/>
      </rPr>
      <t>2</t>
    </r>
    <r>
      <rPr>
        <sz val="16"/>
        <rFont val="宋体"/>
        <charset val="134"/>
      </rPr>
      <t>户补助</t>
    </r>
    <r>
      <rPr>
        <sz val="16"/>
        <rFont val="Times New Roman"/>
        <charset val="134"/>
      </rPr>
      <t>1.5</t>
    </r>
    <r>
      <rPr>
        <sz val="16"/>
        <rFont val="宋体"/>
        <charset val="134"/>
      </rPr>
      <t>万元（庭院特色种植</t>
    </r>
    <r>
      <rPr>
        <sz val="16"/>
        <rFont val="Times New Roman"/>
        <charset val="134"/>
      </rPr>
      <t>2</t>
    </r>
    <r>
      <rPr>
        <sz val="16"/>
        <rFont val="宋体"/>
        <charset val="134"/>
      </rPr>
      <t>户补助</t>
    </r>
    <r>
      <rPr>
        <sz val="16"/>
        <rFont val="Times New Roman"/>
        <charset val="134"/>
      </rPr>
      <t>1.5</t>
    </r>
    <r>
      <rPr>
        <sz val="16"/>
        <rFont val="宋体"/>
        <charset val="134"/>
      </rPr>
      <t>万元）。</t>
    </r>
    <r>
      <rPr>
        <sz val="16"/>
        <rFont val="Times New Roman"/>
        <charset val="134"/>
      </rPr>
      <t xml:space="preserve"> 4.</t>
    </r>
    <r>
      <rPr>
        <sz val="16"/>
        <rFont val="宋体"/>
        <charset val="134"/>
      </rPr>
      <t>阳洼村庭院特色养殖</t>
    </r>
    <r>
      <rPr>
        <sz val="16"/>
        <rFont val="Times New Roman"/>
        <charset val="134"/>
      </rPr>
      <t>5</t>
    </r>
    <r>
      <rPr>
        <sz val="16"/>
        <rFont val="宋体"/>
        <charset val="134"/>
      </rPr>
      <t>户</t>
    </r>
    <r>
      <rPr>
        <sz val="16"/>
        <rFont val="Times New Roman"/>
        <charset val="134"/>
      </rPr>
      <t>1.16</t>
    </r>
    <r>
      <rPr>
        <sz val="16"/>
        <rFont val="宋体"/>
        <charset val="134"/>
      </rPr>
      <t>万元。</t>
    </r>
  </si>
  <si>
    <r>
      <rPr>
        <sz val="16"/>
        <rFont val="宋体"/>
        <charset val="134"/>
      </rPr>
      <t>增加已脱贫收益，提高农户生产积极性</t>
    </r>
  </si>
  <si>
    <r>
      <rPr>
        <sz val="16"/>
        <rFont val="宋体"/>
        <charset val="134"/>
      </rPr>
      <t>投资</t>
    </r>
    <r>
      <rPr>
        <sz val="16"/>
        <rFont val="Times New Roman"/>
        <charset val="134"/>
      </rPr>
      <t>28.08</t>
    </r>
    <r>
      <rPr>
        <sz val="16"/>
        <rFont val="宋体"/>
        <charset val="134"/>
      </rPr>
      <t>万元，为马鹿镇</t>
    </r>
    <r>
      <rPr>
        <sz val="16"/>
        <rFont val="Times New Roman"/>
        <charset val="134"/>
      </rPr>
      <t>10</t>
    </r>
    <r>
      <rPr>
        <sz val="16"/>
        <rFont val="宋体"/>
        <charset val="134"/>
      </rPr>
      <t>村</t>
    </r>
    <r>
      <rPr>
        <sz val="16"/>
        <rFont val="Times New Roman"/>
        <charset val="134"/>
      </rPr>
      <t>154</t>
    </r>
    <r>
      <rPr>
        <sz val="16"/>
        <rFont val="宋体"/>
        <charset val="134"/>
      </rPr>
      <t>户脱贫户实施庭院经济补助项目，牌楼村</t>
    </r>
    <r>
      <rPr>
        <sz val="16"/>
        <rFont val="Times New Roman"/>
        <charset val="134"/>
      </rPr>
      <t>17</t>
    </r>
    <r>
      <rPr>
        <sz val="16"/>
        <rFont val="宋体"/>
        <charset val="134"/>
      </rPr>
      <t>户</t>
    </r>
    <r>
      <rPr>
        <sz val="16"/>
        <rFont val="Times New Roman"/>
        <charset val="134"/>
      </rPr>
      <t>4.7</t>
    </r>
    <r>
      <rPr>
        <sz val="16"/>
        <rFont val="宋体"/>
        <charset val="134"/>
      </rPr>
      <t>万元，其中发展庭院特色种植微菜园</t>
    </r>
    <r>
      <rPr>
        <sz val="16"/>
        <rFont val="Times New Roman"/>
        <charset val="134"/>
      </rPr>
      <t>14</t>
    </r>
    <r>
      <rPr>
        <sz val="16"/>
        <rFont val="宋体"/>
        <charset val="134"/>
      </rPr>
      <t>户</t>
    </r>
    <r>
      <rPr>
        <sz val="16"/>
        <rFont val="Times New Roman"/>
        <charset val="134"/>
      </rPr>
      <t>2.1</t>
    </r>
    <r>
      <rPr>
        <sz val="16"/>
        <rFont val="宋体"/>
        <charset val="134"/>
      </rPr>
      <t>万元，庭院特色养殖中蜂</t>
    </r>
    <r>
      <rPr>
        <sz val="16"/>
        <rFont val="Times New Roman"/>
        <charset val="134"/>
      </rPr>
      <t>1</t>
    </r>
    <r>
      <rPr>
        <sz val="16"/>
        <rFont val="宋体"/>
        <charset val="134"/>
      </rPr>
      <t>户</t>
    </r>
    <r>
      <rPr>
        <sz val="16"/>
        <rFont val="Times New Roman"/>
        <charset val="134"/>
      </rPr>
      <t>1</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万元，庭院特色养殖鸡</t>
    </r>
    <r>
      <rPr>
        <sz val="16"/>
        <rFont val="Times New Roman"/>
        <charset val="134"/>
      </rPr>
      <t>1</t>
    </r>
    <r>
      <rPr>
        <sz val="16"/>
        <rFont val="宋体"/>
        <charset val="134"/>
      </rPr>
      <t>户</t>
    </r>
    <r>
      <rPr>
        <sz val="16"/>
        <rFont val="Times New Roman"/>
        <charset val="134"/>
      </rPr>
      <t>0.6</t>
    </r>
    <r>
      <rPr>
        <sz val="16"/>
        <rFont val="宋体"/>
        <charset val="134"/>
      </rPr>
      <t>万元；堡梁村</t>
    </r>
    <r>
      <rPr>
        <sz val="16"/>
        <rFont val="Times New Roman"/>
        <charset val="134"/>
      </rPr>
      <t>1</t>
    </r>
    <r>
      <rPr>
        <sz val="16"/>
        <rFont val="宋体"/>
        <charset val="134"/>
      </rPr>
      <t>万元</t>
    </r>
    <r>
      <rPr>
        <sz val="16"/>
        <rFont val="Times New Roman"/>
        <charset val="134"/>
      </rPr>
      <t>1</t>
    </r>
    <r>
      <rPr>
        <sz val="16"/>
        <rFont val="宋体"/>
        <charset val="134"/>
      </rPr>
      <t>户发展庭院特色小餐饮；草川村</t>
    </r>
    <r>
      <rPr>
        <sz val="16"/>
        <rFont val="Times New Roman"/>
        <charset val="134"/>
      </rPr>
      <t>15</t>
    </r>
    <r>
      <rPr>
        <sz val="16"/>
        <rFont val="宋体"/>
        <charset val="134"/>
      </rPr>
      <t>户</t>
    </r>
    <r>
      <rPr>
        <sz val="16"/>
        <rFont val="Times New Roman"/>
        <charset val="134"/>
      </rPr>
      <t>3.1</t>
    </r>
    <r>
      <rPr>
        <sz val="16"/>
        <rFont val="宋体"/>
        <charset val="134"/>
      </rPr>
      <t>万元，其中发展庭院特色种植微菜园</t>
    </r>
    <r>
      <rPr>
        <sz val="16"/>
        <rFont val="Times New Roman"/>
        <charset val="134"/>
      </rPr>
      <t>14</t>
    </r>
    <r>
      <rPr>
        <sz val="16"/>
        <rFont val="宋体"/>
        <charset val="134"/>
      </rPr>
      <t>户</t>
    </r>
    <r>
      <rPr>
        <sz val="16"/>
        <rFont val="Times New Roman"/>
        <charset val="134"/>
      </rPr>
      <t>2.1</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万元；大滩村</t>
    </r>
    <r>
      <rPr>
        <sz val="16"/>
        <rFont val="Times New Roman"/>
        <charset val="134"/>
      </rPr>
      <t>42</t>
    </r>
    <r>
      <rPr>
        <sz val="16"/>
        <rFont val="宋体"/>
        <charset val="134"/>
      </rPr>
      <t>户</t>
    </r>
    <r>
      <rPr>
        <sz val="16"/>
        <rFont val="Times New Roman"/>
        <charset val="134"/>
      </rPr>
      <t>6.3</t>
    </r>
    <r>
      <rPr>
        <sz val="16"/>
        <rFont val="宋体"/>
        <charset val="134"/>
      </rPr>
      <t>万元，发展庭院特色种植微菜园；白杨村</t>
    </r>
    <r>
      <rPr>
        <sz val="16"/>
        <rFont val="Times New Roman"/>
        <charset val="134"/>
      </rPr>
      <t>17</t>
    </r>
    <r>
      <rPr>
        <sz val="16"/>
        <rFont val="宋体"/>
        <charset val="134"/>
      </rPr>
      <t>户</t>
    </r>
    <r>
      <rPr>
        <sz val="16"/>
        <rFont val="Times New Roman"/>
        <charset val="134"/>
      </rPr>
      <t>2.55</t>
    </r>
    <r>
      <rPr>
        <sz val="16"/>
        <rFont val="宋体"/>
        <charset val="134"/>
      </rPr>
      <t>万元，发展庭院特色种植微菜园；金川村</t>
    </r>
    <r>
      <rPr>
        <sz val="16"/>
        <rFont val="Times New Roman"/>
        <charset val="134"/>
      </rPr>
      <t>13</t>
    </r>
    <r>
      <rPr>
        <sz val="16"/>
        <rFont val="宋体"/>
        <charset val="134"/>
      </rPr>
      <t>户</t>
    </r>
    <r>
      <rPr>
        <sz val="16"/>
        <rFont val="Times New Roman"/>
        <charset val="134"/>
      </rPr>
      <t>1.9</t>
    </r>
    <r>
      <rPr>
        <sz val="16"/>
        <rFont val="宋体"/>
        <charset val="134"/>
      </rPr>
      <t>万元，其中发展庭院特色养殖家禽</t>
    </r>
    <r>
      <rPr>
        <sz val="16"/>
        <rFont val="Times New Roman"/>
        <charset val="134"/>
      </rPr>
      <t>1</t>
    </r>
    <r>
      <rPr>
        <sz val="16"/>
        <rFont val="宋体"/>
        <charset val="134"/>
      </rPr>
      <t>户</t>
    </r>
    <r>
      <rPr>
        <sz val="16"/>
        <rFont val="Times New Roman"/>
        <charset val="134"/>
      </rPr>
      <t>0.05</t>
    </r>
    <r>
      <rPr>
        <sz val="16"/>
        <rFont val="宋体"/>
        <charset val="134"/>
      </rPr>
      <t>万元，庭院特色种植盆景</t>
    </r>
    <r>
      <rPr>
        <sz val="16"/>
        <rFont val="Times New Roman"/>
        <charset val="134"/>
      </rPr>
      <t>1</t>
    </r>
    <r>
      <rPr>
        <sz val="16"/>
        <rFont val="宋体"/>
        <charset val="134"/>
      </rPr>
      <t>户</t>
    </r>
    <r>
      <rPr>
        <sz val="16"/>
        <rFont val="Times New Roman"/>
        <charset val="134"/>
      </rPr>
      <t>0.2</t>
    </r>
    <r>
      <rPr>
        <sz val="16"/>
        <rFont val="宋体"/>
        <charset val="134"/>
      </rPr>
      <t>万元，发展庭院特色种植微菜园</t>
    </r>
    <r>
      <rPr>
        <sz val="16"/>
        <rFont val="Times New Roman"/>
        <charset val="134"/>
      </rPr>
      <t>11</t>
    </r>
    <r>
      <rPr>
        <sz val="16"/>
        <rFont val="宋体"/>
        <charset val="134"/>
      </rPr>
      <t>户</t>
    </r>
    <r>
      <rPr>
        <sz val="16"/>
        <rFont val="Times New Roman"/>
        <charset val="134"/>
      </rPr>
      <t>1.65</t>
    </r>
    <r>
      <rPr>
        <sz val="16"/>
        <rFont val="宋体"/>
        <charset val="134"/>
      </rPr>
      <t>万元；龙口村</t>
    </r>
    <r>
      <rPr>
        <sz val="16"/>
        <rFont val="Times New Roman"/>
        <charset val="134"/>
      </rPr>
      <t>23</t>
    </r>
    <r>
      <rPr>
        <sz val="16"/>
        <rFont val="宋体"/>
        <charset val="134"/>
      </rPr>
      <t>户</t>
    </r>
    <r>
      <rPr>
        <sz val="16"/>
        <rFont val="Times New Roman"/>
        <charset val="134"/>
      </rPr>
      <t>4.6</t>
    </r>
    <r>
      <rPr>
        <sz val="16"/>
        <rFont val="宋体"/>
        <charset val="134"/>
      </rPr>
      <t>万元，发展庭院特色种植微菜园</t>
    </r>
    <r>
      <rPr>
        <sz val="16"/>
        <rFont val="Times New Roman"/>
        <charset val="134"/>
      </rPr>
      <t>21</t>
    </r>
    <r>
      <rPr>
        <sz val="16"/>
        <rFont val="宋体"/>
        <charset val="134"/>
      </rPr>
      <t>户</t>
    </r>
    <r>
      <rPr>
        <sz val="16"/>
        <rFont val="Times New Roman"/>
        <charset val="134"/>
      </rPr>
      <t>3.3</t>
    </r>
    <r>
      <rPr>
        <sz val="16"/>
        <rFont val="宋体"/>
        <charset val="134"/>
      </rPr>
      <t>万元，木制品制作</t>
    </r>
    <r>
      <rPr>
        <sz val="16"/>
        <rFont val="Times New Roman"/>
        <charset val="134"/>
      </rPr>
      <t>1</t>
    </r>
    <r>
      <rPr>
        <sz val="16"/>
        <rFont val="宋体"/>
        <charset val="134"/>
      </rPr>
      <t>户</t>
    </r>
    <r>
      <rPr>
        <sz val="16"/>
        <rFont val="Times New Roman"/>
        <charset val="134"/>
      </rPr>
      <t>0.3</t>
    </r>
    <r>
      <rPr>
        <sz val="16"/>
        <rFont val="宋体"/>
        <charset val="134"/>
      </rPr>
      <t>万元，发展庭院特色生产生活服务小卖部</t>
    </r>
    <r>
      <rPr>
        <sz val="16"/>
        <rFont val="Times New Roman"/>
        <charset val="134"/>
      </rPr>
      <t>1</t>
    </r>
    <r>
      <rPr>
        <sz val="16"/>
        <rFont val="宋体"/>
        <charset val="134"/>
      </rPr>
      <t>户</t>
    </r>
    <r>
      <rPr>
        <sz val="16"/>
        <rFont val="Times New Roman"/>
        <charset val="134"/>
      </rPr>
      <t>1</t>
    </r>
    <r>
      <rPr>
        <sz val="16"/>
        <rFont val="宋体"/>
        <charset val="134"/>
      </rPr>
      <t>万元；康王村</t>
    </r>
    <r>
      <rPr>
        <sz val="16"/>
        <rFont val="Times New Roman"/>
        <charset val="134"/>
      </rPr>
      <t>15</t>
    </r>
    <r>
      <rPr>
        <sz val="16"/>
        <rFont val="宋体"/>
        <charset val="134"/>
      </rPr>
      <t>户</t>
    </r>
    <r>
      <rPr>
        <sz val="16"/>
        <rFont val="Times New Roman"/>
        <charset val="134"/>
      </rPr>
      <t>1.84</t>
    </r>
    <r>
      <rPr>
        <sz val="16"/>
        <rFont val="宋体"/>
        <charset val="134"/>
      </rPr>
      <t>万元，发展庭院特色种植微菜园</t>
    </r>
    <r>
      <rPr>
        <sz val="16"/>
        <rFont val="Times New Roman"/>
        <charset val="134"/>
      </rPr>
      <t>4</t>
    </r>
    <r>
      <rPr>
        <sz val="16"/>
        <rFont val="宋体"/>
        <charset val="134"/>
      </rPr>
      <t>户</t>
    </r>
    <r>
      <rPr>
        <sz val="16"/>
        <rFont val="Times New Roman"/>
        <charset val="134"/>
      </rPr>
      <t>0.6</t>
    </r>
    <r>
      <rPr>
        <sz val="16"/>
        <rFont val="宋体"/>
        <charset val="134"/>
      </rPr>
      <t>万元，庭院特色养殖鸡</t>
    </r>
    <r>
      <rPr>
        <sz val="16"/>
        <rFont val="Times New Roman"/>
        <charset val="134"/>
      </rPr>
      <t>4</t>
    </r>
    <r>
      <rPr>
        <sz val="16"/>
        <rFont val="宋体"/>
        <charset val="134"/>
      </rPr>
      <t>户</t>
    </r>
    <r>
      <rPr>
        <sz val="16"/>
        <rFont val="Times New Roman"/>
        <charset val="134"/>
      </rPr>
      <t>0.12</t>
    </r>
    <r>
      <rPr>
        <sz val="16"/>
        <rFont val="宋体"/>
        <charset val="134"/>
      </rPr>
      <t>万元，庭院特色养殖蜂</t>
    </r>
    <r>
      <rPr>
        <sz val="16"/>
        <rFont val="Times New Roman"/>
        <charset val="134"/>
      </rPr>
      <t>7</t>
    </r>
    <r>
      <rPr>
        <sz val="16"/>
        <rFont val="宋体"/>
        <charset val="134"/>
      </rPr>
      <t>户</t>
    </r>
    <r>
      <rPr>
        <sz val="16"/>
        <rFont val="Times New Roman"/>
        <charset val="134"/>
      </rPr>
      <t>1.12</t>
    </r>
    <r>
      <rPr>
        <sz val="16"/>
        <rFont val="宋体"/>
        <charset val="134"/>
      </rPr>
      <t>万元；林峰村</t>
    </r>
    <r>
      <rPr>
        <sz val="16"/>
        <rFont val="Times New Roman"/>
        <charset val="134"/>
      </rPr>
      <t>10</t>
    </r>
    <r>
      <rPr>
        <sz val="16"/>
        <rFont val="宋体"/>
        <charset val="134"/>
      </rPr>
      <t>户</t>
    </r>
    <r>
      <rPr>
        <sz val="16"/>
        <rFont val="Times New Roman"/>
        <charset val="134"/>
      </rPr>
      <t>1.29</t>
    </r>
    <r>
      <rPr>
        <sz val="16"/>
        <rFont val="宋体"/>
        <charset val="134"/>
      </rPr>
      <t>万元，发展庭院特色种植微菜园</t>
    </r>
    <r>
      <rPr>
        <sz val="16"/>
        <rFont val="Times New Roman"/>
        <charset val="134"/>
      </rPr>
      <t>8</t>
    </r>
    <r>
      <rPr>
        <sz val="16"/>
        <rFont val="宋体"/>
        <charset val="134"/>
      </rPr>
      <t>户</t>
    </r>
    <r>
      <rPr>
        <sz val="16"/>
        <rFont val="Times New Roman"/>
        <charset val="134"/>
      </rPr>
      <t>1.2</t>
    </r>
    <r>
      <rPr>
        <sz val="16"/>
        <rFont val="宋体"/>
        <charset val="134"/>
      </rPr>
      <t>万元，庭院特色养殖鸡</t>
    </r>
    <r>
      <rPr>
        <sz val="16"/>
        <rFont val="Times New Roman"/>
        <charset val="134"/>
      </rPr>
      <t>2</t>
    </r>
    <r>
      <rPr>
        <sz val="16"/>
        <rFont val="宋体"/>
        <charset val="134"/>
      </rPr>
      <t>户</t>
    </r>
    <r>
      <rPr>
        <sz val="16"/>
        <rFont val="Times New Roman"/>
        <charset val="134"/>
      </rPr>
      <t>0.09</t>
    </r>
    <r>
      <rPr>
        <sz val="16"/>
        <rFont val="宋体"/>
        <charset val="134"/>
      </rPr>
      <t>万元；石庄科村</t>
    </r>
    <r>
      <rPr>
        <sz val="16"/>
        <rFont val="Times New Roman"/>
        <charset val="134"/>
      </rPr>
      <t>1</t>
    </r>
    <r>
      <rPr>
        <sz val="16"/>
        <rFont val="宋体"/>
        <charset val="134"/>
      </rPr>
      <t>户庭院特色养殖中蜂</t>
    </r>
    <r>
      <rPr>
        <sz val="16"/>
        <rFont val="Times New Roman"/>
        <charset val="134"/>
      </rPr>
      <t>0.8</t>
    </r>
    <r>
      <rPr>
        <sz val="16"/>
        <rFont val="宋体"/>
        <charset val="134"/>
      </rPr>
      <t>万元。</t>
    </r>
  </si>
  <si>
    <r>
      <rPr>
        <sz val="16"/>
        <rFont val="宋体"/>
        <charset val="134"/>
      </rPr>
      <t>推动家庭经济发展，增加农民收入</t>
    </r>
  </si>
  <si>
    <r>
      <rPr>
        <sz val="16"/>
        <rFont val="宋体"/>
        <charset val="134"/>
      </rPr>
      <t>改善生活基础条件，增加收入，进而巩固脱贫攻攻坚成果</t>
    </r>
  </si>
  <si>
    <r>
      <rPr>
        <sz val="16"/>
        <rFont val="宋体"/>
        <charset val="134"/>
      </rPr>
      <t>扶持大阳镇阳湾村发展庭院特色手工业，共补助</t>
    </r>
    <r>
      <rPr>
        <sz val="16"/>
        <rFont val="Times New Roman"/>
        <charset val="134"/>
      </rPr>
      <t>0.5</t>
    </r>
    <r>
      <rPr>
        <sz val="16"/>
        <rFont val="宋体"/>
        <charset val="134"/>
      </rPr>
      <t>万元。</t>
    </r>
  </si>
  <si>
    <r>
      <rPr>
        <sz val="16"/>
        <rFont val="宋体"/>
        <charset val="134"/>
      </rPr>
      <t>项目实施后有效减轻加工制作成本，鼓励农户开办特色庭院手工，增加家庭收入。</t>
    </r>
  </si>
  <si>
    <r>
      <rPr>
        <sz val="16"/>
        <rFont val="宋体"/>
        <charset val="134"/>
      </rPr>
      <t>胡川镇深坷村庭院经济到户</t>
    </r>
    <r>
      <rPr>
        <sz val="16"/>
        <rFont val="Times New Roman"/>
        <charset val="134"/>
      </rPr>
      <t>4</t>
    </r>
    <r>
      <rPr>
        <sz val="16"/>
        <rFont val="宋体"/>
        <charset val="134"/>
      </rPr>
      <t>户</t>
    </r>
    <r>
      <rPr>
        <sz val="16"/>
        <rFont val="Times New Roman"/>
        <charset val="134"/>
      </rPr>
      <t>1.9</t>
    </r>
    <r>
      <rPr>
        <sz val="16"/>
        <rFont val="宋体"/>
        <charset val="134"/>
      </rPr>
      <t>万元，庭院特色养殖鸡</t>
    </r>
    <r>
      <rPr>
        <sz val="16"/>
        <rFont val="Times New Roman"/>
        <charset val="134"/>
      </rPr>
      <t>3</t>
    </r>
    <r>
      <rPr>
        <sz val="16"/>
        <rFont val="宋体"/>
        <charset val="134"/>
      </rPr>
      <t>户，庭院特色养殖兔子</t>
    </r>
    <r>
      <rPr>
        <sz val="16"/>
        <rFont val="Times New Roman"/>
        <charset val="134"/>
      </rPr>
      <t>1</t>
    </r>
    <r>
      <rPr>
        <sz val="16"/>
        <rFont val="宋体"/>
        <charset val="134"/>
      </rPr>
      <t>户。</t>
    </r>
  </si>
  <si>
    <r>
      <rPr>
        <sz val="16"/>
        <rFont val="宋体"/>
        <charset val="134"/>
      </rPr>
      <t>川王镇庭院经济涉及</t>
    </r>
    <r>
      <rPr>
        <sz val="16"/>
        <rFont val="Times New Roman"/>
        <charset val="134"/>
      </rPr>
      <t>1</t>
    </r>
    <r>
      <rPr>
        <sz val="16"/>
        <rFont val="宋体"/>
        <charset val="134"/>
      </rPr>
      <t>村</t>
    </r>
    <r>
      <rPr>
        <sz val="16"/>
        <rFont val="Times New Roman"/>
        <charset val="134"/>
      </rPr>
      <t>3</t>
    </r>
    <r>
      <rPr>
        <sz val="16"/>
        <rFont val="宋体"/>
        <charset val="134"/>
      </rPr>
      <t>户庭院特色生产生活服务</t>
    </r>
    <r>
      <rPr>
        <sz val="16"/>
        <rFont val="Times New Roman"/>
        <charset val="134"/>
      </rPr>
      <t>3</t>
    </r>
    <r>
      <rPr>
        <sz val="16"/>
        <rFont val="宋体"/>
        <charset val="134"/>
      </rPr>
      <t>万元</t>
    </r>
  </si>
  <si>
    <r>
      <rPr>
        <sz val="16"/>
        <rFont val="宋体"/>
        <charset val="134"/>
      </rPr>
      <t>平安乡庭院经济到户补助项目</t>
    </r>
  </si>
  <si>
    <r>
      <rPr>
        <sz val="16"/>
        <rFont val="宋体"/>
        <charset val="134"/>
      </rPr>
      <t>水泉村庭院特色养殖土蜂</t>
    </r>
    <r>
      <rPr>
        <sz val="16"/>
        <rFont val="Times New Roman"/>
        <charset val="134"/>
      </rPr>
      <t>6</t>
    </r>
    <r>
      <rPr>
        <sz val="16"/>
        <rFont val="宋体"/>
        <charset val="134"/>
      </rPr>
      <t>户</t>
    </r>
    <r>
      <rPr>
        <sz val="16"/>
        <rFont val="Times New Roman"/>
        <charset val="134"/>
      </rPr>
      <t>6</t>
    </r>
    <r>
      <rPr>
        <sz val="16"/>
        <rFont val="宋体"/>
        <charset val="134"/>
      </rPr>
      <t>万元；新庄村</t>
    </r>
    <r>
      <rPr>
        <sz val="16"/>
        <rFont val="Times New Roman"/>
        <charset val="134"/>
      </rPr>
      <t>1</t>
    </r>
    <r>
      <rPr>
        <sz val="16"/>
        <rFont val="宋体"/>
        <charset val="134"/>
      </rPr>
      <t>户发展庭院特色手工业补助</t>
    </r>
    <r>
      <rPr>
        <sz val="16"/>
        <rFont val="Times New Roman"/>
        <charset val="134"/>
      </rPr>
      <t>5000</t>
    </r>
    <r>
      <rPr>
        <sz val="16"/>
        <rFont val="宋体"/>
        <charset val="134"/>
      </rPr>
      <t>元</t>
    </r>
  </si>
  <si>
    <r>
      <rPr>
        <sz val="16"/>
        <rFont val="宋体"/>
        <charset val="134"/>
      </rPr>
      <t>闫家乡庭院经济到户补助项目</t>
    </r>
  </si>
  <si>
    <r>
      <rPr>
        <sz val="16"/>
        <rFont val="宋体"/>
        <charset val="134"/>
      </rPr>
      <t>闫家乡实施庭院经济</t>
    </r>
    <r>
      <rPr>
        <sz val="16"/>
        <rFont val="Times New Roman"/>
        <charset val="134"/>
      </rPr>
      <t>20</t>
    </r>
    <r>
      <rPr>
        <sz val="16"/>
        <rFont val="宋体"/>
        <charset val="134"/>
      </rPr>
      <t>户，共需资金</t>
    </r>
    <r>
      <rPr>
        <sz val="16"/>
        <rFont val="Times New Roman"/>
        <charset val="134"/>
      </rPr>
      <t>11.21</t>
    </r>
    <r>
      <rPr>
        <sz val="16"/>
        <rFont val="宋体"/>
        <charset val="134"/>
      </rPr>
      <t>。操场村</t>
    </r>
    <r>
      <rPr>
        <sz val="16"/>
        <rFont val="Times New Roman"/>
        <charset val="134"/>
      </rPr>
      <t>3</t>
    </r>
    <r>
      <rPr>
        <sz val="16"/>
        <rFont val="宋体"/>
        <charset val="134"/>
      </rPr>
      <t>户</t>
    </r>
    <r>
      <rPr>
        <sz val="16"/>
        <rFont val="Times New Roman"/>
        <charset val="134"/>
      </rPr>
      <t>0.6</t>
    </r>
    <r>
      <rPr>
        <sz val="16"/>
        <rFont val="宋体"/>
        <charset val="134"/>
      </rPr>
      <t>万元，其中</t>
    </r>
    <r>
      <rPr>
        <sz val="16"/>
        <rFont val="Times New Roman"/>
        <charset val="134"/>
      </rPr>
      <t>2</t>
    </r>
    <r>
      <rPr>
        <sz val="16"/>
        <rFont val="宋体"/>
        <charset val="134"/>
      </rPr>
      <t>户庭院特色手工，需资金</t>
    </r>
    <r>
      <rPr>
        <sz val="16"/>
        <rFont val="Times New Roman"/>
        <charset val="134"/>
      </rPr>
      <t>0.4</t>
    </r>
    <r>
      <rPr>
        <sz val="16"/>
        <rFont val="宋体"/>
        <charset val="134"/>
      </rPr>
      <t>万元，</t>
    </r>
    <r>
      <rPr>
        <sz val="16"/>
        <rFont val="Times New Roman"/>
        <charset val="134"/>
      </rPr>
      <t>1</t>
    </r>
    <r>
      <rPr>
        <sz val="16"/>
        <rFont val="宋体"/>
        <charset val="134"/>
      </rPr>
      <t>户庭院特色种植</t>
    </r>
    <r>
      <rPr>
        <sz val="16"/>
        <rFont val="Times New Roman"/>
        <charset val="134"/>
      </rPr>
      <t>0.2</t>
    </r>
    <r>
      <rPr>
        <sz val="16"/>
        <rFont val="宋体"/>
        <charset val="134"/>
      </rPr>
      <t>万元；神树村</t>
    </r>
    <r>
      <rPr>
        <sz val="16"/>
        <rFont val="Times New Roman"/>
        <charset val="134"/>
      </rPr>
      <t>5</t>
    </r>
    <r>
      <rPr>
        <sz val="16"/>
        <rFont val="宋体"/>
        <charset val="134"/>
      </rPr>
      <t>户，需资金</t>
    </r>
    <r>
      <rPr>
        <sz val="16"/>
        <rFont val="Times New Roman"/>
        <charset val="134"/>
      </rPr>
      <t>1.11</t>
    </r>
    <r>
      <rPr>
        <sz val="16"/>
        <rFont val="宋体"/>
        <charset val="134"/>
      </rPr>
      <t>万元，其中</t>
    </r>
    <r>
      <rPr>
        <sz val="16"/>
        <rFont val="Times New Roman"/>
        <charset val="134"/>
      </rPr>
      <t>1</t>
    </r>
    <r>
      <rPr>
        <sz val="16"/>
        <rFont val="宋体"/>
        <charset val="134"/>
      </rPr>
      <t>户庭院特色种植</t>
    </r>
    <r>
      <rPr>
        <sz val="16"/>
        <rFont val="Times New Roman"/>
        <charset val="134"/>
      </rPr>
      <t>0.19</t>
    </r>
    <r>
      <rPr>
        <sz val="16"/>
        <rFont val="宋体"/>
        <charset val="134"/>
      </rPr>
      <t>万元，</t>
    </r>
    <r>
      <rPr>
        <sz val="16"/>
        <rFont val="Times New Roman"/>
        <charset val="134"/>
      </rPr>
      <t>1</t>
    </r>
    <r>
      <rPr>
        <sz val="16"/>
        <rFont val="宋体"/>
        <charset val="134"/>
      </rPr>
      <t>户庭院特色养殖鸽子</t>
    </r>
    <r>
      <rPr>
        <sz val="16"/>
        <rFont val="Times New Roman"/>
        <charset val="134"/>
      </rPr>
      <t>0.12</t>
    </r>
    <r>
      <rPr>
        <sz val="16"/>
        <rFont val="宋体"/>
        <charset val="134"/>
      </rPr>
      <t>万元，</t>
    </r>
    <r>
      <rPr>
        <sz val="16"/>
        <rFont val="Times New Roman"/>
        <charset val="134"/>
      </rPr>
      <t>2</t>
    </r>
    <r>
      <rPr>
        <sz val="16"/>
        <rFont val="宋体"/>
        <charset val="134"/>
      </rPr>
      <t>户发展庭院特色种植菜园，需要</t>
    </r>
    <r>
      <rPr>
        <sz val="16"/>
        <rFont val="Times New Roman"/>
        <charset val="134"/>
      </rPr>
      <t>0.3</t>
    </r>
    <r>
      <rPr>
        <sz val="16"/>
        <rFont val="宋体"/>
        <charset val="134"/>
      </rPr>
      <t>万元，</t>
    </r>
    <r>
      <rPr>
        <sz val="16"/>
        <rFont val="Times New Roman"/>
        <charset val="134"/>
      </rPr>
      <t>1</t>
    </r>
    <r>
      <rPr>
        <sz val="16"/>
        <rFont val="宋体"/>
        <charset val="134"/>
      </rPr>
      <t>户庭院特色种植，需要</t>
    </r>
    <r>
      <rPr>
        <sz val="16"/>
        <rFont val="Times New Roman"/>
        <charset val="134"/>
      </rPr>
      <t>0.5</t>
    </r>
    <r>
      <rPr>
        <sz val="16"/>
        <rFont val="宋体"/>
        <charset val="134"/>
      </rPr>
      <t>万元。车古村</t>
    </r>
    <r>
      <rPr>
        <sz val="16"/>
        <rFont val="Times New Roman"/>
        <charset val="134"/>
      </rPr>
      <t>9</t>
    </r>
    <r>
      <rPr>
        <sz val="16"/>
        <rFont val="宋体"/>
        <charset val="134"/>
      </rPr>
      <t>户，需资金</t>
    </r>
    <r>
      <rPr>
        <sz val="16"/>
        <rFont val="Times New Roman"/>
        <charset val="134"/>
      </rPr>
      <t>7.3</t>
    </r>
    <r>
      <rPr>
        <sz val="16"/>
        <rFont val="宋体"/>
        <charset val="134"/>
      </rPr>
      <t>万元（车古村发展庭院种植</t>
    </r>
    <r>
      <rPr>
        <sz val="16"/>
        <rFont val="Times New Roman"/>
        <charset val="134"/>
      </rPr>
      <t>2</t>
    </r>
    <r>
      <rPr>
        <sz val="16"/>
        <rFont val="宋体"/>
        <charset val="134"/>
      </rPr>
      <t>户需资金</t>
    </r>
    <r>
      <rPr>
        <sz val="16"/>
        <rFont val="Times New Roman"/>
        <charset val="134"/>
      </rPr>
      <t>2</t>
    </r>
    <r>
      <rPr>
        <sz val="16"/>
        <rFont val="宋体"/>
        <charset val="134"/>
      </rPr>
      <t>万元；发展庭院特色手工小作坊店</t>
    </r>
    <r>
      <rPr>
        <sz val="16"/>
        <rFont val="Times New Roman"/>
        <charset val="134"/>
      </rPr>
      <t>1</t>
    </r>
    <r>
      <rPr>
        <sz val="16"/>
        <rFont val="宋体"/>
        <charset val="134"/>
      </rPr>
      <t>户，需资金</t>
    </r>
    <r>
      <rPr>
        <sz val="16"/>
        <rFont val="Times New Roman"/>
        <charset val="134"/>
      </rPr>
      <t>0.5</t>
    </r>
    <r>
      <rPr>
        <sz val="16"/>
        <rFont val="宋体"/>
        <charset val="134"/>
      </rPr>
      <t>万元，</t>
    </r>
    <r>
      <rPr>
        <sz val="16"/>
        <rFont val="Times New Roman"/>
        <charset val="134"/>
      </rPr>
      <t>6</t>
    </r>
    <r>
      <rPr>
        <sz val="16"/>
        <rFont val="宋体"/>
        <charset val="134"/>
      </rPr>
      <t>户农户利用自有庭院发展特色民宿，需资金</t>
    </r>
    <r>
      <rPr>
        <sz val="16"/>
        <rFont val="Times New Roman"/>
        <charset val="134"/>
      </rPr>
      <t>4.8</t>
    </r>
    <r>
      <rPr>
        <sz val="16"/>
        <rFont val="宋体"/>
        <charset val="134"/>
      </rPr>
      <t>万元）。付堡村</t>
    </r>
    <r>
      <rPr>
        <sz val="16"/>
        <rFont val="Times New Roman"/>
        <charset val="134"/>
      </rPr>
      <t>1</t>
    </r>
    <r>
      <rPr>
        <sz val="16"/>
        <rFont val="宋体"/>
        <charset val="134"/>
      </rPr>
      <t>户庭院特色养殖蜜蜂</t>
    </r>
    <r>
      <rPr>
        <sz val="16"/>
        <rFont val="Times New Roman"/>
        <charset val="134"/>
      </rPr>
      <t>0.8</t>
    </r>
    <r>
      <rPr>
        <sz val="16"/>
        <rFont val="宋体"/>
        <charset val="134"/>
      </rPr>
      <t>万元；丁河村</t>
    </r>
    <r>
      <rPr>
        <sz val="16"/>
        <rFont val="Times New Roman"/>
        <charset val="134"/>
      </rPr>
      <t>1</t>
    </r>
    <r>
      <rPr>
        <sz val="16"/>
        <rFont val="宋体"/>
        <charset val="134"/>
      </rPr>
      <t>户庭院特色养殖蜜蜂</t>
    </r>
    <r>
      <rPr>
        <sz val="16"/>
        <rFont val="Times New Roman"/>
        <charset val="134"/>
      </rPr>
      <t>0.8</t>
    </r>
    <r>
      <rPr>
        <sz val="16"/>
        <rFont val="宋体"/>
        <charset val="134"/>
      </rPr>
      <t>万元；大场村</t>
    </r>
    <r>
      <rPr>
        <sz val="16"/>
        <rFont val="Times New Roman"/>
        <charset val="134"/>
      </rPr>
      <t>1</t>
    </r>
    <r>
      <rPr>
        <sz val="16"/>
        <rFont val="宋体"/>
        <charset val="134"/>
      </rPr>
      <t>户特色手工作坊</t>
    </r>
    <r>
      <rPr>
        <sz val="16"/>
        <rFont val="Times New Roman"/>
        <charset val="134"/>
      </rPr>
      <t>0.5</t>
    </r>
    <r>
      <rPr>
        <sz val="16"/>
        <rFont val="宋体"/>
        <charset val="134"/>
      </rPr>
      <t>万元；花山村</t>
    </r>
    <r>
      <rPr>
        <sz val="16"/>
        <rFont val="Times New Roman"/>
        <charset val="134"/>
      </rPr>
      <t>1</t>
    </r>
    <r>
      <rPr>
        <sz val="16"/>
        <rFont val="宋体"/>
        <charset val="134"/>
      </rPr>
      <t>户特色手工</t>
    </r>
    <r>
      <rPr>
        <sz val="16"/>
        <rFont val="Times New Roman"/>
        <charset val="134"/>
      </rPr>
      <t>0.1</t>
    </r>
    <r>
      <rPr>
        <sz val="16"/>
        <rFont val="宋体"/>
        <charset val="134"/>
      </rPr>
      <t>万元。</t>
    </r>
  </si>
  <si>
    <r>
      <rPr>
        <sz val="16"/>
        <rFont val="宋体"/>
        <charset val="134"/>
      </rPr>
      <t>计划在李家村实施庭院特色种植业</t>
    </r>
    <r>
      <rPr>
        <sz val="16"/>
        <rFont val="Times New Roman"/>
        <charset val="134"/>
      </rPr>
      <t>2</t>
    </r>
    <r>
      <rPr>
        <sz val="16"/>
        <rFont val="宋体"/>
        <charset val="134"/>
      </rPr>
      <t>户。每户补助资金</t>
    </r>
    <r>
      <rPr>
        <sz val="16"/>
        <rFont val="Times New Roman"/>
        <charset val="134"/>
      </rPr>
      <t>1500</t>
    </r>
    <r>
      <rPr>
        <sz val="16"/>
        <rFont val="宋体"/>
        <charset val="134"/>
      </rPr>
      <t>元，共计补助资金</t>
    </r>
    <r>
      <rPr>
        <sz val="16"/>
        <rFont val="Times New Roman"/>
        <charset val="134"/>
      </rPr>
      <t>3000</t>
    </r>
    <r>
      <rPr>
        <sz val="16"/>
        <rFont val="宋体"/>
        <charset val="134"/>
      </rPr>
      <t>元。</t>
    </r>
  </si>
  <si>
    <r>
      <rPr>
        <sz val="16"/>
        <rFont val="宋体"/>
        <charset val="134"/>
      </rPr>
      <t>项目实施后，可美化提升户内居住条件，增加户内生产经营性收入。</t>
    </r>
  </si>
  <si>
    <r>
      <rPr>
        <b/>
        <sz val="16"/>
        <rFont val="宋体"/>
        <charset val="134"/>
      </rPr>
      <t>庭院经济（一般户）</t>
    </r>
  </si>
  <si>
    <r>
      <rPr>
        <b/>
        <sz val="16"/>
        <rFont val="宋体"/>
        <charset val="134"/>
      </rPr>
      <t>概算投资</t>
    </r>
    <r>
      <rPr>
        <b/>
        <sz val="16"/>
        <rFont val="Times New Roman"/>
        <charset val="134"/>
      </rPr>
      <t>105.665</t>
    </r>
    <r>
      <rPr>
        <b/>
        <sz val="16"/>
        <rFont val="宋体"/>
        <charset val="134"/>
      </rPr>
      <t>万元用于实施其他农户庭院经济发展项目</t>
    </r>
  </si>
  <si>
    <r>
      <rPr>
        <sz val="16"/>
        <rFont val="宋体"/>
        <charset val="134"/>
      </rPr>
      <t>杨川村兔</t>
    </r>
    <r>
      <rPr>
        <sz val="16"/>
        <rFont val="Times New Roman"/>
        <charset val="134"/>
      </rPr>
      <t>300</t>
    </r>
    <r>
      <rPr>
        <sz val="16"/>
        <rFont val="宋体"/>
        <charset val="134"/>
      </rPr>
      <t>只</t>
    </r>
  </si>
  <si>
    <r>
      <rPr>
        <sz val="16"/>
        <rFont val="宋体"/>
        <charset val="134"/>
      </rPr>
      <t>全镇共</t>
    </r>
    <r>
      <rPr>
        <sz val="16"/>
        <rFont val="Times New Roman"/>
        <charset val="134"/>
      </rPr>
      <t>11</t>
    </r>
    <r>
      <rPr>
        <sz val="16"/>
        <rFont val="宋体"/>
        <charset val="134"/>
      </rPr>
      <t>户，</t>
    </r>
    <r>
      <rPr>
        <sz val="16"/>
        <rFont val="Times New Roman"/>
        <charset val="134"/>
      </rPr>
      <t>8.8</t>
    </r>
    <r>
      <rPr>
        <sz val="16"/>
        <rFont val="宋体"/>
        <charset val="134"/>
      </rPr>
      <t>万元，其中：汪堡村</t>
    </r>
    <r>
      <rPr>
        <sz val="16"/>
        <rFont val="Times New Roman"/>
        <charset val="134"/>
      </rPr>
      <t>2</t>
    </r>
    <r>
      <rPr>
        <sz val="16"/>
        <rFont val="宋体"/>
        <charset val="134"/>
      </rPr>
      <t>户</t>
    </r>
    <r>
      <rPr>
        <sz val="16"/>
        <rFont val="Times New Roman"/>
        <charset val="134"/>
      </rPr>
      <t>1.6</t>
    </r>
    <r>
      <rPr>
        <sz val="16"/>
        <rFont val="宋体"/>
        <charset val="134"/>
      </rPr>
      <t>万、四方村</t>
    </r>
    <r>
      <rPr>
        <sz val="16"/>
        <rFont val="Times New Roman"/>
        <charset val="134"/>
      </rPr>
      <t>1</t>
    </r>
    <r>
      <rPr>
        <sz val="16"/>
        <rFont val="宋体"/>
        <charset val="134"/>
      </rPr>
      <t>户</t>
    </r>
    <r>
      <rPr>
        <sz val="16"/>
        <rFont val="Times New Roman"/>
        <charset val="134"/>
      </rPr>
      <t>0.8</t>
    </r>
    <r>
      <rPr>
        <sz val="16"/>
        <rFont val="宋体"/>
        <charset val="134"/>
      </rPr>
      <t>万元、官泉村</t>
    </r>
    <r>
      <rPr>
        <sz val="16"/>
        <rFont val="Times New Roman"/>
        <charset val="134"/>
      </rPr>
      <t>3</t>
    </r>
    <r>
      <rPr>
        <sz val="16"/>
        <rFont val="宋体"/>
        <charset val="134"/>
      </rPr>
      <t>户</t>
    </r>
    <r>
      <rPr>
        <sz val="16"/>
        <rFont val="Times New Roman"/>
        <charset val="134"/>
      </rPr>
      <t>2.4</t>
    </r>
    <r>
      <rPr>
        <sz val="16"/>
        <rFont val="宋体"/>
        <charset val="134"/>
      </rPr>
      <t>万元；郑家村</t>
    </r>
    <r>
      <rPr>
        <sz val="16"/>
        <rFont val="Times New Roman"/>
        <charset val="134"/>
      </rPr>
      <t>4</t>
    </r>
    <r>
      <rPr>
        <sz val="16"/>
        <rFont val="宋体"/>
        <charset val="134"/>
      </rPr>
      <t>户</t>
    </r>
    <r>
      <rPr>
        <sz val="16"/>
        <rFont val="Times New Roman"/>
        <charset val="134"/>
      </rPr>
      <t>3.2</t>
    </r>
    <r>
      <rPr>
        <sz val="16"/>
        <rFont val="宋体"/>
        <charset val="134"/>
      </rPr>
      <t>万元；马河村</t>
    </r>
    <r>
      <rPr>
        <sz val="16"/>
        <rFont val="Times New Roman"/>
        <charset val="134"/>
      </rPr>
      <t>1</t>
    </r>
    <r>
      <rPr>
        <sz val="16"/>
        <rFont val="宋体"/>
        <charset val="134"/>
      </rPr>
      <t>户</t>
    </r>
    <r>
      <rPr>
        <sz val="16"/>
        <rFont val="Times New Roman"/>
        <charset val="134"/>
      </rPr>
      <t>0.8</t>
    </r>
    <r>
      <rPr>
        <sz val="16"/>
        <rFont val="宋体"/>
        <charset val="134"/>
      </rPr>
      <t>万元</t>
    </r>
  </si>
  <si>
    <r>
      <rPr>
        <sz val="16"/>
        <rFont val="宋体"/>
        <charset val="134"/>
      </rPr>
      <t>刘堡镇</t>
    </r>
    <r>
      <rPr>
        <sz val="16"/>
        <rFont val="Times New Roman"/>
        <charset val="134"/>
      </rPr>
      <t>1</t>
    </r>
    <r>
      <rPr>
        <sz val="16"/>
        <rFont val="宋体"/>
        <charset val="134"/>
      </rPr>
      <t>村（峡里村）</t>
    </r>
    <r>
      <rPr>
        <sz val="16"/>
        <rFont val="Times New Roman"/>
        <charset val="134"/>
      </rPr>
      <t>1</t>
    </r>
    <r>
      <rPr>
        <sz val="16"/>
        <rFont val="宋体"/>
        <charset val="134"/>
      </rPr>
      <t>户引进种植山楂树</t>
    </r>
    <r>
      <rPr>
        <sz val="16"/>
        <rFont val="Times New Roman"/>
        <charset val="134"/>
      </rPr>
      <t>12</t>
    </r>
    <r>
      <rPr>
        <sz val="16"/>
        <rFont val="宋体"/>
        <charset val="134"/>
      </rPr>
      <t>棵，每颗补助</t>
    </r>
    <r>
      <rPr>
        <sz val="16"/>
        <rFont val="Times New Roman"/>
        <charset val="134"/>
      </rPr>
      <t>0.005</t>
    </r>
    <r>
      <rPr>
        <sz val="16"/>
        <rFont val="宋体"/>
        <charset val="134"/>
      </rPr>
      <t>万元</t>
    </r>
  </si>
  <si>
    <r>
      <rPr>
        <sz val="16"/>
        <rFont val="宋体"/>
        <charset val="134"/>
      </rPr>
      <t>共</t>
    </r>
    <r>
      <rPr>
        <sz val="16"/>
        <rFont val="Times New Roman"/>
        <charset val="134"/>
      </rPr>
      <t>37</t>
    </r>
    <r>
      <rPr>
        <sz val="16"/>
        <rFont val="宋体"/>
        <charset val="134"/>
      </rPr>
      <t>户，需要</t>
    </r>
    <r>
      <rPr>
        <sz val="16"/>
        <rFont val="Times New Roman"/>
        <charset val="134"/>
      </rPr>
      <t>37</t>
    </r>
    <r>
      <rPr>
        <sz val="16"/>
        <rFont val="宋体"/>
        <charset val="134"/>
      </rPr>
      <t>万元。其中：上河村</t>
    </r>
    <r>
      <rPr>
        <sz val="16"/>
        <rFont val="Times New Roman"/>
        <charset val="134"/>
      </rPr>
      <t>10</t>
    </r>
    <r>
      <rPr>
        <sz val="16"/>
        <rFont val="宋体"/>
        <charset val="134"/>
      </rPr>
      <t>户；庙湾村</t>
    </r>
    <r>
      <rPr>
        <sz val="16"/>
        <rFont val="Times New Roman"/>
        <charset val="134"/>
      </rPr>
      <t>12</t>
    </r>
    <r>
      <rPr>
        <sz val="16"/>
        <rFont val="宋体"/>
        <charset val="134"/>
      </rPr>
      <t>户；石川村</t>
    </r>
    <r>
      <rPr>
        <sz val="16"/>
        <rFont val="Times New Roman"/>
        <charset val="134"/>
      </rPr>
      <t>10</t>
    </r>
    <r>
      <rPr>
        <sz val="16"/>
        <rFont val="宋体"/>
        <charset val="134"/>
      </rPr>
      <t>户；韦沟村</t>
    </r>
    <r>
      <rPr>
        <sz val="16"/>
        <rFont val="Times New Roman"/>
        <charset val="134"/>
      </rPr>
      <t>2</t>
    </r>
    <r>
      <rPr>
        <sz val="16"/>
        <rFont val="宋体"/>
        <charset val="134"/>
      </rPr>
      <t>户；上豆村</t>
    </r>
    <r>
      <rPr>
        <sz val="16"/>
        <rFont val="Times New Roman"/>
        <charset val="134"/>
      </rPr>
      <t>3</t>
    </r>
    <r>
      <rPr>
        <sz val="16"/>
        <rFont val="宋体"/>
        <charset val="134"/>
      </rPr>
      <t>户</t>
    </r>
  </si>
  <si>
    <r>
      <rPr>
        <sz val="16"/>
        <rFont val="宋体"/>
        <charset val="134"/>
      </rPr>
      <t>连五乡</t>
    </r>
    <r>
      <rPr>
        <sz val="16"/>
        <rFont val="Times New Roman"/>
        <charset val="134"/>
      </rPr>
      <t>10</t>
    </r>
    <r>
      <rPr>
        <sz val="16"/>
        <rFont val="宋体"/>
        <charset val="134"/>
      </rPr>
      <t>村共实施</t>
    </r>
    <r>
      <rPr>
        <sz val="16"/>
        <rFont val="Times New Roman"/>
        <charset val="134"/>
      </rPr>
      <t>79</t>
    </r>
    <r>
      <rPr>
        <sz val="16"/>
        <rFont val="宋体"/>
        <charset val="134"/>
      </rPr>
      <t>户，其中连五村：</t>
    </r>
    <r>
      <rPr>
        <sz val="16"/>
        <rFont val="Times New Roman"/>
        <charset val="134"/>
      </rPr>
      <t>10</t>
    </r>
    <r>
      <rPr>
        <sz val="16"/>
        <rFont val="宋体"/>
        <charset val="134"/>
      </rPr>
      <t>户、三合村：</t>
    </r>
    <r>
      <rPr>
        <sz val="16"/>
        <rFont val="Times New Roman"/>
        <charset val="134"/>
      </rPr>
      <t>5</t>
    </r>
    <r>
      <rPr>
        <sz val="16"/>
        <rFont val="宋体"/>
        <charset val="134"/>
      </rPr>
      <t>户、兰家村：</t>
    </r>
    <r>
      <rPr>
        <sz val="16"/>
        <rFont val="Times New Roman"/>
        <charset val="134"/>
      </rPr>
      <t>7</t>
    </r>
    <r>
      <rPr>
        <sz val="16"/>
        <rFont val="宋体"/>
        <charset val="134"/>
      </rPr>
      <t>户、陈家村：</t>
    </r>
    <r>
      <rPr>
        <sz val="16"/>
        <rFont val="Times New Roman"/>
        <charset val="134"/>
      </rPr>
      <t>3</t>
    </r>
    <r>
      <rPr>
        <sz val="16"/>
        <rFont val="宋体"/>
        <charset val="134"/>
      </rPr>
      <t>户、中心村：</t>
    </r>
    <r>
      <rPr>
        <sz val="16"/>
        <rFont val="Times New Roman"/>
        <charset val="134"/>
      </rPr>
      <t>15</t>
    </r>
    <r>
      <rPr>
        <sz val="16"/>
        <rFont val="宋体"/>
        <charset val="134"/>
      </rPr>
      <t>户、高庄村：</t>
    </r>
    <r>
      <rPr>
        <sz val="16"/>
        <rFont val="Times New Roman"/>
        <charset val="134"/>
      </rPr>
      <t>16</t>
    </r>
    <r>
      <rPr>
        <sz val="16"/>
        <rFont val="宋体"/>
        <charset val="134"/>
      </rPr>
      <t>户、马咀村：</t>
    </r>
    <r>
      <rPr>
        <sz val="16"/>
        <rFont val="Times New Roman"/>
        <charset val="134"/>
      </rPr>
      <t>8</t>
    </r>
    <r>
      <rPr>
        <sz val="16"/>
        <rFont val="宋体"/>
        <charset val="134"/>
      </rPr>
      <t>户、李家村：</t>
    </r>
    <r>
      <rPr>
        <sz val="16"/>
        <rFont val="Times New Roman"/>
        <charset val="134"/>
      </rPr>
      <t>10</t>
    </r>
    <r>
      <rPr>
        <sz val="16"/>
        <rFont val="宋体"/>
        <charset val="134"/>
      </rPr>
      <t>户、中渠村：</t>
    </r>
    <r>
      <rPr>
        <sz val="16"/>
        <rFont val="Times New Roman"/>
        <charset val="134"/>
      </rPr>
      <t>4</t>
    </r>
    <r>
      <rPr>
        <sz val="16"/>
        <rFont val="宋体"/>
        <charset val="134"/>
      </rPr>
      <t>户、腰庄村：</t>
    </r>
    <r>
      <rPr>
        <sz val="16"/>
        <rFont val="Times New Roman"/>
        <charset val="134"/>
      </rPr>
      <t>1</t>
    </r>
    <r>
      <rPr>
        <sz val="16"/>
        <rFont val="宋体"/>
        <charset val="134"/>
      </rPr>
      <t>户</t>
    </r>
  </si>
  <si>
    <r>
      <rPr>
        <sz val="16"/>
        <rFont val="宋体"/>
        <charset val="134"/>
      </rPr>
      <t>发展庭院特色养殖共</t>
    </r>
    <r>
      <rPr>
        <sz val="16"/>
        <rFont val="Times New Roman"/>
        <charset val="134"/>
      </rPr>
      <t>2</t>
    </r>
    <r>
      <rPr>
        <sz val="16"/>
        <rFont val="宋体"/>
        <charset val="134"/>
      </rPr>
      <t>户，涉及毛寨村</t>
    </r>
    <r>
      <rPr>
        <sz val="16"/>
        <rFont val="Times New Roman"/>
        <charset val="134"/>
      </rPr>
      <t>1</t>
    </r>
    <r>
      <rPr>
        <sz val="16"/>
        <rFont val="宋体"/>
        <charset val="134"/>
      </rPr>
      <t>户；冯家村</t>
    </r>
    <r>
      <rPr>
        <sz val="16"/>
        <rFont val="Times New Roman"/>
        <charset val="134"/>
      </rPr>
      <t>1</t>
    </r>
    <r>
      <rPr>
        <sz val="16"/>
        <rFont val="宋体"/>
        <charset val="134"/>
      </rPr>
      <t>户。发展庭院特色手工</t>
    </r>
    <r>
      <rPr>
        <sz val="16"/>
        <rFont val="Times New Roman"/>
        <charset val="134"/>
      </rPr>
      <t>6</t>
    </r>
    <r>
      <rPr>
        <sz val="16"/>
        <rFont val="宋体"/>
        <charset val="134"/>
      </rPr>
      <t>个涉及</t>
    </r>
    <r>
      <rPr>
        <sz val="16"/>
        <rFont val="Times New Roman"/>
        <charset val="134"/>
      </rPr>
      <t>3</t>
    </r>
    <r>
      <rPr>
        <sz val="16"/>
        <rFont val="宋体"/>
        <charset val="134"/>
      </rPr>
      <t>村</t>
    </r>
    <r>
      <rPr>
        <sz val="16"/>
        <rFont val="Times New Roman"/>
        <charset val="134"/>
      </rPr>
      <t>,</t>
    </r>
    <r>
      <rPr>
        <sz val="16"/>
        <rFont val="宋体"/>
        <charset val="134"/>
      </rPr>
      <t>需</t>
    </r>
    <r>
      <rPr>
        <sz val="16"/>
        <rFont val="Times New Roman"/>
        <charset val="134"/>
      </rPr>
      <t>3</t>
    </r>
    <r>
      <rPr>
        <sz val="16"/>
        <rFont val="宋体"/>
        <charset val="134"/>
      </rPr>
      <t>万元，其中毛寨村</t>
    </r>
    <r>
      <rPr>
        <sz val="16"/>
        <rFont val="Times New Roman"/>
        <charset val="134"/>
      </rPr>
      <t>1</t>
    </r>
    <r>
      <rPr>
        <sz val="16"/>
        <rFont val="宋体"/>
        <charset val="134"/>
      </rPr>
      <t>户农户申报食品加工作坊</t>
    </r>
    <r>
      <rPr>
        <sz val="16"/>
        <rFont val="Times New Roman"/>
        <charset val="134"/>
      </rPr>
      <t>1</t>
    </r>
    <r>
      <rPr>
        <sz val="16"/>
        <rFont val="宋体"/>
        <charset val="134"/>
      </rPr>
      <t>个，</t>
    </r>
    <r>
      <rPr>
        <sz val="16"/>
        <rFont val="Times New Roman"/>
        <charset val="134"/>
      </rPr>
      <t>1</t>
    </r>
    <r>
      <rPr>
        <sz val="16"/>
        <rFont val="宋体"/>
        <charset val="134"/>
      </rPr>
      <t>户农户申报乡村工匠</t>
    </r>
    <r>
      <rPr>
        <sz val="16"/>
        <rFont val="Times New Roman"/>
        <charset val="134"/>
      </rPr>
      <t>1</t>
    </r>
    <r>
      <rPr>
        <sz val="16"/>
        <rFont val="宋体"/>
        <charset val="134"/>
      </rPr>
      <t>个（电焊工）；大庄村特色手工</t>
    </r>
    <r>
      <rPr>
        <sz val="16"/>
        <rFont val="Times New Roman"/>
        <charset val="134"/>
      </rPr>
      <t>1</t>
    </r>
    <r>
      <rPr>
        <sz val="16"/>
        <rFont val="宋体"/>
        <charset val="134"/>
      </rPr>
      <t>个；冯家村</t>
    </r>
    <r>
      <rPr>
        <sz val="16"/>
        <rFont val="Times New Roman"/>
        <charset val="134"/>
      </rPr>
      <t>1</t>
    </r>
    <r>
      <rPr>
        <sz val="16"/>
        <rFont val="宋体"/>
        <charset val="134"/>
      </rPr>
      <t>户农户申报乡村工匠</t>
    </r>
    <r>
      <rPr>
        <sz val="16"/>
        <rFont val="Times New Roman"/>
        <charset val="134"/>
      </rPr>
      <t>1</t>
    </r>
    <r>
      <rPr>
        <sz val="16"/>
        <rFont val="宋体"/>
        <charset val="134"/>
      </rPr>
      <t>个（盘锅匠），</t>
    </r>
    <r>
      <rPr>
        <sz val="16"/>
        <rFont val="Times New Roman"/>
        <charset val="134"/>
      </rPr>
      <t>2</t>
    </r>
    <r>
      <rPr>
        <sz val="16"/>
        <rFont val="宋体"/>
        <charset val="134"/>
      </rPr>
      <t>户农户申报乡村工匠</t>
    </r>
    <r>
      <rPr>
        <sz val="16"/>
        <rFont val="Times New Roman"/>
        <charset val="134"/>
      </rPr>
      <t>2</t>
    </r>
    <r>
      <rPr>
        <sz val="16"/>
        <rFont val="宋体"/>
        <charset val="134"/>
      </rPr>
      <t>个（电焊工）。发展庭院生产生活服务共</t>
    </r>
    <r>
      <rPr>
        <sz val="16"/>
        <rFont val="Times New Roman"/>
        <charset val="134"/>
      </rPr>
      <t>15</t>
    </r>
    <r>
      <rPr>
        <sz val="16"/>
        <rFont val="宋体"/>
        <charset val="134"/>
      </rPr>
      <t>个涉及</t>
    </r>
    <r>
      <rPr>
        <sz val="16"/>
        <rFont val="Times New Roman"/>
        <charset val="134"/>
      </rPr>
      <t>5</t>
    </r>
    <r>
      <rPr>
        <sz val="16"/>
        <rFont val="宋体"/>
        <charset val="134"/>
      </rPr>
      <t>个村需</t>
    </r>
    <r>
      <rPr>
        <sz val="16"/>
        <rFont val="Times New Roman"/>
        <charset val="134"/>
      </rPr>
      <t>15</t>
    </r>
    <r>
      <rPr>
        <sz val="16"/>
        <rFont val="宋体"/>
        <charset val="134"/>
      </rPr>
      <t>万元，其中毛寨村</t>
    </r>
    <r>
      <rPr>
        <sz val="16"/>
        <rFont val="Times New Roman"/>
        <charset val="134"/>
      </rPr>
      <t>1</t>
    </r>
    <r>
      <rPr>
        <sz val="16"/>
        <rFont val="宋体"/>
        <charset val="134"/>
      </rPr>
      <t>户农户申报小菜店</t>
    </r>
    <r>
      <rPr>
        <sz val="16"/>
        <rFont val="Times New Roman"/>
        <charset val="134"/>
      </rPr>
      <t>1</t>
    </r>
    <r>
      <rPr>
        <sz val="16"/>
        <rFont val="宋体"/>
        <charset val="134"/>
      </rPr>
      <t>个；小河村申报</t>
    </r>
    <r>
      <rPr>
        <sz val="16"/>
        <rFont val="Times New Roman"/>
        <charset val="134"/>
      </rPr>
      <t>6</t>
    </r>
    <r>
      <rPr>
        <sz val="16"/>
        <rFont val="宋体"/>
        <charset val="134"/>
      </rPr>
      <t>户小超市（小卖部）</t>
    </r>
    <r>
      <rPr>
        <sz val="16"/>
        <rFont val="Times New Roman"/>
        <charset val="134"/>
      </rPr>
      <t>.</t>
    </r>
    <r>
      <rPr>
        <sz val="16"/>
        <rFont val="宋体"/>
        <charset val="134"/>
      </rPr>
      <t>小餐饮</t>
    </r>
    <r>
      <rPr>
        <sz val="16"/>
        <rFont val="Times New Roman"/>
        <charset val="134"/>
      </rPr>
      <t>1</t>
    </r>
    <r>
      <rPr>
        <sz val="16"/>
        <rFont val="宋体"/>
        <charset val="134"/>
      </rPr>
      <t>个（豆腐小吃）；海湾村</t>
    </r>
    <r>
      <rPr>
        <sz val="16"/>
        <rFont val="Times New Roman"/>
        <charset val="134"/>
      </rPr>
      <t>2</t>
    </r>
    <r>
      <rPr>
        <sz val="16"/>
        <rFont val="宋体"/>
        <charset val="134"/>
      </rPr>
      <t>户小超市（小卖部）；冯家村</t>
    </r>
    <r>
      <rPr>
        <sz val="16"/>
        <rFont val="Times New Roman"/>
        <charset val="134"/>
      </rPr>
      <t>2</t>
    </r>
    <r>
      <rPr>
        <sz val="16"/>
        <rFont val="宋体"/>
        <charset val="134"/>
      </rPr>
      <t>户农户申报小餐饮（手工蛋糕小吃）、小菜店</t>
    </r>
    <r>
      <rPr>
        <sz val="16"/>
        <rFont val="Times New Roman"/>
        <charset val="134"/>
      </rPr>
      <t>1</t>
    </r>
    <r>
      <rPr>
        <sz val="16"/>
        <rFont val="宋体"/>
        <charset val="134"/>
      </rPr>
      <t>个；何湾村</t>
    </r>
    <r>
      <rPr>
        <sz val="16"/>
        <rFont val="Times New Roman"/>
        <charset val="134"/>
      </rPr>
      <t>1</t>
    </r>
    <r>
      <rPr>
        <sz val="16"/>
        <rFont val="宋体"/>
        <charset val="134"/>
      </rPr>
      <t>户小超市（小卖部），</t>
    </r>
    <r>
      <rPr>
        <sz val="16"/>
        <rFont val="Times New Roman"/>
        <charset val="134"/>
      </rPr>
      <t>2</t>
    </r>
    <r>
      <rPr>
        <sz val="16"/>
        <rFont val="宋体"/>
        <charset val="134"/>
      </rPr>
      <t>户小磨坊。</t>
    </r>
  </si>
  <si>
    <r>
      <rPr>
        <sz val="16"/>
        <rFont val="宋体"/>
        <charset val="134"/>
      </rPr>
      <t>概算投资</t>
    </r>
    <r>
      <rPr>
        <sz val="16"/>
        <rFont val="Times New Roman"/>
        <charset val="134"/>
      </rPr>
      <t>1.6</t>
    </r>
    <r>
      <rPr>
        <sz val="16"/>
        <rFont val="宋体"/>
        <charset val="134"/>
      </rPr>
      <t>万元，为马鹿镇堡梁村</t>
    </r>
    <r>
      <rPr>
        <sz val="16"/>
        <rFont val="Times New Roman"/>
        <charset val="134"/>
      </rPr>
      <t>2</t>
    </r>
    <r>
      <rPr>
        <sz val="16"/>
        <rFont val="宋体"/>
        <charset val="134"/>
      </rPr>
      <t>户一般户实施庭院经济补助项目，每户补助</t>
    </r>
    <r>
      <rPr>
        <sz val="16"/>
        <rFont val="Times New Roman"/>
        <charset val="134"/>
      </rPr>
      <t>0.8</t>
    </r>
    <r>
      <rPr>
        <sz val="16"/>
        <rFont val="宋体"/>
        <charset val="134"/>
      </rPr>
      <t>万元。</t>
    </r>
  </si>
  <si>
    <r>
      <rPr>
        <b/>
        <sz val="16"/>
        <rFont val="宋体"/>
        <charset val="134"/>
      </rPr>
      <t>庭院经济（一般户）中调新增</t>
    </r>
  </si>
  <si>
    <r>
      <rPr>
        <b/>
        <sz val="16"/>
        <rFont val="宋体"/>
        <charset val="134"/>
      </rPr>
      <t>概算投资</t>
    </r>
    <r>
      <rPr>
        <b/>
        <sz val="16"/>
        <rFont val="Times New Roman"/>
        <charset val="134"/>
      </rPr>
      <t>175.6025</t>
    </r>
    <r>
      <rPr>
        <b/>
        <sz val="16"/>
        <rFont val="宋体"/>
        <charset val="134"/>
      </rPr>
      <t>万元在相关乡镇实施一般户庭院经济到户补助项目。</t>
    </r>
  </si>
  <si>
    <r>
      <rPr>
        <sz val="16"/>
        <rFont val="宋体"/>
        <charset val="134"/>
      </rPr>
      <t>西夭村</t>
    </r>
    <r>
      <rPr>
        <sz val="16"/>
        <rFont val="Times New Roman"/>
        <charset val="134"/>
      </rPr>
      <t>2</t>
    </r>
    <r>
      <rPr>
        <sz val="16"/>
        <rFont val="宋体"/>
        <charset val="134"/>
      </rPr>
      <t>户小作坊。每户补助</t>
    </r>
    <r>
      <rPr>
        <sz val="16"/>
        <rFont val="Times New Roman"/>
        <charset val="134"/>
      </rPr>
      <t>5000</t>
    </r>
    <r>
      <rPr>
        <sz val="16"/>
        <rFont val="宋体"/>
        <charset val="134"/>
      </rPr>
      <t>元。</t>
    </r>
  </si>
  <si>
    <r>
      <rPr>
        <sz val="16"/>
        <rFont val="宋体"/>
        <charset val="134"/>
      </rPr>
      <t>官泉村</t>
    </r>
    <r>
      <rPr>
        <sz val="16"/>
        <rFont val="Times New Roman"/>
        <charset val="134"/>
      </rPr>
      <t>1</t>
    </r>
    <r>
      <rPr>
        <sz val="16"/>
        <rFont val="宋体"/>
        <charset val="134"/>
      </rPr>
      <t>户特色养殖，补助</t>
    </r>
    <r>
      <rPr>
        <sz val="16"/>
        <rFont val="Times New Roman"/>
        <charset val="134"/>
      </rPr>
      <t>0.8</t>
    </r>
    <r>
      <rPr>
        <sz val="16"/>
        <rFont val="宋体"/>
        <charset val="134"/>
      </rPr>
      <t>万元</t>
    </r>
  </si>
  <si>
    <r>
      <rPr>
        <sz val="16"/>
        <rFont val="宋体"/>
        <charset val="134"/>
      </rPr>
      <t>恭门镇共</t>
    </r>
    <r>
      <rPr>
        <sz val="16"/>
        <rFont val="Times New Roman"/>
        <charset val="134"/>
      </rPr>
      <t>377</t>
    </r>
    <r>
      <rPr>
        <sz val="16"/>
        <rFont val="宋体"/>
        <charset val="134"/>
      </rPr>
      <t>户</t>
    </r>
    <r>
      <rPr>
        <sz val="16"/>
        <rFont val="Times New Roman"/>
        <charset val="134"/>
      </rPr>
      <t>72.59</t>
    </r>
    <r>
      <rPr>
        <sz val="16"/>
        <rFont val="宋体"/>
        <charset val="134"/>
      </rPr>
      <t>万元，其中城子村特色种植业</t>
    </r>
    <r>
      <rPr>
        <sz val="16"/>
        <rFont val="Times New Roman"/>
        <charset val="134"/>
      </rPr>
      <t>2</t>
    </r>
    <r>
      <rPr>
        <sz val="16"/>
        <rFont val="宋体"/>
        <charset val="134"/>
      </rPr>
      <t>户</t>
    </r>
    <r>
      <rPr>
        <sz val="16"/>
        <rFont val="Times New Roman"/>
        <charset val="134"/>
      </rPr>
      <t>0.3</t>
    </r>
    <r>
      <rPr>
        <sz val="16"/>
        <rFont val="宋体"/>
        <charset val="134"/>
      </rPr>
      <t>万元；恭门村共特色庭院蔬菜种植</t>
    </r>
    <r>
      <rPr>
        <sz val="16"/>
        <rFont val="Times New Roman"/>
        <charset val="134"/>
      </rPr>
      <t>20</t>
    </r>
    <r>
      <rPr>
        <sz val="16"/>
        <rFont val="宋体"/>
        <charset val="134"/>
      </rPr>
      <t>户</t>
    </r>
    <r>
      <rPr>
        <sz val="16"/>
        <rFont val="Times New Roman"/>
        <charset val="134"/>
      </rPr>
      <t>4.7</t>
    </r>
    <r>
      <rPr>
        <sz val="16"/>
        <rFont val="宋体"/>
        <charset val="134"/>
      </rPr>
      <t>万元；梁湾村</t>
    </r>
    <r>
      <rPr>
        <sz val="16"/>
        <rFont val="Times New Roman"/>
        <charset val="134"/>
      </rPr>
      <t>12</t>
    </r>
    <r>
      <rPr>
        <sz val="16"/>
        <rFont val="宋体"/>
        <charset val="134"/>
      </rPr>
      <t>户</t>
    </r>
    <r>
      <rPr>
        <sz val="16"/>
        <rFont val="Times New Roman"/>
        <charset val="134"/>
      </rPr>
      <t>4.6</t>
    </r>
    <r>
      <rPr>
        <sz val="16"/>
        <rFont val="宋体"/>
        <charset val="134"/>
      </rPr>
      <t>万元，其中蔬菜种植</t>
    </r>
    <r>
      <rPr>
        <sz val="16"/>
        <rFont val="Times New Roman"/>
        <charset val="134"/>
      </rPr>
      <t>9</t>
    </r>
    <r>
      <rPr>
        <sz val="16"/>
        <rFont val="宋体"/>
        <charset val="134"/>
      </rPr>
      <t>户</t>
    </r>
    <r>
      <rPr>
        <sz val="16"/>
        <rFont val="Times New Roman"/>
        <charset val="134"/>
      </rPr>
      <t>1.5</t>
    </r>
    <r>
      <rPr>
        <sz val="16"/>
        <rFont val="宋体"/>
        <charset val="134"/>
      </rPr>
      <t>万元，特色养殖</t>
    </r>
    <r>
      <rPr>
        <sz val="16"/>
        <rFont val="Times New Roman"/>
        <charset val="134"/>
      </rPr>
      <t>2</t>
    </r>
    <r>
      <rPr>
        <sz val="16"/>
        <rFont val="宋体"/>
        <charset val="134"/>
      </rPr>
      <t>户</t>
    </r>
    <r>
      <rPr>
        <sz val="16"/>
        <rFont val="Times New Roman"/>
        <charset val="134"/>
      </rPr>
      <t>2.8</t>
    </r>
    <r>
      <rPr>
        <sz val="16"/>
        <rFont val="宋体"/>
        <charset val="134"/>
      </rPr>
      <t>万元，特色手工艺品</t>
    </r>
    <r>
      <rPr>
        <sz val="16"/>
        <rFont val="Times New Roman"/>
        <charset val="134"/>
      </rPr>
      <t>1</t>
    </r>
    <r>
      <rPr>
        <sz val="16"/>
        <rFont val="宋体"/>
        <charset val="134"/>
      </rPr>
      <t>户</t>
    </r>
    <r>
      <rPr>
        <sz val="16"/>
        <rFont val="Times New Roman"/>
        <charset val="134"/>
      </rPr>
      <t>0.3</t>
    </r>
    <r>
      <rPr>
        <sz val="16"/>
        <rFont val="宋体"/>
        <charset val="134"/>
      </rPr>
      <t>万元；河峪村特色养殖土蜂养殖</t>
    </r>
    <r>
      <rPr>
        <sz val="16"/>
        <rFont val="Times New Roman"/>
        <charset val="134"/>
      </rPr>
      <t>1</t>
    </r>
    <r>
      <rPr>
        <sz val="16"/>
        <rFont val="宋体"/>
        <charset val="134"/>
      </rPr>
      <t>户</t>
    </r>
    <r>
      <rPr>
        <sz val="16"/>
        <rFont val="Times New Roman"/>
        <charset val="134"/>
      </rPr>
      <t>0.28</t>
    </r>
    <r>
      <rPr>
        <sz val="16"/>
        <rFont val="宋体"/>
        <charset val="134"/>
      </rPr>
      <t>万元；灵台村特色种植</t>
    </r>
    <r>
      <rPr>
        <sz val="16"/>
        <rFont val="Times New Roman"/>
        <charset val="134"/>
      </rPr>
      <t>15</t>
    </r>
    <r>
      <rPr>
        <sz val="16"/>
        <rFont val="宋体"/>
        <charset val="134"/>
      </rPr>
      <t>户补助</t>
    </r>
    <r>
      <rPr>
        <sz val="16"/>
        <rFont val="Times New Roman"/>
        <charset val="134"/>
      </rPr>
      <t>8.9</t>
    </r>
    <r>
      <rPr>
        <sz val="16"/>
        <rFont val="宋体"/>
        <charset val="134"/>
      </rPr>
      <t>万元；柳沟村特色种植蔬菜</t>
    </r>
    <r>
      <rPr>
        <sz val="16"/>
        <rFont val="Times New Roman"/>
        <charset val="134"/>
      </rPr>
      <t>30</t>
    </r>
    <r>
      <rPr>
        <sz val="16"/>
        <rFont val="宋体"/>
        <charset val="134"/>
      </rPr>
      <t>户</t>
    </r>
    <r>
      <rPr>
        <sz val="16"/>
        <rFont val="Times New Roman"/>
        <charset val="134"/>
      </rPr>
      <t>6</t>
    </r>
    <r>
      <rPr>
        <sz val="16"/>
        <rFont val="宋体"/>
        <charset val="134"/>
      </rPr>
      <t>万元；麻山村特色种植蔬菜</t>
    </r>
    <r>
      <rPr>
        <sz val="16"/>
        <rFont val="Times New Roman"/>
        <charset val="134"/>
      </rPr>
      <t>32</t>
    </r>
    <r>
      <rPr>
        <sz val="16"/>
        <rFont val="宋体"/>
        <charset val="134"/>
      </rPr>
      <t>户</t>
    </r>
    <r>
      <rPr>
        <sz val="16"/>
        <rFont val="Times New Roman"/>
        <charset val="134"/>
      </rPr>
      <t>6.4</t>
    </r>
    <r>
      <rPr>
        <sz val="16"/>
        <rFont val="宋体"/>
        <charset val="134"/>
      </rPr>
      <t>万元；毛磨村特色种植</t>
    </r>
    <r>
      <rPr>
        <sz val="16"/>
        <rFont val="Times New Roman"/>
        <charset val="134"/>
      </rPr>
      <t>21</t>
    </r>
    <r>
      <rPr>
        <sz val="16"/>
        <rFont val="宋体"/>
        <charset val="134"/>
      </rPr>
      <t>户</t>
    </r>
    <r>
      <rPr>
        <sz val="16"/>
        <rFont val="Times New Roman"/>
        <charset val="134"/>
      </rPr>
      <t>4.36</t>
    </r>
    <r>
      <rPr>
        <sz val="16"/>
        <rFont val="宋体"/>
        <charset val="134"/>
      </rPr>
      <t>万元；仁湾村特色种植</t>
    </r>
    <r>
      <rPr>
        <sz val="16"/>
        <rFont val="Times New Roman"/>
        <charset val="134"/>
      </rPr>
      <t>28</t>
    </r>
    <r>
      <rPr>
        <sz val="16"/>
        <rFont val="宋体"/>
        <charset val="134"/>
      </rPr>
      <t>户</t>
    </r>
    <r>
      <rPr>
        <sz val="16"/>
        <rFont val="Times New Roman"/>
        <charset val="134"/>
      </rPr>
      <t>4.5</t>
    </r>
    <r>
      <rPr>
        <sz val="16"/>
        <rFont val="宋体"/>
        <charset val="134"/>
      </rPr>
      <t>万元；团结村</t>
    </r>
    <r>
      <rPr>
        <sz val="16"/>
        <rFont val="Times New Roman"/>
        <charset val="134"/>
      </rPr>
      <t>18</t>
    </r>
    <r>
      <rPr>
        <sz val="16"/>
        <rFont val="宋体"/>
        <charset val="134"/>
      </rPr>
      <t>户</t>
    </r>
    <r>
      <rPr>
        <sz val="16"/>
        <rFont val="Times New Roman"/>
        <charset val="134"/>
      </rPr>
      <t>3.1</t>
    </r>
    <r>
      <rPr>
        <sz val="16"/>
        <rFont val="宋体"/>
        <charset val="134"/>
      </rPr>
      <t>万元，其中特色种植</t>
    </r>
    <r>
      <rPr>
        <sz val="16"/>
        <rFont val="Times New Roman"/>
        <charset val="134"/>
      </rPr>
      <t>16</t>
    </r>
    <r>
      <rPr>
        <sz val="16"/>
        <rFont val="宋体"/>
        <charset val="134"/>
      </rPr>
      <t>户</t>
    </r>
    <r>
      <rPr>
        <sz val="16"/>
        <rFont val="Times New Roman"/>
        <charset val="134"/>
      </rPr>
      <t>1.78</t>
    </r>
    <r>
      <rPr>
        <sz val="16"/>
        <rFont val="宋体"/>
        <charset val="134"/>
      </rPr>
      <t>万元，土蜂养殖</t>
    </r>
    <r>
      <rPr>
        <sz val="16"/>
        <rFont val="Times New Roman"/>
        <charset val="134"/>
      </rPr>
      <t>1</t>
    </r>
    <r>
      <rPr>
        <sz val="16"/>
        <rFont val="宋体"/>
        <charset val="134"/>
      </rPr>
      <t>户</t>
    </r>
    <r>
      <rPr>
        <sz val="16"/>
        <rFont val="Times New Roman"/>
        <charset val="134"/>
      </rPr>
      <t>0.32</t>
    </r>
    <r>
      <rPr>
        <sz val="16"/>
        <rFont val="宋体"/>
        <charset val="134"/>
      </rPr>
      <t>万元，庭院生产生活服务家庭经营蔬菜部</t>
    </r>
    <r>
      <rPr>
        <sz val="16"/>
        <rFont val="Times New Roman"/>
        <charset val="134"/>
      </rPr>
      <t>1</t>
    </r>
    <r>
      <rPr>
        <sz val="16"/>
        <rFont val="宋体"/>
        <charset val="134"/>
      </rPr>
      <t>户</t>
    </r>
    <r>
      <rPr>
        <sz val="16"/>
        <rFont val="Times New Roman"/>
        <charset val="134"/>
      </rPr>
      <t>1</t>
    </r>
    <r>
      <rPr>
        <sz val="16"/>
        <rFont val="宋体"/>
        <charset val="134"/>
      </rPr>
      <t>万元；西坡村特色种植</t>
    </r>
    <r>
      <rPr>
        <sz val="16"/>
        <rFont val="Times New Roman"/>
        <charset val="134"/>
      </rPr>
      <t>27</t>
    </r>
    <r>
      <rPr>
        <sz val="16"/>
        <rFont val="宋体"/>
        <charset val="134"/>
      </rPr>
      <t>户</t>
    </r>
    <r>
      <rPr>
        <sz val="16"/>
        <rFont val="Times New Roman"/>
        <charset val="134"/>
      </rPr>
      <t>3.1</t>
    </r>
    <r>
      <rPr>
        <sz val="16"/>
        <rFont val="宋体"/>
        <charset val="134"/>
      </rPr>
      <t>万元；袁河村</t>
    </r>
    <r>
      <rPr>
        <sz val="16"/>
        <rFont val="Times New Roman"/>
        <charset val="134"/>
      </rPr>
      <t>8</t>
    </r>
    <r>
      <rPr>
        <sz val="16"/>
        <rFont val="宋体"/>
        <charset val="134"/>
      </rPr>
      <t>户</t>
    </r>
    <r>
      <rPr>
        <sz val="16"/>
        <rFont val="Times New Roman"/>
        <charset val="134"/>
      </rPr>
      <t>0.8</t>
    </r>
    <r>
      <rPr>
        <sz val="16"/>
        <rFont val="宋体"/>
        <charset val="134"/>
      </rPr>
      <t>万元，其中特色种植</t>
    </r>
    <r>
      <rPr>
        <sz val="16"/>
        <rFont val="Times New Roman"/>
        <charset val="134"/>
      </rPr>
      <t>5</t>
    </r>
    <r>
      <rPr>
        <sz val="16"/>
        <rFont val="宋体"/>
        <charset val="134"/>
      </rPr>
      <t>户</t>
    </r>
    <r>
      <rPr>
        <sz val="16"/>
        <rFont val="Times New Roman"/>
        <charset val="134"/>
      </rPr>
      <t>0.56</t>
    </r>
    <r>
      <rPr>
        <sz val="16"/>
        <rFont val="宋体"/>
        <charset val="134"/>
      </rPr>
      <t>万元，特色养殖土蜂</t>
    </r>
    <r>
      <rPr>
        <sz val="16"/>
        <rFont val="Times New Roman"/>
        <charset val="134"/>
      </rPr>
      <t>3</t>
    </r>
    <r>
      <rPr>
        <sz val="16"/>
        <rFont val="宋体"/>
        <charset val="134"/>
      </rPr>
      <t>户</t>
    </r>
    <r>
      <rPr>
        <sz val="16"/>
        <rFont val="Times New Roman"/>
        <charset val="134"/>
      </rPr>
      <t>0.24</t>
    </r>
    <r>
      <rPr>
        <sz val="16"/>
        <rFont val="宋体"/>
        <charset val="134"/>
      </rPr>
      <t>万元；天河村</t>
    </r>
    <r>
      <rPr>
        <sz val="16"/>
        <rFont val="Times New Roman"/>
        <charset val="134"/>
      </rPr>
      <t>45</t>
    </r>
    <r>
      <rPr>
        <sz val="16"/>
        <rFont val="宋体"/>
        <charset val="134"/>
      </rPr>
      <t>户</t>
    </r>
    <r>
      <rPr>
        <sz val="16"/>
        <rFont val="Times New Roman"/>
        <charset val="134"/>
      </rPr>
      <t>7.21</t>
    </r>
    <r>
      <rPr>
        <sz val="16"/>
        <rFont val="宋体"/>
        <charset val="134"/>
      </rPr>
      <t>万元，其中特色种植</t>
    </r>
    <r>
      <rPr>
        <sz val="16"/>
        <rFont val="Times New Roman"/>
        <charset val="134"/>
      </rPr>
      <t>32</t>
    </r>
    <r>
      <rPr>
        <sz val="16"/>
        <rFont val="宋体"/>
        <charset val="134"/>
      </rPr>
      <t>户</t>
    </r>
    <r>
      <rPr>
        <sz val="16"/>
        <rFont val="Times New Roman"/>
        <charset val="134"/>
      </rPr>
      <t>5.01</t>
    </r>
    <r>
      <rPr>
        <sz val="16"/>
        <rFont val="宋体"/>
        <charset val="134"/>
      </rPr>
      <t>万元，特色养殖土鸡</t>
    </r>
    <r>
      <rPr>
        <sz val="16"/>
        <rFont val="Times New Roman"/>
        <charset val="134"/>
      </rPr>
      <t>3</t>
    </r>
    <r>
      <rPr>
        <sz val="16"/>
        <rFont val="宋体"/>
        <charset val="134"/>
      </rPr>
      <t>户</t>
    </r>
    <r>
      <rPr>
        <sz val="16"/>
        <rFont val="Times New Roman"/>
        <charset val="134"/>
      </rPr>
      <t>0.12</t>
    </r>
    <r>
      <rPr>
        <sz val="16"/>
        <rFont val="宋体"/>
        <charset val="134"/>
      </rPr>
      <t>万元，特色养殖土蜂</t>
    </r>
    <r>
      <rPr>
        <sz val="16"/>
        <rFont val="Times New Roman"/>
        <charset val="134"/>
      </rPr>
      <t>10</t>
    </r>
    <r>
      <rPr>
        <sz val="16"/>
        <rFont val="宋体"/>
        <charset val="134"/>
      </rPr>
      <t>户</t>
    </r>
    <r>
      <rPr>
        <sz val="16"/>
        <rFont val="Times New Roman"/>
        <charset val="134"/>
      </rPr>
      <t>2.08</t>
    </r>
    <r>
      <rPr>
        <sz val="16"/>
        <rFont val="宋体"/>
        <charset val="134"/>
      </rPr>
      <t>万元；毛山村特色种植</t>
    </r>
    <r>
      <rPr>
        <sz val="16"/>
        <rFont val="Times New Roman"/>
        <charset val="134"/>
      </rPr>
      <t>44</t>
    </r>
    <r>
      <rPr>
        <sz val="16"/>
        <rFont val="宋体"/>
        <charset val="134"/>
      </rPr>
      <t>户</t>
    </r>
    <r>
      <rPr>
        <sz val="16"/>
        <rFont val="Times New Roman"/>
        <charset val="134"/>
      </rPr>
      <t>2.2</t>
    </r>
    <r>
      <rPr>
        <sz val="16"/>
        <rFont val="宋体"/>
        <charset val="134"/>
      </rPr>
      <t>万元；西关村</t>
    </r>
    <r>
      <rPr>
        <sz val="16"/>
        <rFont val="Times New Roman"/>
        <charset val="134"/>
      </rPr>
      <t>35</t>
    </r>
    <r>
      <rPr>
        <sz val="16"/>
        <rFont val="宋体"/>
        <charset val="134"/>
      </rPr>
      <t>户</t>
    </r>
    <r>
      <rPr>
        <sz val="16"/>
        <rFont val="Times New Roman"/>
        <charset val="134"/>
      </rPr>
      <t>7.24</t>
    </r>
    <r>
      <rPr>
        <sz val="16"/>
        <rFont val="宋体"/>
        <charset val="134"/>
      </rPr>
      <t>万元，其中特色种植</t>
    </r>
    <r>
      <rPr>
        <sz val="16"/>
        <rFont val="Times New Roman"/>
        <charset val="134"/>
      </rPr>
      <t>32</t>
    </r>
    <r>
      <rPr>
        <sz val="16"/>
        <rFont val="宋体"/>
        <charset val="134"/>
      </rPr>
      <t>户</t>
    </r>
    <r>
      <rPr>
        <sz val="16"/>
        <rFont val="Times New Roman"/>
        <charset val="134"/>
      </rPr>
      <t>5.94</t>
    </r>
    <r>
      <rPr>
        <sz val="16"/>
        <rFont val="宋体"/>
        <charset val="134"/>
      </rPr>
      <t>万元，庭院特色小吃加工</t>
    </r>
    <r>
      <rPr>
        <sz val="16"/>
        <rFont val="Times New Roman"/>
        <charset val="134"/>
      </rPr>
      <t>2</t>
    </r>
    <r>
      <rPr>
        <sz val="16"/>
        <rFont val="宋体"/>
        <charset val="134"/>
      </rPr>
      <t>户</t>
    </r>
    <r>
      <rPr>
        <sz val="16"/>
        <rFont val="Times New Roman"/>
        <charset val="134"/>
      </rPr>
      <t>1</t>
    </r>
    <r>
      <rPr>
        <sz val="16"/>
        <rFont val="宋体"/>
        <charset val="134"/>
      </rPr>
      <t>万元，庭院手工加工</t>
    </r>
    <r>
      <rPr>
        <sz val="16"/>
        <rFont val="Times New Roman"/>
        <charset val="134"/>
      </rPr>
      <t>1</t>
    </r>
    <r>
      <rPr>
        <sz val="16"/>
        <rFont val="宋体"/>
        <charset val="134"/>
      </rPr>
      <t>户</t>
    </r>
    <r>
      <rPr>
        <sz val="16"/>
        <rFont val="Times New Roman"/>
        <charset val="134"/>
      </rPr>
      <t>0.3</t>
    </r>
    <r>
      <rPr>
        <sz val="16"/>
        <rFont val="宋体"/>
        <charset val="134"/>
      </rPr>
      <t>万元；张巴村特色种植</t>
    </r>
    <r>
      <rPr>
        <sz val="16"/>
        <rFont val="Times New Roman"/>
        <charset val="134"/>
      </rPr>
      <t>39</t>
    </r>
    <r>
      <rPr>
        <sz val="16"/>
        <rFont val="宋体"/>
        <charset val="134"/>
      </rPr>
      <t>户</t>
    </r>
    <r>
      <rPr>
        <sz val="16"/>
        <rFont val="Times New Roman"/>
        <charset val="134"/>
      </rPr>
      <t>8.9</t>
    </r>
    <r>
      <rPr>
        <sz val="16"/>
        <rFont val="宋体"/>
        <charset val="134"/>
      </rPr>
      <t>万元。</t>
    </r>
  </si>
  <si>
    <r>
      <rPr>
        <sz val="16"/>
        <rFont val="宋体"/>
        <charset val="134"/>
      </rPr>
      <t>在刘堡镇</t>
    </r>
    <r>
      <rPr>
        <sz val="16"/>
        <rFont val="Times New Roman"/>
        <charset val="134"/>
      </rPr>
      <t>14</t>
    </r>
    <r>
      <rPr>
        <sz val="16"/>
        <rFont val="宋体"/>
        <charset val="134"/>
      </rPr>
      <t>村</t>
    </r>
    <r>
      <rPr>
        <sz val="16"/>
        <rFont val="Times New Roman"/>
        <charset val="134"/>
      </rPr>
      <t>137</t>
    </r>
    <r>
      <rPr>
        <sz val="16"/>
        <rFont val="宋体"/>
        <charset val="134"/>
      </rPr>
      <t>户</t>
    </r>
    <r>
      <rPr>
        <sz val="16"/>
        <rFont val="Times New Roman"/>
        <charset val="134"/>
      </rPr>
      <t>26.2705</t>
    </r>
    <r>
      <rPr>
        <sz val="16"/>
        <rFont val="宋体"/>
        <charset val="134"/>
      </rPr>
      <t>万元，其中李山村</t>
    </r>
    <r>
      <rPr>
        <sz val="16"/>
        <rFont val="Times New Roman"/>
        <charset val="134"/>
      </rPr>
      <t>1</t>
    </r>
    <r>
      <rPr>
        <sz val="16"/>
        <rFont val="宋体"/>
        <charset val="134"/>
      </rPr>
      <t>户养殖业，补助</t>
    </r>
    <r>
      <rPr>
        <sz val="16"/>
        <rFont val="Times New Roman"/>
        <charset val="134"/>
      </rPr>
      <t>0.075</t>
    </r>
    <r>
      <rPr>
        <sz val="16"/>
        <rFont val="宋体"/>
        <charset val="134"/>
      </rPr>
      <t>万元。小湾村共</t>
    </r>
    <r>
      <rPr>
        <sz val="16"/>
        <rFont val="Times New Roman"/>
        <charset val="134"/>
      </rPr>
      <t>3</t>
    </r>
    <r>
      <rPr>
        <sz val="16"/>
        <rFont val="宋体"/>
        <charset val="134"/>
      </rPr>
      <t>户共计</t>
    </r>
    <r>
      <rPr>
        <sz val="16"/>
        <rFont val="Times New Roman"/>
        <charset val="134"/>
      </rPr>
      <t>0.2</t>
    </r>
    <r>
      <rPr>
        <sz val="16"/>
        <rFont val="宋体"/>
        <charset val="134"/>
      </rPr>
      <t>万元，其中养殖到户</t>
    </r>
    <r>
      <rPr>
        <sz val="16"/>
        <rFont val="Times New Roman"/>
        <charset val="134"/>
      </rPr>
      <t>2</t>
    </r>
    <r>
      <rPr>
        <sz val="16"/>
        <rFont val="宋体"/>
        <charset val="134"/>
      </rPr>
      <t>户，补助</t>
    </r>
    <r>
      <rPr>
        <sz val="16"/>
        <rFont val="Times New Roman"/>
        <charset val="134"/>
      </rPr>
      <t>0.15</t>
    </r>
    <r>
      <rPr>
        <sz val="16"/>
        <rFont val="宋体"/>
        <charset val="134"/>
      </rPr>
      <t>万元，特色种植到户</t>
    </r>
    <r>
      <rPr>
        <sz val="16"/>
        <rFont val="Times New Roman"/>
        <charset val="134"/>
      </rPr>
      <t>1</t>
    </r>
    <r>
      <rPr>
        <sz val="16"/>
        <rFont val="宋体"/>
        <charset val="134"/>
      </rPr>
      <t>户，补助</t>
    </r>
    <r>
      <rPr>
        <sz val="16"/>
        <rFont val="Times New Roman"/>
        <charset val="134"/>
      </rPr>
      <t>0.05</t>
    </r>
    <r>
      <rPr>
        <sz val="16"/>
        <rFont val="宋体"/>
        <charset val="134"/>
      </rPr>
      <t>万元。杜家村共</t>
    </r>
    <r>
      <rPr>
        <sz val="16"/>
        <rFont val="Times New Roman"/>
        <charset val="134"/>
      </rPr>
      <t>27</t>
    </r>
    <r>
      <rPr>
        <sz val="16"/>
        <rFont val="宋体"/>
        <charset val="134"/>
      </rPr>
      <t>户共计</t>
    </r>
    <r>
      <rPr>
        <sz val="16"/>
        <rFont val="Times New Roman"/>
        <charset val="134"/>
      </rPr>
      <t>7.58</t>
    </r>
    <r>
      <rPr>
        <sz val="16"/>
        <rFont val="宋体"/>
        <charset val="134"/>
      </rPr>
      <t>万元，其中庭院经济到户补助特色种植业菜园</t>
    </r>
    <r>
      <rPr>
        <sz val="16"/>
        <rFont val="Times New Roman"/>
        <charset val="134"/>
      </rPr>
      <t>10</t>
    </r>
    <r>
      <rPr>
        <sz val="16"/>
        <rFont val="宋体"/>
        <charset val="134"/>
      </rPr>
      <t>户，共补助</t>
    </r>
    <r>
      <rPr>
        <sz val="16"/>
        <rFont val="Times New Roman"/>
        <charset val="134"/>
      </rPr>
      <t>1.5</t>
    </r>
    <r>
      <rPr>
        <sz val="16"/>
        <rFont val="宋体"/>
        <charset val="134"/>
      </rPr>
      <t>万元，特色养殖户蜜蜂</t>
    </r>
    <r>
      <rPr>
        <sz val="16"/>
        <rFont val="Times New Roman"/>
        <charset val="134"/>
      </rPr>
      <t>4</t>
    </r>
    <r>
      <rPr>
        <sz val="16"/>
        <rFont val="宋体"/>
        <charset val="134"/>
      </rPr>
      <t>户</t>
    </r>
    <r>
      <rPr>
        <sz val="16"/>
        <rFont val="Times New Roman"/>
        <charset val="134"/>
      </rPr>
      <t>1.16</t>
    </r>
    <r>
      <rPr>
        <sz val="16"/>
        <rFont val="宋体"/>
        <charset val="134"/>
      </rPr>
      <t>万元，鸽子养殖</t>
    </r>
    <r>
      <rPr>
        <sz val="16"/>
        <rFont val="Times New Roman"/>
        <charset val="134"/>
      </rPr>
      <t>8</t>
    </r>
    <r>
      <rPr>
        <sz val="16"/>
        <rFont val="宋体"/>
        <charset val="134"/>
      </rPr>
      <t>户</t>
    </r>
    <r>
      <rPr>
        <sz val="16"/>
        <rFont val="Times New Roman"/>
        <charset val="134"/>
      </rPr>
      <t>0.42</t>
    </r>
    <r>
      <rPr>
        <sz val="16"/>
        <rFont val="宋体"/>
        <charset val="134"/>
      </rPr>
      <t>万元，庭院经济到户补助特色手工到户一般户</t>
    </r>
    <r>
      <rPr>
        <sz val="16"/>
        <rFont val="Times New Roman"/>
        <charset val="134"/>
      </rPr>
      <t>1</t>
    </r>
    <r>
      <rPr>
        <sz val="16"/>
        <rFont val="宋体"/>
        <charset val="134"/>
      </rPr>
      <t>户，补助</t>
    </r>
    <r>
      <rPr>
        <sz val="16"/>
        <rFont val="Times New Roman"/>
        <charset val="134"/>
      </rPr>
      <t>0.5</t>
    </r>
    <r>
      <rPr>
        <sz val="16"/>
        <rFont val="宋体"/>
        <charset val="134"/>
      </rPr>
      <t>万元，庭院生活服务共</t>
    </r>
    <r>
      <rPr>
        <sz val="16"/>
        <rFont val="Times New Roman"/>
        <charset val="134"/>
      </rPr>
      <t>4</t>
    </r>
    <r>
      <rPr>
        <sz val="16"/>
        <rFont val="宋体"/>
        <charset val="134"/>
      </rPr>
      <t>户补助</t>
    </r>
    <r>
      <rPr>
        <sz val="16"/>
        <rFont val="Times New Roman"/>
        <charset val="134"/>
      </rPr>
      <t>4</t>
    </r>
    <r>
      <rPr>
        <sz val="16"/>
        <rFont val="宋体"/>
        <charset val="134"/>
      </rPr>
      <t>万元。米家村共</t>
    </r>
    <r>
      <rPr>
        <sz val="16"/>
        <rFont val="Times New Roman"/>
        <charset val="134"/>
      </rPr>
      <t>13</t>
    </r>
    <r>
      <rPr>
        <sz val="16"/>
        <rFont val="宋体"/>
        <charset val="134"/>
      </rPr>
      <t>户共计</t>
    </r>
    <r>
      <rPr>
        <sz val="16"/>
        <rFont val="Times New Roman"/>
        <charset val="134"/>
      </rPr>
      <t>2.188</t>
    </r>
    <r>
      <rPr>
        <sz val="16"/>
        <rFont val="宋体"/>
        <charset val="134"/>
      </rPr>
      <t>万元，其中庭院特色养殖业共</t>
    </r>
    <r>
      <rPr>
        <sz val="16"/>
        <rFont val="Times New Roman"/>
        <charset val="134"/>
      </rPr>
      <t>7</t>
    </r>
    <r>
      <rPr>
        <sz val="16"/>
        <rFont val="宋体"/>
        <charset val="134"/>
      </rPr>
      <t>户</t>
    </r>
    <r>
      <rPr>
        <sz val="16"/>
        <rFont val="Times New Roman"/>
        <charset val="134"/>
      </rPr>
      <t>1.288</t>
    </r>
    <r>
      <rPr>
        <sz val="16"/>
        <rFont val="宋体"/>
        <charset val="134"/>
      </rPr>
      <t>万元，种植业共</t>
    </r>
    <r>
      <rPr>
        <sz val="16"/>
        <rFont val="Times New Roman"/>
        <charset val="134"/>
      </rPr>
      <t>6</t>
    </r>
    <r>
      <rPr>
        <sz val="16"/>
        <rFont val="宋体"/>
        <charset val="134"/>
      </rPr>
      <t>户</t>
    </r>
    <r>
      <rPr>
        <sz val="16"/>
        <rFont val="Times New Roman"/>
        <charset val="134"/>
      </rPr>
      <t>0.9</t>
    </r>
    <r>
      <rPr>
        <sz val="16"/>
        <rFont val="宋体"/>
        <charset val="134"/>
      </rPr>
      <t>万元。郑沟村共</t>
    </r>
    <r>
      <rPr>
        <sz val="16"/>
        <rFont val="Times New Roman"/>
        <charset val="134"/>
      </rPr>
      <t>13</t>
    </r>
    <r>
      <rPr>
        <sz val="16"/>
        <rFont val="宋体"/>
        <charset val="134"/>
      </rPr>
      <t>户共计</t>
    </r>
    <r>
      <rPr>
        <sz val="16"/>
        <rFont val="Times New Roman"/>
        <charset val="134"/>
      </rPr>
      <t>2.24</t>
    </r>
    <r>
      <rPr>
        <sz val="16"/>
        <rFont val="宋体"/>
        <charset val="134"/>
      </rPr>
      <t>万元，其中特色养殖蜜蜂</t>
    </r>
    <r>
      <rPr>
        <sz val="16"/>
        <rFont val="Times New Roman"/>
        <charset val="134"/>
      </rPr>
      <t>9</t>
    </r>
    <r>
      <rPr>
        <sz val="16"/>
        <rFont val="宋体"/>
        <charset val="134"/>
      </rPr>
      <t>户</t>
    </r>
    <r>
      <rPr>
        <sz val="16"/>
        <rFont val="Times New Roman"/>
        <charset val="134"/>
      </rPr>
      <t>2.12</t>
    </r>
    <r>
      <rPr>
        <sz val="16"/>
        <rFont val="宋体"/>
        <charset val="134"/>
      </rPr>
      <t>万元，特色养殖鸽子</t>
    </r>
    <r>
      <rPr>
        <sz val="16"/>
        <rFont val="Times New Roman"/>
        <charset val="134"/>
      </rPr>
      <t>4</t>
    </r>
    <r>
      <rPr>
        <sz val="16"/>
        <rFont val="宋体"/>
        <charset val="134"/>
      </rPr>
      <t>户</t>
    </r>
    <r>
      <rPr>
        <sz val="16"/>
        <rFont val="Times New Roman"/>
        <charset val="134"/>
      </rPr>
      <t>0.12</t>
    </r>
    <r>
      <rPr>
        <sz val="16"/>
        <rFont val="宋体"/>
        <charset val="134"/>
      </rPr>
      <t>万元。高家村共</t>
    </r>
    <r>
      <rPr>
        <sz val="16"/>
        <rFont val="Times New Roman"/>
        <charset val="134"/>
      </rPr>
      <t>41</t>
    </r>
    <r>
      <rPr>
        <sz val="16"/>
        <rFont val="宋体"/>
        <charset val="134"/>
      </rPr>
      <t>户共计</t>
    </r>
    <r>
      <rPr>
        <sz val="16"/>
        <rFont val="Times New Roman"/>
        <charset val="134"/>
      </rPr>
      <t>6.5</t>
    </r>
    <r>
      <rPr>
        <sz val="16"/>
        <rFont val="宋体"/>
        <charset val="134"/>
      </rPr>
      <t>万元，其中庭院经济微菜园</t>
    </r>
    <r>
      <rPr>
        <sz val="16"/>
        <rFont val="Times New Roman"/>
        <charset val="134"/>
      </rPr>
      <t>40</t>
    </r>
    <r>
      <rPr>
        <sz val="16"/>
        <rFont val="宋体"/>
        <charset val="134"/>
      </rPr>
      <t>户补助</t>
    </r>
    <r>
      <rPr>
        <sz val="16"/>
        <rFont val="Times New Roman"/>
        <charset val="134"/>
      </rPr>
      <t>6</t>
    </r>
    <r>
      <rPr>
        <sz val="16"/>
        <rFont val="宋体"/>
        <charset val="134"/>
      </rPr>
      <t>万元，发展庭院特色手工</t>
    </r>
    <r>
      <rPr>
        <sz val="16"/>
        <rFont val="Times New Roman"/>
        <charset val="134"/>
      </rPr>
      <t>1</t>
    </r>
    <r>
      <rPr>
        <sz val="16"/>
        <rFont val="宋体"/>
        <charset val="134"/>
      </rPr>
      <t>户补助</t>
    </r>
    <r>
      <rPr>
        <sz val="16"/>
        <rFont val="Times New Roman"/>
        <charset val="134"/>
      </rPr>
      <t>0.5</t>
    </r>
    <r>
      <rPr>
        <sz val="16"/>
        <rFont val="宋体"/>
        <charset val="134"/>
      </rPr>
      <t>万元。芦科村特色养殖到户</t>
    </r>
    <r>
      <rPr>
        <sz val="16"/>
        <rFont val="Times New Roman"/>
        <charset val="134"/>
      </rPr>
      <t>2</t>
    </r>
    <r>
      <rPr>
        <sz val="16"/>
        <rFont val="宋体"/>
        <charset val="134"/>
      </rPr>
      <t>户，共计补助</t>
    </r>
    <r>
      <rPr>
        <sz val="16"/>
        <rFont val="Times New Roman"/>
        <charset val="134"/>
      </rPr>
      <t>1</t>
    </r>
    <r>
      <rPr>
        <sz val="16"/>
        <rFont val="宋体"/>
        <charset val="134"/>
      </rPr>
      <t>万元。王山村</t>
    </r>
    <r>
      <rPr>
        <sz val="16"/>
        <rFont val="Times New Roman"/>
        <charset val="134"/>
      </rPr>
      <t>4</t>
    </r>
    <r>
      <rPr>
        <sz val="16"/>
        <rFont val="宋体"/>
        <charset val="134"/>
      </rPr>
      <t>户共计</t>
    </r>
    <r>
      <rPr>
        <sz val="16"/>
        <rFont val="Times New Roman"/>
        <charset val="134"/>
      </rPr>
      <t>0.4575</t>
    </r>
    <r>
      <rPr>
        <sz val="16"/>
        <rFont val="宋体"/>
        <charset val="134"/>
      </rPr>
      <t>万元，其中特色养殖鸽子</t>
    </r>
    <r>
      <rPr>
        <sz val="16"/>
        <rFont val="Times New Roman"/>
        <charset val="134"/>
      </rPr>
      <t>2</t>
    </r>
    <r>
      <rPr>
        <sz val="16"/>
        <rFont val="宋体"/>
        <charset val="134"/>
      </rPr>
      <t>户</t>
    </r>
    <r>
      <rPr>
        <sz val="16"/>
        <rFont val="Times New Roman"/>
        <charset val="134"/>
      </rPr>
      <t>0.066</t>
    </r>
    <r>
      <rPr>
        <sz val="16"/>
        <rFont val="宋体"/>
        <charset val="134"/>
      </rPr>
      <t>万元，蜜蜂</t>
    </r>
    <r>
      <rPr>
        <sz val="16"/>
        <rFont val="Times New Roman"/>
        <charset val="134"/>
      </rPr>
      <t>1</t>
    </r>
    <r>
      <rPr>
        <sz val="16"/>
        <rFont val="宋体"/>
        <charset val="134"/>
      </rPr>
      <t>户</t>
    </r>
    <r>
      <rPr>
        <sz val="16"/>
        <rFont val="Times New Roman"/>
        <charset val="134"/>
      </rPr>
      <t>0.24</t>
    </r>
    <r>
      <rPr>
        <sz val="16"/>
        <rFont val="宋体"/>
        <charset val="134"/>
      </rPr>
      <t>万元，种植业</t>
    </r>
    <r>
      <rPr>
        <sz val="16"/>
        <rFont val="Times New Roman"/>
        <charset val="134"/>
      </rPr>
      <t>1</t>
    </r>
    <r>
      <rPr>
        <sz val="16"/>
        <rFont val="宋体"/>
        <charset val="134"/>
      </rPr>
      <t>户</t>
    </r>
    <r>
      <rPr>
        <sz val="16"/>
        <rFont val="Times New Roman"/>
        <charset val="134"/>
      </rPr>
      <t>0.15</t>
    </r>
    <r>
      <rPr>
        <sz val="16"/>
        <rFont val="宋体"/>
        <charset val="134"/>
      </rPr>
      <t>万元。王家村特色养殖业</t>
    </r>
    <r>
      <rPr>
        <sz val="16"/>
        <rFont val="Times New Roman"/>
        <charset val="134"/>
      </rPr>
      <t>2</t>
    </r>
    <r>
      <rPr>
        <sz val="16"/>
        <rFont val="宋体"/>
        <charset val="134"/>
      </rPr>
      <t>户</t>
    </r>
    <r>
      <rPr>
        <sz val="16"/>
        <rFont val="Times New Roman"/>
        <charset val="134"/>
      </rPr>
      <t>0.24</t>
    </r>
    <r>
      <rPr>
        <sz val="16"/>
        <rFont val="宋体"/>
        <charset val="134"/>
      </rPr>
      <t>万元。丰银村</t>
    </r>
    <r>
      <rPr>
        <sz val="16"/>
        <rFont val="Times New Roman"/>
        <charset val="134"/>
      </rPr>
      <t>2</t>
    </r>
    <r>
      <rPr>
        <sz val="16"/>
        <rFont val="宋体"/>
        <charset val="134"/>
      </rPr>
      <t>户，共计</t>
    </r>
    <r>
      <rPr>
        <sz val="16"/>
        <rFont val="Times New Roman"/>
        <charset val="134"/>
      </rPr>
      <t>0.28</t>
    </r>
    <r>
      <rPr>
        <sz val="16"/>
        <rFont val="宋体"/>
        <charset val="134"/>
      </rPr>
      <t>万元。峡里村特色养殖户</t>
    </r>
    <r>
      <rPr>
        <sz val="16"/>
        <rFont val="Times New Roman"/>
        <charset val="134"/>
      </rPr>
      <t>1</t>
    </r>
    <r>
      <rPr>
        <sz val="16"/>
        <rFont val="宋体"/>
        <charset val="134"/>
      </rPr>
      <t>户共计</t>
    </r>
    <r>
      <rPr>
        <sz val="16"/>
        <rFont val="Times New Roman"/>
        <charset val="134"/>
      </rPr>
      <t>0.4</t>
    </r>
    <r>
      <rPr>
        <sz val="16"/>
        <rFont val="宋体"/>
        <charset val="134"/>
      </rPr>
      <t>万元。刘堡村共</t>
    </r>
    <r>
      <rPr>
        <sz val="16"/>
        <rFont val="Times New Roman"/>
        <charset val="134"/>
      </rPr>
      <t>11</t>
    </r>
    <r>
      <rPr>
        <sz val="16"/>
        <rFont val="宋体"/>
        <charset val="134"/>
      </rPr>
      <t>户共计</t>
    </r>
    <r>
      <rPr>
        <sz val="16"/>
        <rFont val="Times New Roman"/>
        <charset val="134"/>
      </rPr>
      <t>2.55</t>
    </r>
    <r>
      <rPr>
        <sz val="16"/>
        <rFont val="宋体"/>
        <charset val="134"/>
      </rPr>
      <t>万元，其中特色手工业</t>
    </r>
    <r>
      <rPr>
        <sz val="16"/>
        <rFont val="Times New Roman"/>
        <charset val="134"/>
      </rPr>
      <t>3</t>
    </r>
    <r>
      <rPr>
        <sz val="16"/>
        <rFont val="宋体"/>
        <charset val="134"/>
      </rPr>
      <t>户</t>
    </r>
    <r>
      <rPr>
        <sz val="16"/>
        <rFont val="Times New Roman"/>
        <charset val="134"/>
      </rPr>
      <t>1.02</t>
    </r>
    <r>
      <rPr>
        <sz val="16"/>
        <rFont val="宋体"/>
        <charset val="134"/>
      </rPr>
      <t>万元，特色养殖业中蜂</t>
    </r>
    <r>
      <rPr>
        <sz val="16"/>
        <rFont val="Times New Roman"/>
        <charset val="134"/>
      </rPr>
      <t>2</t>
    </r>
    <r>
      <rPr>
        <sz val="16"/>
        <rFont val="宋体"/>
        <charset val="134"/>
      </rPr>
      <t>户</t>
    </r>
    <r>
      <rPr>
        <sz val="16"/>
        <rFont val="Times New Roman"/>
        <charset val="134"/>
      </rPr>
      <t>0.84</t>
    </r>
    <r>
      <rPr>
        <sz val="16"/>
        <rFont val="宋体"/>
        <charset val="134"/>
      </rPr>
      <t>万元，特色养殖业鸽子</t>
    </r>
    <r>
      <rPr>
        <sz val="16"/>
        <rFont val="Times New Roman"/>
        <charset val="134"/>
      </rPr>
      <t>2</t>
    </r>
    <r>
      <rPr>
        <sz val="16"/>
        <rFont val="宋体"/>
        <charset val="134"/>
      </rPr>
      <t>户</t>
    </r>
    <r>
      <rPr>
        <sz val="16"/>
        <rFont val="Times New Roman"/>
        <charset val="134"/>
      </rPr>
      <t>0.09</t>
    </r>
    <r>
      <rPr>
        <sz val="16"/>
        <rFont val="宋体"/>
        <charset val="134"/>
      </rPr>
      <t>万元，特色种植业</t>
    </r>
    <r>
      <rPr>
        <sz val="16"/>
        <rFont val="Times New Roman"/>
        <charset val="134"/>
      </rPr>
      <t>4</t>
    </r>
    <r>
      <rPr>
        <sz val="16"/>
        <rFont val="宋体"/>
        <charset val="134"/>
      </rPr>
      <t>户</t>
    </r>
    <r>
      <rPr>
        <sz val="16"/>
        <rFont val="Times New Roman"/>
        <charset val="134"/>
      </rPr>
      <t>0.6</t>
    </r>
    <r>
      <rPr>
        <sz val="16"/>
        <rFont val="宋体"/>
        <charset val="134"/>
      </rPr>
      <t>万元。赵湾村特色种植</t>
    </r>
    <r>
      <rPr>
        <sz val="16"/>
        <rFont val="Times New Roman"/>
        <charset val="134"/>
      </rPr>
      <t>2</t>
    </r>
    <r>
      <rPr>
        <sz val="16"/>
        <rFont val="宋体"/>
        <charset val="134"/>
      </rPr>
      <t>户</t>
    </r>
    <r>
      <rPr>
        <sz val="16"/>
        <rFont val="Times New Roman"/>
        <charset val="134"/>
      </rPr>
      <t>0.28</t>
    </r>
    <r>
      <rPr>
        <sz val="16"/>
        <rFont val="宋体"/>
        <charset val="134"/>
      </rPr>
      <t>万元。窑儿村共</t>
    </r>
    <r>
      <rPr>
        <sz val="16"/>
        <rFont val="Times New Roman"/>
        <charset val="134"/>
      </rPr>
      <t>15</t>
    </r>
    <r>
      <rPr>
        <sz val="16"/>
        <rFont val="宋体"/>
        <charset val="134"/>
      </rPr>
      <t>户共计</t>
    </r>
    <r>
      <rPr>
        <sz val="16"/>
        <rFont val="Times New Roman"/>
        <charset val="134"/>
      </rPr>
      <t>2.28</t>
    </r>
    <r>
      <rPr>
        <sz val="16"/>
        <rFont val="宋体"/>
        <charset val="134"/>
      </rPr>
      <t>万元，其中特色养殖业</t>
    </r>
    <r>
      <rPr>
        <sz val="16"/>
        <rFont val="Times New Roman"/>
        <charset val="134"/>
      </rPr>
      <t>1</t>
    </r>
    <r>
      <rPr>
        <sz val="16"/>
        <rFont val="宋体"/>
        <charset val="134"/>
      </rPr>
      <t>户</t>
    </r>
    <r>
      <rPr>
        <sz val="16"/>
        <rFont val="Times New Roman"/>
        <charset val="134"/>
      </rPr>
      <t>0.18</t>
    </r>
    <r>
      <rPr>
        <sz val="16"/>
        <rFont val="宋体"/>
        <charset val="134"/>
      </rPr>
      <t>万元，菜园</t>
    </r>
    <r>
      <rPr>
        <sz val="16"/>
        <rFont val="Times New Roman"/>
        <charset val="134"/>
      </rPr>
      <t>14</t>
    </r>
    <r>
      <rPr>
        <sz val="16"/>
        <rFont val="宋体"/>
        <charset val="134"/>
      </rPr>
      <t>户</t>
    </r>
    <r>
      <rPr>
        <sz val="16"/>
        <rFont val="Times New Roman"/>
        <charset val="134"/>
      </rPr>
      <t>2.1</t>
    </r>
    <r>
      <rPr>
        <sz val="16"/>
        <rFont val="宋体"/>
        <charset val="134"/>
      </rPr>
      <t>万元。</t>
    </r>
  </si>
  <si>
    <r>
      <rPr>
        <sz val="16"/>
        <rFont val="宋体"/>
        <charset val="134"/>
      </rPr>
      <t>共</t>
    </r>
    <r>
      <rPr>
        <sz val="16"/>
        <rFont val="Times New Roman"/>
        <charset val="134"/>
      </rPr>
      <t xml:space="preserve"> 13</t>
    </r>
    <r>
      <rPr>
        <sz val="16"/>
        <rFont val="宋体"/>
        <charset val="134"/>
      </rPr>
      <t>户。其中：马堡村共</t>
    </r>
    <r>
      <rPr>
        <sz val="16"/>
        <rFont val="Times New Roman"/>
        <charset val="134"/>
      </rPr>
      <t>3</t>
    </r>
    <r>
      <rPr>
        <sz val="16"/>
        <rFont val="宋体"/>
        <charset val="134"/>
      </rPr>
      <t>户，需要</t>
    </r>
    <r>
      <rPr>
        <sz val="16"/>
        <rFont val="Times New Roman"/>
        <charset val="134"/>
      </rPr>
      <t>0.92</t>
    </r>
    <r>
      <rPr>
        <sz val="16"/>
        <rFont val="宋体"/>
        <charset val="134"/>
      </rPr>
      <t>万元（特色手工香醋制作，需</t>
    </r>
    <r>
      <rPr>
        <sz val="16"/>
        <rFont val="Times New Roman"/>
        <charset val="134"/>
      </rPr>
      <t>0.5</t>
    </r>
    <r>
      <rPr>
        <sz val="16"/>
        <rFont val="宋体"/>
        <charset val="134"/>
      </rPr>
      <t>万元；特色种植果蔬</t>
    </r>
    <r>
      <rPr>
        <sz val="16"/>
        <rFont val="Times New Roman"/>
        <charset val="134"/>
      </rPr>
      <t>0.18</t>
    </r>
    <r>
      <rPr>
        <sz val="16"/>
        <rFont val="宋体"/>
        <charset val="134"/>
      </rPr>
      <t>万元；特色养殖土鸡需</t>
    </r>
    <r>
      <rPr>
        <sz val="16"/>
        <rFont val="Times New Roman"/>
        <charset val="134"/>
      </rPr>
      <t>0.24</t>
    </r>
    <r>
      <rPr>
        <sz val="16"/>
        <rFont val="宋体"/>
        <charset val="134"/>
      </rPr>
      <t>万元）；石川村</t>
    </r>
    <r>
      <rPr>
        <sz val="16"/>
        <rFont val="Times New Roman"/>
        <charset val="134"/>
      </rPr>
      <t>3</t>
    </r>
    <r>
      <rPr>
        <sz val="16"/>
        <rFont val="宋体"/>
        <charset val="134"/>
      </rPr>
      <t>户，需</t>
    </r>
    <r>
      <rPr>
        <sz val="16"/>
        <rFont val="Times New Roman"/>
        <charset val="134"/>
      </rPr>
      <t>1.9</t>
    </r>
    <r>
      <rPr>
        <sz val="16"/>
        <rFont val="宋体"/>
        <charset val="134"/>
      </rPr>
      <t>万元（特色养殖</t>
    </r>
    <r>
      <rPr>
        <sz val="16"/>
        <rFont val="Times New Roman"/>
        <charset val="134"/>
      </rPr>
      <t>0.4</t>
    </r>
    <r>
      <rPr>
        <sz val="16"/>
        <rFont val="宋体"/>
        <charset val="134"/>
      </rPr>
      <t>万元，特色手工作坊</t>
    </r>
    <r>
      <rPr>
        <sz val="16"/>
        <rFont val="Times New Roman"/>
        <charset val="134"/>
      </rPr>
      <t>0.5</t>
    </r>
    <r>
      <rPr>
        <sz val="16"/>
        <rFont val="宋体"/>
        <charset val="134"/>
      </rPr>
      <t>万元，特色养殖鸡</t>
    </r>
    <r>
      <rPr>
        <sz val="16"/>
        <rFont val="Times New Roman"/>
        <charset val="134"/>
      </rPr>
      <t>1</t>
    </r>
    <r>
      <rPr>
        <sz val="16"/>
        <rFont val="宋体"/>
        <charset val="134"/>
      </rPr>
      <t>万元）；上河村特色种植</t>
    </r>
    <r>
      <rPr>
        <sz val="16"/>
        <rFont val="Times New Roman"/>
        <charset val="134"/>
      </rPr>
      <t>1</t>
    </r>
    <r>
      <rPr>
        <sz val="16"/>
        <rFont val="宋体"/>
        <charset val="134"/>
      </rPr>
      <t>户</t>
    </r>
    <r>
      <rPr>
        <sz val="16"/>
        <rFont val="Times New Roman"/>
        <charset val="134"/>
      </rPr>
      <t>0.3</t>
    </r>
    <r>
      <rPr>
        <sz val="16"/>
        <rFont val="宋体"/>
        <charset val="134"/>
      </rPr>
      <t>万元；小庄村</t>
    </r>
    <r>
      <rPr>
        <sz val="16"/>
        <rFont val="Times New Roman"/>
        <charset val="134"/>
      </rPr>
      <t>1</t>
    </r>
    <r>
      <rPr>
        <sz val="16"/>
        <rFont val="宋体"/>
        <charset val="134"/>
      </rPr>
      <t>户特色手工编织需</t>
    </r>
    <r>
      <rPr>
        <sz val="16"/>
        <rFont val="Times New Roman"/>
        <charset val="134"/>
      </rPr>
      <t>0.3</t>
    </r>
    <r>
      <rPr>
        <sz val="16"/>
        <rFont val="宋体"/>
        <charset val="134"/>
      </rPr>
      <t>万元；西台村</t>
    </r>
    <r>
      <rPr>
        <sz val="16"/>
        <rFont val="Times New Roman"/>
        <charset val="134"/>
      </rPr>
      <t>2</t>
    </r>
    <r>
      <rPr>
        <sz val="16"/>
        <rFont val="宋体"/>
        <charset val="134"/>
      </rPr>
      <t>户</t>
    </r>
    <r>
      <rPr>
        <sz val="16"/>
        <rFont val="Times New Roman"/>
        <charset val="134"/>
      </rPr>
      <t>1.65</t>
    </r>
    <r>
      <rPr>
        <sz val="16"/>
        <rFont val="宋体"/>
        <charset val="134"/>
      </rPr>
      <t>万元（特色养殖鸡</t>
    </r>
    <r>
      <rPr>
        <sz val="16"/>
        <rFont val="Times New Roman"/>
        <charset val="134"/>
      </rPr>
      <t>0.75</t>
    </r>
    <r>
      <rPr>
        <sz val="16"/>
        <rFont val="宋体"/>
        <charset val="134"/>
      </rPr>
      <t>万元，特色养殖鸽子</t>
    </r>
    <r>
      <rPr>
        <sz val="16"/>
        <rFont val="Times New Roman"/>
        <charset val="134"/>
      </rPr>
      <t>0.9</t>
    </r>
    <r>
      <rPr>
        <sz val="16"/>
        <rFont val="宋体"/>
        <charset val="134"/>
      </rPr>
      <t>万元）；东山村特色养殖鸽子</t>
    </r>
    <r>
      <rPr>
        <sz val="16"/>
        <rFont val="Times New Roman"/>
        <charset val="134"/>
      </rPr>
      <t>1</t>
    </r>
    <r>
      <rPr>
        <sz val="16"/>
        <rFont val="宋体"/>
        <charset val="134"/>
      </rPr>
      <t>户</t>
    </r>
    <r>
      <rPr>
        <sz val="16"/>
        <rFont val="Times New Roman"/>
        <charset val="134"/>
      </rPr>
      <t>0.45</t>
    </r>
    <r>
      <rPr>
        <sz val="16"/>
        <rFont val="宋体"/>
        <charset val="134"/>
      </rPr>
      <t>万元；黄花村</t>
    </r>
    <r>
      <rPr>
        <sz val="16"/>
        <rFont val="Times New Roman"/>
        <charset val="134"/>
      </rPr>
      <t>1</t>
    </r>
    <r>
      <rPr>
        <sz val="16"/>
        <rFont val="宋体"/>
        <charset val="134"/>
      </rPr>
      <t>户特色种植</t>
    </r>
    <r>
      <rPr>
        <sz val="16"/>
        <rFont val="Times New Roman"/>
        <charset val="134"/>
      </rPr>
      <t>0.3</t>
    </r>
    <r>
      <rPr>
        <sz val="16"/>
        <rFont val="宋体"/>
        <charset val="134"/>
      </rPr>
      <t>万元；西庄村</t>
    </r>
    <r>
      <rPr>
        <sz val="16"/>
        <rFont val="Times New Roman"/>
        <charset val="134"/>
      </rPr>
      <t>1</t>
    </r>
    <r>
      <rPr>
        <sz val="16"/>
        <rFont val="宋体"/>
        <charset val="134"/>
      </rPr>
      <t>户特色种植</t>
    </r>
    <r>
      <rPr>
        <sz val="16"/>
        <rFont val="Times New Roman"/>
        <charset val="134"/>
      </rPr>
      <t>0.3</t>
    </r>
    <r>
      <rPr>
        <sz val="16"/>
        <rFont val="宋体"/>
        <charset val="134"/>
      </rPr>
      <t>万元</t>
    </r>
  </si>
  <si>
    <r>
      <rPr>
        <sz val="16"/>
        <rFont val="宋体"/>
        <charset val="134"/>
      </rPr>
      <t>投资</t>
    </r>
    <r>
      <rPr>
        <sz val="16"/>
        <rFont val="Times New Roman"/>
        <charset val="134"/>
      </rPr>
      <t>45.5</t>
    </r>
    <r>
      <rPr>
        <sz val="16"/>
        <rFont val="宋体"/>
        <charset val="134"/>
      </rPr>
      <t>万元，为马鹿镇</t>
    </r>
    <r>
      <rPr>
        <sz val="16"/>
        <rFont val="Times New Roman"/>
        <charset val="134"/>
      </rPr>
      <t>10</t>
    </r>
    <r>
      <rPr>
        <sz val="16"/>
        <rFont val="宋体"/>
        <charset val="134"/>
      </rPr>
      <t>村</t>
    </r>
    <r>
      <rPr>
        <sz val="16"/>
        <rFont val="Times New Roman"/>
        <charset val="134"/>
      </rPr>
      <t>230</t>
    </r>
    <r>
      <rPr>
        <sz val="16"/>
        <rFont val="宋体"/>
        <charset val="134"/>
      </rPr>
      <t>户一般户实施庭院经济补助项目，牌楼村</t>
    </r>
    <r>
      <rPr>
        <sz val="16"/>
        <rFont val="Times New Roman"/>
        <charset val="134"/>
      </rPr>
      <t>21</t>
    </r>
    <r>
      <rPr>
        <sz val="16"/>
        <rFont val="宋体"/>
        <charset val="134"/>
      </rPr>
      <t>户</t>
    </r>
    <r>
      <rPr>
        <sz val="16"/>
        <rFont val="Times New Roman"/>
        <charset val="134"/>
      </rPr>
      <t>5.3</t>
    </r>
    <r>
      <rPr>
        <sz val="16"/>
        <rFont val="宋体"/>
        <charset val="134"/>
      </rPr>
      <t>万元</t>
    </r>
    <r>
      <rPr>
        <sz val="16"/>
        <rFont val="Times New Roman"/>
        <charset val="134"/>
      </rPr>
      <t>,</t>
    </r>
    <r>
      <rPr>
        <sz val="16"/>
        <rFont val="宋体"/>
        <charset val="134"/>
      </rPr>
      <t>其中</t>
    </r>
    <r>
      <rPr>
        <sz val="16"/>
        <rFont val="Times New Roman"/>
        <charset val="134"/>
      </rPr>
      <t>18</t>
    </r>
    <r>
      <rPr>
        <sz val="16"/>
        <rFont val="宋体"/>
        <charset val="134"/>
      </rPr>
      <t>户</t>
    </r>
    <r>
      <rPr>
        <sz val="16"/>
        <rFont val="Times New Roman"/>
        <charset val="134"/>
      </rPr>
      <t>2.7</t>
    </r>
    <r>
      <rPr>
        <sz val="16"/>
        <rFont val="宋体"/>
        <charset val="134"/>
      </rPr>
      <t>万元发展庭院特色种植，</t>
    </r>
    <r>
      <rPr>
        <sz val="16"/>
        <rFont val="Times New Roman"/>
        <charset val="134"/>
      </rPr>
      <t>2</t>
    </r>
    <r>
      <rPr>
        <sz val="16"/>
        <rFont val="宋体"/>
        <charset val="134"/>
      </rPr>
      <t>户</t>
    </r>
    <r>
      <rPr>
        <sz val="16"/>
        <rFont val="Times New Roman"/>
        <charset val="134"/>
      </rPr>
      <t>1.6</t>
    </r>
    <r>
      <rPr>
        <sz val="16"/>
        <rFont val="宋体"/>
        <charset val="134"/>
      </rPr>
      <t>万元庭院特色养殖中蜂，</t>
    </r>
    <r>
      <rPr>
        <sz val="16"/>
        <rFont val="Times New Roman"/>
        <charset val="134"/>
      </rPr>
      <t>1</t>
    </r>
    <r>
      <rPr>
        <sz val="16"/>
        <rFont val="宋体"/>
        <charset val="134"/>
      </rPr>
      <t>户庭院特色养殖鸡</t>
    </r>
    <r>
      <rPr>
        <sz val="16"/>
        <rFont val="Times New Roman"/>
        <charset val="134"/>
      </rPr>
      <t>1</t>
    </r>
    <r>
      <rPr>
        <sz val="16"/>
        <rFont val="宋体"/>
        <charset val="134"/>
      </rPr>
      <t>万元；草川村</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万元发展庭院特色种植微菜园；大滩村</t>
    </r>
    <r>
      <rPr>
        <sz val="16"/>
        <rFont val="Times New Roman"/>
        <charset val="134"/>
      </rPr>
      <t>48</t>
    </r>
    <r>
      <rPr>
        <sz val="16"/>
        <rFont val="宋体"/>
        <charset val="134"/>
      </rPr>
      <t>户</t>
    </r>
    <r>
      <rPr>
        <sz val="16"/>
        <rFont val="Times New Roman"/>
        <charset val="134"/>
      </rPr>
      <t>10.05</t>
    </r>
    <r>
      <rPr>
        <sz val="16"/>
        <rFont val="宋体"/>
        <charset val="134"/>
      </rPr>
      <t>万元，其中</t>
    </r>
    <r>
      <rPr>
        <sz val="16"/>
        <rFont val="Times New Roman"/>
        <charset val="134"/>
      </rPr>
      <t>45</t>
    </r>
    <r>
      <rPr>
        <sz val="16"/>
        <rFont val="宋体"/>
        <charset val="134"/>
      </rPr>
      <t>户</t>
    </r>
    <r>
      <rPr>
        <sz val="16"/>
        <rFont val="Times New Roman"/>
        <charset val="134"/>
      </rPr>
      <t>7.05</t>
    </r>
    <r>
      <rPr>
        <sz val="16"/>
        <rFont val="宋体"/>
        <charset val="134"/>
      </rPr>
      <t>万元发展庭院特色种植微菜园，</t>
    </r>
    <r>
      <rPr>
        <sz val="16"/>
        <rFont val="Times New Roman"/>
        <charset val="134"/>
      </rPr>
      <t>3</t>
    </r>
    <r>
      <rPr>
        <sz val="16"/>
        <rFont val="宋体"/>
        <charset val="134"/>
      </rPr>
      <t>户</t>
    </r>
    <r>
      <rPr>
        <sz val="16"/>
        <rFont val="Times New Roman"/>
        <charset val="134"/>
      </rPr>
      <t>3</t>
    </r>
    <r>
      <rPr>
        <sz val="16"/>
        <rFont val="宋体"/>
        <charset val="134"/>
      </rPr>
      <t>万元发展便民超市；白杨村</t>
    </r>
    <r>
      <rPr>
        <sz val="16"/>
        <rFont val="Times New Roman"/>
        <charset val="134"/>
      </rPr>
      <t>20</t>
    </r>
    <r>
      <rPr>
        <sz val="16"/>
        <rFont val="宋体"/>
        <charset val="134"/>
      </rPr>
      <t>户</t>
    </r>
    <r>
      <rPr>
        <sz val="16"/>
        <rFont val="Times New Roman"/>
        <charset val="134"/>
      </rPr>
      <t>3</t>
    </r>
    <r>
      <rPr>
        <sz val="16"/>
        <rFont val="宋体"/>
        <charset val="134"/>
      </rPr>
      <t>万元发展庭院特色种植微菜园；花园村</t>
    </r>
    <r>
      <rPr>
        <sz val="16"/>
        <rFont val="Times New Roman"/>
        <charset val="134"/>
      </rPr>
      <t>32</t>
    </r>
    <r>
      <rPr>
        <sz val="16"/>
        <rFont val="宋体"/>
        <charset val="134"/>
      </rPr>
      <t>户</t>
    </r>
    <r>
      <rPr>
        <sz val="16"/>
        <rFont val="Times New Roman"/>
        <charset val="134"/>
      </rPr>
      <t>5.66</t>
    </r>
    <r>
      <rPr>
        <sz val="16"/>
        <rFont val="宋体"/>
        <charset val="134"/>
      </rPr>
      <t>万元，其中</t>
    </r>
    <r>
      <rPr>
        <sz val="16"/>
        <rFont val="Times New Roman"/>
        <charset val="134"/>
      </rPr>
      <t>26</t>
    </r>
    <r>
      <rPr>
        <sz val="16"/>
        <rFont val="宋体"/>
        <charset val="134"/>
      </rPr>
      <t>户</t>
    </r>
    <r>
      <rPr>
        <sz val="16"/>
        <rFont val="Times New Roman"/>
        <charset val="134"/>
      </rPr>
      <t>3.9</t>
    </r>
    <r>
      <rPr>
        <sz val="16"/>
        <rFont val="宋体"/>
        <charset val="134"/>
      </rPr>
      <t>万元发展庭院特色种植微菜园，</t>
    </r>
    <r>
      <rPr>
        <sz val="16"/>
        <rFont val="Times New Roman"/>
        <charset val="134"/>
      </rPr>
      <t>6</t>
    </r>
    <r>
      <rPr>
        <sz val="16"/>
        <rFont val="宋体"/>
        <charset val="134"/>
      </rPr>
      <t>户</t>
    </r>
    <r>
      <rPr>
        <sz val="16"/>
        <rFont val="Times New Roman"/>
        <charset val="134"/>
      </rPr>
      <t>1.76</t>
    </r>
    <r>
      <rPr>
        <sz val="16"/>
        <rFont val="宋体"/>
        <charset val="134"/>
      </rPr>
      <t>万元庭院特色养殖中蜂；金川村</t>
    </r>
    <r>
      <rPr>
        <sz val="16"/>
        <rFont val="Times New Roman"/>
        <charset val="134"/>
      </rPr>
      <t>40</t>
    </r>
    <r>
      <rPr>
        <sz val="16"/>
        <rFont val="宋体"/>
        <charset val="134"/>
      </rPr>
      <t>户</t>
    </r>
    <r>
      <rPr>
        <sz val="16"/>
        <rFont val="Times New Roman"/>
        <charset val="134"/>
      </rPr>
      <t>9.92</t>
    </r>
    <r>
      <rPr>
        <sz val="16"/>
        <rFont val="宋体"/>
        <charset val="134"/>
      </rPr>
      <t>万元，其中</t>
    </r>
    <r>
      <rPr>
        <sz val="16"/>
        <rFont val="Times New Roman"/>
        <charset val="134"/>
      </rPr>
      <t>29</t>
    </r>
    <r>
      <rPr>
        <sz val="16"/>
        <rFont val="宋体"/>
        <charset val="134"/>
      </rPr>
      <t>户</t>
    </r>
    <r>
      <rPr>
        <sz val="16"/>
        <rFont val="Times New Roman"/>
        <charset val="134"/>
      </rPr>
      <t>4.35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0.32</t>
    </r>
    <r>
      <rPr>
        <sz val="16"/>
        <rFont val="宋体"/>
        <charset val="134"/>
      </rPr>
      <t>万元庭院特色养殖中蜂，</t>
    </r>
    <r>
      <rPr>
        <sz val="16"/>
        <rFont val="Times New Roman"/>
        <charset val="134"/>
      </rPr>
      <t>2</t>
    </r>
    <r>
      <rPr>
        <sz val="16"/>
        <rFont val="宋体"/>
        <charset val="134"/>
      </rPr>
      <t>户</t>
    </r>
    <r>
      <rPr>
        <sz val="16"/>
        <rFont val="Times New Roman"/>
        <charset val="134"/>
      </rPr>
      <t>1</t>
    </r>
    <r>
      <rPr>
        <sz val="16"/>
        <rFont val="宋体"/>
        <charset val="134"/>
      </rPr>
      <t>万元发展小手工，</t>
    </r>
    <r>
      <rPr>
        <sz val="16"/>
        <rFont val="Times New Roman"/>
        <charset val="134"/>
      </rPr>
      <t>3</t>
    </r>
    <r>
      <rPr>
        <sz val="16"/>
        <rFont val="宋体"/>
        <charset val="134"/>
      </rPr>
      <t>户</t>
    </r>
    <r>
      <rPr>
        <sz val="16"/>
        <rFont val="Times New Roman"/>
        <charset val="134"/>
      </rPr>
      <t>1.5</t>
    </r>
    <r>
      <rPr>
        <sz val="16"/>
        <rFont val="宋体"/>
        <charset val="134"/>
      </rPr>
      <t>万元特色手工面条加工，</t>
    </r>
    <r>
      <rPr>
        <sz val="16"/>
        <rFont val="Times New Roman"/>
        <charset val="134"/>
      </rPr>
      <t>1</t>
    </r>
    <r>
      <rPr>
        <sz val="16"/>
        <rFont val="宋体"/>
        <charset val="134"/>
      </rPr>
      <t>户</t>
    </r>
    <r>
      <rPr>
        <sz val="16"/>
        <rFont val="Times New Roman"/>
        <charset val="134"/>
      </rPr>
      <t>0.8</t>
    </r>
    <r>
      <rPr>
        <sz val="16"/>
        <rFont val="宋体"/>
        <charset val="134"/>
      </rPr>
      <t>万元庭院特色种植，</t>
    </r>
    <r>
      <rPr>
        <sz val="16"/>
        <rFont val="Times New Roman"/>
        <charset val="134"/>
      </rPr>
      <t>1</t>
    </r>
    <r>
      <rPr>
        <sz val="16"/>
        <rFont val="宋体"/>
        <charset val="134"/>
      </rPr>
      <t>户</t>
    </r>
    <r>
      <rPr>
        <sz val="16"/>
        <rFont val="Times New Roman"/>
        <charset val="134"/>
      </rPr>
      <t>0.8</t>
    </r>
    <r>
      <rPr>
        <sz val="16"/>
        <rFont val="宋体"/>
        <charset val="134"/>
      </rPr>
      <t>万元发展庭院特色旅游农家乐，</t>
    </r>
    <r>
      <rPr>
        <sz val="16"/>
        <rFont val="Times New Roman"/>
        <charset val="134"/>
      </rPr>
      <t>1</t>
    </r>
    <r>
      <rPr>
        <sz val="16"/>
        <rFont val="宋体"/>
        <charset val="134"/>
      </rPr>
      <t>户</t>
    </r>
    <r>
      <rPr>
        <sz val="16"/>
        <rFont val="Times New Roman"/>
        <charset val="134"/>
      </rPr>
      <t>0.5</t>
    </r>
    <r>
      <rPr>
        <sz val="16"/>
        <rFont val="宋体"/>
        <charset val="134"/>
      </rPr>
      <t>万元特色手工凉皮加工，</t>
    </r>
    <r>
      <rPr>
        <sz val="16"/>
        <rFont val="Times New Roman"/>
        <charset val="134"/>
      </rPr>
      <t>1</t>
    </r>
    <r>
      <rPr>
        <sz val="16"/>
        <rFont val="宋体"/>
        <charset val="134"/>
      </rPr>
      <t>户</t>
    </r>
    <r>
      <rPr>
        <sz val="16"/>
        <rFont val="Times New Roman"/>
        <charset val="134"/>
      </rPr>
      <t>0.5</t>
    </r>
    <r>
      <rPr>
        <sz val="16"/>
        <rFont val="宋体"/>
        <charset val="134"/>
      </rPr>
      <t>万元特色手工豆腐加工，</t>
    </r>
    <r>
      <rPr>
        <sz val="16"/>
        <rFont val="Times New Roman"/>
        <charset val="134"/>
      </rPr>
      <t>1</t>
    </r>
    <r>
      <rPr>
        <sz val="16"/>
        <rFont val="宋体"/>
        <charset val="134"/>
      </rPr>
      <t>户</t>
    </r>
    <r>
      <rPr>
        <sz val="16"/>
        <rFont val="Times New Roman"/>
        <charset val="134"/>
      </rPr>
      <t>0.15</t>
    </r>
    <r>
      <rPr>
        <sz val="16"/>
        <rFont val="宋体"/>
        <charset val="134"/>
      </rPr>
      <t>万元特色种植；龙口村</t>
    </r>
    <r>
      <rPr>
        <sz val="16"/>
        <rFont val="Times New Roman"/>
        <charset val="134"/>
      </rPr>
      <t>29</t>
    </r>
    <r>
      <rPr>
        <sz val="16"/>
        <rFont val="宋体"/>
        <charset val="134"/>
      </rPr>
      <t>户</t>
    </r>
    <r>
      <rPr>
        <sz val="16"/>
        <rFont val="Times New Roman"/>
        <charset val="134"/>
      </rPr>
      <t>4.68</t>
    </r>
    <r>
      <rPr>
        <sz val="16"/>
        <rFont val="宋体"/>
        <charset val="134"/>
      </rPr>
      <t>万元，其中</t>
    </r>
    <r>
      <rPr>
        <sz val="16"/>
        <rFont val="Times New Roman"/>
        <charset val="134"/>
      </rPr>
      <t>28</t>
    </r>
    <r>
      <rPr>
        <sz val="16"/>
        <rFont val="宋体"/>
        <charset val="134"/>
      </rPr>
      <t>户</t>
    </r>
    <r>
      <rPr>
        <sz val="16"/>
        <rFont val="Times New Roman"/>
        <charset val="134"/>
      </rPr>
      <t>4.2</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0.48</t>
    </r>
    <r>
      <rPr>
        <sz val="16"/>
        <rFont val="宋体"/>
        <charset val="134"/>
      </rPr>
      <t>万元庭院特色养殖中蜂；康王村</t>
    </r>
    <r>
      <rPr>
        <sz val="16"/>
        <rFont val="Times New Roman"/>
        <charset val="134"/>
      </rPr>
      <t>10</t>
    </r>
    <r>
      <rPr>
        <sz val="16"/>
        <rFont val="宋体"/>
        <charset val="134"/>
      </rPr>
      <t>户</t>
    </r>
    <r>
      <rPr>
        <sz val="16"/>
        <rFont val="Times New Roman"/>
        <charset val="134"/>
      </rPr>
      <t>1.4</t>
    </r>
    <r>
      <rPr>
        <sz val="16"/>
        <rFont val="宋体"/>
        <charset val="134"/>
      </rPr>
      <t>万元，其中</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t>
    </r>
    <r>
      <rPr>
        <sz val="16"/>
        <rFont val="Times New Roman"/>
        <charset val="134"/>
      </rPr>
      <t>1</t>
    </r>
    <r>
      <rPr>
        <sz val="16"/>
        <rFont val="宋体"/>
        <charset val="134"/>
      </rPr>
      <t>户</t>
    </r>
    <r>
      <rPr>
        <sz val="16"/>
        <rFont val="Times New Roman"/>
        <charset val="134"/>
      </rPr>
      <t>0.03</t>
    </r>
    <r>
      <rPr>
        <sz val="16"/>
        <rFont val="宋体"/>
        <charset val="134"/>
      </rPr>
      <t>万元庭院特色养殖鸡，</t>
    </r>
    <r>
      <rPr>
        <sz val="16"/>
        <rFont val="Times New Roman"/>
        <charset val="134"/>
      </rPr>
      <t>2</t>
    </r>
    <r>
      <rPr>
        <sz val="16"/>
        <rFont val="宋体"/>
        <charset val="134"/>
      </rPr>
      <t>户</t>
    </r>
    <r>
      <rPr>
        <sz val="16"/>
        <rFont val="Times New Roman"/>
        <charset val="134"/>
      </rPr>
      <t>0.32</t>
    </r>
    <r>
      <rPr>
        <sz val="16"/>
        <rFont val="宋体"/>
        <charset val="134"/>
      </rPr>
      <t>万元庭院特色养殖中蜂；林峰村</t>
    </r>
    <r>
      <rPr>
        <sz val="16"/>
        <rFont val="Times New Roman"/>
        <charset val="134"/>
      </rPr>
      <t>16</t>
    </r>
    <r>
      <rPr>
        <sz val="16"/>
        <rFont val="宋体"/>
        <charset val="134"/>
      </rPr>
      <t>户</t>
    </r>
    <r>
      <rPr>
        <sz val="16"/>
        <rFont val="Times New Roman"/>
        <charset val="134"/>
      </rPr>
      <t>3.15</t>
    </r>
    <r>
      <rPr>
        <sz val="16"/>
        <rFont val="宋体"/>
        <charset val="134"/>
      </rPr>
      <t>万元，其中</t>
    </r>
    <r>
      <rPr>
        <sz val="16"/>
        <rFont val="Times New Roman"/>
        <charset val="134"/>
      </rPr>
      <t>7</t>
    </r>
    <r>
      <rPr>
        <sz val="16"/>
        <rFont val="宋体"/>
        <charset val="134"/>
      </rPr>
      <t>户</t>
    </r>
    <r>
      <rPr>
        <sz val="16"/>
        <rFont val="Times New Roman"/>
        <charset val="134"/>
      </rPr>
      <t>1.05</t>
    </r>
    <r>
      <rPr>
        <sz val="16"/>
        <rFont val="宋体"/>
        <charset val="134"/>
      </rPr>
      <t>万元发展庭院特色种植微菜园，</t>
    </r>
    <r>
      <rPr>
        <sz val="16"/>
        <rFont val="Times New Roman"/>
        <charset val="134"/>
      </rPr>
      <t>2</t>
    </r>
    <r>
      <rPr>
        <sz val="16"/>
        <rFont val="宋体"/>
        <charset val="134"/>
      </rPr>
      <t>户</t>
    </r>
    <r>
      <rPr>
        <sz val="16"/>
        <rFont val="Times New Roman"/>
        <charset val="134"/>
      </rPr>
      <t>0.56</t>
    </r>
    <r>
      <rPr>
        <sz val="16"/>
        <rFont val="宋体"/>
        <charset val="134"/>
      </rPr>
      <t>万元庭院特色养殖中蜂，</t>
    </r>
    <r>
      <rPr>
        <sz val="16"/>
        <rFont val="Times New Roman"/>
        <charset val="134"/>
      </rPr>
      <t>5</t>
    </r>
    <r>
      <rPr>
        <sz val="16"/>
        <rFont val="宋体"/>
        <charset val="134"/>
      </rPr>
      <t>户</t>
    </r>
    <r>
      <rPr>
        <sz val="16"/>
        <rFont val="Times New Roman"/>
        <charset val="134"/>
      </rPr>
      <t>0.24</t>
    </r>
    <r>
      <rPr>
        <sz val="16"/>
        <rFont val="宋体"/>
        <charset val="134"/>
      </rPr>
      <t>万元庭院特色养殖鸡，</t>
    </r>
    <r>
      <rPr>
        <sz val="16"/>
        <rFont val="Times New Roman"/>
        <charset val="134"/>
      </rPr>
      <t>1</t>
    </r>
    <r>
      <rPr>
        <sz val="16"/>
        <rFont val="宋体"/>
        <charset val="134"/>
      </rPr>
      <t>户</t>
    </r>
    <r>
      <rPr>
        <sz val="16"/>
        <rFont val="Times New Roman"/>
        <charset val="134"/>
      </rPr>
      <t>0.8</t>
    </r>
    <r>
      <rPr>
        <sz val="16"/>
        <rFont val="宋体"/>
        <charset val="134"/>
      </rPr>
      <t>万元发展庭院特色旅游休闲农庄，</t>
    </r>
    <r>
      <rPr>
        <sz val="16"/>
        <rFont val="Times New Roman"/>
        <charset val="134"/>
      </rPr>
      <t>1</t>
    </r>
    <r>
      <rPr>
        <sz val="16"/>
        <rFont val="宋体"/>
        <charset val="134"/>
      </rPr>
      <t>户</t>
    </r>
    <r>
      <rPr>
        <sz val="16"/>
        <rFont val="Times New Roman"/>
        <charset val="134"/>
      </rPr>
      <t>0.5</t>
    </r>
    <r>
      <rPr>
        <sz val="16"/>
        <rFont val="宋体"/>
        <charset val="134"/>
      </rPr>
      <t>万元庭院特色手工凉皮加工；寺湾村</t>
    </r>
    <r>
      <rPr>
        <sz val="16"/>
        <rFont val="Times New Roman"/>
        <charset val="134"/>
      </rPr>
      <t>7</t>
    </r>
    <r>
      <rPr>
        <sz val="16"/>
        <rFont val="宋体"/>
        <charset val="134"/>
      </rPr>
      <t>户</t>
    </r>
    <r>
      <rPr>
        <sz val="16"/>
        <rFont val="Times New Roman"/>
        <charset val="134"/>
      </rPr>
      <t>1.29</t>
    </r>
    <r>
      <rPr>
        <sz val="16"/>
        <rFont val="宋体"/>
        <charset val="134"/>
      </rPr>
      <t>万元，其中</t>
    </r>
    <r>
      <rPr>
        <sz val="16"/>
        <rFont val="Times New Roman"/>
        <charset val="134"/>
      </rPr>
      <t>3</t>
    </r>
    <r>
      <rPr>
        <sz val="16"/>
        <rFont val="宋体"/>
        <charset val="134"/>
      </rPr>
      <t>户</t>
    </r>
    <r>
      <rPr>
        <sz val="16"/>
        <rFont val="Times New Roman"/>
        <charset val="134"/>
      </rPr>
      <t>0.45</t>
    </r>
    <r>
      <rPr>
        <sz val="16"/>
        <rFont val="宋体"/>
        <charset val="134"/>
      </rPr>
      <t>万元发展庭院特色种植微菜园，</t>
    </r>
    <r>
      <rPr>
        <sz val="16"/>
        <rFont val="Times New Roman"/>
        <charset val="134"/>
      </rPr>
      <t>4</t>
    </r>
    <r>
      <rPr>
        <sz val="16"/>
        <rFont val="宋体"/>
        <charset val="134"/>
      </rPr>
      <t>户</t>
    </r>
    <r>
      <rPr>
        <sz val="16"/>
        <rFont val="Times New Roman"/>
        <charset val="134"/>
      </rPr>
      <t>0.84</t>
    </r>
    <r>
      <rPr>
        <sz val="16"/>
        <rFont val="宋体"/>
        <charset val="134"/>
      </rPr>
      <t>万元庭院特色养殖中蜂。</t>
    </r>
  </si>
  <si>
    <r>
      <rPr>
        <sz val="16"/>
        <rFont val="宋体"/>
        <charset val="134"/>
      </rPr>
      <t>刘塬村特色养殖中蜂</t>
    </r>
    <r>
      <rPr>
        <sz val="16"/>
        <rFont val="Times New Roman"/>
        <charset val="134"/>
      </rPr>
      <t>1</t>
    </r>
    <r>
      <rPr>
        <sz val="16"/>
        <rFont val="宋体"/>
        <charset val="134"/>
      </rPr>
      <t>户补助</t>
    </r>
    <r>
      <rPr>
        <sz val="16"/>
        <rFont val="Times New Roman"/>
        <charset val="134"/>
      </rPr>
      <t>0.6</t>
    </r>
    <r>
      <rPr>
        <sz val="16"/>
        <rFont val="宋体"/>
        <charset val="134"/>
      </rPr>
      <t>万元。</t>
    </r>
  </si>
  <si>
    <r>
      <rPr>
        <sz val="16"/>
        <rFont val="宋体"/>
        <charset val="134"/>
      </rPr>
      <t>川王镇庭院经济涉及</t>
    </r>
    <r>
      <rPr>
        <sz val="16"/>
        <rFont val="Times New Roman"/>
        <charset val="134"/>
      </rPr>
      <t>2</t>
    </r>
    <r>
      <rPr>
        <sz val="16"/>
        <rFont val="宋体"/>
        <charset val="134"/>
      </rPr>
      <t>村</t>
    </r>
    <r>
      <rPr>
        <sz val="16"/>
        <rFont val="Times New Roman"/>
        <charset val="134"/>
      </rPr>
      <t>3</t>
    </r>
    <r>
      <rPr>
        <sz val="16"/>
        <rFont val="宋体"/>
        <charset val="134"/>
      </rPr>
      <t>户，其中何湾村特色种植小菜园</t>
    </r>
    <r>
      <rPr>
        <sz val="16"/>
        <rFont val="Times New Roman"/>
        <charset val="134"/>
      </rPr>
      <t>0.15</t>
    </r>
    <r>
      <rPr>
        <sz val="16"/>
        <rFont val="宋体"/>
        <charset val="134"/>
      </rPr>
      <t>万元；小河村特色手工油坊</t>
    </r>
    <r>
      <rPr>
        <sz val="16"/>
        <rFont val="Times New Roman"/>
        <charset val="134"/>
      </rPr>
      <t>0.5</t>
    </r>
    <r>
      <rPr>
        <sz val="16"/>
        <rFont val="宋体"/>
        <charset val="134"/>
      </rPr>
      <t>万、特色小餐饮</t>
    </r>
    <r>
      <rPr>
        <sz val="16"/>
        <rFont val="Times New Roman"/>
        <charset val="134"/>
      </rPr>
      <t>1</t>
    </r>
    <r>
      <rPr>
        <sz val="16"/>
        <rFont val="宋体"/>
        <charset val="134"/>
      </rPr>
      <t>万；</t>
    </r>
  </si>
  <si>
    <r>
      <rPr>
        <sz val="16"/>
        <rFont val="宋体"/>
        <charset val="134"/>
      </rPr>
      <t>在梁山镇</t>
    </r>
    <r>
      <rPr>
        <sz val="16"/>
        <rFont val="Times New Roman"/>
        <charset val="134"/>
      </rPr>
      <t>4</t>
    </r>
    <r>
      <rPr>
        <sz val="16"/>
        <rFont val="宋体"/>
        <charset val="134"/>
      </rPr>
      <t>村</t>
    </r>
    <r>
      <rPr>
        <sz val="16"/>
        <rFont val="Times New Roman"/>
        <charset val="134"/>
      </rPr>
      <t>22</t>
    </r>
    <r>
      <rPr>
        <sz val="16"/>
        <rFont val="宋体"/>
        <charset val="134"/>
      </rPr>
      <t>户到户补助</t>
    </r>
    <r>
      <rPr>
        <sz val="16"/>
        <rFont val="Times New Roman"/>
        <charset val="134"/>
      </rPr>
      <t>10.6</t>
    </r>
    <r>
      <rPr>
        <sz val="16"/>
        <rFont val="宋体"/>
        <charset val="134"/>
      </rPr>
      <t>万元。其中</t>
    </r>
    <r>
      <rPr>
        <sz val="16"/>
        <rFont val="Times New Roman"/>
        <charset val="134"/>
      </rPr>
      <t>1.</t>
    </r>
    <r>
      <rPr>
        <sz val="16"/>
        <rFont val="宋体"/>
        <charset val="134"/>
      </rPr>
      <t>高营村共</t>
    </r>
    <r>
      <rPr>
        <sz val="16"/>
        <rFont val="Times New Roman"/>
        <charset val="134"/>
      </rPr>
      <t>16</t>
    </r>
    <r>
      <rPr>
        <sz val="16"/>
        <rFont val="宋体"/>
        <charset val="134"/>
      </rPr>
      <t>户补助</t>
    </r>
    <r>
      <rPr>
        <sz val="16"/>
        <rFont val="Times New Roman"/>
        <charset val="134"/>
      </rPr>
      <t>7.8</t>
    </r>
    <r>
      <rPr>
        <sz val="16"/>
        <rFont val="宋体"/>
        <charset val="134"/>
      </rPr>
      <t>万元（特色种植</t>
    </r>
    <r>
      <rPr>
        <sz val="16"/>
        <rFont val="Times New Roman"/>
        <charset val="134"/>
      </rPr>
      <t>14</t>
    </r>
    <r>
      <rPr>
        <sz val="16"/>
        <rFont val="宋体"/>
        <charset val="134"/>
      </rPr>
      <t>户补助</t>
    </r>
    <r>
      <rPr>
        <sz val="16"/>
        <rFont val="Times New Roman"/>
        <charset val="134"/>
      </rPr>
      <t>7</t>
    </r>
    <r>
      <rPr>
        <sz val="16"/>
        <rFont val="宋体"/>
        <charset val="134"/>
      </rPr>
      <t>万元，特色养殖蜜蜂</t>
    </r>
    <r>
      <rPr>
        <sz val="16"/>
        <rFont val="Times New Roman"/>
        <charset val="134"/>
      </rPr>
      <t>2</t>
    </r>
    <r>
      <rPr>
        <sz val="16"/>
        <rFont val="宋体"/>
        <charset val="134"/>
      </rPr>
      <t>户补助</t>
    </r>
    <r>
      <rPr>
        <sz val="16"/>
        <rFont val="Times New Roman"/>
        <charset val="134"/>
      </rPr>
      <t>0.8</t>
    </r>
    <r>
      <rPr>
        <sz val="16"/>
        <rFont val="宋体"/>
        <charset val="134"/>
      </rPr>
      <t>万元），</t>
    </r>
    <r>
      <rPr>
        <sz val="16"/>
        <rFont val="Times New Roman"/>
        <charset val="134"/>
      </rPr>
      <t>2.</t>
    </r>
    <r>
      <rPr>
        <sz val="16"/>
        <rFont val="宋体"/>
        <charset val="134"/>
      </rPr>
      <t>唐刘村共</t>
    </r>
    <r>
      <rPr>
        <sz val="16"/>
        <rFont val="Times New Roman"/>
        <charset val="134"/>
      </rPr>
      <t>2</t>
    </r>
    <r>
      <rPr>
        <sz val="16"/>
        <rFont val="宋体"/>
        <charset val="134"/>
      </rPr>
      <t>户补助</t>
    </r>
    <r>
      <rPr>
        <sz val="16"/>
        <rFont val="Times New Roman"/>
        <charset val="134"/>
      </rPr>
      <t>0.8</t>
    </r>
    <r>
      <rPr>
        <sz val="16"/>
        <rFont val="宋体"/>
        <charset val="134"/>
      </rPr>
      <t>万元（特色种植蔬菜），</t>
    </r>
    <r>
      <rPr>
        <sz val="16"/>
        <rFont val="Times New Roman"/>
        <charset val="134"/>
      </rPr>
      <t>3.</t>
    </r>
    <r>
      <rPr>
        <sz val="16"/>
        <rFont val="宋体"/>
        <charset val="134"/>
      </rPr>
      <t>岳山村共</t>
    </r>
    <r>
      <rPr>
        <sz val="16"/>
        <rFont val="Times New Roman"/>
        <charset val="134"/>
      </rPr>
      <t>2</t>
    </r>
    <r>
      <rPr>
        <sz val="16"/>
        <rFont val="宋体"/>
        <charset val="134"/>
      </rPr>
      <t>户补助</t>
    </r>
    <r>
      <rPr>
        <sz val="16"/>
        <rFont val="Times New Roman"/>
        <charset val="134"/>
      </rPr>
      <t>1</t>
    </r>
    <r>
      <rPr>
        <sz val="16"/>
        <rFont val="宋体"/>
        <charset val="134"/>
      </rPr>
      <t>万元（特色种植蔬菜）。</t>
    </r>
    <r>
      <rPr>
        <sz val="16"/>
        <rFont val="Times New Roman"/>
        <charset val="134"/>
      </rPr>
      <t>4.</t>
    </r>
    <r>
      <rPr>
        <sz val="16"/>
        <rFont val="宋体"/>
        <charset val="134"/>
      </rPr>
      <t>阳洼村共</t>
    </r>
    <r>
      <rPr>
        <sz val="16"/>
        <rFont val="Times New Roman"/>
        <charset val="134"/>
      </rPr>
      <t>3</t>
    </r>
    <r>
      <rPr>
        <sz val="16"/>
        <rFont val="宋体"/>
        <charset val="134"/>
      </rPr>
      <t>户补助</t>
    </r>
    <r>
      <rPr>
        <sz val="16"/>
        <rFont val="Times New Roman"/>
        <charset val="134"/>
      </rPr>
      <t>1</t>
    </r>
    <r>
      <rPr>
        <sz val="16"/>
        <rFont val="宋体"/>
        <charset val="134"/>
      </rPr>
      <t>万元（特色种植蔬菜）。</t>
    </r>
  </si>
  <si>
    <r>
      <rPr>
        <sz val="16"/>
        <rFont val="宋体"/>
        <charset val="134"/>
      </rPr>
      <t>水泉村色养殖土蜂</t>
    </r>
    <r>
      <rPr>
        <sz val="16"/>
        <rFont val="Times New Roman"/>
        <charset val="134"/>
      </rPr>
      <t>1</t>
    </r>
    <r>
      <rPr>
        <sz val="16"/>
        <rFont val="宋体"/>
        <charset val="134"/>
      </rPr>
      <t>户</t>
    </r>
    <r>
      <rPr>
        <sz val="16"/>
        <rFont val="Times New Roman"/>
        <charset val="134"/>
      </rPr>
      <t>1</t>
    </r>
    <r>
      <rPr>
        <sz val="16"/>
        <rFont val="宋体"/>
        <charset val="134"/>
      </rPr>
      <t>万元</t>
    </r>
  </si>
  <si>
    <r>
      <rPr>
        <sz val="16"/>
        <rFont val="宋体"/>
        <charset val="134"/>
      </rPr>
      <t>张棉驿乡庭院经济到户补助项目</t>
    </r>
  </si>
  <si>
    <r>
      <rPr>
        <sz val="16"/>
        <rFont val="宋体"/>
        <charset val="134"/>
      </rPr>
      <t>在张棉驿乡庙川村发展庭院特色种植</t>
    </r>
    <r>
      <rPr>
        <sz val="16"/>
        <rFont val="Times New Roman"/>
        <charset val="134"/>
      </rPr>
      <t>2</t>
    </r>
    <r>
      <rPr>
        <sz val="16"/>
        <rFont val="宋体"/>
        <charset val="134"/>
      </rPr>
      <t>户</t>
    </r>
    <r>
      <rPr>
        <sz val="16"/>
        <rFont val="Times New Roman"/>
        <charset val="134"/>
      </rPr>
      <t>1</t>
    </r>
    <r>
      <rPr>
        <sz val="16"/>
        <rFont val="宋体"/>
        <charset val="134"/>
      </rPr>
      <t>万元。</t>
    </r>
  </si>
  <si>
    <r>
      <rPr>
        <sz val="16"/>
        <rFont val="宋体"/>
        <charset val="134"/>
      </rPr>
      <t>闫家乡实施庭院经济</t>
    </r>
    <r>
      <rPr>
        <sz val="16"/>
        <rFont val="Times New Roman"/>
        <charset val="134"/>
      </rPr>
      <t>10</t>
    </r>
    <r>
      <rPr>
        <sz val="16"/>
        <rFont val="宋体"/>
        <charset val="134"/>
      </rPr>
      <t>户</t>
    </r>
    <r>
      <rPr>
        <sz val="16"/>
        <rFont val="Times New Roman"/>
        <charset val="134"/>
      </rPr>
      <t>7.19</t>
    </r>
    <r>
      <rPr>
        <sz val="16"/>
        <rFont val="宋体"/>
        <charset val="134"/>
      </rPr>
      <t>万元，其中，王坪村</t>
    </r>
    <r>
      <rPr>
        <sz val="16"/>
        <rFont val="Times New Roman"/>
        <charset val="134"/>
      </rPr>
      <t>1</t>
    </r>
    <r>
      <rPr>
        <sz val="16"/>
        <rFont val="宋体"/>
        <charset val="134"/>
      </rPr>
      <t>户发展庭院特色养殖鸽补助</t>
    </r>
    <r>
      <rPr>
        <sz val="16"/>
        <rFont val="Times New Roman"/>
        <charset val="134"/>
      </rPr>
      <t>900</t>
    </r>
    <r>
      <rPr>
        <sz val="16"/>
        <rFont val="宋体"/>
        <charset val="134"/>
      </rPr>
      <t>，后山村特色手工</t>
    </r>
    <r>
      <rPr>
        <sz val="16"/>
        <rFont val="Times New Roman"/>
        <charset val="134"/>
      </rPr>
      <t>2</t>
    </r>
    <r>
      <rPr>
        <sz val="16"/>
        <rFont val="宋体"/>
        <charset val="134"/>
      </rPr>
      <t>户</t>
    </r>
    <r>
      <rPr>
        <sz val="16"/>
        <rFont val="Times New Roman"/>
        <charset val="134"/>
      </rPr>
      <t>1</t>
    </r>
    <r>
      <rPr>
        <sz val="16"/>
        <rFont val="宋体"/>
        <charset val="134"/>
      </rPr>
      <t>万元。朝阳村</t>
    </r>
    <r>
      <rPr>
        <sz val="16"/>
        <rFont val="Times New Roman"/>
        <charset val="134"/>
      </rPr>
      <t>1</t>
    </r>
    <r>
      <rPr>
        <sz val="16"/>
        <rFont val="宋体"/>
        <charset val="134"/>
      </rPr>
      <t>户庭院特色手工</t>
    </r>
    <r>
      <rPr>
        <sz val="16"/>
        <rFont val="Times New Roman"/>
        <charset val="134"/>
      </rPr>
      <t>0.5</t>
    </r>
    <r>
      <rPr>
        <sz val="16"/>
        <rFont val="宋体"/>
        <charset val="134"/>
      </rPr>
      <t>万元，闫家村</t>
    </r>
    <r>
      <rPr>
        <sz val="16"/>
        <rFont val="Times New Roman"/>
        <charset val="134"/>
      </rPr>
      <t>5</t>
    </r>
    <r>
      <rPr>
        <sz val="16"/>
        <rFont val="宋体"/>
        <charset val="134"/>
      </rPr>
      <t>户</t>
    </r>
    <r>
      <rPr>
        <sz val="16"/>
        <rFont val="Times New Roman"/>
        <charset val="134"/>
      </rPr>
      <t>4.8</t>
    </r>
    <r>
      <rPr>
        <sz val="16"/>
        <rFont val="宋体"/>
        <charset val="134"/>
      </rPr>
      <t>万元（庭院特色旅游农家乐</t>
    </r>
    <r>
      <rPr>
        <sz val="16"/>
        <rFont val="Times New Roman"/>
        <charset val="134"/>
      </rPr>
      <t>1</t>
    </r>
    <r>
      <rPr>
        <sz val="16"/>
        <rFont val="宋体"/>
        <charset val="134"/>
      </rPr>
      <t>户，需资金</t>
    </r>
    <r>
      <rPr>
        <sz val="16"/>
        <rFont val="Times New Roman"/>
        <charset val="134"/>
      </rPr>
      <t>0.8</t>
    </r>
    <r>
      <rPr>
        <sz val="16"/>
        <rFont val="宋体"/>
        <charset val="134"/>
      </rPr>
      <t>万元；小超市</t>
    </r>
    <r>
      <rPr>
        <sz val="16"/>
        <rFont val="Times New Roman"/>
        <charset val="134"/>
      </rPr>
      <t>1</t>
    </r>
    <r>
      <rPr>
        <sz val="16"/>
        <rFont val="宋体"/>
        <charset val="134"/>
      </rPr>
      <t>个，需资金</t>
    </r>
    <r>
      <rPr>
        <sz val="16"/>
        <rFont val="Times New Roman"/>
        <charset val="134"/>
      </rPr>
      <t>1</t>
    </r>
    <r>
      <rPr>
        <sz val="16"/>
        <rFont val="宋体"/>
        <charset val="134"/>
      </rPr>
      <t>万元；小卖部</t>
    </r>
    <r>
      <rPr>
        <sz val="16"/>
        <rFont val="Times New Roman"/>
        <charset val="134"/>
      </rPr>
      <t>1</t>
    </r>
    <r>
      <rPr>
        <sz val="16"/>
        <rFont val="宋体"/>
        <charset val="134"/>
      </rPr>
      <t>个，需资金</t>
    </r>
    <r>
      <rPr>
        <sz val="16"/>
        <rFont val="Times New Roman"/>
        <charset val="134"/>
      </rPr>
      <t>1</t>
    </r>
    <r>
      <rPr>
        <sz val="16"/>
        <rFont val="宋体"/>
        <charset val="134"/>
      </rPr>
      <t>万元；庭院特色手工</t>
    </r>
    <r>
      <rPr>
        <sz val="16"/>
        <rFont val="Times New Roman"/>
        <charset val="134"/>
      </rPr>
      <t>1</t>
    </r>
    <r>
      <rPr>
        <sz val="16"/>
        <rFont val="宋体"/>
        <charset val="134"/>
      </rPr>
      <t>户，需资金</t>
    </r>
    <r>
      <rPr>
        <sz val="16"/>
        <rFont val="Times New Roman"/>
        <charset val="134"/>
      </rPr>
      <t>0.5</t>
    </r>
    <r>
      <rPr>
        <sz val="16"/>
        <rFont val="宋体"/>
        <charset val="134"/>
      </rPr>
      <t>元</t>
    </r>
    <r>
      <rPr>
        <sz val="16"/>
        <rFont val="Times New Roman"/>
        <charset val="134"/>
      </rPr>
      <t>,</t>
    </r>
    <r>
      <rPr>
        <sz val="16"/>
        <rFont val="宋体"/>
        <charset val="134"/>
      </rPr>
      <t>小油坊</t>
    </r>
    <r>
      <rPr>
        <sz val="16"/>
        <rFont val="Times New Roman"/>
        <charset val="134"/>
      </rPr>
      <t>1</t>
    </r>
    <r>
      <rPr>
        <sz val="16"/>
        <rFont val="宋体"/>
        <charset val="134"/>
      </rPr>
      <t>个，需资金</t>
    </r>
    <r>
      <rPr>
        <sz val="16"/>
        <rFont val="Times New Roman"/>
        <charset val="134"/>
      </rPr>
      <t>0.5</t>
    </r>
    <r>
      <rPr>
        <sz val="16"/>
        <rFont val="宋体"/>
        <charset val="134"/>
      </rPr>
      <t>万元）。车古村</t>
    </r>
    <r>
      <rPr>
        <sz val="16"/>
        <rFont val="Times New Roman"/>
        <charset val="134"/>
      </rPr>
      <t>1</t>
    </r>
    <r>
      <rPr>
        <sz val="16"/>
        <rFont val="宋体"/>
        <charset val="134"/>
      </rPr>
      <t>户发展庭院特色民宿，需要资金</t>
    </r>
    <r>
      <rPr>
        <sz val="16"/>
        <rFont val="Times New Roman"/>
        <charset val="134"/>
      </rPr>
      <t>0.8</t>
    </r>
    <r>
      <rPr>
        <sz val="16"/>
        <rFont val="宋体"/>
        <charset val="134"/>
      </rPr>
      <t>万元。</t>
    </r>
  </si>
  <si>
    <r>
      <rPr>
        <sz val="16"/>
        <rFont val="宋体"/>
        <charset val="134"/>
      </rPr>
      <t>中渠村</t>
    </r>
    <r>
      <rPr>
        <sz val="16"/>
        <rFont val="Times New Roman"/>
        <charset val="134"/>
      </rPr>
      <t>2</t>
    </r>
    <r>
      <rPr>
        <sz val="16"/>
        <rFont val="宋体"/>
        <charset val="134"/>
      </rPr>
      <t>户特色庭院种植业</t>
    </r>
    <r>
      <rPr>
        <sz val="16"/>
        <rFont val="Times New Roman"/>
        <charset val="134"/>
      </rPr>
      <t>3000</t>
    </r>
    <r>
      <rPr>
        <sz val="16"/>
        <rFont val="宋体"/>
        <charset val="134"/>
      </rPr>
      <t>元，兰家特色庭院种植业</t>
    </r>
    <r>
      <rPr>
        <sz val="16"/>
        <rFont val="Times New Roman"/>
        <charset val="134"/>
      </rPr>
      <t>1</t>
    </r>
    <r>
      <rPr>
        <sz val="16"/>
        <rFont val="宋体"/>
        <charset val="134"/>
      </rPr>
      <t>户</t>
    </r>
    <r>
      <rPr>
        <sz val="16"/>
        <rFont val="Times New Roman"/>
        <charset val="134"/>
      </rPr>
      <t>1500</t>
    </r>
    <r>
      <rPr>
        <sz val="16"/>
        <rFont val="宋体"/>
        <charset val="134"/>
      </rPr>
      <t>元。李家村实施庭院特色庭院种植业项目</t>
    </r>
    <r>
      <rPr>
        <sz val="16"/>
        <rFont val="Times New Roman"/>
        <charset val="134"/>
      </rPr>
      <t>4</t>
    </r>
    <r>
      <rPr>
        <sz val="16"/>
        <rFont val="宋体"/>
        <charset val="134"/>
      </rPr>
      <t>户</t>
    </r>
    <r>
      <rPr>
        <sz val="16"/>
        <rFont val="Times New Roman"/>
        <charset val="134"/>
      </rPr>
      <t>8500</t>
    </r>
    <r>
      <rPr>
        <sz val="16"/>
        <rFont val="宋体"/>
        <charset val="134"/>
      </rPr>
      <t>元。</t>
    </r>
  </si>
  <si>
    <r>
      <rPr>
        <b/>
        <sz val="16"/>
        <rFont val="宋体"/>
        <charset val="134"/>
      </rPr>
      <t>加工类项目：</t>
    </r>
    <r>
      <rPr>
        <b/>
        <sz val="16"/>
        <rFont val="Times New Roman"/>
        <charset val="134"/>
      </rPr>
      <t>1</t>
    </r>
    <r>
      <rPr>
        <b/>
        <sz val="16"/>
        <rFont val="宋体"/>
        <charset val="134"/>
      </rPr>
      <t>项</t>
    </r>
  </si>
  <si>
    <r>
      <rPr>
        <b/>
        <sz val="16"/>
        <rFont val="宋体"/>
        <charset val="134"/>
      </rPr>
      <t>概算投资</t>
    </r>
    <r>
      <rPr>
        <b/>
        <sz val="16"/>
        <rFont val="Times New Roman"/>
        <charset val="134"/>
      </rPr>
      <t>480</t>
    </r>
    <r>
      <rPr>
        <b/>
        <sz val="16"/>
        <rFont val="宋体"/>
        <charset val="134"/>
      </rPr>
      <t>万元用于实施加工类项目</t>
    </r>
  </si>
  <si>
    <r>
      <rPr>
        <sz val="16"/>
        <rFont val="宋体"/>
        <charset val="134"/>
      </rPr>
      <t>农作物烘干房建设项目</t>
    </r>
  </si>
  <si>
    <r>
      <rPr>
        <sz val="16"/>
        <rFont val="宋体"/>
        <charset val="134"/>
      </rPr>
      <t>在全县</t>
    </r>
    <r>
      <rPr>
        <sz val="16"/>
        <rFont val="Times New Roman"/>
        <charset val="134"/>
      </rPr>
      <t>5</t>
    </r>
    <r>
      <rPr>
        <sz val="16"/>
        <rFont val="宋体"/>
        <charset val="134"/>
      </rPr>
      <t>乡镇概算投资</t>
    </r>
    <r>
      <rPr>
        <sz val="16"/>
        <rFont val="Times New Roman"/>
        <charset val="134"/>
      </rPr>
      <t>350</t>
    </r>
    <r>
      <rPr>
        <sz val="16"/>
        <rFont val="宋体"/>
        <charset val="134"/>
      </rPr>
      <t>万元建设农作物烘干房</t>
    </r>
    <r>
      <rPr>
        <sz val="16"/>
        <rFont val="Times New Roman"/>
        <charset val="134"/>
      </rPr>
      <t>7</t>
    </r>
    <r>
      <rPr>
        <sz val="16"/>
        <rFont val="宋体"/>
        <charset val="134"/>
      </rPr>
      <t>座，每座概算投资</t>
    </r>
    <r>
      <rPr>
        <sz val="16"/>
        <rFont val="Times New Roman"/>
        <charset val="134"/>
      </rPr>
      <t>50</t>
    </r>
    <r>
      <rPr>
        <sz val="16"/>
        <rFont val="宋体"/>
        <charset val="134"/>
      </rPr>
      <t>万元。其中张家川镇杨川村</t>
    </r>
    <r>
      <rPr>
        <sz val="16"/>
        <rFont val="Times New Roman"/>
        <charset val="134"/>
      </rPr>
      <t>1</t>
    </r>
    <r>
      <rPr>
        <sz val="16"/>
        <rFont val="宋体"/>
        <charset val="134"/>
      </rPr>
      <t>座，大阳镇梁堡村</t>
    </r>
    <r>
      <rPr>
        <sz val="16"/>
        <rFont val="Times New Roman"/>
        <charset val="134"/>
      </rPr>
      <t>1</t>
    </r>
    <r>
      <rPr>
        <sz val="16"/>
        <rFont val="宋体"/>
        <charset val="134"/>
      </rPr>
      <t>座，马关镇八杜村、石川村共</t>
    </r>
    <r>
      <rPr>
        <sz val="16"/>
        <rFont val="Times New Roman"/>
        <charset val="134"/>
      </rPr>
      <t>2</t>
    </r>
    <r>
      <rPr>
        <sz val="16"/>
        <rFont val="宋体"/>
        <charset val="134"/>
      </rPr>
      <t>座（八杜村、石川村），梁山镇樱桃沟村</t>
    </r>
    <r>
      <rPr>
        <sz val="16"/>
        <rFont val="Times New Roman"/>
        <charset val="134"/>
      </rPr>
      <t>1</t>
    </r>
    <r>
      <rPr>
        <sz val="16"/>
        <rFont val="宋体"/>
        <charset val="134"/>
      </rPr>
      <t>座，木河乡</t>
    </r>
    <r>
      <rPr>
        <sz val="16"/>
        <rFont val="Times New Roman"/>
        <charset val="134"/>
      </rPr>
      <t>2</t>
    </r>
    <r>
      <rPr>
        <sz val="16"/>
        <rFont val="宋体"/>
        <charset val="134"/>
      </rPr>
      <t>座（下庞村、在坪王村）。完善相关配套设施，财政资金形成的固定资产归相关村集体所有。使用主体与村集体签订协议，按协议约定比例给村集体分红。</t>
    </r>
  </si>
  <si>
    <r>
      <rPr>
        <sz val="16"/>
        <rFont val="宋体"/>
        <charset val="134"/>
      </rPr>
      <t>促进全县农产品加工产业，延长农产品产业链条，带动村集体经济发展</t>
    </r>
  </si>
  <si>
    <r>
      <rPr>
        <sz val="16"/>
        <rFont val="宋体"/>
        <charset val="134"/>
      </rPr>
      <t>财政资金形成的固定资产，产权归相关村集体所有，使用主体与村集体签订概算投资协议，按比例给村集体分红。</t>
    </r>
  </si>
  <si>
    <r>
      <rPr>
        <sz val="16"/>
        <rFont val="宋体"/>
        <charset val="134"/>
      </rPr>
      <t>农作物烘干房建设项目（中调新增）</t>
    </r>
  </si>
  <si>
    <r>
      <rPr>
        <sz val="16"/>
        <rFont val="宋体"/>
        <charset val="134"/>
      </rPr>
      <t>投入</t>
    </r>
    <r>
      <rPr>
        <sz val="16"/>
        <rFont val="Times New Roman"/>
        <charset val="134"/>
      </rPr>
      <t>50</t>
    </r>
    <r>
      <rPr>
        <sz val="16"/>
        <rFont val="宋体"/>
        <charset val="134"/>
      </rPr>
      <t>万元在马关镇马堡村建设烘干</t>
    </r>
    <r>
      <rPr>
        <sz val="16"/>
        <rFont val="Times New Roman"/>
        <charset val="134"/>
      </rPr>
      <t>1</t>
    </r>
    <r>
      <rPr>
        <sz val="16"/>
        <rFont val="宋体"/>
        <charset val="134"/>
      </rPr>
      <t>座。形成的固定资产归相关村集体所有，使用主体与村集体签订使用协议，按照一定比例分红。</t>
    </r>
  </si>
  <si>
    <r>
      <rPr>
        <sz val="16"/>
        <rFont val="宋体"/>
        <charset val="134"/>
      </rPr>
      <t>促进全镇农产品加工产业，延长农产品产业链条，带动村集体经济发展</t>
    </r>
  </si>
  <si>
    <r>
      <rPr>
        <sz val="16"/>
        <rFont val="宋体"/>
        <charset val="134"/>
      </rPr>
      <t>财政资金形成的固定资产，产权归相关村集体所有，使用主体与村集体签订投资协议，按比例给村集体分红。</t>
    </r>
  </si>
  <si>
    <r>
      <rPr>
        <sz val="16"/>
        <rFont val="宋体"/>
        <charset val="134"/>
      </rPr>
      <t>农作物烘干房供电项目（中调新增）</t>
    </r>
  </si>
  <si>
    <r>
      <rPr>
        <sz val="16"/>
        <rFont val="宋体"/>
        <charset val="134"/>
      </rPr>
      <t>在全县</t>
    </r>
    <r>
      <rPr>
        <sz val="16"/>
        <rFont val="Times New Roman"/>
        <charset val="134"/>
      </rPr>
      <t>4</t>
    </r>
    <r>
      <rPr>
        <sz val="16"/>
        <rFont val="宋体"/>
        <charset val="134"/>
      </rPr>
      <t>乡镇投入</t>
    </r>
    <r>
      <rPr>
        <sz val="16"/>
        <rFont val="Times New Roman"/>
        <charset val="134"/>
      </rPr>
      <t>80</t>
    </r>
    <r>
      <rPr>
        <sz val="16"/>
        <rFont val="宋体"/>
        <charset val="134"/>
      </rPr>
      <t>万元用于</t>
    </r>
    <r>
      <rPr>
        <sz val="16"/>
        <rFont val="Times New Roman"/>
        <charset val="134"/>
      </rPr>
      <t>8</t>
    </r>
    <r>
      <rPr>
        <sz val="16"/>
        <rFont val="宋体"/>
        <charset val="134"/>
      </rPr>
      <t>个农作物烘干房供电项目，每个</t>
    </r>
    <r>
      <rPr>
        <sz val="16"/>
        <rFont val="Times New Roman"/>
        <charset val="134"/>
      </rPr>
      <t>10</t>
    </r>
    <r>
      <rPr>
        <sz val="16"/>
        <rFont val="宋体"/>
        <charset val="134"/>
      </rPr>
      <t>万元。</t>
    </r>
  </si>
  <si>
    <r>
      <rPr>
        <b/>
        <sz val="16"/>
        <rFont val="宋体"/>
        <charset val="134"/>
      </rPr>
      <t>储运类项目：</t>
    </r>
    <r>
      <rPr>
        <b/>
        <sz val="16"/>
        <rFont val="Times New Roman"/>
        <charset val="134"/>
      </rPr>
      <t>3</t>
    </r>
    <r>
      <rPr>
        <b/>
        <sz val="16"/>
        <rFont val="宋体"/>
        <charset val="134"/>
      </rPr>
      <t>项</t>
    </r>
  </si>
  <si>
    <r>
      <rPr>
        <b/>
        <sz val="16"/>
        <rFont val="宋体"/>
        <charset val="134"/>
      </rPr>
      <t>概算投资</t>
    </r>
    <r>
      <rPr>
        <b/>
        <sz val="16"/>
        <rFont val="Times New Roman"/>
        <charset val="134"/>
      </rPr>
      <t>1074</t>
    </r>
    <r>
      <rPr>
        <b/>
        <sz val="16"/>
        <rFont val="宋体"/>
        <charset val="134"/>
      </rPr>
      <t>万元用于实施储运类项目</t>
    </r>
  </si>
  <si>
    <r>
      <rPr>
        <b/>
        <sz val="16"/>
        <rFont val="宋体"/>
        <charset val="134"/>
      </rPr>
      <t>农产品冷藏保鲜设施建设</t>
    </r>
  </si>
  <si>
    <r>
      <rPr>
        <b/>
        <sz val="16"/>
        <rFont val="宋体"/>
        <charset val="134"/>
      </rPr>
      <t>概算投资</t>
    </r>
    <r>
      <rPr>
        <b/>
        <sz val="16"/>
        <rFont val="Times New Roman"/>
        <charset val="134"/>
      </rPr>
      <t>414</t>
    </r>
    <r>
      <rPr>
        <b/>
        <sz val="16"/>
        <rFont val="宋体"/>
        <charset val="134"/>
      </rPr>
      <t>万元用于实施农产品冷藏保鲜设施建设</t>
    </r>
  </si>
  <si>
    <r>
      <rPr>
        <sz val="16"/>
        <rFont val="宋体"/>
        <charset val="134"/>
      </rPr>
      <t>龙山镇农产品仓储保鲜设施建设补助项目</t>
    </r>
  </si>
  <si>
    <r>
      <rPr>
        <sz val="16"/>
        <rFont val="宋体"/>
        <charset val="134"/>
      </rPr>
      <t>在龙山镇韩川村共建设</t>
    </r>
    <r>
      <rPr>
        <sz val="16"/>
        <rFont val="Times New Roman"/>
        <charset val="134"/>
      </rPr>
      <t>2</t>
    </r>
    <r>
      <rPr>
        <sz val="16"/>
        <rFont val="宋体"/>
        <charset val="134"/>
      </rPr>
      <t>座冷库，其中建设</t>
    </r>
    <r>
      <rPr>
        <sz val="16"/>
        <rFont val="Times New Roman"/>
        <charset val="134"/>
      </rPr>
      <t>100</t>
    </r>
    <r>
      <rPr>
        <sz val="16"/>
        <rFont val="宋体"/>
        <charset val="134"/>
      </rPr>
      <t>吨冷库</t>
    </r>
    <r>
      <rPr>
        <sz val="16"/>
        <rFont val="Times New Roman"/>
        <charset val="134"/>
      </rPr>
      <t>1</t>
    </r>
    <r>
      <rPr>
        <sz val="16"/>
        <rFont val="宋体"/>
        <charset val="134"/>
      </rPr>
      <t>座补助</t>
    </r>
    <r>
      <rPr>
        <sz val="16"/>
        <rFont val="Times New Roman"/>
        <charset val="134"/>
      </rPr>
      <t>12</t>
    </r>
    <r>
      <rPr>
        <sz val="16"/>
        <rFont val="宋体"/>
        <charset val="134"/>
      </rPr>
      <t>万元；建设</t>
    </r>
    <r>
      <rPr>
        <sz val="16"/>
        <rFont val="Times New Roman"/>
        <charset val="134"/>
      </rPr>
      <t>200</t>
    </r>
    <r>
      <rPr>
        <sz val="16"/>
        <rFont val="宋体"/>
        <charset val="134"/>
      </rPr>
      <t>吨冷库</t>
    </r>
    <r>
      <rPr>
        <sz val="16"/>
        <rFont val="Times New Roman"/>
        <charset val="134"/>
      </rPr>
      <t>1</t>
    </r>
    <r>
      <rPr>
        <sz val="16"/>
        <rFont val="宋体"/>
        <charset val="134"/>
      </rPr>
      <t>座补助</t>
    </r>
    <r>
      <rPr>
        <sz val="16"/>
        <rFont val="Times New Roman"/>
        <charset val="134"/>
      </rPr>
      <t>22</t>
    </r>
    <r>
      <rPr>
        <sz val="16"/>
        <rFont val="宋体"/>
        <charset val="134"/>
      </rPr>
      <t>万元。</t>
    </r>
  </si>
  <si>
    <r>
      <rPr>
        <sz val="16"/>
        <rFont val="宋体"/>
        <charset val="134"/>
      </rPr>
      <t>完善产地冷链基础设施，提高仓储能力，</t>
    </r>
  </si>
  <si>
    <r>
      <rPr>
        <sz val="16"/>
        <rFont val="宋体"/>
        <charset val="134"/>
      </rPr>
      <t>通过就近务工、代存代储等形式，带动农户增收，</t>
    </r>
  </si>
  <si>
    <r>
      <rPr>
        <sz val="16"/>
        <rFont val="宋体"/>
        <charset val="134"/>
      </rPr>
      <t>大阳镇农产品仓储保鲜设施建设补助项目</t>
    </r>
  </si>
  <si>
    <r>
      <rPr>
        <sz val="16"/>
        <rFont val="宋体"/>
        <charset val="134"/>
      </rPr>
      <t>在大阳镇修建</t>
    </r>
    <r>
      <rPr>
        <sz val="16"/>
        <rFont val="Times New Roman"/>
        <charset val="134"/>
      </rPr>
      <t>1000</t>
    </r>
    <r>
      <rPr>
        <sz val="16"/>
        <rFont val="宋体"/>
        <charset val="134"/>
      </rPr>
      <t>吨的冷库一处。</t>
    </r>
  </si>
  <si>
    <r>
      <rPr>
        <sz val="16"/>
        <rFont val="宋体"/>
        <charset val="134"/>
      </rPr>
      <t>梁山镇农产品仓储保鲜设施建设补助项目</t>
    </r>
  </si>
  <si>
    <r>
      <rPr>
        <sz val="16"/>
        <rFont val="宋体"/>
        <charset val="134"/>
      </rPr>
      <t>新建仓储保鲜冷库</t>
    </r>
    <r>
      <rPr>
        <sz val="16"/>
        <rFont val="Times New Roman"/>
        <charset val="134"/>
      </rPr>
      <t>200</t>
    </r>
    <r>
      <rPr>
        <sz val="16"/>
        <rFont val="宋体"/>
        <charset val="134"/>
      </rPr>
      <t>吨，补助</t>
    </r>
    <r>
      <rPr>
        <sz val="16"/>
        <rFont val="Times New Roman"/>
        <charset val="134"/>
      </rPr>
      <t>22</t>
    </r>
    <r>
      <rPr>
        <sz val="16"/>
        <rFont val="宋体"/>
        <charset val="134"/>
      </rPr>
      <t>万元。</t>
    </r>
  </si>
  <si>
    <r>
      <rPr>
        <sz val="16"/>
        <rFont val="宋体"/>
        <charset val="134"/>
      </rPr>
      <t>木河乡农产品仓储保鲜设施建设补助项目</t>
    </r>
  </si>
  <si>
    <r>
      <rPr>
        <sz val="16"/>
        <rFont val="宋体"/>
        <charset val="134"/>
      </rPr>
      <t>在全乡新建两座冷库，其中：下庞村新建</t>
    </r>
    <r>
      <rPr>
        <sz val="16"/>
        <rFont val="Times New Roman"/>
        <charset val="134"/>
      </rPr>
      <t>300</t>
    </r>
    <r>
      <rPr>
        <sz val="16"/>
        <rFont val="宋体"/>
        <charset val="134"/>
      </rPr>
      <t>吨冷库一座（</t>
    </r>
    <r>
      <rPr>
        <sz val="16"/>
        <rFont val="Times New Roman"/>
        <charset val="134"/>
      </rPr>
      <t>32</t>
    </r>
    <r>
      <rPr>
        <sz val="16"/>
        <rFont val="宋体"/>
        <charset val="134"/>
      </rPr>
      <t>万）。在坪王村新建农产品贮藏保鲜</t>
    </r>
    <r>
      <rPr>
        <sz val="16"/>
        <rFont val="Times New Roman"/>
        <charset val="134"/>
      </rPr>
      <t>1</t>
    </r>
    <r>
      <rPr>
        <sz val="16"/>
        <rFont val="宋体"/>
        <charset val="134"/>
      </rPr>
      <t>座，新增储藏能力</t>
    </r>
    <r>
      <rPr>
        <sz val="16"/>
        <rFont val="Times New Roman"/>
        <charset val="134"/>
      </rPr>
      <t>500</t>
    </r>
    <r>
      <rPr>
        <sz val="16"/>
        <rFont val="宋体"/>
        <charset val="134"/>
      </rPr>
      <t>吨以上（</t>
    </r>
    <r>
      <rPr>
        <sz val="16"/>
        <rFont val="Times New Roman"/>
        <charset val="134"/>
      </rPr>
      <t>52</t>
    </r>
    <r>
      <rPr>
        <sz val="16"/>
        <rFont val="宋体"/>
        <charset val="134"/>
      </rPr>
      <t>万）。</t>
    </r>
  </si>
  <si>
    <r>
      <rPr>
        <sz val="16"/>
        <rFont val="宋体"/>
        <charset val="134"/>
      </rPr>
      <t>恭门镇农产品仓储保鲜设施建设补助项目</t>
    </r>
  </si>
  <si>
    <t>2023.01-2023.13</t>
  </si>
  <si>
    <r>
      <rPr>
        <sz val="16"/>
        <rFont val="宋体"/>
        <charset val="134"/>
      </rPr>
      <t>在恭门镇西关村建设冷库一座</t>
    </r>
    <r>
      <rPr>
        <sz val="16"/>
        <rFont val="Times New Roman"/>
        <charset val="134"/>
      </rPr>
      <t>600</t>
    </r>
    <r>
      <rPr>
        <sz val="16"/>
        <rFont val="宋体"/>
        <charset val="134"/>
      </rPr>
      <t>吨，补助</t>
    </r>
    <r>
      <rPr>
        <sz val="16"/>
        <rFont val="Times New Roman"/>
        <charset val="134"/>
      </rPr>
      <t>62</t>
    </r>
    <r>
      <rPr>
        <sz val="16"/>
        <rFont val="宋体"/>
        <charset val="134"/>
      </rPr>
      <t>万元。</t>
    </r>
  </si>
  <si>
    <r>
      <rPr>
        <sz val="16"/>
        <rFont val="宋体"/>
        <charset val="134"/>
      </rPr>
      <t>张家川镇农产品仓储保鲜设施建设补助项目（中调新增）</t>
    </r>
  </si>
  <si>
    <r>
      <rPr>
        <sz val="16"/>
        <rFont val="宋体"/>
        <charset val="134"/>
      </rPr>
      <t>在张家川镇刘家村建设</t>
    </r>
    <r>
      <rPr>
        <sz val="16"/>
        <rFont val="Times New Roman"/>
        <charset val="134"/>
      </rPr>
      <t>1000</t>
    </r>
    <r>
      <rPr>
        <sz val="16"/>
        <rFont val="宋体"/>
        <charset val="134"/>
      </rPr>
      <t>吨果蔬保鲜库</t>
    </r>
    <r>
      <rPr>
        <sz val="16"/>
        <rFont val="Times New Roman"/>
        <charset val="134"/>
      </rPr>
      <t>1</t>
    </r>
    <r>
      <rPr>
        <sz val="16"/>
        <rFont val="宋体"/>
        <charset val="134"/>
      </rPr>
      <t>座。</t>
    </r>
  </si>
  <si>
    <r>
      <rPr>
        <sz val="16"/>
        <rFont val="宋体"/>
        <charset val="134"/>
      </rPr>
      <t>川王镇农产品仓储保鲜设施建设补助项目（中调新增）</t>
    </r>
  </si>
  <si>
    <r>
      <rPr>
        <sz val="16"/>
        <rFont val="宋体"/>
        <charset val="134"/>
      </rPr>
      <t>在川王镇鹏丰养殖合作社建设储藏能力</t>
    </r>
    <r>
      <rPr>
        <sz val="16"/>
        <rFont val="Times New Roman"/>
        <charset val="134"/>
      </rPr>
      <t>100</t>
    </r>
    <r>
      <rPr>
        <sz val="16"/>
        <rFont val="宋体"/>
        <charset val="134"/>
      </rPr>
      <t>吨以上的果蔬保鲜库</t>
    </r>
    <r>
      <rPr>
        <sz val="16"/>
        <rFont val="Times New Roman"/>
        <charset val="134"/>
      </rPr>
      <t>1</t>
    </r>
    <r>
      <rPr>
        <sz val="16"/>
        <rFont val="宋体"/>
        <charset val="134"/>
      </rPr>
      <t>座</t>
    </r>
    <r>
      <rPr>
        <sz val="16"/>
        <rFont val="Times New Roman"/>
        <charset val="134"/>
      </rPr>
      <t>.</t>
    </r>
  </si>
  <si>
    <r>
      <rPr>
        <sz val="16"/>
        <rFont val="宋体"/>
        <charset val="134"/>
      </rPr>
      <t>完善产业链，提高农作物贮藏能力，增加农户收益，带动经济增长</t>
    </r>
  </si>
  <si>
    <r>
      <rPr>
        <b/>
        <sz val="16"/>
        <rFont val="宋体"/>
        <charset val="134"/>
      </rPr>
      <t>马铃薯储藏窖建设项目</t>
    </r>
  </si>
  <si>
    <r>
      <rPr>
        <b/>
        <sz val="16"/>
        <rFont val="宋体"/>
        <charset val="134"/>
      </rPr>
      <t>相关乡镇</t>
    </r>
  </si>
  <si>
    <r>
      <rPr>
        <b/>
        <sz val="16"/>
        <rFont val="宋体"/>
        <charset val="134"/>
      </rPr>
      <t>概算投资</t>
    </r>
    <r>
      <rPr>
        <b/>
        <sz val="16"/>
        <rFont val="Times New Roman"/>
        <charset val="134"/>
      </rPr>
      <t>400</t>
    </r>
    <r>
      <rPr>
        <b/>
        <sz val="16"/>
        <rFont val="宋体"/>
        <charset val="134"/>
      </rPr>
      <t>万元在全县</t>
    </r>
    <r>
      <rPr>
        <b/>
        <sz val="16"/>
        <rFont val="Times New Roman"/>
        <charset val="134"/>
      </rPr>
      <t>4</t>
    </r>
    <r>
      <rPr>
        <b/>
        <sz val="16"/>
        <rFont val="宋体"/>
        <charset val="134"/>
      </rPr>
      <t>乡镇修建马铃薯储藏窖</t>
    </r>
    <r>
      <rPr>
        <b/>
        <sz val="16"/>
        <rFont val="Times New Roman"/>
        <charset val="134"/>
      </rPr>
      <t>4</t>
    </r>
    <r>
      <rPr>
        <b/>
        <sz val="16"/>
        <rFont val="宋体"/>
        <charset val="134"/>
      </rPr>
      <t>座。其中胡川镇祁沟村、大阳镇大阳村、马鹿镇龙口村、张棉驿乡庙川村各</t>
    </r>
    <r>
      <rPr>
        <b/>
        <sz val="16"/>
        <rFont val="Times New Roman"/>
        <charset val="134"/>
      </rPr>
      <t>1</t>
    </r>
    <r>
      <rPr>
        <b/>
        <sz val="16"/>
        <rFont val="宋体"/>
        <charset val="134"/>
      </rPr>
      <t>座。财政资金形成的固定资产归相关村集体所有。使用主体与村集体签订协议，按协议约定比例给村集体分红。</t>
    </r>
  </si>
  <si>
    <r>
      <rPr>
        <b/>
        <sz val="16"/>
        <rFont val="宋体"/>
        <charset val="134"/>
      </rPr>
      <t>财政衔接资金</t>
    </r>
  </si>
  <si>
    <r>
      <rPr>
        <b/>
        <sz val="16"/>
        <rFont val="宋体"/>
        <charset val="134"/>
      </rPr>
      <t>改善马铃薯储藏条件，减少因储藏不科学导致的马铃薯损失</t>
    </r>
  </si>
  <si>
    <r>
      <rPr>
        <b/>
        <sz val="16"/>
        <rFont val="宋体"/>
        <charset val="134"/>
      </rPr>
      <t>通过吸纳就业、土地流转等方式，提高农户收入，并通过协议约定比例给村集体分红</t>
    </r>
  </si>
  <si>
    <r>
      <rPr>
        <b/>
        <sz val="16"/>
        <rFont val="宋体"/>
        <charset val="134"/>
      </rPr>
      <t>县农业农村局</t>
    </r>
  </si>
  <si>
    <r>
      <rPr>
        <b/>
        <sz val="16"/>
        <rFont val="宋体"/>
        <charset val="134"/>
      </rPr>
      <t>张家川县马铃薯种子贮藏窖建设项目</t>
    </r>
  </si>
  <si>
    <r>
      <rPr>
        <b/>
        <sz val="16"/>
        <rFont val="宋体"/>
        <charset val="134"/>
      </rPr>
      <t>新建</t>
    </r>
  </si>
  <si>
    <r>
      <rPr>
        <b/>
        <sz val="16"/>
        <rFont val="宋体"/>
        <charset val="134"/>
      </rPr>
      <t>张家川镇</t>
    </r>
    <r>
      <rPr>
        <b/>
        <sz val="16"/>
        <rFont val="Times New Roman"/>
        <charset val="134"/>
      </rPr>
      <t xml:space="preserve">
</t>
    </r>
    <r>
      <rPr>
        <b/>
        <sz val="16"/>
        <rFont val="宋体"/>
        <charset val="134"/>
      </rPr>
      <t>刘家村</t>
    </r>
  </si>
  <si>
    <r>
      <rPr>
        <b/>
        <sz val="16"/>
        <rFont val="宋体"/>
        <charset val="134"/>
      </rPr>
      <t>在张家川镇刘家村新建一座</t>
    </r>
    <r>
      <rPr>
        <b/>
        <sz val="16"/>
        <rFont val="Times New Roman"/>
        <charset val="134"/>
      </rPr>
      <t>1300</t>
    </r>
    <r>
      <rPr>
        <b/>
        <sz val="16"/>
        <rFont val="宋体"/>
        <charset val="134"/>
      </rPr>
      <t>平方米以上的马铃薯种子贮藏窖，用于马铃薯原种、原原种等种子贮藏。形成的固定资产归村集体所有，使用主体与村集体签订使用协议，按照一定比例支付费用。</t>
    </r>
  </si>
  <si>
    <r>
      <rPr>
        <b/>
        <sz val="16"/>
        <rFont val="宋体"/>
        <charset val="134"/>
      </rPr>
      <t>延长马铃薯产业链条，贮藏马铃薯种子，增加产品附加值，增加群众收入。</t>
    </r>
  </si>
  <si>
    <r>
      <rPr>
        <b/>
        <sz val="16"/>
        <rFont val="宋体"/>
        <charset val="134"/>
      </rPr>
      <t>通过务工就业、土地流转、技术指导等增加农户收入，通过支付使用费用增加村集体经济收入。</t>
    </r>
  </si>
  <si>
    <r>
      <rPr>
        <b/>
        <sz val="16"/>
        <rFont val="宋体"/>
        <charset val="134"/>
      </rPr>
      <t>县种子管理站</t>
    </r>
  </si>
  <si>
    <r>
      <rPr>
        <b/>
        <sz val="16"/>
        <rFont val="宋体"/>
        <charset val="134"/>
      </rPr>
      <t>（五）</t>
    </r>
  </si>
  <si>
    <r>
      <rPr>
        <b/>
        <sz val="16"/>
        <rFont val="宋体"/>
        <charset val="134"/>
      </rPr>
      <t>销售类项目：</t>
    </r>
    <r>
      <rPr>
        <b/>
        <sz val="16"/>
        <rFont val="Times New Roman"/>
        <charset val="134"/>
      </rPr>
      <t>1</t>
    </r>
    <r>
      <rPr>
        <b/>
        <sz val="16"/>
        <rFont val="宋体"/>
        <charset val="134"/>
      </rPr>
      <t>项</t>
    </r>
  </si>
  <si>
    <r>
      <rPr>
        <b/>
        <sz val="16"/>
        <rFont val="宋体"/>
        <charset val="134"/>
      </rPr>
      <t>概算投资</t>
    </r>
    <r>
      <rPr>
        <b/>
        <sz val="16"/>
        <rFont val="Times New Roman"/>
        <charset val="134"/>
      </rPr>
      <t>30</t>
    </r>
    <r>
      <rPr>
        <b/>
        <sz val="16"/>
        <rFont val="宋体"/>
        <charset val="134"/>
      </rPr>
      <t>万元用于实施销售类项目</t>
    </r>
  </si>
  <si>
    <r>
      <rPr>
        <b/>
        <sz val="16"/>
        <rFont val="宋体"/>
        <charset val="134"/>
      </rPr>
      <t>线上线下销售奖补</t>
    </r>
  </si>
  <si>
    <r>
      <rPr>
        <b/>
        <sz val="16"/>
        <rFont val="宋体"/>
        <charset val="134"/>
      </rPr>
      <t>概算投资</t>
    </r>
    <r>
      <rPr>
        <b/>
        <sz val="16"/>
        <rFont val="Times New Roman"/>
        <charset val="134"/>
      </rPr>
      <t>30</t>
    </r>
    <r>
      <rPr>
        <b/>
        <sz val="16"/>
        <rFont val="宋体"/>
        <charset val="134"/>
      </rPr>
      <t>万元用于实施线上线下销售奖补</t>
    </r>
  </si>
  <si>
    <r>
      <rPr>
        <sz val="16"/>
        <rFont val="宋体"/>
        <charset val="134"/>
      </rPr>
      <t>东西部协作消费帮扶奖补项目</t>
    </r>
  </si>
  <si>
    <r>
      <rPr>
        <sz val="16"/>
        <rFont val="宋体"/>
        <charset val="134"/>
      </rPr>
      <t>张家川县</t>
    </r>
  </si>
  <si>
    <r>
      <rPr>
        <sz val="16"/>
        <rFont val="宋体"/>
        <charset val="134"/>
      </rPr>
      <t>概算投资</t>
    </r>
    <r>
      <rPr>
        <sz val="16"/>
        <rFont val="Times New Roman"/>
        <charset val="134"/>
      </rPr>
      <t>30</t>
    </r>
    <r>
      <rPr>
        <sz val="16"/>
        <rFont val="宋体"/>
        <charset val="134"/>
      </rPr>
      <t>万元，对参与我县东西部协作和中央定点单位消费帮扶工作、在东西部协作帮扶地区和中国煤炭地质总局销售我县农特产品的生产经营主体进行资金奖补，由县商务局负责制定具体奖补方案，并按照方案执行。</t>
    </r>
  </si>
  <si>
    <r>
      <rPr>
        <sz val="16"/>
        <rFont val="宋体"/>
        <charset val="134"/>
      </rPr>
      <t>通过资金奖励，激励带动农特产品生产经销企业参与消费帮扶工作的积极性</t>
    </r>
  </si>
  <si>
    <t>带动脱贫群众稳定增收，巩固拓展脱贫攻坚成果，助力乡村振兴。</t>
  </si>
  <si>
    <r>
      <rPr>
        <sz val="16"/>
        <rFont val="宋体"/>
        <charset val="134"/>
      </rPr>
      <t>县商务局</t>
    </r>
  </si>
  <si>
    <r>
      <rPr>
        <b/>
        <sz val="16"/>
        <rFont val="宋体"/>
        <charset val="134"/>
      </rPr>
      <t>（六）</t>
    </r>
  </si>
  <si>
    <r>
      <rPr>
        <b/>
        <sz val="16"/>
        <rFont val="宋体"/>
        <charset val="134"/>
      </rPr>
      <t>服务类项目：</t>
    </r>
    <r>
      <rPr>
        <b/>
        <sz val="16"/>
        <rFont val="Times New Roman"/>
        <charset val="134"/>
      </rPr>
      <t>1</t>
    </r>
    <r>
      <rPr>
        <b/>
        <sz val="16"/>
        <rFont val="宋体"/>
        <charset val="134"/>
      </rPr>
      <t>项</t>
    </r>
  </si>
  <si>
    <r>
      <rPr>
        <b/>
        <sz val="16"/>
        <rFont val="宋体"/>
        <charset val="134"/>
      </rPr>
      <t>概算投资</t>
    </r>
    <r>
      <rPr>
        <b/>
        <sz val="16"/>
        <rFont val="Times New Roman"/>
        <charset val="134"/>
      </rPr>
      <t>1605</t>
    </r>
    <r>
      <rPr>
        <b/>
        <sz val="16"/>
        <rFont val="宋体"/>
        <charset val="134"/>
      </rPr>
      <t>万元用于实施服务类项目</t>
    </r>
  </si>
  <si>
    <r>
      <rPr>
        <b/>
        <sz val="16"/>
        <rFont val="宋体"/>
        <charset val="134"/>
      </rPr>
      <t>农机具购置补贴</t>
    </r>
  </si>
  <si>
    <r>
      <rPr>
        <b/>
        <sz val="16"/>
        <rFont val="宋体"/>
        <charset val="134"/>
      </rPr>
      <t>概算投资</t>
    </r>
    <r>
      <rPr>
        <b/>
        <sz val="16"/>
        <rFont val="Times New Roman"/>
        <charset val="134"/>
      </rPr>
      <t>1605</t>
    </r>
    <r>
      <rPr>
        <b/>
        <sz val="16"/>
        <rFont val="宋体"/>
        <charset val="134"/>
      </rPr>
      <t>万元用于实施农机具购置补贴</t>
    </r>
  </si>
  <si>
    <r>
      <rPr>
        <sz val="16"/>
        <rFont val="宋体"/>
        <charset val="134"/>
      </rPr>
      <t>张家川县农作物秸秆打捆一体机购置项目</t>
    </r>
  </si>
  <si>
    <r>
      <rPr>
        <sz val="16"/>
        <rFont val="宋体"/>
        <charset val="134"/>
      </rPr>
      <t>概算投资</t>
    </r>
    <r>
      <rPr>
        <sz val="16"/>
        <rFont val="Times New Roman"/>
        <charset val="134"/>
      </rPr>
      <t>255</t>
    </r>
    <r>
      <rPr>
        <sz val="16"/>
        <rFont val="宋体"/>
        <charset val="134"/>
      </rPr>
      <t>万元在全县购置农作物秸秆打捆一体机</t>
    </r>
    <r>
      <rPr>
        <sz val="16"/>
        <rFont val="Times New Roman"/>
        <charset val="134"/>
      </rPr>
      <t>15</t>
    </r>
    <r>
      <rPr>
        <sz val="16"/>
        <rFont val="宋体"/>
        <charset val="134"/>
      </rPr>
      <t>台，每台</t>
    </r>
    <r>
      <rPr>
        <sz val="16"/>
        <rFont val="Times New Roman"/>
        <charset val="134"/>
      </rPr>
      <t>17</t>
    </r>
    <r>
      <rPr>
        <sz val="16"/>
        <rFont val="宋体"/>
        <charset val="134"/>
      </rPr>
      <t>万元，用于提高秸秆打捆效率，财政资金形成的固定资产，产权归相关村集体所有，使用主体与村集体签订协议，按协议约定比例给村集体分红。</t>
    </r>
  </si>
  <si>
    <r>
      <rPr>
        <sz val="16"/>
        <rFont val="宋体"/>
        <charset val="134"/>
      </rPr>
      <t>农作物秸秆打捆一体机可以提高秸秆打捆效率</t>
    </r>
  </si>
  <si>
    <r>
      <rPr>
        <sz val="16"/>
        <rFont val="宋体"/>
        <charset val="134"/>
      </rPr>
      <t>解决秸秆打捆问题，推动养殖业发展，提高村集体经济发展</t>
    </r>
  </si>
  <si>
    <r>
      <rPr>
        <sz val="16"/>
        <rFont val="宋体"/>
        <charset val="134"/>
      </rPr>
      <t>张家川县饲料玉米自走式收割机购置项目</t>
    </r>
  </si>
  <si>
    <r>
      <rPr>
        <sz val="16"/>
        <rFont val="宋体"/>
        <charset val="134"/>
      </rPr>
      <t>概算投资</t>
    </r>
    <r>
      <rPr>
        <sz val="16"/>
        <rFont val="Times New Roman"/>
        <charset val="134"/>
      </rPr>
      <t>1200</t>
    </r>
    <r>
      <rPr>
        <sz val="16"/>
        <rFont val="宋体"/>
        <charset val="134"/>
      </rPr>
      <t>万元在全县购置饲料玉米自走式收割机</t>
    </r>
    <r>
      <rPr>
        <sz val="16"/>
        <rFont val="Times New Roman"/>
        <charset val="134"/>
      </rPr>
      <t>30</t>
    </r>
    <r>
      <rPr>
        <sz val="16"/>
        <rFont val="宋体"/>
        <charset val="134"/>
      </rPr>
      <t>台，用于饲料玉米收贮，财政资金形成的固定资产，产权归相关村集体所有，使用主体与村集体签订协议，按协议约定比例给村集体分红。</t>
    </r>
  </si>
  <si>
    <r>
      <rPr>
        <sz val="16"/>
        <rFont val="宋体"/>
        <charset val="134"/>
      </rPr>
      <t>可以提高饲料玉米收贮效率</t>
    </r>
  </si>
  <si>
    <r>
      <rPr>
        <sz val="16"/>
        <rFont val="宋体"/>
        <charset val="134"/>
      </rPr>
      <t>加快饲料玉米收贮效率，推动养殖业发展，提高村集体经济发展</t>
    </r>
  </si>
  <si>
    <r>
      <rPr>
        <sz val="16"/>
        <rFont val="宋体"/>
        <charset val="134"/>
      </rPr>
      <t>张家川县饲料玉米植保机械购置项目</t>
    </r>
  </si>
  <si>
    <r>
      <rPr>
        <sz val="16"/>
        <rFont val="宋体"/>
        <charset val="134"/>
      </rPr>
      <t>概算投资</t>
    </r>
    <r>
      <rPr>
        <sz val="16"/>
        <rFont val="Times New Roman"/>
        <charset val="134"/>
      </rPr>
      <t>150</t>
    </r>
    <r>
      <rPr>
        <sz val="16"/>
        <rFont val="宋体"/>
        <charset val="134"/>
      </rPr>
      <t>万元在全县购置饲料玉米植保机械</t>
    </r>
    <r>
      <rPr>
        <sz val="16"/>
        <rFont val="Times New Roman"/>
        <charset val="134"/>
      </rPr>
      <t>15</t>
    </r>
    <r>
      <rPr>
        <sz val="16"/>
        <rFont val="宋体"/>
        <charset val="134"/>
      </rPr>
      <t>台，用于提高全县饲料玉米种植效率，财政资金形成的固定资产，产权归相关村集体所有，使用主体与村集体签订协议，按协议约定比例给村集体分红。</t>
    </r>
  </si>
  <si>
    <r>
      <rPr>
        <sz val="16"/>
        <rFont val="宋体"/>
        <charset val="134"/>
      </rPr>
      <t>提高全县饲料玉米种植效率，降低玉米病虫害损失</t>
    </r>
  </si>
  <si>
    <r>
      <rPr>
        <sz val="16"/>
        <rFont val="宋体"/>
        <charset val="134"/>
      </rPr>
      <t>推动饲料玉米产业发展，增产增收</t>
    </r>
  </si>
  <si>
    <r>
      <rPr>
        <b/>
        <sz val="16"/>
        <rFont val="宋体"/>
        <charset val="134"/>
      </rPr>
      <t>（七）</t>
    </r>
  </si>
  <si>
    <r>
      <rPr>
        <b/>
        <sz val="16"/>
        <rFont val="宋体"/>
        <charset val="134"/>
      </rPr>
      <t>产业发展配套基础设施项目：</t>
    </r>
    <r>
      <rPr>
        <b/>
        <sz val="16"/>
        <rFont val="Times New Roman"/>
        <charset val="134"/>
      </rPr>
      <t>5</t>
    </r>
    <r>
      <rPr>
        <b/>
        <sz val="16"/>
        <rFont val="宋体"/>
        <charset val="134"/>
      </rPr>
      <t>项</t>
    </r>
  </si>
  <si>
    <r>
      <rPr>
        <b/>
        <sz val="16"/>
        <rFont val="宋体"/>
        <charset val="134"/>
      </rPr>
      <t>概算投资</t>
    </r>
    <r>
      <rPr>
        <b/>
        <sz val="16"/>
        <rFont val="Times New Roman"/>
        <charset val="134"/>
      </rPr>
      <t>7408.65</t>
    </r>
    <r>
      <rPr>
        <b/>
        <sz val="16"/>
        <rFont val="宋体"/>
        <charset val="134"/>
      </rPr>
      <t>万元用于实施产业发展配套基础设施项目</t>
    </r>
  </si>
  <si>
    <r>
      <rPr>
        <b/>
        <sz val="16"/>
        <rFont val="宋体"/>
        <charset val="134"/>
      </rPr>
      <t>产业路、资源路、旅游路建设：</t>
    </r>
    <r>
      <rPr>
        <b/>
        <sz val="16"/>
        <rFont val="Times New Roman"/>
        <charset val="134"/>
      </rPr>
      <t>2</t>
    </r>
    <r>
      <rPr>
        <b/>
        <sz val="16"/>
        <rFont val="宋体"/>
        <charset val="134"/>
      </rPr>
      <t>项</t>
    </r>
  </si>
  <si>
    <r>
      <rPr>
        <b/>
        <sz val="16"/>
        <rFont val="宋体"/>
        <charset val="134"/>
      </rPr>
      <t>概算投资</t>
    </r>
    <r>
      <rPr>
        <b/>
        <sz val="16"/>
        <rFont val="Times New Roman"/>
        <charset val="134"/>
      </rPr>
      <t>5938.11</t>
    </r>
    <r>
      <rPr>
        <b/>
        <sz val="16"/>
        <rFont val="宋体"/>
        <charset val="134"/>
      </rPr>
      <t>万元用于实施产业路、资源路等建设项目</t>
    </r>
  </si>
  <si>
    <r>
      <rPr>
        <b/>
        <sz val="16"/>
        <rFont val="宋体"/>
        <charset val="134"/>
      </rPr>
      <t>产业硬化路建设项目</t>
    </r>
  </si>
  <si>
    <r>
      <rPr>
        <b/>
        <sz val="16"/>
        <rFont val="宋体"/>
        <charset val="134"/>
      </rPr>
      <t>概算投资</t>
    </r>
    <r>
      <rPr>
        <b/>
        <sz val="16"/>
        <rFont val="Times New Roman"/>
        <charset val="134"/>
      </rPr>
      <t>4950.43</t>
    </r>
    <r>
      <rPr>
        <b/>
        <sz val="16"/>
        <rFont val="宋体"/>
        <charset val="134"/>
      </rPr>
      <t>万元用于实施新建产业硬化路</t>
    </r>
    <r>
      <rPr>
        <b/>
        <sz val="16"/>
        <rFont val="Times New Roman"/>
        <charset val="134"/>
      </rPr>
      <t>66.88</t>
    </r>
    <r>
      <rPr>
        <b/>
        <sz val="16"/>
        <rFont val="宋体"/>
        <charset val="134"/>
      </rPr>
      <t>公里</t>
    </r>
  </si>
  <si>
    <r>
      <rPr>
        <sz val="16"/>
        <rFont val="宋体"/>
        <charset val="134"/>
      </rPr>
      <t>发电站</t>
    </r>
    <r>
      <rPr>
        <sz val="16"/>
        <rFont val="Times New Roman"/>
        <charset val="134"/>
      </rPr>
      <t>-</t>
    </r>
    <r>
      <rPr>
        <sz val="16"/>
        <rFont val="宋体"/>
        <charset val="134"/>
      </rPr>
      <t>峡口村</t>
    </r>
  </si>
  <si>
    <r>
      <rPr>
        <sz val="16"/>
        <rFont val="宋体"/>
        <charset val="134"/>
      </rPr>
      <t>改建</t>
    </r>
  </si>
  <si>
    <t>2023.04-2023.10</t>
  </si>
  <si>
    <r>
      <rPr>
        <sz val="16"/>
        <rFont val="宋体"/>
        <charset val="134"/>
      </rPr>
      <t>张家川镇峡口村</t>
    </r>
  </si>
  <si>
    <r>
      <rPr>
        <sz val="16"/>
        <rFont val="宋体"/>
        <charset val="134"/>
      </rPr>
      <t>为产业发展提供便利的交通条件，充分提高农业产业机械化的使用率。</t>
    </r>
  </si>
  <si>
    <r>
      <rPr>
        <sz val="16"/>
        <rFont val="宋体"/>
        <charset val="134"/>
      </rPr>
      <t>吸纳群众就近就地就业，增加农户收入。</t>
    </r>
  </si>
  <si>
    <r>
      <rPr>
        <sz val="16"/>
        <rFont val="宋体"/>
        <charset val="134"/>
      </rPr>
      <t>县交通运输局</t>
    </r>
  </si>
  <si>
    <r>
      <rPr>
        <sz val="16"/>
        <rFont val="宋体"/>
        <charset val="134"/>
      </rPr>
      <t>交通运输事务服务中心</t>
    </r>
  </si>
  <si>
    <r>
      <rPr>
        <sz val="16"/>
        <rFont val="宋体"/>
        <charset val="134"/>
      </rPr>
      <t>南山</t>
    </r>
    <r>
      <rPr>
        <sz val="16"/>
        <rFont val="Times New Roman"/>
        <charset val="134"/>
      </rPr>
      <t>-</t>
    </r>
    <r>
      <rPr>
        <sz val="16"/>
        <rFont val="宋体"/>
        <charset val="134"/>
      </rPr>
      <t>后湾</t>
    </r>
  </si>
  <si>
    <r>
      <rPr>
        <sz val="16"/>
        <rFont val="宋体"/>
        <charset val="134"/>
      </rPr>
      <t>张家川镇纳沟村</t>
    </r>
  </si>
  <si>
    <r>
      <rPr>
        <sz val="16"/>
        <rFont val="宋体"/>
        <charset val="134"/>
      </rPr>
      <t>连柯</t>
    </r>
    <r>
      <rPr>
        <sz val="16"/>
        <rFont val="Times New Roman"/>
        <charset val="134"/>
      </rPr>
      <t>-</t>
    </r>
    <r>
      <rPr>
        <sz val="16"/>
        <rFont val="宋体"/>
        <charset val="134"/>
      </rPr>
      <t>连柯新村</t>
    </r>
  </si>
  <si>
    <r>
      <rPr>
        <sz val="16"/>
        <rFont val="宋体"/>
        <charset val="134"/>
      </rPr>
      <t>龙山镇连柯村</t>
    </r>
  </si>
  <si>
    <r>
      <rPr>
        <sz val="16"/>
        <rFont val="宋体"/>
        <charset val="134"/>
      </rPr>
      <t>麦梨湾</t>
    </r>
    <r>
      <rPr>
        <sz val="16"/>
        <rFont val="Times New Roman"/>
        <charset val="134"/>
      </rPr>
      <t>-</t>
    </r>
    <r>
      <rPr>
        <sz val="16"/>
        <rFont val="宋体"/>
        <charset val="134"/>
      </rPr>
      <t>角寺</t>
    </r>
  </si>
  <si>
    <r>
      <rPr>
        <sz val="16"/>
        <rFont val="宋体"/>
        <charset val="134"/>
      </rPr>
      <t>木河乡高山村</t>
    </r>
  </si>
  <si>
    <r>
      <rPr>
        <sz val="16"/>
        <rFont val="宋体"/>
        <charset val="134"/>
      </rPr>
      <t>红崖观</t>
    </r>
    <r>
      <rPr>
        <sz val="16"/>
        <rFont val="Times New Roman"/>
        <charset val="134"/>
      </rPr>
      <t>-</t>
    </r>
    <r>
      <rPr>
        <sz val="16"/>
        <rFont val="宋体"/>
        <charset val="134"/>
      </rPr>
      <t>杨壑</t>
    </r>
    <r>
      <rPr>
        <sz val="16"/>
        <rFont val="Times New Roman"/>
        <charset val="134"/>
      </rPr>
      <t>-</t>
    </r>
    <r>
      <rPr>
        <sz val="16"/>
        <rFont val="宋体"/>
        <charset val="134"/>
      </rPr>
      <t>恭门</t>
    </r>
  </si>
  <si>
    <r>
      <rPr>
        <sz val="16"/>
        <rFont val="宋体"/>
        <charset val="134"/>
      </rPr>
      <t>恭门镇团结村</t>
    </r>
  </si>
  <si>
    <r>
      <rPr>
        <sz val="16"/>
        <rFont val="宋体"/>
        <charset val="134"/>
      </rPr>
      <t>财政衔接资金</t>
    </r>
    <r>
      <rPr>
        <sz val="16"/>
        <rFont val="Times New Roman"/>
        <charset val="134"/>
      </rPr>
      <t>+</t>
    </r>
    <r>
      <rPr>
        <sz val="16"/>
        <rFont val="宋体"/>
        <charset val="134"/>
      </rPr>
      <t>省级奖补资金</t>
    </r>
  </si>
  <si>
    <r>
      <rPr>
        <sz val="16"/>
        <rFont val="宋体"/>
        <charset val="134"/>
      </rPr>
      <t>白沟</t>
    </r>
    <r>
      <rPr>
        <sz val="16"/>
        <rFont val="Times New Roman"/>
        <charset val="134"/>
      </rPr>
      <t>-</t>
    </r>
    <r>
      <rPr>
        <sz val="16"/>
        <rFont val="宋体"/>
        <charset val="134"/>
      </rPr>
      <t>沙庄</t>
    </r>
  </si>
  <si>
    <r>
      <rPr>
        <sz val="16"/>
        <rFont val="宋体"/>
        <charset val="134"/>
      </rPr>
      <t>恭门镇麻山村</t>
    </r>
  </si>
  <si>
    <r>
      <rPr>
        <sz val="16"/>
        <rFont val="宋体"/>
        <charset val="134"/>
      </rPr>
      <t>西坡</t>
    </r>
    <r>
      <rPr>
        <sz val="16"/>
        <rFont val="Times New Roman"/>
        <charset val="134"/>
      </rPr>
      <t>-</t>
    </r>
    <r>
      <rPr>
        <sz val="16"/>
        <rFont val="宋体"/>
        <charset val="134"/>
      </rPr>
      <t>麻崖</t>
    </r>
  </si>
  <si>
    <r>
      <rPr>
        <sz val="16"/>
        <rFont val="宋体"/>
        <charset val="134"/>
      </rPr>
      <t>兰家</t>
    </r>
    <r>
      <rPr>
        <sz val="16"/>
        <rFont val="Times New Roman"/>
        <charset val="134"/>
      </rPr>
      <t>-</t>
    </r>
    <r>
      <rPr>
        <sz val="16"/>
        <rFont val="宋体"/>
        <charset val="134"/>
      </rPr>
      <t>中心</t>
    </r>
  </si>
  <si>
    <r>
      <rPr>
        <sz val="16"/>
        <rFont val="宋体"/>
        <charset val="134"/>
      </rPr>
      <t>连五乡中心村</t>
    </r>
  </si>
  <si>
    <r>
      <rPr>
        <sz val="16"/>
        <rFont val="宋体"/>
        <charset val="134"/>
      </rPr>
      <t>陈家</t>
    </r>
    <r>
      <rPr>
        <sz val="16"/>
        <rFont val="Times New Roman"/>
        <charset val="134"/>
      </rPr>
      <t>-</t>
    </r>
    <r>
      <rPr>
        <sz val="16"/>
        <rFont val="宋体"/>
        <charset val="134"/>
      </rPr>
      <t>陈台</t>
    </r>
  </si>
  <si>
    <r>
      <rPr>
        <sz val="16"/>
        <rFont val="宋体"/>
        <charset val="134"/>
      </rPr>
      <t>连五乡陈家村</t>
    </r>
  </si>
  <si>
    <r>
      <rPr>
        <sz val="16"/>
        <rFont val="宋体"/>
        <charset val="134"/>
      </rPr>
      <t>夏堡</t>
    </r>
    <r>
      <rPr>
        <sz val="16"/>
        <rFont val="Times New Roman"/>
        <charset val="134"/>
      </rPr>
      <t>-</t>
    </r>
    <r>
      <rPr>
        <sz val="16"/>
        <rFont val="宋体"/>
        <charset val="134"/>
      </rPr>
      <t>夏堡三组</t>
    </r>
  </si>
  <si>
    <r>
      <rPr>
        <sz val="16"/>
        <rFont val="宋体"/>
        <charset val="134"/>
      </rPr>
      <t>胡川镇夏堡村</t>
    </r>
  </si>
  <si>
    <r>
      <rPr>
        <sz val="16"/>
        <rFont val="宋体"/>
        <charset val="134"/>
      </rPr>
      <t>小河</t>
    </r>
    <r>
      <rPr>
        <sz val="16"/>
        <rFont val="Times New Roman"/>
        <charset val="134"/>
      </rPr>
      <t>-</t>
    </r>
    <r>
      <rPr>
        <sz val="16"/>
        <rFont val="宋体"/>
        <charset val="134"/>
      </rPr>
      <t>冯家</t>
    </r>
  </si>
  <si>
    <r>
      <rPr>
        <sz val="16"/>
        <rFont val="宋体"/>
        <charset val="134"/>
      </rPr>
      <t>川王镇小河村</t>
    </r>
  </si>
  <si>
    <r>
      <rPr>
        <sz val="16"/>
        <rFont val="宋体"/>
        <charset val="134"/>
      </rPr>
      <t>冯家</t>
    </r>
    <r>
      <rPr>
        <sz val="16"/>
        <rFont val="Times New Roman"/>
        <charset val="134"/>
      </rPr>
      <t>-</t>
    </r>
    <r>
      <rPr>
        <sz val="16"/>
        <rFont val="宋体"/>
        <charset val="134"/>
      </rPr>
      <t>马达</t>
    </r>
  </si>
  <si>
    <t>2023.04-2023.11</t>
  </si>
  <si>
    <r>
      <rPr>
        <sz val="16"/>
        <rFont val="宋体"/>
        <charset val="134"/>
      </rPr>
      <t>川王镇马达村</t>
    </r>
  </si>
  <si>
    <r>
      <rPr>
        <sz val="16"/>
        <rFont val="宋体"/>
        <charset val="134"/>
      </rPr>
      <t>蒲家东组</t>
    </r>
    <r>
      <rPr>
        <sz val="16"/>
        <rFont val="Times New Roman"/>
        <charset val="134"/>
      </rPr>
      <t>-</t>
    </r>
    <r>
      <rPr>
        <sz val="16"/>
        <rFont val="宋体"/>
        <charset val="134"/>
      </rPr>
      <t>西组</t>
    </r>
  </si>
  <si>
    <r>
      <rPr>
        <sz val="16"/>
        <rFont val="宋体"/>
        <charset val="134"/>
      </rPr>
      <t>胡川镇蒲家村</t>
    </r>
  </si>
  <si>
    <r>
      <rPr>
        <sz val="16"/>
        <rFont val="宋体"/>
        <charset val="134"/>
      </rPr>
      <t>道林堡</t>
    </r>
    <r>
      <rPr>
        <sz val="16"/>
        <rFont val="Times New Roman"/>
        <charset val="134"/>
      </rPr>
      <t>-</t>
    </r>
    <r>
      <rPr>
        <sz val="16"/>
        <rFont val="宋体"/>
        <charset val="134"/>
      </rPr>
      <t>养殖合作社</t>
    </r>
  </si>
  <si>
    <r>
      <rPr>
        <sz val="16"/>
        <rFont val="宋体"/>
        <charset val="134"/>
      </rPr>
      <t>胡川镇仓下村</t>
    </r>
  </si>
  <si>
    <r>
      <rPr>
        <sz val="16"/>
        <rFont val="宋体"/>
        <charset val="134"/>
      </rPr>
      <t>梁山</t>
    </r>
    <r>
      <rPr>
        <sz val="16"/>
        <rFont val="Times New Roman"/>
        <charset val="134"/>
      </rPr>
      <t>-</t>
    </r>
    <r>
      <rPr>
        <sz val="16"/>
        <rFont val="宋体"/>
        <charset val="134"/>
      </rPr>
      <t>吕湾</t>
    </r>
  </si>
  <si>
    <r>
      <rPr>
        <sz val="16"/>
        <rFont val="宋体"/>
        <charset val="134"/>
      </rPr>
      <t>梁山镇吕湾村</t>
    </r>
  </si>
  <si>
    <r>
      <rPr>
        <sz val="16"/>
        <rFont val="Times New Roman"/>
        <charset val="134"/>
      </rPr>
      <t>C075-</t>
    </r>
    <r>
      <rPr>
        <sz val="16"/>
        <rFont val="宋体"/>
        <charset val="134"/>
      </rPr>
      <t>唐刘</t>
    </r>
  </si>
  <si>
    <r>
      <rPr>
        <sz val="16"/>
        <rFont val="宋体"/>
        <charset val="134"/>
      </rPr>
      <t>梁山镇唐刘村</t>
    </r>
  </si>
  <si>
    <r>
      <rPr>
        <sz val="16"/>
        <rFont val="宋体"/>
        <charset val="134"/>
      </rPr>
      <t>樱桃沟</t>
    </r>
    <r>
      <rPr>
        <sz val="16"/>
        <rFont val="Times New Roman"/>
        <charset val="134"/>
      </rPr>
      <t>-</t>
    </r>
    <r>
      <rPr>
        <sz val="16"/>
        <rFont val="宋体"/>
        <charset val="134"/>
      </rPr>
      <t>樱桃沟路口</t>
    </r>
  </si>
  <si>
    <r>
      <rPr>
        <sz val="16"/>
        <rFont val="宋体"/>
        <charset val="134"/>
      </rPr>
      <t>梁山镇杨渠村</t>
    </r>
  </si>
  <si>
    <r>
      <rPr>
        <sz val="16"/>
        <rFont val="宋体"/>
        <charset val="134"/>
      </rPr>
      <t>庄北路</t>
    </r>
    <r>
      <rPr>
        <sz val="16"/>
        <rFont val="Times New Roman"/>
        <charset val="134"/>
      </rPr>
      <t>-</t>
    </r>
    <r>
      <rPr>
        <sz val="16"/>
        <rFont val="宋体"/>
        <charset val="134"/>
      </rPr>
      <t>东山</t>
    </r>
  </si>
  <si>
    <r>
      <rPr>
        <sz val="16"/>
        <rFont val="宋体"/>
        <charset val="134"/>
      </rPr>
      <t>张棉乡先马村</t>
    </r>
  </si>
  <si>
    <r>
      <rPr>
        <sz val="16"/>
        <rFont val="宋体"/>
        <charset val="134"/>
      </rPr>
      <t>西庄</t>
    </r>
    <r>
      <rPr>
        <sz val="16"/>
        <rFont val="Times New Roman"/>
        <charset val="134"/>
      </rPr>
      <t>-</t>
    </r>
    <r>
      <rPr>
        <sz val="16"/>
        <rFont val="宋体"/>
        <charset val="134"/>
      </rPr>
      <t>门神底</t>
    </r>
  </si>
  <si>
    <r>
      <rPr>
        <sz val="16"/>
        <rFont val="宋体"/>
        <charset val="134"/>
      </rPr>
      <t>马关镇西庄村</t>
    </r>
  </si>
  <si>
    <r>
      <rPr>
        <sz val="16"/>
        <rFont val="宋体"/>
        <charset val="134"/>
      </rPr>
      <t>林峰</t>
    </r>
    <r>
      <rPr>
        <sz val="16"/>
        <rFont val="Times New Roman"/>
        <charset val="134"/>
      </rPr>
      <t>-</t>
    </r>
    <r>
      <rPr>
        <sz val="16"/>
        <rFont val="宋体"/>
        <charset val="134"/>
      </rPr>
      <t>杏花沟</t>
    </r>
  </si>
  <si>
    <r>
      <rPr>
        <sz val="16"/>
        <rFont val="宋体"/>
        <charset val="134"/>
      </rPr>
      <t>龙口</t>
    </r>
    <r>
      <rPr>
        <sz val="16"/>
        <rFont val="Times New Roman"/>
        <charset val="134"/>
      </rPr>
      <t>-</t>
    </r>
    <r>
      <rPr>
        <sz val="16"/>
        <rFont val="宋体"/>
        <charset val="134"/>
      </rPr>
      <t>陡崖</t>
    </r>
  </si>
  <si>
    <r>
      <rPr>
        <sz val="16"/>
        <rFont val="宋体"/>
        <charset val="134"/>
      </rPr>
      <t>马鹿镇陡庵村</t>
    </r>
  </si>
  <si>
    <r>
      <rPr>
        <sz val="16"/>
        <rFont val="宋体"/>
        <charset val="134"/>
      </rPr>
      <t>东街</t>
    </r>
    <r>
      <rPr>
        <sz val="16"/>
        <rFont val="Times New Roman"/>
        <charset val="134"/>
      </rPr>
      <t>-</t>
    </r>
    <r>
      <rPr>
        <sz val="16"/>
        <rFont val="宋体"/>
        <charset val="134"/>
      </rPr>
      <t>峡里</t>
    </r>
  </si>
  <si>
    <r>
      <rPr>
        <sz val="16"/>
        <rFont val="宋体"/>
        <charset val="134"/>
      </rPr>
      <t>刘堡镇芦科村</t>
    </r>
  </si>
  <si>
    <r>
      <rPr>
        <sz val="16"/>
        <rFont val="宋体"/>
        <charset val="134"/>
      </rPr>
      <t>峡里</t>
    </r>
    <r>
      <rPr>
        <sz val="16"/>
        <rFont val="Times New Roman"/>
        <charset val="134"/>
      </rPr>
      <t>-</t>
    </r>
    <r>
      <rPr>
        <sz val="16"/>
        <rFont val="宋体"/>
        <charset val="134"/>
      </rPr>
      <t>五星</t>
    </r>
  </si>
  <si>
    <r>
      <rPr>
        <sz val="16"/>
        <rFont val="宋体"/>
        <charset val="134"/>
      </rPr>
      <t>刘堡镇五星村</t>
    </r>
  </si>
  <si>
    <r>
      <rPr>
        <sz val="16"/>
        <rFont val="Times New Roman"/>
        <charset val="134"/>
      </rPr>
      <t>G566-</t>
    </r>
    <r>
      <rPr>
        <sz val="16"/>
        <rFont val="宋体"/>
        <charset val="134"/>
      </rPr>
      <t>郑沟</t>
    </r>
  </si>
  <si>
    <r>
      <rPr>
        <sz val="16"/>
        <rFont val="宋体"/>
        <charset val="134"/>
      </rPr>
      <t>刘堡镇郑沟村</t>
    </r>
  </si>
  <si>
    <r>
      <rPr>
        <sz val="16"/>
        <rFont val="宋体"/>
        <charset val="134"/>
      </rPr>
      <t>太原</t>
    </r>
    <r>
      <rPr>
        <sz val="16"/>
        <rFont val="Times New Roman"/>
        <charset val="134"/>
      </rPr>
      <t>-</t>
    </r>
    <r>
      <rPr>
        <sz val="16"/>
        <rFont val="宋体"/>
        <charset val="134"/>
      </rPr>
      <t>南山</t>
    </r>
  </si>
  <si>
    <r>
      <rPr>
        <sz val="16"/>
        <rFont val="宋体"/>
        <charset val="134"/>
      </rPr>
      <t>大阳镇太原村</t>
    </r>
  </si>
  <si>
    <r>
      <rPr>
        <sz val="16"/>
        <rFont val="宋体"/>
        <charset val="134"/>
      </rPr>
      <t>烂泥地</t>
    </r>
    <r>
      <rPr>
        <sz val="16"/>
        <rFont val="Times New Roman"/>
        <charset val="134"/>
      </rPr>
      <t>-</t>
    </r>
    <r>
      <rPr>
        <sz val="16"/>
        <rFont val="宋体"/>
        <charset val="134"/>
      </rPr>
      <t>郭湾</t>
    </r>
  </si>
  <si>
    <r>
      <rPr>
        <sz val="16"/>
        <rFont val="宋体"/>
        <charset val="134"/>
      </rPr>
      <t>张大路</t>
    </r>
    <r>
      <rPr>
        <sz val="16"/>
        <rFont val="Times New Roman"/>
        <charset val="134"/>
      </rPr>
      <t>-</t>
    </r>
    <r>
      <rPr>
        <sz val="16"/>
        <rFont val="宋体"/>
        <charset val="134"/>
      </rPr>
      <t>韦家</t>
    </r>
  </si>
  <si>
    <r>
      <rPr>
        <sz val="16"/>
        <rFont val="宋体"/>
        <charset val="134"/>
      </rPr>
      <t>张棉乡和平村</t>
    </r>
  </si>
  <si>
    <r>
      <rPr>
        <sz val="16"/>
        <rFont val="宋体"/>
        <charset val="134"/>
      </rPr>
      <t>寨子村二组</t>
    </r>
    <r>
      <rPr>
        <sz val="16"/>
        <rFont val="Times New Roman"/>
        <charset val="134"/>
      </rPr>
      <t>—</t>
    </r>
    <r>
      <rPr>
        <sz val="16"/>
        <rFont val="宋体"/>
        <charset val="134"/>
      </rPr>
      <t>村委会</t>
    </r>
  </si>
  <si>
    <r>
      <rPr>
        <sz val="16"/>
        <rFont val="宋体"/>
        <charset val="134"/>
      </rPr>
      <t>大阳镇寨子村</t>
    </r>
  </si>
  <si>
    <r>
      <rPr>
        <sz val="16"/>
        <rFont val="宋体"/>
        <charset val="134"/>
      </rPr>
      <t>下渠村</t>
    </r>
    <r>
      <rPr>
        <sz val="16"/>
        <rFont val="Times New Roman"/>
        <charset val="134"/>
      </rPr>
      <t>-</t>
    </r>
    <r>
      <rPr>
        <sz val="16"/>
        <rFont val="宋体"/>
        <charset val="134"/>
      </rPr>
      <t>吴家南山组</t>
    </r>
  </si>
  <si>
    <r>
      <rPr>
        <sz val="16"/>
        <rFont val="宋体"/>
        <charset val="134"/>
      </rPr>
      <t>大阳镇吴家村</t>
    </r>
  </si>
  <si>
    <r>
      <rPr>
        <sz val="16"/>
        <rFont val="宋体"/>
        <charset val="134"/>
      </rPr>
      <t>小杨</t>
    </r>
    <r>
      <rPr>
        <sz val="16"/>
        <rFont val="Times New Roman"/>
        <charset val="134"/>
      </rPr>
      <t>—</t>
    </r>
    <r>
      <rPr>
        <sz val="16"/>
        <rFont val="宋体"/>
        <charset val="134"/>
      </rPr>
      <t>刘沟村虎沟组</t>
    </r>
  </si>
  <si>
    <r>
      <rPr>
        <sz val="16"/>
        <rFont val="宋体"/>
        <charset val="134"/>
      </rPr>
      <t>大阳镇刘沟村</t>
    </r>
  </si>
  <si>
    <r>
      <rPr>
        <sz val="16"/>
        <rFont val="宋体"/>
        <charset val="134"/>
      </rPr>
      <t>下渠村</t>
    </r>
    <r>
      <rPr>
        <sz val="16"/>
        <rFont val="Times New Roman"/>
        <charset val="134"/>
      </rPr>
      <t>-</t>
    </r>
    <r>
      <rPr>
        <sz val="16"/>
        <rFont val="宋体"/>
        <charset val="134"/>
      </rPr>
      <t>八卜村</t>
    </r>
  </si>
  <si>
    <r>
      <rPr>
        <sz val="16"/>
        <rFont val="宋体"/>
        <charset val="134"/>
      </rPr>
      <t>大阳镇下渠村</t>
    </r>
  </si>
  <si>
    <r>
      <rPr>
        <sz val="16"/>
        <rFont val="宋体"/>
        <charset val="134"/>
      </rPr>
      <t>刘堡</t>
    </r>
    <r>
      <rPr>
        <sz val="16"/>
        <rFont val="Times New Roman"/>
        <charset val="134"/>
      </rPr>
      <t>-</t>
    </r>
    <r>
      <rPr>
        <sz val="16"/>
        <rFont val="宋体"/>
        <charset val="134"/>
      </rPr>
      <t>王家</t>
    </r>
  </si>
  <si>
    <t>2022.6-2022.10</t>
  </si>
  <si>
    <r>
      <rPr>
        <sz val="16"/>
        <rFont val="宋体"/>
        <charset val="134"/>
      </rPr>
      <t>刘堡镇王家村</t>
    </r>
  </si>
  <si>
    <r>
      <rPr>
        <sz val="16"/>
        <rFont val="宋体"/>
        <charset val="134"/>
      </rPr>
      <t>米家</t>
    </r>
    <r>
      <rPr>
        <sz val="16"/>
        <rFont val="Times New Roman"/>
        <charset val="134"/>
      </rPr>
      <t>-</t>
    </r>
    <r>
      <rPr>
        <sz val="16"/>
        <rFont val="宋体"/>
        <charset val="134"/>
      </rPr>
      <t>高家</t>
    </r>
  </si>
  <si>
    <r>
      <rPr>
        <sz val="16"/>
        <rFont val="宋体"/>
        <charset val="134"/>
      </rPr>
      <t>刘堡镇米家村</t>
    </r>
  </si>
  <si>
    <r>
      <rPr>
        <sz val="16"/>
        <rFont val="宋体"/>
        <charset val="134"/>
      </rPr>
      <t>付川</t>
    </r>
    <r>
      <rPr>
        <sz val="16"/>
        <rFont val="Times New Roman"/>
        <charset val="134"/>
      </rPr>
      <t>-</t>
    </r>
    <r>
      <rPr>
        <sz val="16"/>
        <rFont val="宋体"/>
        <charset val="134"/>
      </rPr>
      <t>西坡</t>
    </r>
  </si>
  <si>
    <r>
      <rPr>
        <sz val="16"/>
        <rFont val="宋体"/>
        <charset val="134"/>
      </rPr>
      <t>胡川至张堡</t>
    </r>
  </si>
  <si>
    <r>
      <rPr>
        <sz val="16"/>
        <rFont val="宋体"/>
        <charset val="134"/>
      </rPr>
      <t>胡川镇张堡村</t>
    </r>
  </si>
  <si>
    <r>
      <rPr>
        <b/>
        <sz val="16"/>
        <rFont val="宋体"/>
        <charset val="134"/>
      </rPr>
      <t>产业道路硬化项目</t>
    </r>
    <r>
      <rPr>
        <b/>
        <sz val="16"/>
        <rFont val="Times New Roman"/>
        <charset val="134"/>
      </rPr>
      <t xml:space="preserve">
</t>
    </r>
    <r>
      <rPr>
        <b/>
        <sz val="16"/>
        <rFont val="宋体"/>
        <charset val="134"/>
      </rPr>
      <t>（中调新增）</t>
    </r>
  </si>
  <si>
    <r>
      <rPr>
        <b/>
        <sz val="16"/>
        <rFont val="宋体"/>
        <charset val="134"/>
      </rPr>
      <t>概算投资</t>
    </r>
    <r>
      <rPr>
        <b/>
        <sz val="16"/>
        <rFont val="Times New Roman"/>
        <charset val="134"/>
      </rPr>
      <t>900.20</t>
    </r>
    <r>
      <rPr>
        <b/>
        <sz val="16"/>
        <rFont val="宋体"/>
        <charset val="134"/>
      </rPr>
      <t>万元用于实施新建产业硬化路</t>
    </r>
    <r>
      <rPr>
        <b/>
        <sz val="16"/>
        <rFont val="Times New Roman"/>
        <charset val="134"/>
      </rPr>
      <t>11.2</t>
    </r>
    <r>
      <rPr>
        <b/>
        <sz val="16"/>
        <rFont val="宋体"/>
        <charset val="134"/>
      </rPr>
      <t>公里</t>
    </r>
  </si>
  <si>
    <r>
      <rPr>
        <sz val="16"/>
        <rFont val="宋体"/>
        <charset val="134"/>
      </rPr>
      <t>中渠一组</t>
    </r>
    <r>
      <rPr>
        <sz val="16"/>
        <rFont val="Times New Roman"/>
        <charset val="134"/>
      </rPr>
      <t>-</t>
    </r>
    <r>
      <rPr>
        <sz val="16"/>
        <rFont val="宋体"/>
        <charset val="134"/>
      </rPr>
      <t>中渠二组</t>
    </r>
  </si>
  <si>
    <r>
      <rPr>
        <sz val="16"/>
        <rFont val="宋体"/>
        <charset val="134"/>
      </rPr>
      <t>连五乡中渠村</t>
    </r>
  </si>
  <si>
    <r>
      <rPr>
        <sz val="16"/>
        <rFont val="宋体"/>
        <charset val="134"/>
      </rPr>
      <t>解决群众生产生活难的问题</t>
    </r>
  </si>
  <si>
    <r>
      <rPr>
        <sz val="16"/>
        <rFont val="宋体"/>
        <charset val="134"/>
      </rPr>
      <t>张巴</t>
    </r>
    <r>
      <rPr>
        <sz val="16"/>
        <rFont val="Times New Roman"/>
        <charset val="134"/>
      </rPr>
      <t>-</t>
    </r>
    <r>
      <rPr>
        <sz val="16"/>
        <rFont val="宋体"/>
        <charset val="134"/>
      </rPr>
      <t>崔洼</t>
    </r>
  </si>
  <si>
    <r>
      <rPr>
        <sz val="16"/>
        <rFont val="宋体"/>
        <charset val="134"/>
      </rPr>
      <t>恭门镇张巴村</t>
    </r>
  </si>
  <si>
    <r>
      <rPr>
        <sz val="16"/>
        <rFont val="宋体"/>
        <charset val="134"/>
      </rPr>
      <t>毛山</t>
    </r>
    <r>
      <rPr>
        <sz val="16"/>
        <rFont val="Times New Roman"/>
        <charset val="134"/>
      </rPr>
      <t>-</t>
    </r>
    <r>
      <rPr>
        <sz val="16"/>
        <rFont val="宋体"/>
        <charset val="134"/>
      </rPr>
      <t>毛山新村</t>
    </r>
  </si>
  <si>
    <r>
      <rPr>
        <sz val="16"/>
        <rFont val="宋体"/>
        <charset val="134"/>
      </rPr>
      <t>恭门镇毛山村</t>
    </r>
  </si>
  <si>
    <r>
      <rPr>
        <sz val="16"/>
        <rFont val="宋体"/>
        <charset val="134"/>
      </rPr>
      <t>大庄</t>
    </r>
    <r>
      <rPr>
        <sz val="16"/>
        <rFont val="Times New Roman"/>
        <charset val="134"/>
      </rPr>
      <t>-</t>
    </r>
    <r>
      <rPr>
        <sz val="16"/>
        <rFont val="宋体"/>
        <charset val="134"/>
      </rPr>
      <t>窑上</t>
    </r>
  </si>
  <si>
    <r>
      <rPr>
        <sz val="16"/>
        <rFont val="宋体"/>
        <charset val="134"/>
      </rPr>
      <t>胡川镇窑上村</t>
    </r>
  </si>
  <si>
    <r>
      <rPr>
        <sz val="16"/>
        <rFont val="宋体"/>
        <charset val="134"/>
      </rPr>
      <t>东街</t>
    </r>
    <r>
      <rPr>
        <sz val="16"/>
        <rFont val="Times New Roman"/>
        <charset val="134"/>
      </rPr>
      <t>-</t>
    </r>
    <r>
      <rPr>
        <sz val="16"/>
        <rFont val="宋体"/>
        <charset val="134"/>
      </rPr>
      <t>前山</t>
    </r>
  </si>
  <si>
    <r>
      <rPr>
        <sz val="16"/>
        <rFont val="宋体"/>
        <charset val="134"/>
      </rPr>
      <t>张家川镇东街村</t>
    </r>
  </si>
  <si>
    <r>
      <rPr>
        <sz val="16"/>
        <rFont val="宋体"/>
        <charset val="134"/>
      </rPr>
      <t>下渠村阴山</t>
    </r>
    <r>
      <rPr>
        <sz val="16"/>
        <rFont val="Times New Roman"/>
        <charset val="134"/>
      </rPr>
      <t>-</t>
    </r>
    <r>
      <rPr>
        <sz val="16"/>
        <rFont val="宋体"/>
        <charset val="134"/>
      </rPr>
      <t>阳山</t>
    </r>
  </si>
  <si>
    <r>
      <rPr>
        <b/>
        <sz val="16"/>
        <rFont val="宋体"/>
        <charset val="134"/>
      </rPr>
      <t>饲料玉米农田产业道路</t>
    </r>
  </si>
  <si>
    <r>
      <rPr>
        <b/>
        <sz val="16"/>
        <rFont val="宋体"/>
        <charset val="134"/>
      </rPr>
      <t>投入</t>
    </r>
    <r>
      <rPr>
        <b/>
        <sz val="16"/>
        <rFont val="Times New Roman"/>
        <charset val="134"/>
      </rPr>
      <t>87.48</t>
    </r>
    <r>
      <rPr>
        <b/>
        <sz val="16"/>
        <rFont val="宋体"/>
        <charset val="134"/>
      </rPr>
      <t>万元建设饲料玉米农田产业道路</t>
    </r>
    <r>
      <rPr>
        <b/>
        <sz val="16"/>
        <rFont val="Times New Roman"/>
        <charset val="134"/>
      </rPr>
      <t>145.8</t>
    </r>
    <r>
      <rPr>
        <b/>
        <sz val="16"/>
        <rFont val="宋体"/>
        <charset val="134"/>
      </rPr>
      <t>公里，每公里</t>
    </r>
    <r>
      <rPr>
        <b/>
        <sz val="16"/>
        <rFont val="Times New Roman"/>
        <charset val="134"/>
      </rPr>
      <t>6000</t>
    </r>
    <r>
      <rPr>
        <b/>
        <sz val="16"/>
        <rFont val="宋体"/>
        <charset val="134"/>
      </rPr>
      <t>元。其中张川镇</t>
    </r>
    <r>
      <rPr>
        <b/>
        <sz val="16"/>
        <rFont val="Times New Roman"/>
        <charset val="134"/>
      </rPr>
      <t>49.08</t>
    </r>
    <r>
      <rPr>
        <b/>
        <sz val="16"/>
        <rFont val="宋体"/>
        <charset val="134"/>
      </rPr>
      <t>万元</t>
    </r>
    <r>
      <rPr>
        <b/>
        <sz val="16"/>
        <rFont val="Times New Roman"/>
        <charset val="134"/>
      </rPr>
      <t>81.8</t>
    </r>
    <r>
      <rPr>
        <b/>
        <sz val="16"/>
        <rFont val="宋体"/>
        <charset val="134"/>
      </rPr>
      <t>公里，川王镇</t>
    </r>
    <r>
      <rPr>
        <b/>
        <sz val="16"/>
        <rFont val="Times New Roman"/>
        <charset val="134"/>
      </rPr>
      <t>38.4</t>
    </r>
    <r>
      <rPr>
        <b/>
        <sz val="16"/>
        <rFont val="宋体"/>
        <charset val="134"/>
      </rPr>
      <t>万元</t>
    </r>
    <r>
      <rPr>
        <b/>
        <sz val="16"/>
        <rFont val="Times New Roman"/>
        <charset val="134"/>
      </rPr>
      <t>64</t>
    </r>
    <r>
      <rPr>
        <b/>
        <sz val="16"/>
        <rFont val="宋体"/>
        <charset val="134"/>
      </rPr>
      <t>公里。</t>
    </r>
  </si>
  <si>
    <r>
      <rPr>
        <b/>
        <sz val="16"/>
        <rFont val="宋体"/>
        <charset val="134"/>
      </rPr>
      <t>修建产业道路，改善产业发展条件</t>
    </r>
  </si>
  <si>
    <r>
      <rPr>
        <b/>
        <sz val="16"/>
        <rFont val="宋体"/>
        <charset val="134"/>
      </rPr>
      <t>带动全县产业发展，推动相关村农户收入</t>
    </r>
  </si>
  <si>
    <r>
      <rPr>
        <b/>
        <sz val="16"/>
        <rFont val="宋体"/>
        <charset val="134"/>
      </rPr>
      <t>小型农田水利设施建设：</t>
    </r>
    <r>
      <rPr>
        <b/>
        <sz val="16"/>
        <rFont val="Times New Roman"/>
        <charset val="134"/>
      </rPr>
      <t>1</t>
    </r>
    <r>
      <rPr>
        <b/>
        <sz val="16"/>
        <rFont val="宋体"/>
        <charset val="134"/>
      </rPr>
      <t>项</t>
    </r>
  </si>
  <si>
    <r>
      <rPr>
        <b/>
        <sz val="16"/>
        <rFont val="宋体"/>
        <charset val="134"/>
      </rPr>
      <t>概算投资</t>
    </r>
    <r>
      <rPr>
        <b/>
        <sz val="16"/>
        <rFont val="Times New Roman"/>
        <charset val="134"/>
      </rPr>
      <t>857.54</t>
    </r>
    <r>
      <rPr>
        <b/>
        <sz val="16"/>
        <rFont val="宋体"/>
        <charset val="134"/>
      </rPr>
      <t>万元用于实施小型农田水利设施建设项目</t>
    </r>
  </si>
  <si>
    <r>
      <rPr>
        <sz val="16"/>
        <rFont val="宋体"/>
        <charset val="134"/>
      </rPr>
      <t>张家川县马关镇窦家沟</t>
    </r>
    <r>
      <rPr>
        <sz val="16"/>
        <rFont val="Times New Roman"/>
        <charset val="134"/>
      </rPr>
      <t xml:space="preserve">
</t>
    </r>
    <r>
      <rPr>
        <sz val="16"/>
        <rFont val="宋体"/>
        <charset val="134"/>
      </rPr>
      <t>山洪沟防洪治理工程</t>
    </r>
  </si>
  <si>
    <r>
      <rPr>
        <sz val="16"/>
        <rFont val="宋体"/>
        <charset val="134"/>
      </rPr>
      <t>工程总投资</t>
    </r>
    <r>
      <rPr>
        <sz val="16"/>
        <rFont val="Times New Roman"/>
        <charset val="134"/>
      </rPr>
      <t>997.54</t>
    </r>
    <r>
      <rPr>
        <sz val="16"/>
        <rFont val="宋体"/>
        <charset val="134"/>
      </rPr>
      <t>万元，新建建堤防</t>
    </r>
    <r>
      <rPr>
        <sz val="16"/>
        <rFont val="Times New Roman"/>
        <charset val="134"/>
      </rPr>
      <t>3.192km(</t>
    </r>
    <r>
      <rPr>
        <sz val="16"/>
        <rFont val="宋体"/>
        <charset val="134"/>
      </rPr>
      <t>左岸</t>
    </r>
    <r>
      <rPr>
        <sz val="16"/>
        <rFont val="Times New Roman"/>
        <charset val="134"/>
      </rPr>
      <t>1.43km</t>
    </r>
    <r>
      <rPr>
        <sz val="16"/>
        <rFont val="宋体"/>
        <charset val="134"/>
      </rPr>
      <t>、右岸</t>
    </r>
    <r>
      <rPr>
        <sz val="16"/>
        <rFont val="Times New Roman"/>
        <charset val="134"/>
      </rPr>
      <t>1.762km)</t>
    </r>
    <r>
      <rPr>
        <sz val="16"/>
        <rFont val="宋体"/>
        <charset val="134"/>
      </rPr>
      <t>、护岸</t>
    </r>
    <r>
      <rPr>
        <sz val="16"/>
        <rFont val="Times New Roman"/>
        <charset val="134"/>
      </rPr>
      <t>1.298km(</t>
    </r>
    <r>
      <rPr>
        <sz val="16"/>
        <rFont val="宋体"/>
        <charset val="134"/>
      </rPr>
      <t>左岸</t>
    </r>
    <r>
      <rPr>
        <sz val="16"/>
        <rFont val="Times New Roman"/>
        <charset val="134"/>
      </rPr>
      <t>0.236km</t>
    </r>
    <r>
      <rPr>
        <sz val="16"/>
        <rFont val="宋体"/>
        <charset val="134"/>
      </rPr>
      <t>、右岸</t>
    </r>
    <r>
      <rPr>
        <sz val="16"/>
        <rFont val="Times New Roman"/>
        <charset val="134"/>
      </rPr>
      <t>1.062km)</t>
    </r>
    <r>
      <rPr>
        <sz val="16"/>
        <rFont val="宋体"/>
        <charset val="134"/>
      </rPr>
      <t>、排洪渠</t>
    </r>
    <r>
      <rPr>
        <sz val="16"/>
        <rFont val="Times New Roman"/>
        <charset val="134"/>
      </rPr>
      <t>0.308km</t>
    </r>
    <r>
      <rPr>
        <sz val="16"/>
        <rFont val="宋体"/>
        <charset val="134"/>
      </rPr>
      <t>、排水渠</t>
    </r>
    <r>
      <rPr>
        <sz val="16"/>
        <rFont val="Times New Roman"/>
        <charset val="134"/>
      </rPr>
      <t>0.118km</t>
    </r>
    <r>
      <rPr>
        <sz val="16"/>
        <rFont val="宋体"/>
        <charset val="134"/>
      </rPr>
      <t>、穿堤排水涵管</t>
    </r>
    <r>
      <rPr>
        <sz val="16"/>
        <rFont val="Times New Roman"/>
        <charset val="134"/>
      </rPr>
      <t>7</t>
    </r>
    <r>
      <rPr>
        <sz val="16"/>
        <rFont val="宋体"/>
        <charset val="134"/>
      </rPr>
      <t>座、沟道清淤疏浚</t>
    </r>
    <r>
      <rPr>
        <sz val="16"/>
        <rFont val="Times New Roman"/>
        <charset val="134"/>
      </rPr>
      <t>9</t>
    </r>
    <r>
      <rPr>
        <sz val="16"/>
        <rFont val="宋体"/>
        <charset val="134"/>
      </rPr>
      <t>段</t>
    </r>
    <r>
      <rPr>
        <sz val="16"/>
        <rFont val="Times New Roman"/>
        <charset val="134"/>
      </rPr>
      <t>3.42km</t>
    </r>
    <r>
      <rPr>
        <sz val="16"/>
        <rFont val="宋体"/>
        <charset val="134"/>
      </rPr>
      <t>。</t>
    </r>
  </si>
  <si>
    <r>
      <rPr>
        <sz val="16"/>
        <rFont val="宋体"/>
        <charset val="134"/>
      </rPr>
      <t>项目建成，可保护马关镇</t>
    </r>
    <r>
      <rPr>
        <sz val="16"/>
        <rFont val="Times New Roman"/>
        <charset val="134"/>
      </rPr>
      <t>2325</t>
    </r>
    <r>
      <rPr>
        <sz val="16"/>
        <rFont val="宋体"/>
        <charset val="134"/>
      </rPr>
      <t>人、耕地</t>
    </r>
    <r>
      <rPr>
        <sz val="16"/>
        <rFont val="Times New Roman"/>
        <charset val="134"/>
      </rPr>
      <t>377.1</t>
    </r>
    <r>
      <rPr>
        <sz val="16"/>
        <rFont val="宋体"/>
        <charset val="134"/>
      </rPr>
      <t>亩、道路及基础设施的防洪安全</t>
    </r>
    <r>
      <rPr>
        <sz val="16"/>
        <rFont val="宋体"/>
        <charset val="134"/>
      </rPr>
      <t>。</t>
    </r>
  </si>
  <si>
    <r>
      <rPr>
        <sz val="16"/>
        <rFont val="宋体"/>
        <charset val="134"/>
      </rPr>
      <t>张家川县水利</t>
    </r>
    <r>
      <rPr>
        <sz val="16"/>
        <rFont val="Times New Roman"/>
        <charset val="134"/>
      </rPr>
      <t xml:space="preserve">
</t>
    </r>
    <r>
      <rPr>
        <sz val="16"/>
        <rFont val="宋体"/>
        <charset val="134"/>
      </rPr>
      <t>工程建设服务中心</t>
    </r>
  </si>
  <si>
    <t>2022.12</t>
  </si>
  <si>
    <r>
      <rPr>
        <sz val="16"/>
        <rFont val="宋体"/>
        <charset val="134"/>
      </rPr>
      <t>张家川县马鹿河中小河流治理工程</t>
    </r>
  </si>
  <si>
    <r>
      <rPr>
        <sz val="16"/>
        <rFont val="宋体"/>
        <charset val="134"/>
      </rPr>
      <t>工程总投资</t>
    </r>
    <r>
      <rPr>
        <sz val="16"/>
        <rFont val="Times New Roman"/>
        <charset val="134"/>
      </rPr>
      <t>4302</t>
    </r>
    <r>
      <rPr>
        <sz val="16"/>
        <rFont val="宋体"/>
        <charset val="134"/>
      </rPr>
      <t>万元，新建堤防共计</t>
    </r>
    <r>
      <rPr>
        <sz val="16"/>
        <rFont val="Times New Roman"/>
        <charset val="134"/>
      </rPr>
      <t>16383m</t>
    </r>
    <r>
      <rPr>
        <sz val="16"/>
        <rFont val="宋体"/>
        <charset val="134"/>
      </rPr>
      <t>。其中：马鹿河干流新建堤防</t>
    </r>
    <r>
      <rPr>
        <sz val="16"/>
        <rFont val="Times New Roman"/>
        <charset val="134"/>
      </rPr>
      <t>13790m(</t>
    </r>
    <r>
      <rPr>
        <sz val="16"/>
        <rFont val="宋体"/>
        <charset val="134"/>
      </rPr>
      <t>左岸堤防</t>
    </r>
    <r>
      <rPr>
        <sz val="16"/>
        <rFont val="Times New Roman"/>
        <charset val="134"/>
      </rPr>
      <t>8354m</t>
    </r>
    <r>
      <rPr>
        <sz val="16"/>
        <rFont val="宋体"/>
        <charset val="134"/>
      </rPr>
      <t>，右岸堤防</t>
    </r>
    <r>
      <rPr>
        <sz val="16"/>
        <rFont val="Times New Roman"/>
        <charset val="134"/>
      </rPr>
      <t>5436m)</t>
    </r>
    <r>
      <rPr>
        <sz val="16"/>
        <rFont val="宋体"/>
        <charset val="134"/>
      </rPr>
      <t>；马鹿河支流新建堤防</t>
    </r>
    <r>
      <rPr>
        <sz val="16"/>
        <rFont val="Times New Roman"/>
        <charset val="134"/>
      </rPr>
      <t>2593m(</t>
    </r>
    <r>
      <rPr>
        <sz val="16"/>
        <rFont val="宋体"/>
        <charset val="134"/>
      </rPr>
      <t>其中韩家崖河新建堤防</t>
    </r>
    <r>
      <rPr>
        <sz val="16"/>
        <rFont val="Times New Roman"/>
        <charset val="134"/>
      </rPr>
      <t>1078m</t>
    </r>
    <r>
      <rPr>
        <sz val="16"/>
        <rFont val="宋体"/>
        <charset val="134"/>
      </rPr>
      <t>，左岸堤防</t>
    </r>
    <r>
      <rPr>
        <sz val="16"/>
        <rFont val="Times New Roman"/>
        <charset val="134"/>
      </rPr>
      <t>691m</t>
    </r>
    <r>
      <rPr>
        <sz val="16"/>
        <rFont val="宋体"/>
        <charset val="134"/>
      </rPr>
      <t>，右岸堤防</t>
    </r>
    <r>
      <rPr>
        <sz val="16"/>
        <rFont val="Times New Roman"/>
        <charset val="134"/>
      </rPr>
      <t>387m</t>
    </r>
    <r>
      <rPr>
        <sz val="16"/>
        <rFont val="宋体"/>
        <charset val="134"/>
      </rPr>
      <t>；草川沟新建堤防</t>
    </r>
    <r>
      <rPr>
        <sz val="16"/>
        <rFont val="Times New Roman"/>
        <charset val="134"/>
      </rPr>
      <t>1515m</t>
    </r>
    <r>
      <rPr>
        <sz val="16"/>
        <rFont val="宋体"/>
        <charset val="134"/>
      </rPr>
      <t>，左岸堤防</t>
    </r>
    <r>
      <rPr>
        <sz val="16"/>
        <rFont val="Times New Roman"/>
        <charset val="134"/>
      </rPr>
      <t>972m</t>
    </r>
    <r>
      <rPr>
        <sz val="16"/>
        <rFont val="宋体"/>
        <charset val="134"/>
      </rPr>
      <t>，右岸堤防</t>
    </r>
    <r>
      <rPr>
        <sz val="16"/>
        <rFont val="Times New Roman"/>
        <charset val="134"/>
      </rPr>
      <t>543m)</t>
    </r>
    <r>
      <rPr>
        <sz val="16"/>
        <rFont val="宋体"/>
        <charset val="134"/>
      </rPr>
      <t>；穿堤排水涵管</t>
    </r>
    <r>
      <rPr>
        <sz val="16"/>
        <rFont val="Times New Roman"/>
        <charset val="134"/>
      </rPr>
      <t>21</t>
    </r>
    <r>
      <rPr>
        <sz val="16"/>
        <rFont val="宋体"/>
        <charset val="134"/>
      </rPr>
      <t>处，巡堤踏步</t>
    </r>
    <r>
      <rPr>
        <sz val="16"/>
        <rFont val="Times New Roman"/>
        <charset val="134"/>
      </rPr>
      <t>26</t>
    </r>
    <r>
      <rPr>
        <sz val="16"/>
        <rFont val="宋体"/>
        <charset val="134"/>
      </rPr>
      <t>处。</t>
    </r>
  </si>
  <si>
    <r>
      <rPr>
        <sz val="16"/>
        <rFont val="宋体"/>
        <charset val="134"/>
      </rPr>
      <t>中央及省</t>
    </r>
    <r>
      <rPr>
        <sz val="16"/>
        <rFont val="Times New Roman"/>
        <charset val="134"/>
      </rPr>
      <t xml:space="preserve">
</t>
    </r>
    <r>
      <rPr>
        <sz val="16"/>
        <rFont val="宋体"/>
        <charset val="134"/>
      </rPr>
      <t>市县配套资金</t>
    </r>
  </si>
  <si>
    <r>
      <rPr>
        <sz val="16"/>
        <rFont val="宋体"/>
        <charset val="134"/>
      </rPr>
      <t>项目建成，可保护马鹿镇</t>
    </r>
    <r>
      <rPr>
        <sz val="16"/>
        <rFont val="Times New Roman"/>
        <charset val="134"/>
      </rPr>
      <t>5711</t>
    </r>
    <r>
      <rPr>
        <sz val="16"/>
        <rFont val="宋体"/>
        <charset val="134"/>
      </rPr>
      <t>人、耕地</t>
    </r>
    <r>
      <rPr>
        <sz val="16"/>
        <rFont val="Times New Roman"/>
        <charset val="134"/>
      </rPr>
      <t>0.85</t>
    </r>
    <r>
      <rPr>
        <sz val="16"/>
        <rFont val="宋体"/>
        <charset val="134"/>
      </rPr>
      <t>万亩、道路及基础设施的防洪安全。</t>
    </r>
  </si>
  <si>
    <r>
      <rPr>
        <sz val="16"/>
        <rFont val="宋体"/>
        <charset val="134"/>
      </rPr>
      <t>马鹿镇花园村大庄组生态河堤项目（中调新增）</t>
    </r>
  </si>
  <si>
    <r>
      <rPr>
        <sz val="16"/>
        <rFont val="宋体"/>
        <charset val="134"/>
      </rPr>
      <t>马鹿镇花园村</t>
    </r>
  </si>
  <si>
    <r>
      <rPr>
        <sz val="16"/>
        <rFont val="宋体"/>
        <charset val="134"/>
      </rPr>
      <t>投资</t>
    </r>
    <r>
      <rPr>
        <sz val="16"/>
        <rFont val="Times New Roman"/>
        <charset val="134"/>
      </rPr>
      <t>120</t>
    </r>
    <r>
      <rPr>
        <sz val="16"/>
        <rFont val="宋体"/>
        <charset val="134"/>
      </rPr>
      <t>万元，重点开展马鹿镇</t>
    </r>
    <r>
      <rPr>
        <sz val="16"/>
        <rFont val="Times New Roman"/>
        <charset val="134"/>
      </rPr>
      <t>(</t>
    </r>
    <r>
      <rPr>
        <sz val="16"/>
        <rFont val="宋体"/>
        <charset val="134"/>
      </rPr>
      <t>通关河</t>
    </r>
    <r>
      <rPr>
        <sz val="16"/>
        <rFont val="Times New Roman"/>
        <charset val="134"/>
      </rPr>
      <t>)</t>
    </r>
    <r>
      <rPr>
        <sz val="16"/>
        <rFont val="宋体"/>
        <charset val="134"/>
      </rPr>
      <t>支流流域生态环境保护修复，实施马鹿河中小河排洪河堤工程，大庄组</t>
    </r>
    <r>
      <rPr>
        <sz val="16"/>
        <rFont val="Times New Roman"/>
        <charset val="134"/>
      </rPr>
      <t>1</t>
    </r>
    <r>
      <rPr>
        <sz val="16"/>
        <rFont val="宋体"/>
        <charset val="134"/>
      </rPr>
      <t>公里，其中高</t>
    </r>
    <r>
      <rPr>
        <sz val="16"/>
        <rFont val="Times New Roman"/>
        <charset val="134"/>
      </rPr>
      <t>2m</t>
    </r>
    <r>
      <rPr>
        <sz val="16"/>
        <rFont val="宋体"/>
        <charset val="134"/>
      </rPr>
      <t>，厚</t>
    </r>
    <r>
      <rPr>
        <sz val="16"/>
        <rFont val="Times New Roman"/>
        <charset val="134"/>
      </rPr>
      <t>1.2m</t>
    </r>
    <r>
      <rPr>
        <sz val="16"/>
        <rFont val="宋体"/>
        <charset val="134"/>
      </rPr>
      <t>，宽</t>
    </r>
    <r>
      <rPr>
        <sz val="16"/>
        <rFont val="Times New Roman"/>
        <charset val="134"/>
      </rPr>
      <t>2.5</t>
    </r>
    <r>
      <rPr>
        <sz val="16"/>
        <rFont val="宋体"/>
        <charset val="134"/>
      </rPr>
      <t>米每立方米</t>
    </r>
    <r>
      <rPr>
        <sz val="16"/>
        <rFont val="Times New Roman"/>
        <charset val="134"/>
      </rPr>
      <t>600</t>
    </r>
    <r>
      <rPr>
        <sz val="16"/>
        <rFont val="宋体"/>
        <charset val="134"/>
      </rPr>
      <t>元。</t>
    </r>
  </si>
  <si>
    <r>
      <rPr>
        <sz val="16"/>
        <rFont val="宋体"/>
        <charset val="134"/>
      </rPr>
      <t>改善群众生产生活条件，有效解决安全隐患</t>
    </r>
    <r>
      <rPr>
        <sz val="16"/>
        <rFont val="Times New Roman"/>
        <charset val="134"/>
      </rPr>
      <t>.</t>
    </r>
  </si>
  <si>
    <r>
      <rPr>
        <sz val="16"/>
        <rFont val="宋体"/>
        <charset val="134"/>
      </rPr>
      <t>有效改善群众的人居环境，增加群众满意度。</t>
    </r>
  </si>
  <si>
    <r>
      <rPr>
        <b/>
        <sz val="16"/>
        <rFont val="宋体"/>
        <charset val="134"/>
      </rPr>
      <t>产业用电、用网、配套基础设施建设项目：</t>
    </r>
    <r>
      <rPr>
        <b/>
        <sz val="16"/>
        <rFont val="Times New Roman"/>
        <charset val="134"/>
      </rPr>
      <t>2</t>
    </r>
    <r>
      <rPr>
        <b/>
        <sz val="16"/>
        <rFont val="宋体"/>
        <charset val="134"/>
      </rPr>
      <t>项</t>
    </r>
  </si>
  <si>
    <r>
      <rPr>
        <b/>
        <sz val="16"/>
        <rFont val="宋体"/>
        <charset val="134"/>
      </rPr>
      <t>概算投资</t>
    </r>
    <r>
      <rPr>
        <b/>
        <sz val="16"/>
        <rFont val="Times New Roman"/>
        <charset val="134"/>
      </rPr>
      <t>613</t>
    </r>
    <r>
      <rPr>
        <b/>
        <sz val="16"/>
        <rFont val="宋体"/>
        <charset val="134"/>
      </rPr>
      <t>万元用于实施产业用电、用网</t>
    </r>
  </si>
  <si>
    <r>
      <rPr>
        <b/>
        <sz val="16"/>
        <rFont val="宋体"/>
        <charset val="134"/>
      </rPr>
      <t>农业产业园区和基地供电项目</t>
    </r>
  </si>
  <si>
    <r>
      <rPr>
        <b/>
        <sz val="16"/>
        <rFont val="宋体"/>
        <charset val="134"/>
      </rPr>
      <t>概算投资</t>
    </r>
    <r>
      <rPr>
        <b/>
        <sz val="16"/>
        <rFont val="Times New Roman"/>
        <charset val="134"/>
      </rPr>
      <t>260</t>
    </r>
    <r>
      <rPr>
        <b/>
        <sz val="16"/>
        <rFont val="宋体"/>
        <charset val="134"/>
      </rPr>
      <t>万元用于实施农业产业园区和基地供电项目</t>
    </r>
  </si>
  <si>
    <r>
      <rPr>
        <sz val="16"/>
        <rFont val="宋体"/>
        <charset val="134"/>
      </rPr>
      <t>张家川县张川镇产业基地供电项目</t>
    </r>
  </si>
  <si>
    <r>
      <rPr>
        <sz val="16"/>
        <rFont val="宋体"/>
        <charset val="134"/>
      </rPr>
      <t>建设配套供电设施，保障园区正常开展运营。</t>
    </r>
  </si>
  <si>
    <r>
      <rPr>
        <sz val="16"/>
        <rFont val="宋体"/>
        <charset val="134"/>
      </rPr>
      <t>优化产业布局，改善产业园生产环境，减少因电网原因带给产业园的产能影响。</t>
    </r>
  </si>
  <si>
    <r>
      <rPr>
        <sz val="16"/>
        <rFont val="宋体"/>
        <charset val="134"/>
      </rPr>
      <t>通过村级集体经济概算投资发展项目，提高就业、分红等利益联接机制，提高群众生活水平。</t>
    </r>
  </si>
  <si>
    <r>
      <rPr>
        <sz val="16"/>
        <rFont val="宋体"/>
        <charset val="134"/>
      </rPr>
      <t>刘堡镇蔬菜种植及加工基地建设项目供电项目</t>
    </r>
  </si>
  <si>
    <r>
      <rPr>
        <sz val="16"/>
        <rFont val="宋体"/>
        <charset val="134"/>
      </rPr>
      <t>高家村、米家村</t>
    </r>
  </si>
  <si>
    <r>
      <rPr>
        <sz val="16"/>
        <rFont val="宋体"/>
        <charset val="134"/>
      </rPr>
      <t>用于解决米家村蔬菜种植加工基地和高家村中部蔬菜产业园区解决专变供电设施费用。其中米家村</t>
    </r>
    <r>
      <rPr>
        <sz val="16"/>
        <rFont val="Times New Roman"/>
        <charset val="134"/>
      </rPr>
      <t>20</t>
    </r>
    <r>
      <rPr>
        <sz val="16"/>
        <rFont val="宋体"/>
        <charset val="134"/>
      </rPr>
      <t>万，高家村</t>
    </r>
    <r>
      <rPr>
        <sz val="16"/>
        <rFont val="Times New Roman"/>
        <charset val="134"/>
      </rPr>
      <t>60</t>
    </r>
    <r>
      <rPr>
        <sz val="16"/>
        <rFont val="宋体"/>
        <charset val="134"/>
      </rPr>
      <t>万。</t>
    </r>
  </si>
  <si>
    <r>
      <rPr>
        <sz val="16"/>
        <rFont val="宋体"/>
        <charset val="134"/>
      </rPr>
      <t>农业产业园区和基地供电项目</t>
    </r>
  </si>
  <si>
    <r>
      <rPr>
        <sz val="16"/>
        <rFont val="宋体"/>
        <charset val="134"/>
      </rPr>
      <t>木河乡现代农业产业园</t>
    </r>
    <r>
      <rPr>
        <sz val="16"/>
        <rFont val="Times New Roman"/>
        <charset val="134"/>
      </rPr>
      <t>400KVA</t>
    </r>
    <r>
      <rPr>
        <sz val="16"/>
        <rFont val="宋体"/>
        <charset val="134"/>
      </rPr>
      <t>变压器一台和配套设施的安装以及园区内部的电网建设</t>
    </r>
  </si>
  <si>
    <r>
      <rPr>
        <b/>
        <sz val="16"/>
        <rFont val="宋体"/>
        <charset val="134"/>
      </rPr>
      <t>农业产业园区和基地供电项目（中调新增）</t>
    </r>
  </si>
  <si>
    <r>
      <rPr>
        <b/>
        <sz val="16"/>
        <rFont val="宋体"/>
        <charset val="134"/>
      </rPr>
      <t>概算投资</t>
    </r>
    <r>
      <rPr>
        <b/>
        <sz val="16"/>
        <rFont val="Times New Roman"/>
        <charset val="134"/>
      </rPr>
      <t>353</t>
    </r>
    <r>
      <rPr>
        <b/>
        <sz val="16"/>
        <rFont val="宋体"/>
        <charset val="134"/>
      </rPr>
      <t>万元用于实施农业产业园区和基地供电项目</t>
    </r>
  </si>
  <si>
    <r>
      <rPr>
        <sz val="16"/>
        <rFont val="宋体"/>
        <charset val="134"/>
      </rPr>
      <t>马鹿镇设施农业产业基地附属设施建设项目</t>
    </r>
  </si>
  <si>
    <r>
      <rPr>
        <sz val="16"/>
        <rFont val="宋体"/>
        <charset val="134"/>
      </rPr>
      <t>投资</t>
    </r>
    <r>
      <rPr>
        <sz val="16"/>
        <rFont val="Times New Roman"/>
        <charset val="134"/>
      </rPr>
      <t>30</t>
    </r>
    <r>
      <rPr>
        <sz val="16"/>
        <rFont val="宋体"/>
        <charset val="134"/>
      </rPr>
      <t>万元，在长宁村设施农业产业园区新建产业路</t>
    </r>
    <r>
      <rPr>
        <sz val="16"/>
        <rFont val="Times New Roman"/>
        <charset val="134"/>
      </rPr>
      <t>2.6</t>
    </r>
    <r>
      <rPr>
        <sz val="16"/>
        <rFont val="宋体"/>
        <charset val="134"/>
      </rPr>
      <t>公里、卫生公厕</t>
    </r>
    <r>
      <rPr>
        <sz val="16"/>
        <rFont val="Times New Roman"/>
        <charset val="134"/>
      </rPr>
      <t>1</t>
    </r>
    <r>
      <rPr>
        <sz val="16"/>
        <rFont val="宋体"/>
        <charset val="134"/>
      </rPr>
      <t>座、购置抽粪车</t>
    </r>
    <r>
      <rPr>
        <sz val="16"/>
        <rFont val="Times New Roman"/>
        <charset val="134"/>
      </rPr>
      <t>1</t>
    </r>
    <r>
      <rPr>
        <sz val="16"/>
        <rFont val="宋体"/>
        <charset val="134"/>
      </rPr>
      <t>辆、新建护坡</t>
    </r>
    <r>
      <rPr>
        <sz val="16"/>
        <rFont val="Times New Roman"/>
        <charset val="134"/>
      </rPr>
      <t>1</t>
    </r>
    <r>
      <rPr>
        <sz val="16"/>
        <rFont val="宋体"/>
        <charset val="134"/>
      </rPr>
      <t>处等附属设施。</t>
    </r>
  </si>
  <si>
    <r>
      <rPr>
        <sz val="16"/>
        <rFont val="宋体"/>
        <charset val="134"/>
      </rPr>
      <t>通过项目扶持，进一步完善产业园区基础设施建设，带动农户发展产业，为增加收益提供保障。</t>
    </r>
  </si>
  <si>
    <r>
      <rPr>
        <sz val="16"/>
        <rFont val="宋体"/>
        <charset val="134"/>
      </rPr>
      <t>项目实施后，将促进产业园区和基地基础设施完善，带动农户增加效益。</t>
    </r>
  </si>
  <si>
    <r>
      <rPr>
        <sz val="16"/>
        <rFont val="宋体"/>
        <charset val="134"/>
      </rPr>
      <t>马关镇农业产业园供电项目</t>
    </r>
  </si>
  <si>
    <r>
      <rPr>
        <sz val="16"/>
        <rFont val="Times New Roman"/>
        <charset val="134"/>
      </rPr>
      <t>1.</t>
    </r>
    <r>
      <rPr>
        <sz val="16"/>
        <rFont val="宋体"/>
        <charset val="134"/>
      </rPr>
      <t>西部蔬菜园区建设供电设施</t>
    </r>
    <r>
      <rPr>
        <sz val="16"/>
        <rFont val="Times New Roman"/>
        <charset val="134"/>
      </rPr>
      <t>10</t>
    </r>
    <r>
      <rPr>
        <sz val="16"/>
        <rFont val="宋体"/>
        <charset val="134"/>
      </rPr>
      <t>万元；</t>
    </r>
    <r>
      <rPr>
        <sz val="16"/>
        <rFont val="Times New Roman"/>
        <charset val="134"/>
      </rPr>
      <t>2.</t>
    </r>
    <r>
      <rPr>
        <sz val="16"/>
        <rFont val="宋体"/>
        <charset val="134"/>
      </rPr>
      <t>西部肉牛养殖示范场建设供电设施</t>
    </r>
    <r>
      <rPr>
        <sz val="16"/>
        <rFont val="Times New Roman"/>
        <charset val="134"/>
      </rPr>
      <t>10</t>
    </r>
    <r>
      <rPr>
        <sz val="16"/>
        <rFont val="宋体"/>
        <charset val="134"/>
      </rPr>
      <t>万元。</t>
    </r>
  </si>
  <si>
    <r>
      <rPr>
        <sz val="16"/>
        <rFont val="宋体"/>
        <charset val="134"/>
      </rPr>
      <t>县农业农村局</t>
    </r>
    <r>
      <rPr>
        <sz val="16"/>
        <rFont val="Times New Roman"/>
        <charset val="134"/>
      </rPr>
      <t xml:space="preserve">
</t>
    </r>
    <r>
      <rPr>
        <sz val="16"/>
        <rFont val="宋体"/>
        <charset val="134"/>
      </rPr>
      <t>县畜牧中心</t>
    </r>
  </si>
  <si>
    <r>
      <rPr>
        <sz val="16"/>
        <rFont val="宋体"/>
        <charset val="134"/>
      </rPr>
      <t>刘堡镇农业产业园和基地供电项目</t>
    </r>
  </si>
  <si>
    <r>
      <rPr>
        <sz val="16"/>
        <rFont val="宋体"/>
        <charset val="134"/>
      </rPr>
      <t>在中部蔬菜产业园区解决供电设施，投资</t>
    </r>
    <r>
      <rPr>
        <sz val="16"/>
        <rFont val="Times New Roman"/>
        <charset val="134"/>
      </rPr>
      <t>60</t>
    </r>
    <r>
      <rPr>
        <sz val="16"/>
        <rFont val="宋体"/>
        <charset val="134"/>
      </rPr>
      <t>万。在刘堡镇蔬菜种植加工基地专变供电设施，投资</t>
    </r>
    <r>
      <rPr>
        <sz val="16"/>
        <rFont val="Times New Roman"/>
        <charset val="134"/>
      </rPr>
      <t>20</t>
    </r>
    <r>
      <rPr>
        <sz val="16"/>
        <rFont val="宋体"/>
        <charset val="134"/>
      </rPr>
      <t>万。</t>
    </r>
  </si>
  <si>
    <r>
      <rPr>
        <sz val="16"/>
        <rFont val="宋体"/>
        <charset val="134"/>
      </rPr>
      <t>张家川镇产业基地供电项目</t>
    </r>
  </si>
  <si>
    <r>
      <rPr>
        <sz val="16"/>
        <rFont val="宋体"/>
        <charset val="134"/>
      </rPr>
      <t>投入</t>
    </r>
    <r>
      <rPr>
        <sz val="16"/>
        <rFont val="Times New Roman"/>
        <charset val="134"/>
      </rPr>
      <t>105</t>
    </r>
    <r>
      <rPr>
        <sz val="16"/>
        <rFont val="宋体"/>
        <charset val="134"/>
      </rPr>
      <t>万元在张家川镇刘家村现代果业产业园建设供电设施。</t>
    </r>
  </si>
  <si>
    <r>
      <rPr>
        <sz val="16"/>
        <rFont val="宋体"/>
        <charset val="134"/>
      </rPr>
      <t>张家川县东部饲草配送中心供电项目</t>
    </r>
  </si>
  <si>
    <r>
      <rPr>
        <sz val="16"/>
        <rFont val="宋体"/>
        <charset val="134"/>
      </rPr>
      <t>投资</t>
    </r>
    <r>
      <rPr>
        <sz val="16"/>
        <rFont val="Times New Roman"/>
        <charset val="134"/>
      </rPr>
      <t>80</t>
    </r>
    <r>
      <rPr>
        <sz val="16"/>
        <rFont val="宋体"/>
        <charset val="134"/>
      </rPr>
      <t>万元，在张家川县东部饲草配送中心建设供电配电设施。</t>
    </r>
  </si>
  <si>
    <r>
      <rPr>
        <sz val="16"/>
        <rFont val="宋体"/>
        <charset val="134"/>
      </rPr>
      <t>通过项目扶持，进一步完善基础设施建设，带动农户发展产业，为增加收益提供保障。</t>
    </r>
  </si>
  <si>
    <r>
      <rPr>
        <sz val="16"/>
        <rFont val="宋体"/>
        <charset val="134"/>
      </rPr>
      <t>张家川县马铃薯基础种薯生产基地基础设施建设项目</t>
    </r>
  </si>
  <si>
    <r>
      <rPr>
        <sz val="16"/>
        <rFont val="宋体"/>
        <charset val="134"/>
      </rPr>
      <t>投资</t>
    </r>
    <r>
      <rPr>
        <sz val="16"/>
        <rFont val="Times New Roman"/>
        <charset val="134"/>
      </rPr>
      <t>25</t>
    </r>
    <r>
      <rPr>
        <sz val="16"/>
        <rFont val="宋体"/>
        <charset val="134"/>
      </rPr>
      <t>万元，在张家川镇刘家村马铃薯基础种薯生产基地建设供电等基础设施。</t>
    </r>
  </si>
  <si>
    <r>
      <rPr>
        <sz val="16"/>
        <rFont val="宋体"/>
        <charset val="134"/>
      </rPr>
      <t>木河乡蔬菜产业示范基地、马坪村马铃薯储藏窖供电项目</t>
    </r>
  </si>
  <si>
    <r>
      <rPr>
        <sz val="16"/>
        <rFont val="宋体"/>
        <charset val="134"/>
      </rPr>
      <t>在全乡</t>
    </r>
    <r>
      <rPr>
        <sz val="16"/>
        <rFont val="Times New Roman"/>
        <charset val="134"/>
      </rPr>
      <t>2</t>
    </r>
    <r>
      <rPr>
        <sz val="16"/>
        <rFont val="宋体"/>
        <charset val="134"/>
      </rPr>
      <t>个村实施农业产业园区和基地供电项目，共计投资</t>
    </r>
    <r>
      <rPr>
        <sz val="16"/>
        <rFont val="Times New Roman"/>
        <charset val="134"/>
      </rPr>
      <t>13</t>
    </r>
    <r>
      <rPr>
        <sz val="16"/>
        <rFont val="宋体"/>
        <charset val="134"/>
      </rPr>
      <t>万元。其中：坪王村建设</t>
    </r>
    <r>
      <rPr>
        <sz val="16"/>
        <rFont val="Times New Roman"/>
        <charset val="134"/>
      </rPr>
      <t>600</t>
    </r>
    <r>
      <rPr>
        <sz val="16"/>
        <rFont val="宋体"/>
        <charset val="134"/>
      </rPr>
      <t>平方米烘干房供电配套项目</t>
    </r>
    <r>
      <rPr>
        <sz val="16"/>
        <rFont val="Times New Roman"/>
        <charset val="134"/>
      </rPr>
      <t>10</t>
    </r>
    <r>
      <rPr>
        <sz val="16"/>
        <rFont val="宋体"/>
        <charset val="134"/>
      </rPr>
      <t>万元；马坪村新型马铃薯繁育基地储藏窖新建供电配套项目</t>
    </r>
    <r>
      <rPr>
        <sz val="16"/>
        <rFont val="Times New Roman"/>
        <charset val="134"/>
      </rPr>
      <t>3</t>
    </r>
    <r>
      <rPr>
        <sz val="16"/>
        <rFont val="宋体"/>
        <charset val="134"/>
      </rPr>
      <t>万元。</t>
    </r>
  </si>
  <si>
    <r>
      <rPr>
        <sz val="16"/>
        <rFont val="Times New Roman"/>
        <charset val="134"/>
      </rPr>
      <t>1</t>
    </r>
    <r>
      <rPr>
        <sz val="16"/>
        <rFont val="宋体"/>
        <charset val="134"/>
      </rPr>
      <t>、生态效益</t>
    </r>
    <r>
      <rPr>
        <sz val="16"/>
        <rFont val="Times New Roman"/>
        <charset val="134"/>
      </rPr>
      <t xml:space="preserve">
</t>
    </r>
    <r>
      <rPr>
        <sz val="16"/>
        <rFont val="宋体"/>
        <charset val="134"/>
      </rPr>
      <t>提高木河乡庄河村绿化覆盖率，带动张家川县的环境治理，加速张家川县整体风貌整治工程。同时，随沼气等新型能源的推广应用、无公害农产品生产技术的引进应用，空气将更加清新，环境更加优美，</t>
    </r>
    <r>
      <rPr>
        <sz val="16"/>
        <rFont val="Times New Roman"/>
        <charset val="134"/>
      </rPr>
      <t xml:space="preserve">
</t>
    </r>
    <r>
      <rPr>
        <sz val="16"/>
        <rFont val="宋体"/>
        <charset val="134"/>
      </rPr>
      <t>生态环境向良性循环的方向发展。</t>
    </r>
    <r>
      <rPr>
        <sz val="16"/>
        <rFont val="Times New Roman"/>
        <charset val="134"/>
      </rPr>
      <t xml:space="preserve">
2</t>
    </r>
    <r>
      <rPr>
        <sz val="16"/>
        <rFont val="宋体"/>
        <charset val="134"/>
      </rPr>
      <t>、经济效益</t>
    </r>
    <r>
      <rPr>
        <sz val="16"/>
        <rFont val="Times New Roman"/>
        <charset val="134"/>
      </rPr>
      <t xml:space="preserve">
</t>
    </r>
    <r>
      <rPr>
        <sz val="16"/>
        <rFont val="宋体"/>
        <charset val="134"/>
      </rPr>
      <t>项目每年可向市场提供无公害的蔬菜、水果及其加工制品，丰富了农产品的供应市场。创造大量农村剩余劳力就业机会，增加区、乡财政收入，促进农业结构调整。</t>
    </r>
  </si>
  <si>
    <r>
      <rPr>
        <sz val="16"/>
        <rFont val="Times New Roman"/>
        <charset val="134"/>
      </rPr>
      <t>“</t>
    </r>
    <r>
      <rPr>
        <sz val="16"/>
        <rFont val="宋体"/>
        <charset val="134"/>
      </rPr>
      <t>公司</t>
    </r>
    <r>
      <rPr>
        <sz val="16"/>
        <rFont val="Times New Roman"/>
        <charset val="134"/>
      </rPr>
      <t>+</t>
    </r>
    <r>
      <rPr>
        <sz val="16"/>
        <rFont val="宋体"/>
        <charset val="134"/>
      </rPr>
      <t>合作社</t>
    </r>
    <r>
      <rPr>
        <sz val="16"/>
        <rFont val="Times New Roman"/>
        <charset val="134"/>
      </rPr>
      <t>+</t>
    </r>
    <r>
      <rPr>
        <sz val="16"/>
        <rFont val="宋体"/>
        <charset val="134"/>
      </rPr>
      <t>基地</t>
    </r>
    <r>
      <rPr>
        <sz val="16"/>
        <rFont val="Times New Roman"/>
        <charset val="134"/>
      </rPr>
      <t>+</t>
    </r>
    <r>
      <rPr>
        <sz val="16"/>
        <rFont val="宋体"/>
        <charset val="134"/>
      </rPr>
      <t>农户</t>
    </r>
    <r>
      <rPr>
        <sz val="16"/>
        <rFont val="Times New Roman"/>
        <charset val="134"/>
      </rPr>
      <t>”</t>
    </r>
    <r>
      <rPr>
        <sz val="16"/>
        <rFont val="宋体"/>
        <charset val="134"/>
      </rPr>
      <t>的管理运行机制，创新与健全小农户与现代农业的有机衔接机制，即村企联合、产业连片、基地连户、股份连心、责任连体，成为带动农民脱贫致富的示范样板。</t>
    </r>
  </si>
  <si>
    <r>
      <rPr>
        <b/>
        <sz val="16"/>
        <rFont val="宋体"/>
        <charset val="134"/>
      </rPr>
      <t>（八）</t>
    </r>
  </si>
  <si>
    <r>
      <rPr>
        <b/>
        <sz val="16"/>
        <rFont val="宋体"/>
        <charset val="134"/>
      </rPr>
      <t>新产业、新业态项目：</t>
    </r>
    <r>
      <rPr>
        <b/>
        <sz val="16"/>
        <rFont val="Times New Roman"/>
        <charset val="134"/>
      </rPr>
      <t>2</t>
    </r>
    <r>
      <rPr>
        <b/>
        <sz val="16"/>
        <rFont val="宋体"/>
        <charset val="134"/>
      </rPr>
      <t>项</t>
    </r>
  </si>
  <si>
    <r>
      <rPr>
        <b/>
        <sz val="16"/>
        <rFont val="宋体"/>
        <charset val="134"/>
      </rPr>
      <t>概算投资</t>
    </r>
    <r>
      <rPr>
        <b/>
        <sz val="16"/>
        <rFont val="Times New Roman"/>
        <charset val="134"/>
      </rPr>
      <t>908</t>
    </r>
    <r>
      <rPr>
        <b/>
        <sz val="16"/>
        <rFont val="宋体"/>
        <charset val="134"/>
      </rPr>
      <t>万元用于实施新产业、新业态项目</t>
    </r>
  </si>
  <si>
    <r>
      <rPr>
        <b/>
        <sz val="16"/>
        <rFont val="宋体"/>
        <charset val="134"/>
      </rPr>
      <t>休闲农业、乡村旅游</t>
    </r>
  </si>
  <si>
    <r>
      <rPr>
        <b/>
        <sz val="16"/>
        <rFont val="宋体"/>
        <charset val="134"/>
      </rPr>
      <t>概算投资</t>
    </r>
    <r>
      <rPr>
        <b/>
        <sz val="16"/>
        <rFont val="Times New Roman"/>
        <charset val="134"/>
      </rPr>
      <t>600</t>
    </r>
    <r>
      <rPr>
        <b/>
        <sz val="16"/>
        <rFont val="宋体"/>
        <charset val="134"/>
      </rPr>
      <t>万元用于实施休闲农业、乡村旅游</t>
    </r>
  </si>
  <si>
    <r>
      <rPr>
        <sz val="16"/>
        <rFont val="宋体"/>
        <charset val="134"/>
      </rPr>
      <t>张家川县汪堡乡村旅游建设项目</t>
    </r>
  </si>
  <si>
    <r>
      <rPr>
        <sz val="16"/>
        <rFont val="宋体"/>
        <charset val="134"/>
      </rPr>
      <t>龙山镇汪堡村</t>
    </r>
  </si>
  <si>
    <r>
      <rPr>
        <sz val="16"/>
        <rFont val="宋体"/>
        <charset val="134"/>
      </rPr>
      <t>项目总概算投资</t>
    </r>
    <r>
      <rPr>
        <sz val="16"/>
        <rFont val="Times New Roman"/>
        <charset val="134"/>
      </rPr>
      <t>3938.61</t>
    </r>
    <r>
      <rPr>
        <sz val="16"/>
        <rFont val="宋体"/>
        <charset val="134"/>
      </rPr>
      <t>万元，总规划用地面积</t>
    </r>
    <r>
      <rPr>
        <sz val="16"/>
        <rFont val="Times New Roman"/>
        <charset val="134"/>
      </rPr>
      <t>25.80</t>
    </r>
    <r>
      <rPr>
        <sz val="16"/>
        <rFont val="宋体"/>
        <charset val="134"/>
      </rPr>
      <t>亩，建设游客中心</t>
    </r>
    <r>
      <rPr>
        <sz val="16"/>
        <rFont val="Times New Roman"/>
        <charset val="134"/>
      </rPr>
      <t>5000</t>
    </r>
    <r>
      <rPr>
        <sz val="16"/>
        <rFont val="宋体"/>
        <charset val="134"/>
      </rPr>
      <t>㎡</t>
    </r>
    <r>
      <rPr>
        <sz val="16"/>
        <rFont val="Times New Roman"/>
        <charset val="134"/>
      </rPr>
      <t>;</t>
    </r>
    <r>
      <rPr>
        <sz val="16"/>
        <rFont val="宋体"/>
        <charset val="134"/>
      </rPr>
      <t>建设农家院</t>
    </r>
    <r>
      <rPr>
        <sz val="16"/>
        <rFont val="Times New Roman"/>
        <charset val="134"/>
      </rPr>
      <t>5</t>
    </r>
    <r>
      <rPr>
        <sz val="16"/>
        <rFont val="宋体"/>
        <charset val="134"/>
      </rPr>
      <t>座，单座建筑面积</t>
    </r>
    <r>
      <rPr>
        <sz val="16"/>
        <rFont val="Times New Roman"/>
        <charset val="134"/>
      </rPr>
      <t>60</t>
    </r>
    <r>
      <rPr>
        <sz val="16"/>
        <rFont val="宋体"/>
        <charset val="134"/>
      </rPr>
      <t>㎡</t>
    </r>
    <r>
      <rPr>
        <sz val="16"/>
        <rFont val="Times New Roman"/>
        <charset val="134"/>
      </rPr>
      <t>;</t>
    </r>
    <r>
      <rPr>
        <sz val="16"/>
        <rFont val="宋体"/>
        <charset val="134"/>
      </rPr>
      <t>游泳馆</t>
    </r>
    <r>
      <rPr>
        <sz val="16"/>
        <rFont val="Times New Roman"/>
        <charset val="134"/>
      </rPr>
      <t>1</t>
    </r>
    <r>
      <rPr>
        <sz val="16"/>
        <rFont val="宋体"/>
        <charset val="134"/>
      </rPr>
      <t>座，建筑面积</t>
    </r>
    <r>
      <rPr>
        <sz val="16"/>
        <rFont val="Times New Roman"/>
        <charset val="134"/>
      </rPr>
      <t xml:space="preserve"> 1800</t>
    </r>
    <r>
      <rPr>
        <sz val="16"/>
        <rFont val="宋体"/>
        <charset val="134"/>
      </rPr>
      <t>㎡</t>
    </r>
    <r>
      <rPr>
        <sz val="16"/>
        <rFont val="Times New Roman"/>
        <charset val="134"/>
      </rPr>
      <t>;</t>
    </r>
    <r>
      <rPr>
        <sz val="16"/>
        <rFont val="宋体"/>
        <charset val="134"/>
      </rPr>
      <t>旱冰场</t>
    </r>
    <r>
      <rPr>
        <sz val="16"/>
        <rFont val="Times New Roman"/>
        <charset val="134"/>
      </rPr>
      <t>1</t>
    </r>
    <r>
      <rPr>
        <sz val="16"/>
        <rFont val="宋体"/>
        <charset val="134"/>
      </rPr>
      <t>处，建筑面积</t>
    </r>
    <r>
      <rPr>
        <sz val="16"/>
        <rFont val="Times New Roman"/>
        <charset val="134"/>
      </rPr>
      <t>1100</t>
    </r>
    <r>
      <rPr>
        <sz val="16"/>
        <rFont val="宋体"/>
        <charset val="134"/>
      </rPr>
      <t>㎡</t>
    </r>
    <r>
      <rPr>
        <sz val="16"/>
        <rFont val="Times New Roman"/>
        <charset val="134"/>
      </rPr>
      <t>;</t>
    </r>
    <r>
      <rPr>
        <sz val="16"/>
        <rFont val="宋体"/>
        <charset val="134"/>
      </rPr>
      <t>文化长廊</t>
    </r>
    <r>
      <rPr>
        <sz val="16"/>
        <rFont val="Times New Roman"/>
        <charset val="134"/>
      </rPr>
      <t>1</t>
    </r>
    <r>
      <rPr>
        <sz val="16"/>
        <rFont val="宋体"/>
        <charset val="134"/>
      </rPr>
      <t>座，建筑面积</t>
    </r>
    <r>
      <rPr>
        <sz val="16"/>
        <rFont val="Times New Roman"/>
        <charset val="134"/>
      </rPr>
      <t xml:space="preserve"> 320</t>
    </r>
    <r>
      <rPr>
        <sz val="16"/>
        <rFont val="宋体"/>
        <charset val="134"/>
      </rPr>
      <t>平方米</t>
    </r>
    <r>
      <rPr>
        <sz val="16"/>
        <rFont val="Times New Roman"/>
        <charset val="134"/>
      </rPr>
      <t>;</t>
    </r>
    <r>
      <rPr>
        <sz val="16"/>
        <rFont val="宋体"/>
        <charset val="134"/>
      </rPr>
      <t>红色记忆馆一座，建筑面积</t>
    </r>
    <r>
      <rPr>
        <sz val="16"/>
        <rFont val="Times New Roman"/>
        <charset val="134"/>
      </rPr>
      <t xml:space="preserve"> 90</t>
    </r>
    <r>
      <rPr>
        <sz val="16"/>
        <rFont val="宋体"/>
        <charset val="134"/>
      </rPr>
      <t>㎡</t>
    </r>
    <r>
      <rPr>
        <sz val="16"/>
        <rFont val="Times New Roman"/>
        <charset val="134"/>
      </rPr>
      <t>;</t>
    </r>
    <r>
      <rPr>
        <sz val="16"/>
        <rFont val="宋体"/>
        <charset val="134"/>
      </rPr>
      <t>历史记忆馆一座，建筑面积</t>
    </r>
    <r>
      <rPr>
        <sz val="16"/>
        <rFont val="Times New Roman"/>
        <charset val="134"/>
      </rPr>
      <t xml:space="preserve"> 90</t>
    </r>
    <r>
      <rPr>
        <sz val="16"/>
        <rFont val="宋体"/>
        <charset val="134"/>
      </rPr>
      <t>㎡</t>
    </r>
    <r>
      <rPr>
        <sz val="16"/>
        <rFont val="Times New Roman"/>
        <charset val="134"/>
      </rPr>
      <t>;</t>
    </r>
    <r>
      <rPr>
        <sz val="16"/>
        <rFont val="宋体"/>
        <charset val="134"/>
      </rPr>
      <t>书画馆一座，建筑面积</t>
    </r>
    <r>
      <rPr>
        <sz val="16"/>
        <rFont val="Times New Roman"/>
        <charset val="134"/>
      </rPr>
      <t xml:space="preserve"> 90m;</t>
    </r>
    <r>
      <rPr>
        <sz val="16"/>
        <rFont val="宋体"/>
        <charset val="134"/>
      </rPr>
      <t>农耕馆一座，建筑面积</t>
    </r>
    <r>
      <rPr>
        <sz val="16"/>
        <rFont val="Times New Roman"/>
        <charset val="134"/>
      </rPr>
      <t xml:space="preserve"> 90</t>
    </r>
    <r>
      <rPr>
        <sz val="16"/>
        <rFont val="宋体"/>
        <charset val="134"/>
      </rPr>
      <t>㎡</t>
    </r>
    <r>
      <rPr>
        <sz val="16"/>
        <rFont val="Times New Roman"/>
        <charset val="134"/>
      </rPr>
      <t>;</t>
    </r>
    <r>
      <rPr>
        <sz val="16"/>
        <rFont val="宋体"/>
        <charset val="134"/>
      </rPr>
      <t>魔鬼城一座，建筑面积</t>
    </r>
    <r>
      <rPr>
        <sz val="16"/>
        <rFont val="Times New Roman"/>
        <charset val="134"/>
      </rPr>
      <t>100</t>
    </r>
    <r>
      <rPr>
        <sz val="16"/>
        <rFont val="宋体"/>
        <charset val="134"/>
      </rPr>
      <t>㎡。</t>
    </r>
  </si>
  <si>
    <r>
      <rPr>
        <sz val="16"/>
        <rFont val="宋体"/>
        <charset val="134"/>
      </rPr>
      <t>自筹</t>
    </r>
    <r>
      <rPr>
        <sz val="16"/>
        <rFont val="Times New Roman"/>
        <charset val="134"/>
      </rPr>
      <t>+</t>
    </r>
    <r>
      <rPr>
        <sz val="16"/>
        <rFont val="宋体"/>
        <charset val="134"/>
      </rPr>
      <t>衔接资金</t>
    </r>
  </si>
  <si>
    <r>
      <rPr>
        <sz val="16"/>
        <rFont val="宋体"/>
        <charset val="134"/>
      </rPr>
      <t>自然景观和乡村堡寨文化融为一体，保持乡村特色文化，壮大村集体经济</t>
    </r>
  </si>
  <si>
    <r>
      <rPr>
        <sz val="16"/>
        <rFont val="宋体"/>
        <charset val="134"/>
      </rPr>
      <t>通过修建旅游景点，引进游客，增加群众收入</t>
    </r>
  </si>
  <si>
    <r>
      <rPr>
        <sz val="16"/>
        <rFont val="宋体"/>
        <charset val="134"/>
      </rPr>
      <t>县文旅局</t>
    </r>
  </si>
  <si>
    <r>
      <rPr>
        <sz val="16"/>
        <rFont val="宋体"/>
        <charset val="134"/>
      </rPr>
      <t>平安草原景区旅游开发建设项目</t>
    </r>
  </si>
  <si>
    <r>
      <rPr>
        <sz val="16"/>
        <rFont val="宋体"/>
        <charset val="134"/>
      </rPr>
      <t>平安乡水泉村</t>
    </r>
  </si>
  <si>
    <r>
      <rPr>
        <sz val="16"/>
        <rFont val="宋体"/>
        <charset val="134"/>
      </rPr>
      <t>项目总概算投资</t>
    </r>
    <r>
      <rPr>
        <sz val="16"/>
        <rFont val="Times New Roman"/>
        <charset val="134"/>
      </rPr>
      <t>9316</t>
    </r>
    <r>
      <rPr>
        <sz val="16"/>
        <rFont val="宋体"/>
        <charset val="134"/>
      </rPr>
      <t>万元，主要建设游客服务中心、停车场、景区大门、租赁中心、关陇古道、月牙涧摄影基地、观光休闲栈道、自助烧烤区、沙滩车越野俱乐部、真人</t>
    </r>
    <r>
      <rPr>
        <sz val="16"/>
        <rFont val="Times New Roman"/>
        <charset val="134"/>
      </rPr>
      <t>cs</t>
    </r>
    <r>
      <rPr>
        <sz val="16"/>
        <rFont val="宋体"/>
        <charset val="134"/>
      </rPr>
      <t>基地设施、景区入口大门、游客服务中心周边配套厕所、主体周边环卫设施、大标志牌、景区周边基础设施改造提升、滑雪场、生态环境科普馆、包梁村</t>
    </r>
    <r>
      <rPr>
        <sz val="16"/>
        <rFont val="Times New Roman"/>
        <charset val="134"/>
      </rPr>
      <t>-</t>
    </r>
    <r>
      <rPr>
        <sz val="16"/>
        <rFont val="宋体"/>
        <charset val="134"/>
      </rPr>
      <t>水泉村登山步道、景区入口南大门、戎人马车巡游项目、腹地游步道</t>
    </r>
    <r>
      <rPr>
        <sz val="16"/>
        <rFont val="Times New Roman"/>
        <charset val="134"/>
      </rPr>
      <t>10</t>
    </r>
    <r>
      <rPr>
        <sz val="16"/>
        <rFont val="宋体"/>
        <charset val="134"/>
      </rPr>
      <t>公里、景区界碑和标识牌、索道和玻璃栈道、信息化建设、购买旅游大巴、观光车等。</t>
    </r>
  </si>
  <si>
    <r>
      <rPr>
        <sz val="16"/>
        <rFont val="宋体"/>
        <charset val="134"/>
      </rPr>
      <t>带动旅游产业链发展，提供就业</t>
    </r>
  </si>
  <si>
    <r>
      <rPr>
        <sz val="16"/>
        <rFont val="宋体"/>
        <charset val="134"/>
      </rPr>
      <t>闫家乡万家坪乡村旅游建设项目</t>
    </r>
  </si>
  <si>
    <r>
      <rPr>
        <sz val="16"/>
        <rFont val="宋体"/>
        <charset val="134"/>
      </rPr>
      <t>闫家乡车古村</t>
    </r>
  </si>
  <si>
    <r>
      <rPr>
        <sz val="16"/>
        <rFont val="宋体"/>
        <charset val="134"/>
      </rPr>
      <t>一是在闫家乡车古村建设冷水鱼项目房旁排水渠</t>
    </r>
    <r>
      <rPr>
        <sz val="16"/>
        <rFont val="Times New Roman"/>
        <charset val="134"/>
      </rPr>
      <t>56</t>
    </r>
    <r>
      <rPr>
        <sz val="16"/>
        <rFont val="宋体"/>
        <charset val="134"/>
      </rPr>
      <t>米；秦塬人家凉亭软桥及附属物；二是新建廊道</t>
    </r>
    <r>
      <rPr>
        <sz val="16"/>
        <rFont val="Times New Roman"/>
        <charset val="134"/>
      </rPr>
      <t>150</t>
    </r>
    <r>
      <rPr>
        <sz val="16"/>
        <rFont val="宋体"/>
        <charset val="134"/>
      </rPr>
      <t>米、新建观景凉亭</t>
    </r>
    <r>
      <rPr>
        <sz val="16"/>
        <rFont val="Times New Roman"/>
        <charset val="134"/>
      </rPr>
      <t>2</t>
    </r>
    <r>
      <rPr>
        <sz val="16"/>
        <rFont val="宋体"/>
        <charset val="134"/>
      </rPr>
      <t>座；三是新建烧烤区及护墙，冷水鱼项目房生态干码石护坡</t>
    </r>
    <r>
      <rPr>
        <sz val="16"/>
        <rFont val="Times New Roman"/>
        <charset val="134"/>
      </rPr>
      <t>210</t>
    </r>
    <r>
      <rPr>
        <sz val="16"/>
        <rFont val="宋体"/>
        <charset val="134"/>
      </rPr>
      <t>米</t>
    </r>
    <r>
      <rPr>
        <sz val="16"/>
        <rFont val="Times New Roman"/>
        <charset val="134"/>
      </rPr>
      <t>;</t>
    </r>
    <r>
      <rPr>
        <sz val="16"/>
        <rFont val="宋体"/>
        <charset val="134"/>
      </rPr>
      <t>四是打造高标准改造乡村记忆馆，分为三个部分，第一部建设农耕文化室、第二部建设红色文化室、第三部建设村史室，充分展现过去的生活方式。</t>
    </r>
  </si>
  <si>
    <r>
      <rPr>
        <sz val="16"/>
        <rFont val="宋体"/>
        <charset val="134"/>
      </rPr>
      <t>引导乡村旅游产业发展，有效增加贫困户收入。</t>
    </r>
  </si>
  <si>
    <t>0.0192</t>
  </si>
  <si>
    <t>0.0079</t>
  </si>
  <si>
    <t>0.0113</t>
  </si>
  <si>
    <t>0.0942</t>
  </si>
  <si>
    <t>0.0380</t>
  </si>
  <si>
    <t>0.0562</t>
  </si>
  <si>
    <r>
      <rPr>
        <sz val="16"/>
        <rFont val="宋体"/>
        <charset val="134"/>
      </rPr>
      <t>马鹿云凤山景区文化旅游复合廊道</t>
    </r>
  </si>
  <si>
    <r>
      <rPr>
        <sz val="16"/>
        <rFont val="宋体"/>
        <charset val="134"/>
      </rPr>
      <t>建设马鹿镇云凤山风景道、游客驿站、旅游标识等设施，同时进行景区环境整治。</t>
    </r>
  </si>
  <si>
    <r>
      <rPr>
        <sz val="16"/>
        <rFont val="宋体"/>
        <charset val="134"/>
      </rPr>
      <t>依托省级旅游示范村，建设本村旅游项目。</t>
    </r>
  </si>
  <si>
    <r>
      <rPr>
        <sz val="16"/>
        <rFont val="宋体"/>
        <charset val="134"/>
      </rPr>
      <t>发展壮大旅游产业，有效改善农村经济收入单一问题。</t>
    </r>
  </si>
  <si>
    <r>
      <rPr>
        <b/>
        <sz val="16"/>
        <rFont val="宋体"/>
        <charset val="134"/>
      </rPr>
      <t>农文旅融合项目</t>
    </r>
  </si>
  <si>
    <r>
      <rPr>
        <b/>
        <sz val="16"/>
        <rFont val="宋体"/>
        <charset val="134"/>
      </rPr>
      <t>概算投资</t>
    </r>
    <r>
      <rPr>
        <b/>
        <sz val="16"/>
        <rFont val="Times New Roman"/>
        <charset val="134"/>
      </rPr>
      <t>308</t>
    </r>
    <r>
      <rPr>
        <b/>
        <sz val="16"/>
        <rFont val="宋体"/>
        <charset val="134"/>
      </rPr>
      <t>万元用于实施农文旅融合项目</t>
    </r>
  </si>
  <si>
    <r>
      <rPr>
        <sz val="16"/>
        <rFont val="宋体"/>
        <charset val="134"/>
      </rPr>
      <t>马关镇乡村民宿田园文化及餐饮美食体验园区建设项目</t>
    </r>
  </si>
  <si>
    <r>
      <rPr>
        <sz val="16"/>
        <rFont val="宋体"/>
        <charset val="134"/>
      </rPr>
      <t>马关镇石川村</t>
    </r>
  </si>
  <si>
    <r>
      <rPr>
        <sz val="16"/>
        <rFont val="宋体"/>
        <charset val="134"/>
      </rPr>
      <t>项目总概算投资</t>
    </r>
    <r>
      <rPr>
        <sz val="16"/>
        <rFont val="Times New Roman"/>
        <charset val="134"/>
      </rPr>
      <t>5000</t>
    </r>
    <r>
      <rPr>
        <sz val="16"/>
        <rFont val="宋体"/>
        <charset val="134"/>
      </rPr>
      <t>万元，规划总占地面积</t>
    </r>
    <r>
      <rPr>
        <sz val="16"/>
        <rFont val="Times New Roman"/>
        <charset val="134"/>
      </rPr>
      <t>200</t>
    </r>
    <r>
      <rPr>
        <sz val="16"/>
        <rFont val="宋体"/>
        <charset val="134"/>
      </rPr>
      <t>亩，主要建设如下项目。新建</t>
    </r>
    <r>
      <rPr>
        <sz val="16"/>
        <rFont val="Times New Roman"/>
        <charset val="134"/>
      </rPr>
      <t>2304</t>
    </r>
    <r>
      <rPr>
        <sz val="16"/>
        <rFont val="宋体"/>
        <charset val="134"/>
      </rPr>
      <t>平方米大棚</t>
    </r>
    <r>
      <rPr>
        <sz val="16"/>
        <rFont val="Times New Roman"/>
        <charset val="134"/>
      </rPr>
      <t>1</t>
    </r>
    <r>
      <rPr>
        <sz val="16"/>
        <rFont val="宋体"/>
        <charset val="134"/>
      </rPr>
      <t>座、新建演艺区：大型民俗休闲广场、大型演艺舞台、音乐喷泉；餐饮区：民族特色美食街、音乐餐厅、啤酒广场。文化休闲娱乐区：图书室、书画室、健身房、台球厅、乒乓球馆；游乐区大型儿童无动力乐园、篮球场、足球场、亲子互动区；独院两室一厅休闲民宿</t>
    </r>
    <r>
      <rPr>
        <sz val="16"/>
        <rFont val="Times New Roman"/>
        <charset val="134"/>
      </rPr>
      <t>20</t>
    </r>
    <r>
      <rPr>
        <sz val="16"/>
        <rFont val="宋体"/>
        <charset val="134"/>
      </rPr>
      <t>套；垂钓区鱼塘一座；新建</t>
    </r>
    <r>
      <rPr>
        <sz val="16"/>
        <rFont val="Times New Roman"/>
        <charset val="134"/>
      </rPr>
      <t>5000</t>
    </r>
    <r>
      <rPr>
        <sz val="16"/>
        <rFont val="宋体"/>
        <charset val="134"/>
      </rPr>
      <t>平方米大型停车场。园区绿化面积约</t>
    </r>
    <r>
      <rPr>
        <sz val="16"/>
        <rFont val="Times New Roman"/>
        <charset val="134"/>
      </rPr>
      <t>30</t>
    </r>
    <r>
      <rPr>
        <sz val="16"/>
        <rFont val="宋体"/>
        <charset val="134"/>
      </rPr>
      <t>亩；农耕体验教育基地、农耕研学教育基地。</t>
    </r>
  </si>
  <si>
    <r>
      <rPr>
        <sz val="16"/>
        <rFont val="宋体"/>
        <charset val="134"/>
      </rPr>
      <t>田园综合体建设项目，壮大村集体经济。</t>
    </r>
  </si>
  <si>
    <t>0.0052</t>
  </si>
  <si>
    <t>0.0627</t>
  </si>
  <si>
    <t>0.0741</t>
  </si>
  <si>
    <t>0.0089</t>
  </si>
  <si>
    <t>0.0602</t>
  </si>
  <si>
    <r>
      <rPr>
        <sz val="16"/>
        <rFont val="宋体"/>
        <charset val="134"/>
      </rPr>
      <t>张家川县图书馆图书购置项目</t>
    </r>
  </si>
  <si>
    <r>
      <rPr>
        <sz val="16"/>
        <rFont val="宋体"/>
        <charset val="134"/>
      </rPr>
      <t>为张家川县图书馆购置价值</t>
    </r>
    <r>
      <rPr>
        <sz val="16"/>
        <rFont val="Times New Roman"/>
        <charset val="134"/>
      </rPr>
      <t>100</t>
    </r>
    <r>
      <rPr>
        <sz val="16"/>
        <rFont val="宋体"/>
        <charset val="134"/>
      </rPr>
      <t>万元图书，约</t>
    </r>
    <r>
      <rPr>
        <sz val="16"/>
        <rFont val="Times New Roman"/>
        <charset val="134"/>
      </rPr>
      <t>2.2</t>
    </r>
    <r>
      <rPr>
        <sz val="16"/>
        <rFont val="宋体"/>
        <charset val="134"/>
      </rPr>
      <t>万册</t>
    </r>
  </si>
  <si>
    <r>
      <rPr>
        <sz val="16"/>
        <rFont val="宋体"/>
        <charset val="134"/>
      </rPr>
      <t>惠及全县广大读者</t>
    </r>
  </si>
  <si>
    <t>6.5</t>
  </si>
  <si>
    <t>2.4</t>
  </si>
  <si>
    <t>4.1</t>
  </si>
  <si>
    <t>37</t>
  </si>
  <si>
    <t>12.5</t>
  </si>
  <si>
    <t>24.5</t>
  </si>
  <si>
    <r>
      <rPr>
        <sz val="16"/>
        <rFont val="宋体"/>
        <charset val="134"/>
      </rPr>
      <t>张家川县图书馆</t>
    </r>
  </si>
  <si>
    <t>2023.08</t>
  </si>
  <si>
    <r>
      <rPr>
        <sz val="16"/>
        <rFont val="宋体"/>
        <charset val="134"/>
      </rPr>
      <t>马鹿镇花园村村史馆建设项目</t>
    </r>
  </si>
  <si>
    <r>
      <rPr>
        <sz val="16"/>
        <rFont val="宋体"/>
        <charset val="134"/>
      </rPr>
      <t>安排</t>
    </r>
    <r>
      <rPr>
        <sz val="16"/>
        <rFont val="Times New Roman"/>
        <charset val="134"/>
      </rPr>
      <t>8</t>
    </r>
    <r>
      <rPr>
        <sz val="16"/>
        <rFont val="宋体"/>
        <charset val="134"/>
      </rPr>
      <t>万元，建设马鹿镇花园村村史馆建设项目。包括：造型设计、物品展示柜台</t>
    </r>
    <r>
      <rPr>
        <sz val="16"/>
        <rFont val="Times New Roman"/>
        <charset val="134"/>
      </rPr>
      <t>30</t>
    </r>
    <r>
      <rPr>
        <sz val="16"/>
        <rFont val="宋体"/>
        <charset val="134"/>
      </rPr>
      <t>平方米、铺设地板</t>
    </r>
    <r>
      <rPr>
        <sz val="16"/>
        <rFont val="Times New Roman"/>
        <charset val="134"/>
      </rPr>
      <t>80</t>
    </r>
    <r>
      <rPr>
        <sz val="16"/>
        <rFont val="宋体"/>
        <charset val="134"/>
      </rPr>
      <t>平米等。</t>
    </r>
  </si>
  <si>
    <r>
      <rPr>
        <b/>
        <sz val="16"/>
        <rFont val="宋体"/>
        <charset val="134"/>
      </rPr>
      <t>（九）</t>
    </r>
  </si>
  <si>
    <r>
      <rPr>
        <b/>
        <sz val="16"/>
        <rFont val="宋体"/>
        <charset val="134"/>
      </rPr>
      <t>金融保险配套项目：</t>
    </r>
    <r>
      <rPr>
        <b/>
        <sz val="16"/>
        <rFont val="Times New Roman"/>
        <charset val="134"/>
      </rPr>
      <t>1</t>
    </r>
    <r>
      <rPr>
        <b/>
        <sz val="16"/>
        <rFont val="宋体"/>
        <charset val="134"/>
      </rPr>
      <t>项</t>
    </r>
  </si>
  <si>
    <r>
      <rPr>
        <b/>
        <sz val="16"/>
        <rFont val="宋体"/>
        <charset val="134"/>
      </rPr>
      <t>概算投资</t>
    </r>
    <r>
      <rPr>
        <b/>
        <sz val="16"/>
        <rFont val="Times New Roman"/>
        <charset val="134"/>
      </rPr>
      <t>4000</t>
    </r>
    <r>
      <rPr>
        <b/>
        <sz val="16"/>
        <rFont val="宋体"/>
        <charset val="134"/>
      </rPr>
      <t>万元用于实施金融保险配套项目</t>
    </r>
  </si>
  <si>
    <r>
      <rPr>
        <sz val="16"/>
        <rFont val="宋体"/>
        <charset val="134"/>
      </rPr>
      <t>小额贷款贴息</t>
    </r>
  </si>
  <si>
    <r>
      <rPr>
        <sz val="16"/>
        <rFont val="宋体"/>
        <charset val="134"/>
      </rPr>
      <t>张家川县</t>
    </r>
    <r>
      <rPr>
        <sz val="16"/>
        <rFont val="Times New Roman"/>
        <charset val="134"/>
      </rPr>
      <t>15</t>
    </r>
    <r>
      <rPr>
        <sz val="16"/>
        <rFont val="宋体"/>
        <charset val="134"/>
      </rPr>
      <t>乡镇</t>
    </r>
  </si>
  <si>
    <r>
      <rPr>
        <sz val="16"/>
        <rFont val="宋体"/>
        <charset val="134"/>
      </rPr>
      <t>为全县已享受贷款的</t>
    </r>
    <r>
      <rPr>
        <sz val="16"/>
        <rFont val="Times New Roman"/>
        <charset val="134"/>
      </rPr>
      <t>17400</t>
    </r>
    <r>
      <rPr>
        <sz val="16"/>
        <rFont val="宋体"/>
        <charset val="134"/>
      </rPr>
      <t>户</t>
    </r>
    <r>
      <rPr>
        <sz val="16"/>
        <rFont val="Times New Roman"/>
        <charset val="134"/>
      </rPr>
      <t>69600</t>
    </r>
    <r>
      <rPr>
        <sz val="16"/>
        <rFont val="宋体"/>
        <charset val="134"/>
      </rPr>
      <t>人，贴息</t>
    </r>
    <r>
      <rPr>
        <sz val="16"/>
        <rFont val="Times New Roman"/>
        <charset val="134"/>
      </rPr>
      <t>4000</t>
    </r>
    <r>
      <rPr>
        <sz val="16"/>
        <rFont val="宋体"/>
        <charset val="134"/>
      </rPr>
      <t>万元。</t>
    </r>
  </si>
  <si>
    <r>
      <rPr>
        <sz val="16"/>
        <rFont val="宋体"/>
        <charset val="134"/>
      </rPr>
      <t>解决农户融资困难，增加农户收入</t>
    </r>
  </si>
  <si>
    <r>
      <rPr>
        <sz val="16"/>
        <rFont val="宋体"/>
        <charset val="134"/>
      </rPr>
      <t>减轻农户负担</t>
    </r>
  </si>
  <si>
    <r>
      <rPr>
        <sz val="16"/>
        <rFont val="宋体"/>
        <charset val="134"/>
      </rPr>
      <t>县财政局</t>
    </r>
  </si>
  <si>
    <r>
      <rPr>
        <sz val="16"/>
        <rFont val="宋体"/>
        <charset val="134"/>
      </rPr>
      <t>县担保公司</t>
    </r>
  </si>
  <si>
    <r>
      <rPr>
        <b/>
        <sz val="16"/>
        <rFont val="宋体"/>
        <charset val="134"/>
      </rPr>
      <t>（十）</t>
    </r>
  </si>
  <si>
    <r>
      <rPr>
        <b/>
        <sz val="16"/>
        <rFont val="宋体"/>
        <charset val="134"/>
      </rPr>
      <t>其他</t>
    </r>
    <r>
      <rPr>
        <b/>
        <sz val="16"/>
        <rFont val="Times New Roman"/>
        <charset val="134"/>
      </rPr>
      <t>——</t>
    </r>
    <r>
      <rPr>
        <b/>
        <sz val="16"/>
        <rFont val="宋体"/>
        <charset val="134"/>
      </rPr>
      <t>产业：</t>
    </r>
    <r>
      <rPr>
        <b/>
        <sz val="16"/>
        <rFont val="Times New Roman"/>
        <charset val="134"/>
      </rPr>
      <t>1</t>
    </r>
    <r>
      <rPr>
        <b/>
        <sz val="16"/>
        <rFont val="宋体"/>
        <charset val="134"/>
      </rPr>
      <t>项</t>
    </r>
  </si>
  <si>
    <r>
      <rPr>
        <b/>
        <sz val="16"/>
        <rFont val="宋体"/>
        <charset val="134"/>
      </rPr>
      <t>概算投资</t>
    </r>
    <r>
      <rPr>
        <b/>
        <sz val="16"/>
        <rFont val="Times New Roman"/>
        <charset val="134"/>
      </rPr>
      <t>2270</t>
    </r>
    <r>
      <rPr>
        <b/>
        <sz val="16"/>
        <rFont val="宋体"/>
        <charset val="134"/>
      </rPr>
      <t>万元用于实施其他产业项目</t>
    </r>
  </si>
  <si>
    <r>
      <rPr>
        <sz val="16"/>
        <rFont val="宋体"/>
        <charset val="134"/>
      </rPr>
      <t>肉牛</t>
    </r>
    <r>
      <rPr>
        <sz val="16"/>
        <rFont val="Times New Roman"/>
        <charset val="134"/>
      </rPr>
      <t>(</t>
    </r>
    <r>
      <rPr>
        <sz val="16"/>
        <rFont val="宋体"/>
        <charset val="134"/>
      </rPr>
      <t>羊</t>
    </r>
    <r>
      <rPr>
        <sz val="16"/>
        <rFont val="Times New Roman"/>
        <charset val="134"/>
      </rPr>
      <t>)</t>
    </r>
    <r>
      <rPr>
        <sz val="16"/>
        <rFont val="宋体"/>
        <charset val="134"/>
      </rPr>
      <t>养殖户粪污治理补助项目</t>
    </r>
  </si>
  <si>
    <r>
      <rPr>
        <sz val="16"/>
        <rFont val="宋体"/>
        <charset val="134"/>
      </rPr>
      <t>概算投资</t>
    </r>
    <r>
      <rPr>
        <sz val="16"/>
        <rFont val="Times New Roman"/>
        <charset val="134"/>
      </rPr>
      <t>250</t>
    </r>
    <r>
      <rPr>
        <sz val="16"/>
        <rFont val="宋体"/>
        <charset val="134"/>
      </rPr>
      <t>万元在全县</t>
    </r>
    <r>
      <rPr>
        <sz val="16"/>
        <rFont val="Times New Roman"/>
        <charset val="134"/>
      </rPr>
      <t>9</t>
    </r>
    <r>
      <rPr>
        <sz val="16"/>
        <rFont val="宋体"/>
        <charset val="134"/>
      </rPr>
      <t>乡镇用于粪污治理项目。其中张家川镇</t>
    </r>
    <r>
      <rPr>
        <sz val="16"/>
        <rFont val="Times New Roman"/>
        <charset val="134"/>
      </rPr>
      <t>30</t>
    </r>
    <r>
      <rPr>
        <sz val="16"/>
        <rFont val="宋体"/>
        <charset val="134"/>
      </rPr>
      <t>万元</t>
    </r>
    <r>
      <rPr>
        <sz val="16"/>
        <rFont val="Times New Roman"/>
        <charset val="134"/>
      </rPr>
      <t>3</t>
    </r>
    <r>
      <rPr>
        <sz val="16"/>
        <rFont val="宋体"/>
        <charset val="134"/>
      </rPr>
      <t>家，龙山镇</t>
    </r>
    <r>
      <rPr>
        <sz val="16"/>
        <rFont val="Times New Roman"/>
        <charset val="134"/>
      </rPr>
      <t>20</t>
    </r>
    <r>
      <rPr>
        <sz val="16"/>
        <rFont val="宋体"/>
        <charset val="134"/>
      </rPr>
      <t>万元</t>
    </r>
    <r>
      <rPr>
        <sz val="16"/>
        <rFont val="Times New Roman"/>
        <charset val="134"/>
      </rPr>
      <t>2</t>
    </r>
    <r>
      <rPr>
        <sz val="16"/>
        <rFont val="宋体"/>
        <charset val="134"/>
      </rPr>
      <t>家，恭门镇</t>
    </r>
    <r>
      <rPr>
        <sz val="16"/>
        <rFont val="Times New Roman"/>
        <charset val="134"/>
      </rPr>
      <t>10</t>
    </r>
    <r>
      <rPr>
        <sz val="16"/>
        <rFont val="宋体"/>
        <charset val="134"/>
      </rPr>
      <t>万元</t>
    </r>
    <r>
      <rPr>
        <sz val="16"/>
        <rFont val="Times New Roman"/>
        <charset val="134"/>
      </rPr>
      <t>1</t>
    </r>
    <r>
      <rPr>
        <sz val="16"/>
        <rFont val="宋体"/>
        <charset val="134"/>
      </rPr>
      <t>家，刘堡镇</t>
    </r>
    <r>
      <rPr>
        <sz val="16"/>
        <rFont val="Times New Roman"/>
        <charset val="134"/>
      </rPr>
      <t>10</t>
    </r>
    <r>
      <rPr>
        <sz val="16"/>
        <rFont val="宋体"/>
        <charset val="134"/>
      </rPr>
      <t>万元</t>
    </r>
    <r>
      <rPr>
        <sz val="16"/>
        <rFont val="Times New Roman"/>
        <charset val="134"/>
      </rPr>
      <t>1</t>
    </r>
    <r>
      <rPr>
        <sz val="16"/>
        <rFont val="宋体"/>
        <charset val="134"/>
      </rPr>
      <t>家，梁山镇</t>
    </r>
    <r>
      <rPr>
        <sz val="16"/>
        <rFont val="Times New Roman"/>
        <charset val="134"/>
      </rPr>
      <t>20</t>
    </r>
    <r>
      <rPr>
        <sz val="16"/>
        <rFont val="宋体"/>
        <charset val="134"/>
      </rPr>
      <t>万元</t>
    </r>
    <r>
      <rPr>
        <sz val="16"/>
        <rFont val="Times New Roman"/>
        <charset val="134"/>
      </rPr>
      <t>2</t>
    </r>
    <r>
      <rPr>
        <sz val="16"/>
        <rFont val="宋体"/>
        <charset val="134"/>
      </rPr>
      <t>家，马关镇</t>
    </r>
    <r>
      <rPr>
        <sz val="16"/>
        <rFont val="Times New Roman"/>
        <charset val="134"/>
      </rPr>
      <t>40</t>
    </r>
    <r>
      <rPr>
        <sz val="16"/>
        <rFont val="宋体"/>
        <charset val="134"/>
      </rPr>
      <t>万元</t>
    </r>
    <r>
      <rPr>
        <sz val="16"/>
        <rFont val="Times New Roman"/>
        <charset val="134"/>
      </rPr>
      <t>4</t>
    </r>
    <r>
      <rPr>
        <sz val="16"/>
        <rFont val="宋体"/>
        <charset val="134"/>
      </rPr>
      <t>家，马鹿镇</t>
    </r>
    <r>
      <rPr>
        <sz val="16"/>
        <rFont val="Times New Roman"/>
        <charset val="134"/>
      </rPr>
      <t>30</t>
    </r>
    <r>
      <rPr>
        <sz val="16"/>
        <rFont val="宋体"/>
        <charset val="134"/>
      </rPr>
      <t>万元</t>
    </r>
    <r>
      <rPr>
        <sz val="16"/>
        <rFont val="Times New Roman"/>
        <charset val="134"/>
      </rPr>
      <t>3</t>
    </r>
    <r>
      <rPr>
        <sz val="16"/>
        <rFont val="宋体"/>
        <charset val="134"/>
      </rPr>
      <t>家，木河乡</t>
    </r>
    <r>
      <rPr>
        <sz val="16"/>
        <rFont val="Times New Roman"/>
        <charset val="134"/>
      </rPr>
      <t>10</t>
    </r>
    <r>
      <rPr>
        <sz val="16"/>
        <rFont val="宋体"/>
        <charset val="134"/>
      </rPr>
      <t>万元</t>
    </r>
    <r>
      <rPr>
        <sz val="16"/>
        <rFont val="Times New Roman"/>
        <charset val="134"/>
      </rPr>
      <t>1</t>
    </r>
    <r>
      <rPr>
        <sz val="16"/>
        <rFont val="宋体"/>
        <charset val="134"/>
      </rPr>
      <t>家，闫家乡</t>
    </r>
    <r>
      <rPr>
        <sz val="16"/>
        <rFont val="Times New Roman"/>
        <charset val="134"/>
      </rPr>
      <t>70</t>
    </r>
    <r>
      <rPr>
        <sz val="16"/>
        <rFont val="宋体"/>
        <charset val="134"/>
      </rPr>
      <t>万元</t>
    </r>
    <r>
      <rPr>
        <sz val="16"/>
        <rFont val="Times New Roman"/>
        <charset val="134"/>
      </rPr>
      <t>7</t>
    </r>
    <r>
      <rPr>
        <sz val="16"/>
        <rFont val="宋体"/>
        <charset val="134"/>
      </rPr>
      <t>家，川王镇</t>
    </r>
    <r>
      <rPr>
        <sz val="16"/>
        <rFont val="Times New Roman"/>
        <charset val="134"/>
      </rPr>
      <t>10</t>
    </r>
    <r>
      <rPr>
        <sz val="16"/>
        <rFont val="宋体"/>
        <charset val="134"/>
      </rPr>
      <t>万元</t>
    </r>
    <r>
      <rPr>
        <sz val="16"/>
        <rFont val="Times New Roman"/>
        <charset val="134"/>
      </rPr>
      <t>1</t>
    </r>
    <r>
      <rPr>
        <sz val="16"/>
        <rFont val="宋体"/>
        <charset val="134"/>
      </rPr>
      <t>家。</t>
    </r>
  </si>
  <si>
    <r>
      <rPr>
        <sz val="16"/>
        <rFont val="宋体"/>
        <charset val="134"/>
      </rPr>
      <t>提升合作社养殖质量，加强养殖企业粪污处理力度，提升农村环境质量。</t>
    </r>
  </si>
  <si>
    <r>
      <rPr>
        <sz val="16"/>
        <rFont val="宋体"/>
        <charset val="134"/>
      </rPr>
      <t>改善人居环境，提高粪污化资源利用率</t>
    </r>
  </si>
  <si>
    <r>
      <rPr>
        <sz val="16"/>
        <rFont val="宋体"/>
        <charset val="134"/>
      </rPr>
      <t>肉牛</t>
    </r>
    <r>
      <rPr>
        <sz val="16"/>
        <rFont val="Times New Roman"/>
        <charset val="134"/>
      </rPr>
      <t>(</t>
    </r>
    <r>
      <rPr>
        <sz val="16"/>
        <rFont val="宋体"/>
        <charset val="134"/>
      </rPr>
      <t>羊</t>
    </r>
    <r>
      <rPr>
        <sz val="16"/>
        <rFont val="Times New Roman"/>
        <charset val="134"/>
      </rPr>
      <t>)</t>
    </r>
    <r>
      <rPr>
        <sz val="16"/>
        <rFont val="宋体"/>
        <charset val="134"/>
      </rPr>
      <t>养殖户粪污治理补助项目（中调新增）</t>
    </r>
  </si>
  <si>
    <r>
      <rPr>
        <sz val="16"/>
        <rFont val="宋体"/>
        <charset val="134"/>
      </rPr>
      <t>投入</t>
    </r>
    <r>
      <rPr>
        <sz val="16"/>
        <rFont val="Times New Roman"/>
        <charset val="134"/>
      </rPr>
      <t>40</t>
    </r>
    <r>
      <rPr>
        <sz val="16"/>
        <rFont val="宋体"/>
        <charset val="134"/>
      </rPr>
      <t>万元在全县</t>
    </r>
    <r>
      <rPr>
        <sz val="16"/>
        <rFont val="Times New Roman"/>
        <charset val="134"/>
      </rPr>
      <t>3</t>
    </r>
    <r>
      <rPr>
        <sz val="16"/>
        <rFont val="宋体"/>
        <charset val="134"/>
      </rPr>
      <t>乡镇用于粪污治理项目。其中张家川镇</t>
    </r>
    <r>
      <rPr>
        <sz val="16"/>
        <rFont val="Times New Roman"/>
        <charset val="134"/>
      </rPr>
      <t>10</t>
    </r>
    <r>
      <rPr>
        <sz val="16"/>
        <rFont val="宋体"/>
        <charset val="134"/>
      </rPr>
      <t>万元</t>
    </r>
    <r>
      <rPr>
        <sz val="16"/>
        <rFont val="Times New Roman"/>
        <charset val="134"/>
      </rPr>
      <t>1</t>
    </r>
    <r>
      <rPr>
        <sz val="16"/>
        <rFont val="宋体"/>
        <charset val="134"/>
      </rPr>
      <t>家，马鹿镇</t>
    </r>
    <r>
      <rPr>
        <sz val="16"/>
        <rFont val="Times New Roman"/>
        <charset val="134"/>
      </rPr>
      <t>20</t>
    </r>
    <r>
      <rPr>
        <sz val="16"/>
        <rFont val="宋体"/>
        <charset val="134"/>
      </rPr>
      <t>万元</t>
    </r>
    <r>
      <rPr>
        <sz val="16"/>
        <rFont val="Times New Roman"/>
        <charset val="134"/>
      </rPr>
      <t>2</t>
    </r>
    <r>
      <rPr>
        <sz val="16"/>
        <rFont val="宋体"/>
        <charset val="134"/>
      </rPr>
      <t>家，川王镇</t>
    </r>
    <r>
      <rPr>
        <sz val="16"/>
        <rFont val="Times New Roman"/>
        <charset val="134"/>
      </rPr>
      <t>10</t>
    </r>
    <r>
      <rPr>
        <sz val="16"/>
        <rFont val="宋体"/>
        <charset val="134"/>
      </rPr>
      <t>万元</t>
    </r>
    <r>
      <rPr>
        <sz val="16"/>
        <rFont val="Times New Roman"/>
        <charset val="134"/>
      </rPr>
      <t>1</t>
    </r>
    <r>
      <rPr>
        <sz val="16"/>
        <rFont val="宋体"/>
        <charset val="134"/>
      </rPr>
      <t>家。</t>
    </r>
  </si>
  <si>
    <r>
      <rPr>
        <sz val="16"/>
        <rFont val="宋体"/>
        <charset val="134"/>
      </rPr>
      <t>有效改善人居环境</t>
    </r>
  </si>
  <si>
    <r>
      <rPr>
        <sz val="16"/>
        <rFont val="宋体"/>
        <charset val="134"/>
      </rPr>
      <t>品牌创建补助</t>
    </r>
  </si>
  <si>
    <r>
      <rPr>
        <sz val="16"/>
        <rFont val="宋体"/>
        <charset val="134"/>
      </rPr>
      <t>认证</t>
    </r>
    <r>
      <rPr>
        <sz val="16"/>
        <rFont val="Times New Roman"/>
        <charset val="134"/>
      </rPr>
      <t>1</t>
    </r>
    <r>
      <rPr>
        <sz val="16"/>
        <rFont val="宋体"/>
        <charset val="134"/>
      </rPr>
      <t>个无公害农</t>
    </r>
    <r>
      <rPr>
        <sz val="16"/>
        <rFont val="Times New Roman"/>
        <charset val="134"/>
      </rPr>
      <t>(</t>
    </r>
    <r>
      <rPr>
        <sz val="16"/>
        <rFont val="宋体"/>
        <charset val="134"/>
      </rPr>
      <t>畜</t>
    </r>
    <r>
      <rPr>
        <sz val="16"/>
        <rFont val="Times New Roman"/>
        <charset val="134"/>
      </rPr>
      <t>)</t>
    </r>
    <r>
      <rPr>
        <sz val="16"/>
        <rFont val="宋体"/>
        <charset val="134"/>
      </rPr>
      <t>产品奖励</t>
    </r>
    <r>
      <rPr>
        <sz val="16"/>
        <rFont val="Times New Roman"/>
        <charset val="134"/>
      </rPr>
      <t>1</t>
    </r>
    <r>
      <rPr>
        <sz val="16"/>
        <rFont val="宋体"/>
        <charset val="134"/>
      </rPr>
      <t>万元，同一企业同时申报多个产品每增加</t>
    </r>
    <r>
      <rPr>
        <sz val="16"/>
        <rFont val="Times New Roman"/>
        <charset val="134"/>
      </rPr>
      <t>1</t>
    </r>
    <r>
      <rPr>
        <sz val="16"/>
        <rFont val="宋体"/>
        <charset val="134"/>
      </rPr>
      <t>个奖补</t>
    </r>
    <r>
      <rPr>
        <sz val="16"/>
        <rFont val="Times New Roman"/>
        <charset val="134"/>
      </rPr>
      <t>0.5</t>
    </r>
    <r>
      <rPr>
        <sz val="16"/>
        <rFont val="宋体"/>
        <charset val="134"/>
      </rPr>
      <t>万元，每通过一个复查换证奖补</t>
    </r>
    <r>
      <rPr>
        <sz val="16"/>
        <rFont val="Times New Roman"/>
        <charset val="134"/>
      </rPr>
      <t>0.2</t>
    </r>
    <r>
      <rPr>
        <sz val="16"/>
        <rFont val="宋体"/>
        <charset val="134"/>
      </rPr>
      <t>万元。认证</t>
    </r>
    <r>
      <rPr>
        <sz val="16"/>
        <rFont val="Times New Roman"/>
        <charset val="134"/>
      </rPr>
      <t>1</t>
    </r>
    <r>
      <rPr>
        <sz val="16"/>
        <rFont val="宋体"/>
        <charset val="134"/>
      </rPr>
      <t>个绿色食品奖励</t>
    </r>
    <r>
      <rPr>
        <sz val="16"/>
        <rFont val="Times New Roman"/>
        <charset val="134"/>
      </rPr>
      <t>2</t>
    </r>
    <r>
      <rPr>
        <sz val="16"/>
        <rFont val="宋体"/>
        <charset val="134"/>
      </rPr>
      <t>万元，同一企业同时申报多个产品每增加</t>
    </r>
    <r>
      <rPr>
        <sz val="16"/>
        <rFont val="Times New Roman"/>
        <charset val="134"/>
      </rPr>
      <t>1</t>
    </r>
    <r>
      <rPr>
        <sz val="16"/>
        <rFont val="宋体"/>
        <charset val="134"/>
      </rPr>
      <t>个奖补</t>
    </r>
    <r>
      <rPr>
        <sz val="16"/>
        <rFont val="Times New Roman"/>
        <charset val="134"/>
      </rPr>
      <t>1</t>
    </r>
    <r>
      <rPr>
        <sz val="16"/>
        <rFont val="宋体"/>
        <charset val="134"/>
      </rPr>
      <t>万元，每续展换证一个奖补</t>
    </r>
    <r>
      <rPr>
        <sz val="16"/>
        <rFont val="Times New Roman"/>
        <charset val="134"/>
      </rPr>
      <t>1</t>
    </r>
    <r>
      <rPr>
        <sz val="16"/>
        <rFont val="宋体"/>
        <charset val="134"/>
      </rPr>
      <t>万元。认证</t>
    </r>
    <r>
      <rPr>
        <sz val="16"/>
        <rFont val="Times New Roman"/>
        <charset val="134"/>
      </rPr>
      <t>1</t>
    </r>
    <r>
      <rPr>
        <sz val="16"/>
        <rFont val="宋体"/>
        <charset val="134"/>
      </rPr>
      <t>个有机农产品奖励</t>
    </r>
    <r>
      <rPr>
        <sz val="16"/>
        <rFont val="Times New Roman"/>
        <charset val="134"/>
      </rPr>
      <t>5</t>
    </r>
    <r>
      <rPr>
        <sz val="16"/>
        <rFont val="宋体"/>
        <charset val="134"/>
      </rPr>
      <t>万元。认证</t>
    </r>
    <r>
      <rPr>
        <sz val="16"/>
        <rFont val="Times New Roman"/>
        <charset val="134"/>
      </rPr>
      <t>1</t>
    </r>
    <r>
      <rPr>
        <sz val="16"/>
        <rFont val="宋体"/>
        <charset val="134"/>
      </rPr>
      <t>个地理标志农产品奖补</t>
    </r>
    <r>
      <rPr>
        <sz val="16"/>
        <rFont val="Times New Roman"/>
        <charset val="134"/>
      </rPr>
      <t>10</t>
    </r>
    <r>
      <rPr>
        <sz val="16"/>
        <rFont val="宋体"/>
        <charset val="134"/>
      </rPr>
      <t>万元；新入选</t>
    </r>
    <r>
      <rPr>
        <sz val="16"/>
        <rFont val="Times New Roman"/>
        <charset val="134"/>
      </rPr>
      <t>1</t>
    </r>
    <r>
      <rPr>
        <sz val="16"/>
        <rFont val="宋体"/>
        <charset val="134"/>
      </rPr>
      <t>个</t>
    </r>
    <r>
      <rPr>
        <sz val="16"/>
        <rFont val="Times New Roman"/>
        <charset val="134"/>
      </rPr>
      <t>“</t>
    </r>
    <r>
      <rPr>
        <sz val="16"/>
        <rFont val="宋体"/>
        <charset val="134"/>
      </rPr>
      <t>甘味</t>
    </r>
    <r>
      <rPr>
        <sz val="16"/>
        <rFont val="Times New Roman"/>
        <charset val="134"/>
      </rPr>
      <t>”</t>
    </r>
    <r>
      <rPr>
        <sz val="16"/>
        <rFont val="宋体"/>
        <charset val="134"/>
      </rPr>
      <t>农产品品牌目录或</t>
    </r>
    <r>
      <rPr>
        <sz val="16"/>
        <rFont val="Times New Roman"/>
        <charset val="134"/>
      </rPr>
      <t>1</t>
    </r>
    <r>
      <rPr>
        <sz val="16"/>
        <rFont val="宋体"/>
        <charset val="134"/>
      </rPr>
      <t>个区域公用品牌奖励</t>
    </r>
    <r>
      <rPr>
        <sz val="16"/>
        <rFont val="Times New Roman"/>
        <charset val="134"/>
      </rPr>
      <t>3</t>
    </r>
    <r>
      <rPr>
        <sz val="16"/>
        <rFont val="宋体"/>
        <charset val="134"/>
      </rPr>
      <t>万元。新申请成功一个</t>
    </r>
    <r>
      <rPr>
        <sz val="16"/>
        <rFont val="Times New Roman"/>
        <charset val="134"/>
      </rPr>
      <t>“</t>
    </r>
    <r>
      <rPr>
        <sz val="16"/>
        <rFont val="宋体"/>
        <charset val="134"/>
      </rPr>
      <t>一村一品</t>
    </r>
    <r>
      <rPr>
        <sz val="16"/>
        <rFont val="Times New Roman"/>
        <charset val="134"/>
      </rPr>
      <t>”10</t>
    </r>
    <r>
      <rPr>
        <sz val="16"/>
        <rFont val="宋体"/>
        <charset val="134"/>
      </rPr>
      <t>万元。</t>
    </r>
  </si>
  <si>
    <r>
      <rPr>
        <sz val="16"/>
        <rFont val="宋体"/>
        <charset val="134"/>
      </rPr>
      <t>扩大品牌影响力，增加农产品销售渠道</t>
    </r>
  </si>
  <si>
    <r>
      <rPr>
        <sz val="16"/>
        <rFont val="宋体"/>
        <charset val="134"/>
      </rPr>
      <t>创建特色品牌，加强宣传，从而助力相关产品销售，增加收入</t>
    </r>
  </si>
  <si>
    <r>
      <rPr>
        <sz val="16"/>
        <rFont val="宋体"/>
        <charset val="134"/>
      </rPr>
      <t>农产品质量安全与追溯体系建设项目（中调新增）</t>
    </r>
  </si>
  <si>
    <r>
      <rPr>
        <sz val="16"/>
        <rFont val="Times New Roman"/>
        <charset val="134"/>
      </rPr>
      <t>1</t>
    </r>
    <r>
      <rPr>
        <sz val="16"/>
        <rFont val="宋体"/>
        <charset val="134"/>
      </rPr>
      <t>、在全县开展农产品质量安全定量检测</t>
    </r>
    <r>
      <rPr>
        <sz val="16"/>
        <rFont val="Times New Roman"/>
        <charset val="134"/>
      </rPr>
      <t>180</t>
    </r>
    <r>
      <rPr>
        <sz val="16"/>
        <rFont val="宋体"/>
        <charset val="134"/>
      </rPr>
      <t>个。</t>
    </r>
    <r>
      <rPr>
        <sz val="16"/>
        <rFont val="Times New Roman"/>
        <charset val="134"/>
      </rPr>
      <t xml:space="preserve">
2</t>
    </r>
    <r>
      <rPr>
        <sz val="16"/>
        <rFont val="宋体"/>
        <charset val="134"/>
      </rPr>
      <t>、农产品追溯体系建设，全面推行农产品达标合格证制度，追溯平台建设，给生产企业、合作社购置合格证打印设备、数字智慧农业设备。</t>
    </r>
    <r>
      <rPr>
        <sz val="16"/>
        <rFont val="Times New Roman"/>
        <charset val="134"/>
      </rPr>
      <t xml:space="preserve">
3</t>
    </r>
    <r>
      <rPr>
        <sz val="16"/>
        <rFont val="宋体"/>
        <charset val="134"/>
      </rPr>
      <t>、质量检测体系建设，农产品质量安全检测机构规范化和能力提升，实验室设备购置。</t>
    </r>
  </si>
  <si>
    <r>
      <rPr>
        <sz val="16"/>
        <rFont val="宋体"/>
        <charset val="134"/>
      </rPr>
      <t>提高农产品监测力量，增强农产品产业发展能力</t>
    </r>
  </si>
  <si>
    <r>
      <rPr>
        <sz val="16"/>
        <rFont val="宋体"/>
        <charset val="134"/>
      </rPr>
      <t>提高农产品品质，加强宣传，从而助力相关产品销售，增加收入</t>
    </r>
  </si>
  <si>
    <r>
      <rPr>
        <sz val="16"/>
        <rFont val="宋体"/>
        <charset val="134"/>
      </rPr>
      <t>张家川县特色餐饮业扶持奖补项目</t>
    </r>
  </si>
  <si>
    <r>
      <rPr>
        <sz val="16"/>
        <rFont val="宋体"/>
        <charset val="134"/>
      </rPr>
      <t>张家川县餐饮服务业发展中心</t>
    </r>
  </si>
  <si>
    <r>
      <rPr>
        <sz val="16"/>
        <rFont val="宋体"/>
        <charset val="134"/>
      </rPr>
      <t>全年概算投资享受特色餐饮业扶持奖补资金加盟店</t>
    </r>
    <r>
      <rPr>
        <sz val="16"/>
        <rFont val="Times New Roman"/>
        <charset val="134"/>
      </rPr>
      <t>1000</t>
    </r>
    <r>
      <rPr>
        <sz val="16"/>
        <rFont val="宋体"/>
        <charset val="134"/>
      </rPr>
      <t>家</t>
    </r>
    <r>
      <rPr>
        <sz val="16"/>
        <rFont val="Times New Roman"/>
        <charset val="134"/>
      </rPr>
      <t>,</t>
    </r>
    <r>
      <rPr>
        <sz val="16"/>
        <rFont val="宋体"/>
        <charset val="134"/>
      </rPr>
      <t>具体奖补标准依据《张家川县特色餐饮业转型发展奖补实施方案》（张政发【</t>
    </r>
    <r>
      <rPr>
        <sz val="16"/>
        <rFont val="Times New Roman"/>
        <charset val="134"/>
      </rPr>
      <t>2022</t>
    </r>
    <r>
      <rPr>
        <sz val="16"/>
        <rFont val="宋体"/>
        <charset val="134"/>
      </rPr>
      <t>】</t>
    </r>
    <r>
      <rPr>
        <sz val="16"/>
        <rFont val="Times New Roman"/>
        <charset val="134"/>
      </rPr>
      <t>96</t>
    </r>
    <r>
      <rPr>
        <sz val="16"/>
        <rFont val="宋体"/>
        <charset val="134"/>
      </rPr>
      <t>号文件执行。</t>
    </r>
  </si>
  <si>
    <r>
      <rPr>
        <sz val="16"/>
        <rFont val="宋体"/>
        <charset val="134"/>
      </rPr>
      <t>县级财政衔接资金</t>
    </r>
  </si>
  <si>
    <r>
      <rPr>
        <sz val="16"/>
        <rFont val="宋体"/>
        <charset val="134"/>
      </rPr>
      <t>特色餐饮扶持奖补项目带动就业人数</t>
    </r>
    <r>
      <rPr>
        <sz val="16"/>
        <rFont val="Times New Roman"/>
        <charset val="134"/>
      </rPr>
      <t>3500</t>
    </r>
    <r>
      <rPr>
        <sz val="16"/>
        <rFont val="宋体"/>
        <charset val="134"/>
      </rPr>
      <t>人，带动增加建档立卡贫困人口收入</t>
    </r>
    <r>
      <rPr>
        <sz val="16"/>
        <rFont val="Times New Roman"/>
        <charset val="134"/>
      </rPr>
      <t>8500</t>
    </r>
    <r>
      <rPr>
        <sz val="16"/>
        <rFont val="宋体"/>
        <charset val="134"/>
      </rPr>
      <t>万元。</t>
    </r>
  </si>
  <si>
    <r>
      <rPr>
        <sz val="16"/>
        <rFont val="宋体"/>
        <charset val="134"/>
      </rPr>
      <t>县人社局</t>
    </r>
  </si>
  <si>
    <r>
      <rPr>
        <sz val="16"/>
        <rFont val="宋体"/>
        <charset val="134"/>
      </rPr>
      <t>早熟马铃薯脱毒原原种生产试验技术研究项目</t>
    </r>
  </si>
  <si>
    <r>
      <rPr>
        <sz val="16"/>
        <rFont val="宋体"/>
        <charset val="134"/>
      </rPr>
      <t>刘堡镇米家村</t>
    </r>
    <r>
      <rPr>
        <sz val="16"/>
        <rFont val="Times New Roman"/>
        <charset val="134"/>
      </rPr>
      <t xml:space="preserve">
</t>
    </r>
    <r>
      <rPr>
        <sz val="16"/>
        <rFont val="宋体"/>
        <charset val="134"/>
      </rPr>
      <t>张川镇刘家村</t>
    </r>
  </si>
  <si>
    <r>
      <rPr>
        <sz val="16"/>
        <rFont val="宋体"/>
        <charset val="134"/>
      </rPr>
      <t>引进早熟马铃薯脱毒种苗</t>
    </r>
    <r>
      <rPr>
        <sz val="16"/>
        <rFont val="Times New Roman"/>
        <charset val="134"/>
      </rPr>
      <t>3</t>
    </r>
    <r>
      <rPr>
        <sz val="16"/>
        <rFont val="宋体"/>
        <charset val="134"/>
      </rPr>
      <t>个品种</t>
    </r>
    <r>
      <rPr>
        <sz val="16"/>
        <rFont val="Times New Roman"/>
        <charset val="134"/>
      </rPr>
      <t>30</t>
    </r>
    <r>
      <rPr>
        <sz val="16"/>
        <rFont val="宋体"/>
        <charset val="134"/>
      </rPr>
      <t>万苗、</t>
    </r>
    <r>
      <rPr>
        <sz val="16"/>
        <rFont val="Times New Roman"/>
        <charset val="134"/>
      </rPr>
      <t>3</t>
    </r>
    <r>
      <rPr>
        <sz val="16"/>
        <rFont val="宋体"/>
        <charset val="134"/>
      </rPr>
      <t>个品种原原种</t>
    </r>
    <r>
      <rPr>
        <sz val="16"/>
        <rFont val="Times New Roman"/>
        <charset val="134"/>
      </rPr>
      <t>12</t>
    </r>
    <r>
      <rPr>
        <sz val="16"/>
        <rFont val="宋体"/>
        <charset val="134"/>
      </rPr>
      <t>万粒，试验种植</t>
    </r>
    <r>
      <rPr>
        <sz val="16"/>
        <rFont val="Times New Roman"/>
        <charset val="134"/>
      </rPr>
      <t>15</t>
    </r>
    <r>
      <rPr>
        <sz val="16"/>
        <rFont val="宋体"/>
        <charset val="134"/>
      </rPr>
      <t>亩，为全县</t>
    </r>
    <r>
      <rPr>
        <sz val="16"/>
        <rFont val="Times New Roman"/>
        <charset val="134"/>
      </rPr>
      <t>8000</t>
    </r>
    <r>
      <rPr>
        <sz val="16"/>
        <rFont val="宋体"/>
        <charset val="134"/>
      </rPr>
      <t>亩早熟马铃薯种植筛选品种，制定技术标准规程。</t>
    </r>
  </si>
  <si>
    <r>
      <rPr>
        <sz val="16"/>
        <rFont val="宋体"/>
        <charset val="134"/>
      </rPr>
      <t>有利于提高马铃薯产品的市场竞争力，加快产业升级步伐，直接经济效益</t>
    </r>
    <r>
      <rPr>
        <sz val="16"/>
        <rFont val="Times New Roman"/>
        <charset val="134"/>
      </rPr>
      <t>30</t>
    </r>
    <r>
      <rPr>
        <sz val="16"/>
        <rFont val="宋体"/>
        <charset val="134"/>
      </rPr>
      <t>多万元、间接经济效益</t>
    </r>
    <r>
      <rPr>
        <sz val="16"/>
        <rFont val="Times New Roman"/>
        <charset val="134"/>
      </rPr>
      <t>1000</t>
    </r>
    <r>
      <rPr>
        <sz val="16"/>
        <rFont val="宋体"/>
        <charset val="134"/>
      </rPr>
      <t>多万元，提高食物链安全，促进生态系统良性循环。</t>
    </r>
  </si>
  <si>
    <r>
      <rPr>
        <sz val="16"/>
        <rFont val="宋体"/>
        <charset val="134"/>
      </rPr>
      <t>流转土地、直接用工、销售收入、技术培训</t>
    </r>
  </si>
  <si>
    <r>
      <rPr>
        <sz val="16"/>
        <rFont val="宋体"/>
        <charset val="134"/>
      </rPr>
      <t>县科技局</t>
    </r>
  </si>
  <si>
    <r>
      <rPr>
        <sz val="16"/>
        <rFont val="宋体"/>
        <charset val="134"/>
      </rPr>
      <t>县种子管理站</t>
    </r>
  </si>
  <si>
    <r>
      <rPr>
        <sz val="16"/>
        <rFont val="宋体"/>
        <charset val="134"/>
      </rPr>
      <t>高产优质饲草品种对比试验</t>
    </r>
  </si>
  <si>
    <r>
      <rPr>
        <sz val="16"/>
        <rFont val="宋体"/>
        <charset val="134"/>
      </rPr>
      <t>马鹿镇大滩村</t>
    </r>
    <r>
      <rPr>
        <sz val="16"/>
        <rFont val="Times New Roman"/>
        <charset val="134"/>
      </rPr>
      <t xml:space="preserve">   </t>
    </r>
    <r>
      <rPr>
        <sz val="16"/>
        <rFont val="宋体"/>
        <charset val="134"/>
      </rPr>
      <t>刘堡镇刘堡村</t>
    </r>
    <r>
      <rPr>
        <sz val="16"/>
        <rFont val="Times New Roman"/>
        <charset val="134"/>
      </rPr>
      <t xml:space="preserve">   </t>
    </r>
    <r>
      <rPr>
        <sz val="16"/>
        <rFont val="宋体"/>
        <charset val="134"/>
      </rPr>
      <t>川王镇小河村</t>
    </r>
  </si>
  <si>
    <r>
      <rPr>
        <sz val="16"/>
        <rFont val="宋体"/>
        <charset val="134"/>
      </rPr>
      <t>项目选用</t>
    </r>
    <r>
      <rPr>
        <sz val="16"/>
        <rFont val="Times New Roman"/>
        <charset val="134"/>
      </rPr>
      <t>5</t>
    </r>
    <r>
      <rPr>
        <sz val="16"/>
        <rFont val="宋体"/>
        <charset val="134"/>
      </rPr>
      <t>种饲用或粮饲兼用型玉米品种，分别在我县东中西部共种植</t>
    </r>
    <r>
      <rPr>
        <sz val="16"/>
        <rFont val="Times New Roman"/>
        <charset val="134"/>
      </rPr>
      <t>300</t>
    </r>
    <r>
      <rPr>
        <sz val="16"/>
        <rFont val="宋体"/>
        <charset val="134"/>
      </rPr>
      <t>亩，进行品种比较试验，筛选出适宜在我县种植的优质高产青贮饲草作物。</t>
    </r>
  </si>
  <si>
    <r>
      <rPr>
        <sz val="16"/>
        <rFont val="宋体"/>
        <charset val="134"/>
      </rPr>
      <t>通过该项目的实施，筛选出青贮玉米品种，指导我县青贮饲料生产、推广应用，项目提高全株青贮玉米产量，经济效益显著。</t>
    </r>
  </si>
  <si>
    <r>
      <rPr>
        <sz val="16"/>
        <rFont val="宋体"/>
        <charset val="134"/>
      </rPr>
      <t>土地流转、带动就业务工</t>
    </r>
  </si>
  <si>
    <r>
      <rPr>
        <sz val="16"/>
        <rFont val="宋体"/>
        <charset val="134"/>
      </rPr>
      <t>张家川县小麦良种繁育基地建设项目</t>
    </r>
  </si>
  <si>
    <r>
      <rPr>
        <sz val="16"/>
        <rFont val="宋体"/>
        <charset val="134"/>
      </rPr>
      <t>建立小麦良种繁殖基地</t>
    </r>
    <r>
      <rPr>
        <sz val="16"/>
        <rFont val="Times New Roman"/>
        <charset val="134"/>
      </rPr>
      <t>3500</t>
    </r>
    <r>
      <rPr>
        <sz val="16"/>
        <rFont val="宋体"/>
        <charset val="134"/>
      </rPr>
      <t>亩，繁殖新品种</t>
    </r>
    <r>
      <rPr>
        <sz val="16"/>
        <rFont val="Times New Roman"/>
        <charset val="134"/>
      </rPr>
      <t>11</t>
    </r>
    <r>
      <rPr>
        <sz val="16"/>
        <rFont val="宋体"/>
        <charset val="134"/>
      </rPr>
      <t>个，辐射带动建立小麦新品种良种繁殖基地</t>
    </r>
    <r>
      <rPr>
        <sz val="16"/>
        <rFont val="Times New Roman"/>
        <charset val="134"/>
      </rPr>
      <t>3</t>
    </r>
    <r>
      <rPr>
        <sz val="16"/>
        <rFont val="宋体"/>
        <charset val="134"/>
      </rPr>
      <t>万亩。</t>
    </r>
  </si>
  <si>
    <r>
      <rPr>
        <sz val="16"/>
        <rFont val="宋体"/>
        <charset val="134"/>
      </rPr>
      <t>助推全县小麦产业发展，可新增总纯收益</t>
    </r>
    <r>
      <rPr>
        <sz val="16"/>
        <rFont val="Times New Roman"/>
        <charset val="134"/>
      </rPr>
      <t>88.27</t>
    </r>
    <r>
      <rPr>
        <sz val="16"/>
        <rFont val="宋体"/>
        <charset val="134"/>
      </rPr>
      <t>万元，改善土壤，解决撂荒地问题，减少草鼠害。</t>
    </r>
  </si>
  <si>
    <r>
      <rPr>
        <sz val="16"/>
        <rFont val="宋体"/>
        <charset val="134"/>
      </rPr>
      <t>公司</t>
    </r>
    <r>
      <rPr>
        <sz val="16"/>
        <rFont val="Times New Roman"/>
        <charset val="134"/>
      </rPr>
      <t>+</t>
    </r>
    <r>
      <rPr>
        <sz val="16"/>
        <rFont val="宋体"/>
        <charset val="134"/>
      </rPr>
      <t>合作社</t>
    </r>
    <r>
      <rPr>
        <sz val="16"/>
        <rFont val="Times New Roman"/>
        <charset val="134"/>
      </rPr>
      <t>+</t>
    </r>
    <r>
      <rPr>
        <sz val="16"/>
        <rFont val="宋体"/>
        <charset val="134"/>
      </rPr>
      <t>基地</t>
    </r>
    <r>
      <rPr>
        <sz val="16"/>
        <rFont val="Times New Roman"/>
        <charset val="134"/>
      </rPr>
      <t>+</t>
    </r>
    <r>
      <rPr>
        <sz val="16"/>
        <rFont val="宋体"/>
        <charset val="134"/>
      </rPr>
      <t>农户</t>
    </r>
  </si>
  <si>
    <r>
      <rPr>
        <sz val="16"/>
        <rFont val="宋体"/>
        <charset val="134"/>
      </rPr>
      <t>乌龙头叶在肉羊养殖中的应用</t>
    </r>
  </si>
  <si>
    <r>
      <rPr>
        <sz val="16"/>
        <rFont val="宋体"/>
        <charset val="134"/>
      </rPr>
      <t>研制含有乌龙头叶的全价饲料产品，降低肉羊饲料成本，提高肉羊生产水平和效益，促进当地乌龙头产业转型升级与提质增效。</t>
    </r>
  </si>
  <si>
    <r>
      <rPr>
        <sz val="16"/>
        <rFont val="宋体"/>
        <charset val="134"/>
      </rPr>
      <t>带动乌龙头产业向规模化、标准化、集约化、现代化、生态化方向发展，促进肉羊养殖业高质量发展，促进生态系统良性循环，生态效益显著。</t>
    </r>
  </si>
  <si>
    <r>
      <rPr>
        <sz val="16"/>
        <rFont val="宋体"/>
        <charset val="134"/>
      </rPr>
      <t>项目以农户分散种植</t>
    </r>
    <r>
      <rPr>
        <sz val="16"/>
        <rFont val="Times New Roman"/>
        <charset val="134"/>
      </rPr>
      <t>-</t>
    </r>
    <r>
      <rPr>
        <sz val="16"/>
        <rFont val="宋体"/>
        <charset val="134"/>
      </rPr>
      <t>合作社收购加工</t>
    </r>
    <r>
      <rPr>
        <sz val="16"/>
        <rFont val="Times New Roman"/>
        <charset val="134"/>
      </rPr>
      <t>-</t>
    </r>
    <r>
      <rPr>
        <sz val="16"/>
        <rFont val="宋体"/>
        <charset val="134"/>
      </rPr>
      <t>企业饲料加工销售</t>
    </r>
    <r>
      <rPr>
        <sz val="16"/>
        <rFont val="Times New Roman"/>
        <charset val="134"/>
      </rPr>
      <t>-</t>
    </r>
    <r>
      <rPr>
        <sz val="16"/>
        <rFont val="宋体"/>
        <charset val="134"/>
      </rPr>
      <t>养殖户利用的链条生产利用，实现产业链和价值链的利益联结。</t>
    </r>
  </si>
  <si>
    <r>
      <rPr>
        <sz val="16"/>
        <rFont val="宋体"/>
        <charset val="134"/>
      </rPr>
      <t>张家川县肉羊人工授精技术应用推广项目</t>
    </r>
  </si>
  <si>
    <r>
      <rPr>
        <sz val="16"/>
        <rFont val="宋体"/>
        <charset val="134"/>
      </rPr>
      <t>龙山镇韩川村</t>
    </r>
  </si>
  <si>
    <r>
      <rPr>
        <sz val="16"/>
        <rFont val="宋体"/>
        <charset val="134"/>
      </rPr>
      <t>引进杜泊种公羊</t>
    </r>
    <r>
      <rPr>
        <sz val="16"/>
        <rFont val="Times New Roman"/>
        <charset val="134"/>
      </rPr>
      <t>5</t>
    </r>
    <r>
      <rPr>
        <sz val="16"/>
        <rFont val="宋体"/>
        <charset val="134"/>
      </rPr>
      <t>只，完成人工授配小尾寒羊</t>
    </r>
    <r>
      <rPr>
        <sz val="16"/>
        <rFont val="Times New Roman"/>
        <charset val="134"/>
      </rPr>
      <t>600</t>
    </r>
    <r>
      <rPr>
        <sz val="16"/>
        <rFont val="宋体"/>
        <charset val="134"/>
      </rPr>
      <t>只，培训养羊技术</t>
    </r>
    <r>
      <rPr>
        <sz val="16"/>
        <rFont val="Times New Roman"/>
        <charset val="134"/>
      </rPr>
      <t>3</t>
    </r>
    <r>
      <rPr>
        <sz val="16"/>
        <rFont val="宋体"/>
        <charset val="134"/>
      </rPr>
      <t>期</t>
    </r>
    <r>
      <rPr>
        <sz val="16"/>
        <rFont val="Times New Roman"/>
        <charset val="134"/>
      </rPr>
      <t>60</t>
    </r>
    <r>
      <rPr>
        <sz val="16"/>
        <rFont val="宋体"/>
        <charset val="134"/>
      </rPr>
      <t>人次。</t>
    </r>
  </si>
  <si>
    <r>
      <rPr>
        <sz val="16"/>
        <rFont val="宋体"/>
        <charset val="134"/>
      </rPr>
      <t>新增产值</t>
    </r>
    <r>
      <rPr>
        <sz val="16"/>
        <rFont val="Times New Roman"/>
        <charset val="134"/>
      </rPr>
      <t>80</t>
    </r>
    <r>
      <rPr>
        <sz val="16"/>
        <rFont val="宋体"/>
        <charset val="134"/>
      </rPr>
      <t>万元，年出栏肉羊</t>
    </r>
    <r>
      <rPr>
        <sz val="16"/>
        <rFont val="Times New Roman"/>
        <charset val="134"/>
      </rPr>
      <t>810</t>
    </r>
    <r>
      <rPr>
        <sz val="16"/>
        <rFont val="宋体"/>
        <charset val="134"/>
      </rPr>
      <t>只，年经济收入</t>
    </r>
    <r>
      <rPr>
        <sz val="16"/>
        <rFont val="Times New Roman"/>
        <charset val="134"/>
      </rPr>
      <t>64</t>
    </r>
    <r>
      <rPr>
        <sz val="16"/>
        <rFont val="宋体"/>
        <charset val="134"/>
      </rPr>
      <t>万元。</t>
    </r>
  </si>
  <si>
    <r>
      <rPr>
        <sz val="16"/>
        <rFont val="宋体"/>
        <charset val="134"/>
      </rPr>
      <t>订単生产销售，技术服务、就业务工。</t>
    </r>
  </si>
  <si>
    <r>
      <rPr>
        <sz val="16"/>
        <rFont val="宋体"/>
        <charset val="134"/>
      </rPr>
      <t>肉牛生产性能提升关键技术集成示范推广</t>
    </r>
  </si>
  <si>
    <r>
      <rPr>
        <sz val="16"/>
        <rFont val="宋体"/>
        <charset val="134"/>
      </rPr>
      <t>引进海福特良种基础母牛</t>
    </r>
    <r>
      <rPr>
        <sz val="16"/>
        <rFont val="Times New Roman"/>
        <charset val="134"/>
      </rPr>
      <t>10</t>
    </r>
    <r>
      <rPr>
        <sz val="16"/>
        <rFont val="宋体"/>
        <charset val="134"/>
      </rPr>
      <t>头，海福特牛冻精</t>
    </r>
    <r>
      <rPr>
        <sz val="16"/>
        <rFont val="Times New Roman"/>
        <charset val="134"/>
      </rPr>
      <t>500</t>
    </r>
    <r>
      <rPr>
        <sz val="16"/>
        <rFont val="宋体"/>
        <charset val="134"/>
      </rPr>
      <t>支，开展品种改良，制定肉牛高效健康养殖技术规范，对项目区肉牛养殖农户开展肉牛高效养殖技术培训。</t>
    </r>
  </si>
  <si>
    <r>
      <rPr>
        <sz val="16"/>
        <rFont val="宋体"/>
        <charset val="134"/>
      </rPr>
      <t>帮助周边养殖农户解决各种养殖问题，促进我县肉牛产业发展由数量增长型向质量效益型转变，可增加收入</t>
    </r>
    <r>
      <rPr>
        <sz val="16"/>
        <rFont val="Times New Roman"/>
        <charset val="134"/>
      </rPr>
      <t>3000</t>
    </r>
    <r>
      <rPr>
        <sz val="16"/>
        <rFont val="宋体"/>
        <charset val="134"/>
      </rPr>
      <t>元</t>
    </r>
    <r>
      <rPr>
        <sz val="16"/>
        <rFont val="Times New Roman"/>
        <charset val="134"/>
      </rPr>
      <t>/</t>
    </r>
    <r>
      <rPr>
        <sz val="16"/>
        <rFont val="宋体"/>
        <charset val="134"/>
      </rPr>
      <t>头以上，经济效益显。</t>
    </r>
  </si>
  <si>
    <r>
      <rPr>
        <sz val="16"/>
        <rFont val="宋体"/>
        <charset val="134"/>
      </rPr>
      <t>务工、技术服务指导。</t>
    </r>
  </si>
  <si>
    <r>
      <rPr>
        <sz val="16"/>
        <rFont val="宋体"/>
        <charset val="134"/>
      </rPr>
      <t>东西部协作产业奖补项目</t>
    </r>
  </si>
  <si>
    <r>
      <rPr>
        <sz val="16"/>
        <rFont val="宋体"/>
        <charset val="134"/>
      </rPr>
      <t>按照《甘肃省东西部协作产业合作专项奖补资金管理办法（试行）》，对东西部协作产业合作项目和相关企业进行奖补。</t>
    </r>
  </si>
  <si>
    <r>
      <rPr>
        <sz val="16"/>
        <rFont val="宋体"/>
        <charset val="134"/>
      </rPr>
      <t>深化东西部协作，鼓励引导东部企业到张家川县投资兴业，促进乡村振兴。</t>
    </r>
  </si>
  <si>
    <r>
      <rPr>
        <sz val="16"/>
        <rFont val="宋体"/>
        <charset val="134"/>
      </rPr>
      <t>深化东西部协作，鼓励引导东部企业到张家川县投资兴业</t>
    </r>
  </si>
  <si>
    <r>
      <rPr>
        <sz val="16"/>
        <rFont val="Times New Roman"/>
        <charset val="134"/>
      </rPr>
      <t>“</t>
    </r>
    <r>
      <rPr>
        <sz val="16"/>
        <rFont val="宋体"/>
        <charset val="134"/>
      </rPr>
      <t>百村振兴</t>
    </r>
    <r>
      <rPr>
        <sz val="16"/>
        <rFont val="Times New Roman"/>
        <charset val="134"/>
      </rPr>
      <t>”</t>
    </r>
    <r>
      <rPr>
        <sz val="16"/>
        <rFont val="宋体"/>
        <charset val="134"/>
      </rPr>
      <t>示范村产业项目</t>
    </r>
  </si>
  <si>
    <r>
      <rPr>
        <sz val="16"/>
        <rFont val="宋体"/>
        <charset val="134"/>
      </rPr>
      <t>恭门镇天河村</t>
    </r>
    <r>
      <rPr>
        <sz val="16"/>
        <rFont val="Times New Roman"/>
        <charset val="134"/>
      </rPr>
      <t xml:space="preserve">
</t>
    </r>
    <r>
      <rPr>
        <sz val="16"/>
        <rFont val="宋体"/>
        <charset val="134"/>
      </rPr>
      <t>木河乡桃园村</t>
    </r>
    <r>
      <rPr>
        <sz val="16"/>
        <rFont val="Times New Roman"/>
        <charset val="134"/>
      </rPr>
      <t xml:space="preserve">
</t>
    </r>
    <r>
      <rPr>
        <sz val="16"/>
        <rFont val="宋体"/>
        <charset val="134"/>
      </rPr>
      <t>马鹿镇花园村</t>
    </r>
    <r>
      <rPr>
        <sz val="16"/>
        <rFont val="Times New Roman"/>
        <charset val="134"/>
      </rPr>
      <t xml:space="preserve">
</t>
    </r>
    <r>
      <rPr>
        <sz val="16"/>
        <rFont val="宋体"/>
        <charset val="134"/>
      </rPr>
      <t>大阳镇河李村</t>
    </r>
  </si>
  <si>
    <r>
      <rPr>
        <sz val="16"/>
        <rFont val="宋体"/>
        <charset val="134"/>
      </rPr>
      <t>天津援建</t>
    </r>
    <r>
      <rPr>
        <sz val="16"/>
        <rFont val="Times New Roman"/>
        <charset val="134"/>
      </rPr>
      <t>4</t>
    </r>
    <r>
      <rPr>
        <sz val="16"/>
        <rFont val="宋体"/>
        <charset val="134"/>
      </rPr>
      <t>个示范村，每村概算投资</t>
    </r>
    <r>
      <rPr>
        <sz val="16"/>
        <rFont val="Times New Roman"/>
        <charset val="134"/>
      </rPr>
      <t>50</t>
    </r>
    <r>
      <rPr>
        <sz val="16"/>
        <rFont val="宋体"/>
        <charset val="134"/>
      </rPr>
      <t>万元用于产业发展。由农业农村局指导乡镇制定具体方案。</t>
    </r>
  </si>
  <si>
    <r>
      <rPr>
        <sz val="16"/>
        <rFont val="宋体"/>
        <charset val="134"/>
      </rPr>
      <t>项目实施后，可带动示范村产业发展，促进群众增收。</t>
    </r>
  </si>
  <si>
    <r>
      <rPr>
        <sz val="16"/>
        <rFont val="宋体"/>
        <charset val="134"/>
      </rPr>
      <t>张家川县边销茶</t>
    </r>
    <r>
      <rPr>
        <sz val="16"/>
        <rFont val="Times New Roman"/>
        <charset val="134"/>
      </rPr>
      <t>“</t>
    </r>
    <r>
      <rPr>
        <sz val="16"/>
        <rFont val="宋体"/>
        <charset val="134"/>
      </rPr>
      <t>送茶入户</t>
    </r>
    <r>
      <rPr>
        <sz val="16"/>
        <rFont val="Times New Roman"/>
        <charset val="134"/>
      </rPr>
      <t>”</t>
    </r>
    <r>
      <rPr>
        <sz val="16"/>
        <rFont val="宋体"/>
        <charset val="134"/>
      </rPr>
      <t>项目</t>
    </r>
  </si>
  <si>
    <r>
      <rPr>
        <sz val="16"/>
        <rFont val="Times New Roman"/>
        <charset val="134"/>
      </rPr>
      <t>2023</t>
    </r>
    <r>
      <rPr>
        <sz val="16"/>
        <rFont val="宋体"/>
        <charset val="134"/>
      </rPr>
      <t>年</t>
    </r>
    <r>
      <rPr>
        <sz val="16"/>
        <rFont val="Times New Roman"/>
        <charset val="134"/>
      </rPr>
      <t>5—10</t>
    </r>
    <r>
      <rPr>
        <sz val="16"/>
        <rFont val="宋体"/>
        <charset val="134"/>
      </rPr>
      <t>月</t>
    </r>
  </si>
  <si>
    <r>
      <rPr>
        <sz val="16"/>
        <rFont val="Times New Roman"/>
        <charset val="134"/>
      </rPr>
      <t>15</t>
    </r>
    <r>
      <rPr>
        <sz val="16"/>
        <rFont val="宋体"/>
        <charset val="134"/>
      </rPr>
      <t>个乡镇</t>
    </r>
    <r>
      <rPr>
        <sz val="16"/>
        <rFont val="Times New Roman"/>
        <charset val="134"/>
      </rPr>
      <t>142</t>
    </r>
    <r>
      <rPr>
        <sz val="16"/>
        <rFont val="宋体"/>
        <charset val="134"/>
      </rPr>
      <t>个村</t>
    </r>
  </si>
  <si>
    <r>
      <rPr>
        <sz val="16"/>
        <rFont val="宋体"/>
        <charset val="134"/>
      </rPr>
      <t>项目总投资</t>
    </r>
    <r>
      <rPr>
        <sz val="16"/>
        <rFont val="Times New Roman"/>
        <charset val="134"/>
      </rPr>
      <t>10</t>
    </r>
    <r>
      <rPr>
        <sz val="16"/>
        <rFont val="宋体"/>
        <charset val="134"/>
      </rPr>
      <t>万元，含湖南湘益牌低氟茯砖茶</t>
    </r>
    <r>
      <rPr>
        <sz val="16"/>
        <rFont val="Times New Roman"/>
        <charset val="134"/>
      </rPr>
      <t>1000</t>
    </r>
    <r>
      <rPr>
        <sz val="16"/>
        <rFont val="宋体"/>
        <charset val="134"/>
      </rPr>
      <t>盒、低氟茯砖</t>
    </r>
    <r>
      <rPr>
        <sz val="16"/>
        <rFont val="Times New Roman"/>
        <charset val="134"/>
      </rPr>
      <t>1000</t>
    </r>
    <r>
      <rPr>
        <sz val="16"/>
        <rFont val="宋体"/>
        <charset val="134"/>
      </rPr>
      <t>片，湖北赵李桥牌低氟特制砖茶（青砖）</t>
    </r>
    <r>
      <rPr>
        <sz val="16"/>
        <rFont val="Times New Roman"/>
        <charset val="134"/>
      </rPr>
      <t>2000</t>
    </r>
    <r>
      <rPr>
        <sz val="16"/>
        <rFont val="宋体"/>
        <charset val="134"/>
      </rPr>
      <t>片，湖南白沙溪牌低氟天茯茶</t>
    </r>
    <r>
      <rPr>
        <sz val="16"/>
        <rFont val="Times New Roman"/>
        <charset val="134"/>
      </rPr>
      <t>60</t>
    </r>
    <r>
      <rPr>
        <sz val="16"/>
        <rFont val="宋体"/>
        <charset val="134"/>
      </rPr>
      <t>盒。</t>
    </r>
  </si>
  <si>
    <r>
      <rPr>
        <sz val="16"/>
        <rFont val="宋体"/>
        <charset val="134"/>
      </rPr>
      <t>省级少数民族发展资金</t>
    </r>
  </si>
  <si>
    <t>引导各族群众树立健康饮茶观念，助力巩固拓展脱贫攻坚成果、推进乡村振兴，促进各民族交往交流交融，铸牢中华民族共同体意识。</t>
  </si>
  <si>
    <r>
      <rPr>
        <sz val="16"/>
        <rFont val="宋体"/>
        <charset val="134"/>
      </rPr>
      <t>县委统战部</t>
    </r>
  </si>
  <si>
    <r>
      <rPr>
        <b/>
        <sz val="16"/>
        <rFont val="宋体"/>
        <charset val="134"/>
      </rPr>
      <t>三</t>
    </r>
  </si>
  <si>
    <r>
      <rPr>
        <b/>
        <sz val="16"/>
        <rFont val="宋体"/>
        <charset val="134"/>
      </rPr>
      <t>就业帮扶项目：</t>
    </r>
    <r>
      <rPr>
        <b/>
        <sz val="16"/>
        <rFont val="Times New Roman"/>
        <charset val="134"/>
      </rPr>
      <t>10</t>
    </r>
    <r>
      <rPr>
        <b/>
        <sz val="16"/>
        <rFont val="宋体"/>
        <charset val="134"/>
      </rPr>
      <t>项</t>
    </r>
  </si>
  <si>
    <r>
      <rPr>
        <b/>
        <sz val="16"/>
        <rFont val="宋体"/>
        <charset val="134"/>
      </rPr>
      <t>概算投资</t>
    </r>
    <r>
      <rPr>
        <b/>
        <sz val="16"/>
        <rFont val="Times New Roman"/>
        <charset val="134"/>
      </rPr>
      <t>5639.67</t>
    </r>
    <r>
      <rPr>
        <b/>
        <sz val="16"/>
        <rFont val="宋体"/>
        <charset val="134"/>
      </rPr>
      <t>万元用于实施就业帮扶项目</t>
    </r>
  </si>
  <si>
    <r>
      <rPr>
        <b/>
        <sz val="16"/>
        <rFont val="宋体"/>
        <charset val="134"/>
      </rPr>
      <t>就业补助项目：</t>
    </r>
    <r>
      <rPr>
        <b/>
        <sz val="16"/>
        <rFont val="Times New Roman"/>
        <charset val="134"/>
      </rPr>
      <t>4</t>
    </r>
    <r>
      <rPr>
        <b/>
        <sz val="16"/>
        <rFont val="宋体"/>
        <charset val="134"/>
      </rPr>
      <t>项</t>
    </r>
  </si>
  <si>
    <r>
      <rPr>
        <b/>
        <sz val="16"/>
        <rFont val="宋体"/>
        <charset val="134"/>
      </rPr>
      <t>概算投资</t>
    </r>
    <r>
      <rPr>
        <b/>
        <sz val="16"/>
        <rFont val="Times New Roman"/>
        <charset val="134"/>
      </rPr>
      <t>3933.08</t>
    </r>
    <r>
      <rPr>
        <b/>
        <sz val="16"/>
        <rFont val="宋体"/>
        <charset val="134"/>
      </rPr>
      <t>万元用于实施就业补助项目</t>
    </r>
  </si>
  <si>
    <r>
      <rPr>
        <b/>
        <sz val="16"/>
        <rFont val="宋体"/>
        <charset val="134"/>
      </rPr>
      <t>脱贫劳动力（含监测对象）跨省就业交通补助</t>
    </r>
  </si>
  <si>
    <r>
      <rPr>
        <b/>
        <sz val="16"/>
        <rFont val="宋体"/>
        <charset val="134"/>
      </rPr>
      <t>概算投资</t>
    </r>
    <r>
      <rPr>
        <b/>
        <sz val="16"/>
        <rFont val="Times New Roman"/>
        <charset val="134"/>
      </rPr>
      <t>883.68</t>
    </r>
    <r>
      <rPr>
        <b/>
        <sz val="16"/>
        <rFont val="宋体"/>
        <charset val="134"/>
      </rPr>
      <t>万元用于实施脱贫劳动力（含监测对象）跨省就业交通补助</t>
    </r>
  </si>
  <si>
    <r>
      <rPr>
        <sz val="16"/>
        <rFont val="宋体"/>
        <charset val="134"/>
      </rPr>
      <t>跨省务工交通补贴</t>
    </r>
  </si>
  <si>
    <r>
      <rPr>
        <sz val="16"/>
        <rFont val="宋体"/>
        <charset val="134"/>
      </rPr>
      <t>参照</t>
    </r>
    <r>
      <rPr>
        <sz val="16"/>
        <rFont val="Times New Roman"/>
        <charset val="134"/>
      </rPr>
      <t>2020</t>
    </r>
    <r>
      <rPr>
        <sz val="16"/>
        <rFont val="宋体"/>
        <charset val="134"/>
      </rPr>
      <t>年疫情期间补助标准，对跨省就业的外出务工者，给予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</si>
  <si>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鼓励我县贫困劳动力外出务工</t>
    </r>
  </si>
  <si>
    <r>
      <rPr>
        <sz val="16"/>
        <rFont val="宋体"/>
        <charset val="134"/>
      </rPr>
      <t>鼓励我县贫困劳动力外出务工，增加收入</t>
    </r>
  </si>
  <si>
    <r>
      <rPr>
        <sz val="16"/>
        <rFont val="宋体"/>
        <charset val="134"/>
      </rPr>
      <t>县人社局、</t>
    </r>
    <r>
      <rPr>
        <sz val="16"/>
        <rFont val="Times New Roman"/>
        <charset val="134"/>
      </rPr>
      <t>15</t>
    </r>
    <r>
      <rPr>
        <sz val="16"/>
        <rFont val="宋体"/>
        <charset val="134"/>
      </rPr>
      <t>个乡镇</t>
    </r>
  </si>
  <si>
    <r>
      <rPr>
        <sz val="16"/>
        <rFont val="宋体"/>
        <charset val="134"/>
      </rPr>
      <t>跨省务工交通补贴</t>
    </r>
    <r>
      <rPr>
        <sz val="16"/>
        <rFont val="Times New Roman"/>
        <charset val="134"/>
      </rPr>
      <t xml:space="preserve">
</t>
    </r>
    <r>
      <rPr>
        <sz val="16"/>
        <rFont val="宋体"/>
        <charset val="134"/>
      </rPr>
      <t>（中调新增）</t>
    </r>
  </si>
  <si>
    <r>
      <rPr>
        <sz val="16"/>
        <rFont val="Times New Roman"/>
        <charset val="134"/>
      </rPr>
      <t>15</t>
    </r>
    <r>
      <rPr>
        <sz val="16"/>
        <rFont val="宋体"/>
        <charset val="134"/>
      </rPr>
      <t>个乡镇</t>
    </r>
    <r>
      <rPr>
        <sz val="16"/>
        <rFont val="Times New Roman"/>
        <charset val="134"/>
      </rPr>
      <t>255</t>
    </r>
    <r>
      <rPr>
        <sz val="16"/>
        <rFont val="宋体"/>
        <charset val="134"/>
      </rPr>
      <t>个行政村</t>
    </r>
  </si>
  <si>
    <r>
      <rPr>
        <sz val="16"/>
        <rFont val="宋体"/>
        <charset val="134"/>
      </rPr>
      <t>对跨省就业的外出务工者，给予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</si>
  <si>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外出务工交通补贴项目（省内市外）</t>
    </r>
  </si>
  <si>
    <r>
      <rPr>
        <sz val="16"/>
        <rFont val="宋体"/>
        <charset val="134"/>
      </rPr>
      <t>对省内市外就业的外出务工者，给予</t>
    </r>
    <r>
      <rPr>
        <sz val="16"/>
        <rFont val="Times New Roman"/>
        <charset val="134"/>
      </rPr>
      <t>200</t>
    </r>
    <r>
      <rPr>
        <sz val="16"/>
        <rFont val="宋体"/>
        <charset val="134"/>
      </rPr>
      <t>元</t>
    </r>
    <r>
      <rPr>
        <sz val="16"/>
        <rFont val="Times New Roman"/>
        <charset val="134"/>
      </rPr>
      <t>/</t>
    </r>
    <r>
      <rPr>
        <sz val="16"/>
        <rFont val="宋体"/>
        <charset val="134"/>
      </rPr>
      <t>人一次性交通补助</t>
    </r>
  </si>
  <si>
    <r>
      <rPr>
        <sz val="16"/>
        <rFont val="宋体"/>
        <charset val="134"/>
      </rPr>
      <t>县人社局、</t>
    </r>
    <r>
      <rPr>
        <sz val="16"/>
        <rFont val="Times New Roman"/>
        <charset val="134"/>
      </rPr>
      <t>15</t>
    </r>
    <r>
      <rPr>
        <sz val="16"/>
        <rFont val="宋体"/>
        <charset val="134"/>
      </rPr>
      <t>个乡镇人民政府</t>
    </r>
  </si>
  <si>
    <r>
      <rPr>
        <sz val="16"/>
        <rFont val="宋体"/>
        <charset val="134"/>
      </rPr>
      <t>外出务工交通补贴项目（省外）</t>
    </r>
  </si>
  <si>
    <r>
      <rPr>
        <sz val="16"/>
        <rFont val="宋体"/>
        <charset val="134"/>
      </rPr>
      <t>对省外就业的外出务工者，给予</t>
    </r>
    <r>
      <rPr>
        <sz val="16"/>
        <rFont val="Times New Roman"/>
        <charset val="134"/>
      </rPr>
      <t>600</t>
    </r>
    <r>
      <rPr>
        <sz val="16"/>
        <rFont val="宋体"/>
        <charset val="134"/>
      </rPr>
      <t>元</t>
    </r>
    <r>
      <rPr>
        <sz val="16"/>
        <rFont val="Times New Roman"/>
        <charset val="134"/>
      </rPr>
      <t>/</t>
    </r>
    <r>
      <rPr>
        <sz val="16"/>
        <rFont val="宋体"/>
        <charset val="134"/>
      </rPr>
      <t>人一次性交通补助</t>
    </r>
  </si>
  <si>
    <r>
      <rPr>
        <sz val="16"/>
        <rFont val="宋体"/>
        <charset val="134"/>
      </rPr>
      <t>脱贫劳动力外出务工交通补助</t>
    </r>
  </si>
  <si>
    <r>
      <rPr>
        <sz val="16"/>
        <rFont val="Times New Roman"/>
        <charset val="134"/>
      </rPr>
      <t>2023</t>
    </r>
    <r>
      <rPr>
        <sz val="16"/>
        <rFont val="宋体"/>
        <charset val="134"/>
      </rPr>
      <t>年</t>
    </r>
    <r>
      <rPr>
        <sz val="16"/>
        <rFont val="Times New Roman"/>
        <charset val="134"/>
      </rPr>
      <t>1</t>
    </r>
    <r>
      <rPr>
        <sz val="16"/>
        <rFont val="宋体"/>
        <charset val="134"/>
      </rPr>
      <t>月</t>
    </r>
    <r>
      <rPr>
        <sz val="16"/>
        <rFont val="Times New Roman"/>
        <charset val="134"/>
      </rPr>
      <t>-12</t>
    </r>
    <r>
      <rPr>
        <sz val="16"/>
        <rFont val="宋体"/>
        <charset val="134"/>
      </rPr>
      <t>月</t>
    </r>
  </si>
  <si>
    <r>
      <rPr>
        <sz val="16"/>
        <rFont val="Times New Roman"/>
        <charset val="134"/>
      </rPr>
      <t>15</t>
    </r>
    <r>
      <rPr>
        <sz val="16"/>
        <rFont val="宋体"/>
        <charset val="134"/>
      </rPr>
      <t>个乡镇</t>
    </r>
  </si>
  <si>
    <r>
      <rPr>
        <sz val="16"/>
        <rFont val="宋体"/>
        <charset val="134"/>
      </rPr>
      <t>根据省人社厅等部门《关于进一步优化脱贫劳动力外出务工交通补助政策的通知》要求，县人社局对暂时无法提供申报资料的脱贫劳动力，按照县外省内</t>
    </r>
    <r>
      <rPr>
        <sz val="16"/>
        <rFont val="Times New Roman"/>
        <charset val="134"/>
      </rPr>
      <t>100</t>
    </r>
    <r>
      <rPr>
        <sz val="16"/>
        <rFont val="宋体"/>
        <charset val="134"/>
      </rPr>
      <t>元、省外务工就业</t>
    </r>
    <r>
      <rPr>
        <sz val="16"/>
        <rFont val="Times New Roman"/>
        <charset val="134"/>
      </rPr>
      <t>200</t>
    </r>
    <r>
      <rPr>
        <sz val="16"/>
        <rFont val="宋体"/>
        <charset val="134"/>
      </rPr>
      <t>元的标准实行定额预付。经比对，需定额预付省外务工人员</t>
    </r>
    <r>
      <rPr>
        <sz val="16"/>
        <rFont val="Times New Roman"/>
        <charset val="134"/>
      </rPr>
      <t>25690</t>
    </r>
    <r>
      <rPr>
        <sz val="16"/>
        <rFont val="宋体"/>
        <charset val="134"/>
      </rPr>
      <t>人，补助资金</t>
    </r>
    <r>
      <rPr>
        <sz val="16"/>
        <rFont val="Times New Roman"/>
        <charset val="134"/>
      </rPr>
      <t>513.8</t>
    </r>
    <r>
      <rPr>
        <sz val="16"/>
        <rFont val="宋体"/>
        <charset val="134"/>
      </rPr>
      <t>万元；县外省内务工人员</t>
    </r>
    <r>
      <rPr>
        <sz val="16"/>
        <rFont val="Times New Roman"/>
        <charset val="134"/>
      </rPr>
      <t>4628</t>
    </r>
    <r>
      <rPr>
        <sz val="16"/>
        <rFont val="宋体"/>
        <charset val="134"/>
      </rPr>
      <t>人，补助资金</t>
    </r>
    <r>
      <rPr>
        <sz val="16"/>
        <rFont val="Times New Roman"/>
        <charset val="134"/>
      </rPr>
      <t>46.28</t>
    </r>
    <r>
      <rPr>
        <sz val="16"/>
        <rFont val="宋体"/>
        <charset val="134"/>
      </rPr>
      <t>万元，共</t>
    </r>
    <r>
      <rPr>
        <sz val="16"/>
        <rFont val="Times New Roman"/>
        <charset val="134"/>
      </rPr>
      <t>560.08</t>
    </r>
    <r>
      <rPr>
        <sz val="16"/>
        <rFont val="宋体"/>
        <charset val="134"/>
      </rPr>
      <t>万元。</t>
    </r>
  </si>
  <si>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</si>
  <si>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b/>
        <sz val="16"/>
        <rFont val="宋体"/>
        <charset val="134"/>
      </rPr>
      <t>概算投资</t>
    </r>
    <r>
      <rPr>
        <b/>
        <sz val="16"/>
        <rFont val="Times New Roman"/>
        <charset val="134"/>
      </rPr>
      <t>491.1</t>
    </r>
    <r>
      <rPr>
        <b/>
        <sz val="16"/>
        <rFont val="宋体"/>
        <charset val="134"/>
      </rPr>
      <t>万元用于实施</t>
    </r>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</si>
  <si>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</si>
  <si>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落实</t>
    </r>
    <r>
      <rPr>
        <sz val="16"/>
        <rFont val="Times New Roman"/>
        <charset val="134"/>
      </rPr>
      <t>“</t>
    </r>
    <r>
      <rPr>
        <sz val="16"/>
        <rFont val="宋体"/>
        <charset val="134"/>
      </rPr>
      <t>雨露计划</t>
    </r>
    <r>
      <rPr>
        <sz val="16"/>
        <rFont val="Times New Roman"/>
        <charset val="134"/>
      </rPr>
      <t>”</t>
    </r>
    <r>
      <rPr>
        <sz val="16"/>
        <rFont val="宋体"/>
        <charset val="134"/>
      </rPr>
      <t>职业教育补助，每人每学年补助</t>
    </r>
    <r>
      <rPr>
        <sz val="16"/>
        <rFont val="Times New Roman"/>
        <charset val="134"/>
      </rPr>
      <t>3000</t>
    </r>
    <r>
      <rPr>
        <sz val="16"/>
        <rFont val="宋体"/>
        <charset val="134"/>
      </rPr>
      <t>元，共补助</t>
    </r>
    <r>
      <rPr>
        <sz val="16"/>
        <rFont val="Times New Roman"/>
        <charset val="134"/>
      </rPr>
      <t>74</t>
    </r>
    <r>
      <rPr>
        <sz val="16"/>
        <rFont val="宋体"/>
        <charset val="134"/>
      </rPr>
      <t>人。其中：河李村</t>
    </r>
    <r>
      <rPr>
        <sz val="16"/>
        <rFont val="Times New Roman"/>
        <charset val="134"/>
      </rPr>
      <t>15</t>
    </r>
    <r>
      <rPr>
        <sz val="16"/>
        <rFont val="宋体"/>
        <charset val="134"/>
      </rPr>
      <t>人、南山村</t>
    </r>
    <r>
      <rPr>
        <sz val="16"/>
        <rFont val="Times New Roman"/>
        <charset val="134"/>
      </rPr>
      <t>2</t>
    </r>
    <r>
      <rPr>
        <sz val="16"/>
        <rFont val="宋体"/>
        <charset val="134"/>
      </rPr>
      <t>人、阳湾村</t>
    </r>
    <r>
      <rPr>
        <sz val="16"/>
        <rFont val="Times New Roman"/>
        <charset val="134"/>
      </rPr>
      <t>7</t>
    </r>
    <r>
      <rPr>
        <sz val="16"/>
        <rFont val="宋体"/>
        <charset val="134"/>
      </rPr>
      <t>人、闫庄村</t>
    </r>
    <r>
      <rPr>
        <sz val="16"/>
        <rFont val="Times New Roman"/>
        <charset val="134"/>
      </rPr>
      <t>6</t>
    </r>
    <r>
      <rPr>
        <sz val="16"/>
        <rFont val="宋体"/>
        <charset val="134"/>
      </rPr>
      <t>人、下李村</t>
    </r>
    <r>
      <rPr>
        <sz val="16"/>
        <rFont val="Times New Roman"/>
        <charset val="134"/>
      </rPr>
      <t>4</t>
    </r>
    <r>
      <rPr>
        <sz val="16"/>
        <rFont val="宋体"/>
        <charset val="134"/>
      </rPr>
      <t>人、下渠村</t>
    </r>
    <r>
      <rPr>
        <sz val="16"/>
        <rFont val="Times New Roman"/>
        <charset val="134"/>
      </rPr>
      <t>2</t>
    </r>
    <r>
      <rPr>
        <sz val="16"/>
        <rFont val="宋体"/>
        <charset val="134"/>
      </rPr>
      <t>人、东沟村</t>
    </r>
    <r>
      <rPr>
        <sz val="16"/>
        <rFont val="Times New Roman"/>
        <charset val="134"/>
      </rPr>
      <t>4</t>
    </r>
    <r>
      <rPr>
        <sz val="16"/>
        <rFont val="宋体"/>
        <charset val="134"/>
      </rPr>
      <t>人、豁岘村</t>
    </r>
    <r>
      <rPr>
        <sz val="16"/>
        <rFont val="Times New Roman"/>
        <charset val="134"/>
      </rPr>
      <t>1</t>
    </r>
    <r>
      <rPr>
        <sz val="16"/>
        <rFont val="宋体"/>
        <charset val="134"/>
      </rPr>
      <t>人、大阳村</t>
    </r>
    <r>
      <rPr>
        <sz val="16"/>
        <rFont val="Times New Roman"/>
        <charset val="134"/>
      </rPr>
      <t>4</t>
    </r>
    <r>
      <rPr>
        <sz val="16"/>
        <rFont val="宋体"/>
        <charset val="134"/>
      </rPr>
      <t>人、刘沟村</t>
    </r>
    <r>
      <rPr>
        <sz val="16"/>
        <rFont val="Times New Roman"/>
        <charset val="134"/>
      </rPr>
      <t>3</t>
    </r>
    <r>
      <rPr>
        <sz val="16"/>
        <rFont val="宋体"/>
        <charset val="134"/>
      </rPr>
      <t>人、双庙村</t>
    </r>
    <r>
      <rPr>
        <sz val="16"/>
        <rFont val="Times New Roman"/>
        <charset val="134"/>
      </rPr>
      <t>1</t>
    </r>
    <r>
      <rPr>
        <sz val="16"/>
        <rFont val="宋体"/>
        <charset val="134"/>
      </rPr>
      <t>人、侯吴村</t>
    </r>
    <r>
      <rPr>
        <sz val="16"/>
        <rFont val="Times New Roman"/>
        <charset val="134"/>
      </rPr>
      <t>2</t>
    </r>
    <r>
      <rPr>
        <sz val="16"/>
        <rFont val="宋体"/>
        <charset val="134"/>
      </rPr>
      <t>人、水滩村</t>
    </r>
    <r>
      <rPr>
        <sz val="16"/>
        <rFont val="Times New Roman"/>
        <charset val="134"/>
      </rPr>
      <t>4</t>
    </r>
    <r>
      <rPr>
        <sz val="16"/>
        <rFont val="宋体"/>
        <charset val="134"/>
      </rPr>
      <t>人、太原村</t>
    </r>
    <r>
      <rPr>
        <sz val="16"/>
        <rFont val="Times New Roman"/>
        <charset val="134"/>
      </rPr>
      <t>2</t>
    </r>
    <r>
      <rPr>
        <sz val="16"/>
        <rFont val="宋体"/>
        <charset val="134"/>
      </rPr>
      <t>人、吴家村</t>
    </r>
    <r>
      <rPr>
        <sz val="16"/>
        <rFont val="Times New Roman"/>
        <charset val="134"/>
      </rPr>
      <t>5</t>
    </r>
    <r>
      <rPr>
        <sz val="16"/>
        <rFont val="宋体"/>
        <charset val="134"/>
      </rPr>
      <t>人、寨子村</t>
    </r>
    <r>
      <rPr>
        <sz val="16"/>
        <rFont val="Times New Roman"/>
        <charset val="134"/>
      </rPr>
      <t>3</t>
    </r>
    <r>
      <rPr>
        <sz val="16"/>
        <rFont val="宋体"/>
        <charset val="134"/>
      </rPr>
      <t>人、高沟村</t>
    </r>
    <r>
      <rPr>
        <sz val="16"/>
        <rFont val="Times New Roman"/>
        <charset val="134"/>
      </rPr>
      <t>6</t>
    </r>
    <r>
      <rPr>
        <sz val="16"/>
        <rFont val="宋体"/>
        <charset val="134"/>
      </rPr>
      <t>人，刘山村</t>
    </r>
    <r>
      <rPr>
        <sz val="16"/>
        <rFont val="Times New Roman"/>
        <charset val="134"/>
      </rPr>
      <t>3</t>
    </r>
    <r>
      <rPr>
        <sz val="16"/>
        <rFont val="宋体"/>
        <charset val="134"/>
      </rPr>
      <t>人。</t>
    </r>
  </si>
  <si>
    <r>
      <rPr>
        <sz val="16"/>
        <rFont val="宋体"/>
        <charset val="134"/>
      </rPr>
      <t>帮助获得中技、中专和高职学历的学生完成学业，达到</t>
    </r>
    <r>
      <rPr>
        <sz val="16"/>
        <rFont val="Times New Roman"/>
        <charset val="134"/>
      </rPr>
      <t>“</t>
    </r>
    <r>
      <rPr>
        <sz val="16"/>
        <rFont val="宋体"/>
        <charset val="134"/>
      </rPr>
      <t>上学一人，就业一人，脱贫一家</t>
    </r>
    <r>
      <rPr>
        <sz val="16"/>
        <rFont val="Times New Roman"/>
        <charset val="134"/>
      </rPr>
      <t>”</t>
    </r>
    <r>
      <rPr>
        <sz val="16"/>
        <rFont val="宋体"/>
        <charset val="134"/>
      </rPr>
      <t>的目标。</t>
    </r>
  </si>
  <si>
    <r>
      <rPr>
        <sz val="16"/>
        <rFont val="宋体"/>
        <charset val="134"/>
      </rPr>
      <t>巩固拓展脱贫攻坚成果，促进脱贫劳动力技能提升，稳定就业增加收入</t>
    </r>
  </si>
  <si>
    <r>
      <rPr>
        <sz val="16"/>
        <rFont val="宋体"/>
        <charset val="134"/>
      </rPr>
      <t>县乡村振兴局</t>
    </r>
  </si>
  <si>
    <r>
      <rPr>
        <sz val="16"/>
        <rFont val="宋体"/>
        <charset val="134"/>
      </rPr>
      <t>川王镇雨露计划补助</t>
    </r>
    <r>
      <rPr>
        <sz val="16"/>
        <rFont val="Times New Roman"/>
        <charset val="134"/>
      </rPr>
      <t>70</t>
    </r>
    <r>
      <rPr>
        <sz val="16"/>
        <rFont val="宋体"/>
        <charset val="134"/>
      </rPr>
      <t>人，涉及</t>
    </r>
    <r>
      <rPr>
        <sz val="16"/>
        <rFont val="Times New Roman"/>
        <charset val="134"/>
      </rPr>
      <t>16</t>
    </r>
    <r>
      <rPr>
        <sz val="16"/>
        <rFont val="宋体"/>
        <charset val="134"/>
      </rPr>
      <t>村，其中王沟村</t>
    </r>
    <r>
      <rPr>
        <sz val="16"/>
        <rFont val="Times New Roman"/>
        <charset val="134"/>
      </rPr>
      <t>3</t>
    </r>
    <r>
      <rPr>
        <sz val="16"/>
        <rFont val="宋体"/>
        <charset val="134"/>
      </rPr>
      <t>人；川王村</t>
    </r>
    <r>
      <rPr>
        <sz val="16"/>
        <rFont val="Times New Roman"/>
        <charset val="134"/>
      </rPr>
      <t>10</t>
    </r>
    <r>
      <rPr>
        <sz val="16"/>
        <rFont val="宋体"/>
        <charset val="134"/>
      </rPr>
      <t>人；大庄村</t>
    </r>
    <r>
      <rPr>
        <sz val="16"/>
        <rFont val="Times New Roman"/>
        <charset val="134"/>
      </rPr>
      <t>1</t>
    </r>
    <r>
      <rPr>
        <sz val="16"/>
        <rFont val="宋体"/>
        <charset val="134"/>
      </rPr>
      <t>人；范湾村</t>
    </r>
    <r>
      <rPr>
        <sz val="16"/>
        <rFont val="Times New Roman"/>
        <charset val="134"/>
      </rPr>
      <t>1</t>
    </r>
    <r>
      <rPr>
        <sz val="16"/>
        <rFont val="宋体"/>
        <charset val="134"/>
      </rPr>
      <t>人；马达村</t>
    </r>
    <r>
      <rPr>
        <sz val="16"/>
        <rFont val="Times New Roman"/>
        <charset val="134"/>
      </rPr>
      <t>8</t>
    </r>
    <r>
      <rPr>
        <sz val="16"/>
        <rFont val="宋体"/>
        <charset val="134"/>
      </rPr>
      <t>人：冯家村</t>
    </r>
    <r>
      <rPr>
        <sz val="16"/>
        <rFont val="Times New Roman"/>
        <charset val="134"/>
      </rPr>
      <t>3</t>
    </r>
    <r>
      <rPr>
        <sz val="16"/>
        <rFont val="宋体"/>
        <charset val="134"/>
      </rPr>
      <t>人；哈沟村</t>
    </r>
    <r>
      <rPr>
        <sz val="16"/>
        <rFont val="Times New Roman"/>
        <charset val="134"/>
      </rPr>
      <t>2</t>
    </r>
    <r>
      <rPr>
        <sz val="16"/>
        <rFont val="宋体"/>
        <charset val="134"/>
      </rPr>
      <t>人；何湾村</t>
    </r>
    <r>
      <rPr>
        <sz val="16"/>
        <rFont val="Times New Roman"/>
        <charset val="134"/>
      </rPr>
      <t>7</t>
    </r>
    <r>
      <rPr>
        <sz val="16"/>
        <rFont val="宋体"/>
        <charset val="134"/>
      </rPr>
      <t>人；毛寨村</t>
    </r>
    <r>
      <rPr>
        <sz val="16"/>
        <rFont val="Times New Roman"/>
        <charset val="134"/>
      </rPr>
      <t>5</t>
    </r>
    <r>
      <rPr>
        <sz val="16"/>
        <rFont val="宋体"/>
        <charset val="134"/>
      </rPr>
      <t>人；松树湾村</t>
    </r>
    <r>
      <rPr>
        <sz val="16"/>
        <rFont val="Times New Roman"/>
        <charset val="134"/>
      </rPr>
      <t>9</t>
    </r>
    <r>
      <rPr>
        <sz val="16"/>
        <rFont val="宋体"/>
        <charset val="134"/>
      </rPr>
      <t>人；铁洼村</t>
    </r>
    <r>
      <rPr>
        <sz val="16"/>
        <rFont val="Times New Roman"/>
        <charset val="134"/>
      </rPr>
      <t>1</t>
    </r>
    <r>
      <rPr>
        <sz val="16"/>
        <rFont val="宋体"/>
        <charset val="134"/>
      </rPr>
      <t>人；西崖村</t>
    </r>
    <r>
      <rPr>
        <sz val="16"/>
        <rFont val="Times New Roman"/>
        <charset val="134"/>
      </rPr>
      <t>5</t>
    </r>
    <r>
      <rPr>
        <sz val="16"/>
        <rFont val="宋体"/>
        <charset val="134"/>
      </rPr>
      <t>人；海湾村</t>
    </r>
    <r>
      <rPr>
        <sz val="16"/>
        <rFont val="Times New Roman"/>
        <charset val="134"/>
      </rPr>
      <t>5</t>
    </r>
    <r>
      <rPr>
        <sz val="16"/>
        <rFont val="宋体"/>
        <charset val="134"/>
      </rPr>
      <t>人；峡口村</t>
    </r>
    <r>
      <rPr>
        <sz val="16"/>
        <rFont val="Times New Roman"/>
        <charset val="134"/>
      </rPr>
      <t>3</t>
    </r>
    <r>
      <rPr>
        <sz val="16"/>
        <rFont val="宋体"/>
        <charset val="134"/>
      </rPr>
      <t>人；关河村</t>
    </r>
    <r>
      <rPr>
        <sz val="16"/>
        <rFont val="Times New Roman"/>
        <charset val="134"/>
      </rPr>
      <t>3</t>
    </r>
    <r>
      <rPr>
        <sz val="16"/>
        <rFont val="宋体"/>
        <charset val="134"/>
      </rPr>
      <t>人；小河村</t>
    </r>
    <r>
      <rPr>
        <sz val="16"/>
        <rFont val="Times New Roman"/>
        <charset val="134"/>
      </rPr>
      <t>4</t>
    </r>
    <r>
      <rPr>
        <sz val="16"/>
        <rFont val="宋体"/>
        <charset val="134"/>
      </rPr>
      <t>人。</t>
    </r>
  </si>
  <si>
    <r>
      <rPr>
        <sz val="16"/>
        <rFont val="宋体"/>
        <charset val="134"/>
      </rPr>
      <t>计划</t>
    </r>
    <r>
      <rPr>
        <sz val="16"/>
        <rFont val="Times New Roman"/>
        <charset val="134"/>
      </rPr>
      <t>2023</t>
    </r>
    <r>
      <rPr>
        <sz val="16"/>
        <rFont val="宋体"/>
        <charset val="134"/>
      </rPr>
      <t>年为</t>
    </r>
    <r>
      <rPr>
        <sz val="16"/>
        <rFont val="Times New Roman"/>
        <charset val="134"/>
      </rPr>
      <t>17</t>
    </r>
    <r>
      <rPr>
        <sz val="16"/>
        <rFont val="宋体"/>
        <charset val="134"/>
      </rPr>
      <t>个行政村（八杜村</t>
    </r>
    <r>
      <rPr>
        <sz val="16"/>
        <rFont val="Times New Roman"/>
        <charset val="134"/>
      </rPr>
      <t>16</t>
    </r>
    <r>
      <rPr>
        <sz val="16"/>
        <rFont val="宋体"/>
        <charset val="134"/>
      </rPr>
      <t>人、草湾村</t>
    </r>
    <r>
      <rPr>
        <sz val="16"/>
        <rFont val="Times New Roman"/>
        <charset val="134"/>
      </rPr>
      <t>16</t>
    </r>
    <r>
      <rPr>
        <sz val="16"/>
        <rFont val="宋体"/>
        <charset val="134"/>
      </rPr>
      <t>人、东山村</t>
    </r>
    <r>
      <rPr>
        <sz val="16"/>
        <rFont val="Times New Roman"/>
        <charset val="134"/>
      </rPr>
      <t>7</t>
    </r>
    <r>
      <rPr>
        <sz val="16"/>
        <rFont val="宋体"/>
        <charset val="134"/>
      </rPr>
      <t>人、东庄村</t>
    </r>
    <r>
      <rPr>
        <sz val="16"/>
        <rFont val="Times New Roman"/>
        <charset val="134"/>
      </rPr>
      <t>13</t>
    </r>
    <r>
      <rPr>
        <sz val="16"/>
        <rFont val="宋体"/>
        <charset val="134"/>
      </rPr>
      <t>人、黄花村</t>
    </r>
    <r>
      <rPr>
        <sz val="16"/>
        <rFont val="Times New Roman"/>
        <charset val="134"/>
      </rPr>
      <t>15</t>
    </r>
    <r>
      <rPr>
        <sz val="16"/>
        <rFont val="宋体"/>
        <charset val="134"/>
      </rPr>
      <t>人、马堡村</t>
    </r>
    <r>
      <rPr>
        <sz val="16"/>
        <rFont val="Times New Roman"/>
        <charset val="134"/>
      </rPr>
      <t>13</t>
    </r>
    <r>
      <rPr>
        <sz val="16"/>
        <rFont val="宋体"/>
        <charset val="134"/>
      </rPr>
      <t>人、庙湾村</t>
    </r>
    <r>
      <rPr>
        <sz val="16"/>
        <rFont val="Times New Roman"/>
        <charset val="134"/>
      </rPr>
      <t>26</t>
    </r>
    <r>
      <rPr>
        <sz val="16"/>
        <rFont val="宋体"/>
        <charset val="134"/>
      </rPr>
      <t>人、上豆村</t>
    </r>
    <r>
      <rPr>
        <sz val="16"/>
        <rFont val="Times New Roman"/>
        <charset val="134"/>
      </rPr>
      <t>18</t>
    </r>
    <r>
      <rPr>
        <sz val="16"/>
        <rFont val="宋体"/>
        <charset val="134"/>
      </rPr>
      <t>人、上河村</t>
    </r>
    <r>
      <rPr>
        <sz val="16"/>
        <rFont val="Times New Roman"/>
        <charset val="134"/>
      </rPr>
      <t>18</t>
    </r>
    <r>
      <rPr>
        <sz val="16"/>
        <rFont val="宋体"/>
        <charset val="134"/>
      </rPr>
      <t>人、石川村</t>
    </r>
    <r>
      <rPr>
        <sz val="16"/>
        <rFont val="Times New Roman"/>
        <charset val="134"/>
      </rPr>
      <t>15</t>
    </r>
    <r>
      <rPr>
        <sz val="16"/>
        <rFont val="宋体"/>
        <charset val="134"/>
      </rPr>
      <t>人、韦沟村</t>
    </r>
    <r>
      <rPr>
        <sz val="16"/>
        <rFont val="Times New Roman"/>
        <charset val="134"/>
      </rPr>
      <t>13</t>
    </r>
    <r>
      <rPr>
        <sz val="16"/>
        <rFont val="宋体"/>
        <charset val="134"/>
      </rPr>
      <t>人、西山村</t>
    </r>
    <r>
      <rPr>
        <sz val="16"/>
        <rFont val="Times New Roman"/>
        <charset val="134"/>
      </rPr>
      <t>7</t>
    </r>
    <r>
      <rPr>
        <sz val="16"/>
        <rFont val="宋体"/>
        <charset val="134"/>
      </rPr>
      <t>人、西台村</t>
    </r>
    <r>
      <rPr>
        <sz val="16"/>
        <rFont val="Times New Roman"/>
        <charset val="134"/>
      </rPr>
      <t>16</t>
    </r>
    <r>
      <rPr>
        <sz val="16"/>
        <rFont val="宋体"/>
        <charset val="134"/>
      </rPr>
      <t>人、西庄村</t>
    </r>
    <r>
      <rPr>
        <sz val="16"/>
        <rFont val="Times New Roman"/>
        <charset val="134"/>
      </rPr>
      <t>10</t>
    </r>
    <r>
      <rPr>
        <sz val="16"/>
        <rFont val="宋体"/>
        <charset val="134"/>
      </rPr>
      <t>人、小庄村</t>
    </r>
    <r>
      <rPr>
        <sz val="16"/>
        <rFont val="Times New Roman"/>
        <charset val="134"/>
      </rPr>
      <t>18</t>
    </r>
    <r>
      <rPr>
        <sz val="16"/>
        <rFont val="宋体"/>
        <charset val="134"/>
      </rPr>
      <t>人、新义村</t>
    </r>
    <r>
      <rPr>
        <sz val="16"/>
        <rFont val="Times New Roman"/>
        <charset val="134"/>
      </rPr>
      <t>8</t>
    </r>
    <r>
      <rPr>
        <sz val="16"/>
        <rFont val="宋体"/>
        <charset val="134"/>
      </rPr>
      <t>人、赵沟村</t>
    </r>
    <r>
      <rPr>
        <sz val="16"/>
        <rFont val="Times New Roman"/>
        <charset val="134"/>
      </rPr>
      <t>16</t>
    </r>
    <r>
      <rPr>
        <sz val="16"/>
        <rFont val="宋体"/>
        <charset val="134"/>
      </rPr>
      <t>人）脱贫户及三类户实施</t>
    </r>
    <r>
      <rPr>
        <sz val="16"/>
        <rFont val="Times New Roman"/>
        <charset val="134"/>
      </rPr>
      <t>“</t>
    </r>
    <r>
      <rPr>
        <sz val="16"/>
        <rFont val="宋体"/>
        <charset val="134"/>
      </rPr>
      <t>雨露计划</t>
    </r>
    <r>
      <rPr>
        <sz val="16"/>
        <rFont val="Times New Roman"/>
        <charset val="134"/>
      </rPr>
      <t>”</t>
    </r>
    <r>
      <rPr>
        <sz val="16"/>
        <rFont val="宋体"/>
        <charset val="134"/>
      </rPr>
      <t>职业教育补助</t>
    </r>
    <r>
      <rPr>
        <sz val="16"/>
        <rFont val="Times New Roman"/>
        <charset val="134"/>
      </rPr>
      <t>245</t>
    </r>
    <r>
      <rPr>
        <sz val="16"/>
        <rFont val="宋体"/>
        <charset val="134"/>
      </rPr>
      <t>人，每人</t>
    </r>
    <r>
      <rPr>
        <sz val="16"/>
        <rFont val="Times New Roman"/>
        <charset val="134"/>
      </rPr>
      <t>3000</t>
    </r>
    <r>
      <rPr>
        <sz val="16"/>
        <rFont val="宋体"/>
        <charset val="134"/>
      </rPr>
      <t>元</t>
    </r>
    <r>
      <rPr>
        <sz val="16"/>
        <rFont val="Times New Roman"/>
        <charset val="134"/>
      </rPr>
      <t>/</t>
    </r>
    <r>
      <rPr>
        <sz val="16"/>
        <rFont val="宋体"/>
        <charset val="134"/>
      </rPr>
      <t>年，共</t>
    </r>
    <r>
      <rPr>
        <sz val="16"/>
        <rFont val="Times New Roman"/>
        <charset val="134"/>
      </rPr>
      <t>73.5</t>
    </r>
    <r>
      <rPr>
        <sz val="16"/>
        <rFont val="宋体"/>
        <charset val="134"/>
      </rPr>
      <t>万元。</t>
    </r>
  </si>
  <si>
    <r>
      <rPr>
        <sz val="16"/>
        <rFont val="宋体"/>
        <charset val="134"/>
      </rPr>
      <t>计划在全乡</t>
    </r>
    <r>
      <rPr>
        <sz val="16"/>
        <rFont val="Times New Roman"/>
        <charset val="134"/>
      </rPr>
      <t>13</t>
    </r>
    <r>
      <rPr>
        <sz val="16"/>
        <rFont val="宋体"/>
        <charset val="134"/>
      </rPr>
      <t>村发放</t>
    </r>
    <r>
      <rPr>
        <sz val="16"/>
        <rFont val="Times New Roman"/>
        <charset val="134"/>
      </rPr>
      <t>“</t>
    </r>
    <r>
      <rPr>
        <sz val="16"/>
        <rFont val="宋体"/>
        <charset val="134"/>
      </rPr>
      <t>雨露计划</t>
    </r>
    <r>
      <rPr>
        <sz val="16"/>
        <rFont val="Times New Roman"/>
        <charset val="134"/>
      </rPr>
      <t>”</t>
    </r>
    <r>
      <rPr>
        <sz val="16"/>
        <rFont val="宋体"/>
        <charset val="134"/>
      </rPr>
      <t>职业教育补助</t>
    </r>
    <r>
      <rPr>
        <sz val="16"/>
        <rFont val="Times New Roman"/>
        <charset val="134"/>
      </rPr>
      <t>87</t>
    </r>
    <r>
      <rPr>
        <sz val="16"/>
        <rFont val="宋体"/>
        <charset val="134"/>
      </rPr>
      <t>人，每人每年补助</t>
    </r>
    <r>
      <rPr>
        <sz val="16"/>
        <rFont val="Times New Roman"/>
        <charset val="134"/>
      </rPr>
      <t>3000</t>
    </r>
    <r>
      <rPr>
        <sz val="16"/>
        <rFont val="宋体"/>
        <charset val="134"/>
      </rPr>
      <t>元。其中庄河村</t>
    </r>
    <r>
      <rPr>
        <sz val="16"/>
        <rFont val="Times New Roman"/>
        <charset val="134"/>
      </rPr>
      <t>3</t>
    </r>
    <r>
      <rPr>
        <sz val="16"/>
        <rFont val="宋体"/>
        <charset val="134"/>
      </rPr>
      <t>人，李沟</t>
    </r>
    <r>
      <rPr>
        <sz val="16"/>
        <rFont val="Times New Roman"/>
        <charset val="134"/>
      </rPr>
      <t>11</t>
    </r>
    <r>
      <rPr>
        <sz val="16"/>
        <rFont val="宋体"/>
        <charset val="134"/>
      </rPr>
      <t>人，店子</t>
    </r>
    <r>
      <rPr>
        <sz val="16"/>
        <rFont val="Times New Roman"/>
        <charset val="134"/>
      </rPr>
      <t>14</t>
    </r>
    <r>
      <rPr>
        <sz val="16"/>
        <rFont val="宋体"/>
        <charset val="134"/>
      </rPr>
      <t>人，下庞</t>
    </r>
    <r>
      <rPr>
        <sz val="16"/>
        <rFont val="Times New Roman"/>
        <charset val="134"/>
      </rPr>
      <t>9</t>
    </r>
    <r>
      <rPr>
        <sz val="16"/>
        <rFont val="宋体"/>
        <charset val="134"/>
      </rPr>
      <t>人，桃园</t>
    </r>
    <r>
      <rPr>
        <sz val="16"/>
        <rFont val="Times New Roman"/>
        <charset val="134"/>
      </rPr>
      <t>8</t>
    </r>
    <r>
      <rPr>
        <sz val="16"/>
        <rFont val="宋体"/>
        <charset val="134"/>
      </rPr>
      <t>人，坪王</t>
    </r>
    <r>
      <rPr>
        <sz val="16"/>
        <rFont val="Times New Roman"/>
        <charset val="134"/>
      </rPr>
      <t>2</t>
    </r>
    <r>
      <rPr>
        <sz val="16"/>
        <rFont val="宋体"/>
        <charset val="134"/>
      </rPr>
      <t>人，秋木</t>
    </r>
    <r>
      <rPr>
        <sz val="16"/>
        <rFont val="Times New Roman"/>
        <charset val="134"/>
      </rPr>
      <t>13</t>
    </r>
    <r>
      <rPr>
        <sz val="16"/>
        <rFont val="宋体"/>
        <charset val="134"/>
      </rPr>
      <t>人，马坪</t>
    </r>
    <r>
      <rPr>
        <sz val="16"/>
        <rFont val="Times New Roman"/>
        <charset val="134"/>
      </rPr>
      <t>7</t>
    </r>
    <r>
      <rPr>
        <sz val="16"/>
        <rFont val="宋体"/>
        <charset val="134"/>
      </rPr>
      <t>人，上渠</t>
    </r>
    <r>
      <rPr>
        <sz val="16"/>
        <rFont val="Times New Roman"/>
        <charset val="134"/>
      </rPr>
      <t>4</t>
    </r>
    <r>
      <rPr>
        <sz val="16"/>
        <rFont val="宋体"/>
        <charset val="134"/>
      </rPr>
      <t>人，高山</t>
    </r>
    <r>
      <rPr>
        <sz val="16"/>
        <rFont val="Times New Roman"/>
        <charset val="134"/>
      </rPr>
      <t>6</t>
    </r>
    <r>
      <rPr>
        <sz val="16"/>
        <rFont val="宋体"/>
        <charset val="134"/>
      </rPr>
      <t>人，杜渠</t>
    </r>
    <r>
      <rPr>
        <sz val="16"/>
        <rFont val="Times New Roman"/>
        <charset val="134"/>
      </rPr>
      <t>4</t>
    </r>
    <r>
      <rPr>
        <sz val="16"/>
        <rFont val="宋体"/>
        <charset val="134"/>
      </rPr>
      <t>人，毛家</t>
    </r>
    <r>
      <rPr>
        <sz val="16"/>
        <rFont val="Times New Roman"/>
        <charset val="134"/>
      </rPr>
      <t>2</t>
    </r>
    <r>
      <rPr>
        <sz val="16"/>
        <rFont val="宋体"/>
        <charset val="134"/>
      </rPr>
      <t>人，八卜</t>
    </r>
    <r>
      <rPr>
        <sz val="16"/>
        <rFont val="Times New Roman"/>
        <charset val="134"/>
      </rPr>
      <t>4</t>
    </r>
    <r>
      <rPr>
        <sz val="16"/>
        <rFont val="宋体"/>
        <charset val="134"/>
      </rPr>
      <t>人。</t>
    </r>
  </si>
  <si>
    <r>
      <rPr>
        <sz val="16"/>
        <rFont val="宋体"/>
        <charset val="134"/>
      </rPr>
      <t>在全乡资助雨露计划</t>
    </r>
    <r>
      <rPr>
        <sz val="16"/>
        <rFont val="Times New Roman"/>
        <charset val="134"/>
      </rPr>
      <t>37</t>
    </r>
    <r>
      <rPr>
        <sz val="16"/>
        <rFont val="宋体"/>
        <charset val="134"/>
      </rPr>
      <t>人，人均</t>
    </r>
    <r>
      <rPr>
        <sz val="16"/>
        <rFont val="Times New Roman"/>
        <charset val="134"/>
      </rPr>
      <t>3000</t>
    </r>
    <r>
      <rPr>
        <sz val="16"/>
        <rFont val="宋体"/>
        <charset val="134"/>
      </rPr>
      <t>元，估算总概算投资</t>
    </r>
    <r>
      <rPr>
        <sz val="16"/>
        <rFont val="Times New Roman"/>
        <charset val="134"/>
      </rPr>
      <t>11.1</t>
    </r>
    <r>
      <rPr>
        <sz val="16"/>
        <rFont val="宋体"/>
        <charset val="134"/>
      </rPr>
      <t>万元，涉及全乡</t>
    </r>
    <r>
      <rPr>
        <sz val="16"/>
        <rFont val="Times New Roman"/>
        <charset val="134"/>
      </rPr>
      <t>7</t>
    </r>
    <r>
      <rPr>
        <sz val="16"/>
        <rFont val="宋体"/>
        <charset val="134"/>
      </rPr>
      <t>村，其中：马原村</t>
    </r>
    <r>
      <rPr>
        <sz val="16"/>
        <rFont val="Times New Roman"/>
        <charset val="134"/>
      </rPr>
      <t>3</t>
    </r>
    <r>
      <rPr>
        <sz val="16"/>
        <rFont val="宋体"/>
        <charset val="134"/>
      </rPr>
      <t>人，梨树村</t>
    </r>
    <r>
      <rPr>
        <sz val="16"/>
        <rFont val="Times New Roman"/>
        <charset val="134"/>
      </rPr>
      <t>1</t>
    </r>
    <r>
      <rPr>
        <sz val="16"/>
        <rFont val="宋体"/>
        <charset val="134"/>
      </rPr>
      <t>人，新庄村</t>
    </r>
    <r>
      <rPr>
        <sz val="16"/>
        <rFont val="Times New Roman"/>
        <charset val="134"/>
      </rPr>
      <t>5</t>
    </r>
    <r>
      <rPr>
        <sz val="16"/>
        <rFont val="宋体"/>
        <charset val="134"/>
      </rPr>
      <t>人，磨马村</t>
    </r>
    <r>
      <rPr>
        <sz val="16"/>
        <rFont val="Times New Roman"/>
        <charset val="134"/>
      </rPr>
      <t>5</t>
    </r>
    <r>
      <rPr>
        <sz val="16"/>
        <rFont val="宋体"/>
        <charset val="134"/>
      </rPr>
      <t>人，包梁村</t>
    </r>
    <r>
      <rPr>
        <sz val="16"/>
        <rFont val="Times New Roman"/>
        <charset val="134"/>
      </rPr>
      <t>2</t>
    </r>
    <r>
      <rPr>
        <sz val="16"/>
        <rFont val="宋体"/>
        <charset val="134"/>
      </rPr>
      <t>人，铁固村</t>
    </r>
    <r>
      <rPr>
        <sz val="16"/>
        <rFont val="Times New Roman"/>
        <charset val="134"/>
      </rPr>
      <t>7</t>
    </r>
    <r>
      <rPr>
        <sz val="16"/>
        <rFont val="宋体"/>
        <charset val="134"/>
      </rPr>
      <t>人，水泉村</t>
    </r>
    <r>
      <rPr>
        <sz val="16"/>
        <rFont val="Times New Roman"/>
        <charset val="134"/>
      </rPr>
      <t>14</t>
    </r>
    <r>
      <rPr>
        <sz val="16"/>
        <rFont val="宋体"/>
        <charset val="134"/>
      </rPr>
      <t>人。</t>
    </r>
  </si>
  <si>
    <r>
      <rPr>
        <sz val="16"/>
        <rFont val="宋体"/>
        <charset val="134"/>
      </rPr>
      <t>对刘堡镇</t>
    </r>
    <r>
      <rPr>
        <sz val="16"/>
        <rFont val="Times New Roman"/>
        <charset val="134"/>
      </rPr>
      <t>18</t>
    </r>
    <r>
      <rPr>
        <sz val="16"/>
        <rFont val="宋体"/>
        <charset val="134"/>
      </rPr>
      <t>村职业教育</t>
    </r>
    <r>
      <rPr>
        <sz val="16"/>
        <rFont val="Times New Roman"/>
        <charset val="134"/>
      </rPr>
      <t>99</t>
    </r>
    <r>
      <rPr>
        <sz val="16"/>
        <rFont val="宋体"/>
        <charset val="134"/>
      </rPr>
      <t>名学生进行雨露计划补助，每人补助</t>
    </r>
    <r>
      <rPr>
        <sz val="16"/>
        <rFont val="Times New Roman"/>
        <charset val="134"/>
      </rPr>
      <t>0.3</t>
    </r>
    <r>
      <rPr>
        <sz val="16"/>
        <rFont val="宋体"/>
        <charset val="134"/>
      </rPr>
      <t>万元，其中董家村</t>
    </r>
    <r>
      <rPr>
        <sz val="16"/>
        <rFont val="Times New Roman"/>
        <charset val="134"/>
      </rPr>
      <t>6</t>
    </r>
    <r>
      <rPr>
        <sz val="16"/>
        <rFont val="宋体"/>
        <charset val="134"/>
      </rPr>
      <t>人、杜家村</t>
    </r>
    <r>
      <rPr>
        <sz val="16"/>
        <rFont val="Times New Roman"/>
        <charset val="134"/>
      </rPr>
      <t>2</t>
    </r>
    <r>
      <rPr>
        <sz val="16"/>
        <rFont val="宋体"/>
        <charset val="134"/>
      </rPr>
      <t>、丰银村</t>
    </r>
    <r>
      <rPr>
        <sz val="16"/>
        <rFont val="Times New Roman"/>
        <charset val="134"/>
      </rPr>
      <t>2</t>
    </r>
    <r>
      <rPr>
        <sz val="16"/>
        <rFont val="宋体"/>
        <charset val="134"/>
      </rPr>
      <t>人、高家村</t>
    </r>
    <r>
      <rPr>
        <sz val="16"/>
        <rFont val="Times New Roman"/>
        <charset val="134"/>
      </rPr>
      <t>1</t>
    </r>
    <r>
      <rPr>
        <sz val="16"/>
        <rFont val="宋体"/>
        <charset val="134"/>
      </rPr>
      <t>人、梨园村</t>
    </r>
    <r>
      <rPr>
        <sz val="16"/>
        <rFont val="Times New Roman"/>
        <charset val="134"/>
      </rPr>
      <t>7</t>
    </r>
    <r>
      <rPr>
        <sz val="16"/>
        <rFont val="宋体"/>
        <charset val="134"/>
      </rPr>
      <t>人、李山村</t>
    </r>
    <r>
      <rPr>
        <sz val="16"/>
        <rFont val="Times New Roman"/>
        <charset val="134"/>
      </rPr>
      <t>3</t>
    </r>
    <r>
      <rPr>
        <sz val="16"/>
        <rFont val="宋体"/>
        <charset val="134"/>
      </rPr>
      <t>人、刘堡村</t>
    </r>
    <r>
      <rPr>
        <sz val="16"/>
        <rFont val="Times New Roman"/>
        <charset val="134"/>
      </rPr>
      <t>26</t>
    </r>
    <r>
      <rPr>
        <sz val="16"/>
        <rFont val="宋体"/>
        <charset val="134"/>
      </rPr>
      <t>人、芦科村</t>
    </r>
    <r>
      <rPr>
        <sz val="16"/>
        <rFont val="Times New Roman"/>
        <charset val="134"/>
      </rPr>
      <t>5</t>
    </r>
    <r>
      <rPr>
        <sz val="16"/>
        <rFont val="宋体"/>
        <charset val="134"/>
      </rPr>
      <t>人、米家村</t>
    </r>
    <r>
      <rPr>
        <sz val="16"/>
        <rFont val="Times New Roman"/>
        <charset val="134"/>
      </rPr>
      <t>5</t>
    </r>
    <r>
      <rPr>
        <sz val="16"/>
        <rFont val="宋体"/>
        <charset val="134"/>
      </rPr>
      <t>人、王家村</t>
    </r>
    <r>
      <rPr>
        <sz val="16"/>
        <rFont val="Times New Roman"/>
        <charset val="134"/>
      </rPr>
      <t>8</t>
    </r>
    <r>
      <rPr>
        <sz val="16"/>
        <rFont val="宋体"/>
        <charset val="134"/>
      </rPr>
      <t>人、王山村</t>
    </r>
    <r>
      <rPr>
        <sz val="16"/>
        <rFont val="Times New Roman"/>
        <charset val="134"/>
      </rPr>
      <t>2</t>
    </r>
    <r>
      <rPr>
        <sz val="16"/>
        <rFont val="宋体"/>
        <charset val="134"/>
      </rPr>
      <t>人、峡里村</t>
    </r>
    <r>
      <rPr>
        <sz val="16"/>
        <rFont val="Times New Roman"/>
        <charset val="134"/>
      </rPr>
      <t>7</t>
    </r>
    <r>
      <rPr>
        <sz val="16"/>
        <rFont val="宋体"/>
        <charset val="134"/>
      </rPr>
      <t>人、小湾村</t>
    </r>
    <r>
      <rPr>
        <sz val="16"/>
        <rFont val="Times New Roman"/>
        <charset val="134"/>
      </rPr>
      <t>3</t>
    </r>
    <r>
      <rPr>
        <sz val="16"/>
        <rFont val="宋体"/>
        <charset val="134"/>
      </rPr>
      <t>人、窑儿村</t>
    </r>
    <r>
      <rPr>
        <sz val="16"/>
        <rFont val="Times New Roman"/>
        <charset val="134"/>
      </rPr>
      <t>2</t>
    </r>
    <r>
      <rPr>
        <sz val="16"/>
        <rFont val="宋体"/>
        <charset val="134"/>
      </rPr>
      <t>人、赵湾村</t>
    </r>
    <r>
      <rPr>
        <sz val="16"/>
        <rFont val="Times New Roman"/>
        <charset val="134"/>
      </rPr>
      <t>11</t>
    </r>
    <r>
      <rPr>
        <sz val="16"/>
        <rFont val="宋体"/>
        <charset val="134"/>
      </rPr>
      <t>人、郑沟村</t>
    </r>
    <r>
      <rPr>
        <sz val="16"/>
        <rFont val="Times New Roman"/>
        <charset val="134"/>
      </rPr>
      <t>9</t>
    </r>
    <r>
      <rPr>
        <sz val="16"/>
        <rFont val="宋体"/>
        <charset val="134"/>
      </rPr>
      <t>人，共计</t>
    </r>
    <r>
      <rPr>
        <sz val="16"/>
        <rFont val="Times New Roman"/>
        <charset val="134"/>
      </rPr>
      <t>93</t>
    </r>
    <r>
      <rPr>
        <sz val="16"/>
        <rFont val="宋体"/>
        <charset val="134"/>
      </rPr>
      <t>户</t>
    </r>
    <r>
      <rPr>
        <sz val="16"/>
        <rFont val="Times New Roman"/>
        <charset val="134"/>
      </rPr>
      <t>99</t>
    </r>
    <r>
      <rPr>
        <sz val="16"/>
        <rFont val="宋体"/>
        <charset val="134"/>
      </rPr>
      <t>人。共计补助资金</t>
    </r>
    <r>
      <rPr>
        <sz val="16"/>
        <rFont val="Times New Roman"/>
        <charset val="134"/>
      </rPr>
      <t>29.7</t>
    </r>
    <r>
      <rPr>
        <sz val="16"/>
        <rFont val="宋体"/>
        <charset val="134"/>
      </rPr>
      <t>万元。</t>
    </r>
  </si>
  <si>
    <r>
      <rPr>
        <sz val="16"/>
        <rFont val="宋体"/>
        <charset val="134"/>
      </rPr>
      <t>闫家乡</t>
    </r>
    <r>
      <rPr>
        <sz val="16"/>
        <rFont val="Times New Roman"/>
        <charset val="134"/>
      </rPr>
      <t>14</t>
    </r>
    <r>
      <rPr>
        <sz val="16"/>
        <rFont val="宋体"/>
        <charset val="134"/>
      </rPr>
      <t>个行政村共计划实施</t>
    </r>
    <r>
      <rPr>
        <sz val="16"/>
        <rFont val="Times New Roman"/>
        <charset val="134"/>
      </rPr>
      <t>“</t>
    </r>
    <r>
      <rPr>
        <sz val="16"/>
        <rFont val="宋体"/>
        <charset val="134"/>
      </rPr>
      <t>雨露计划</t>
    </r>
    <r>
      <rPr>
        <sz val="16"/>
        <rFont val="Times New Roman"/>
        <charset val="134"/>
      </rPr>
      <t>”</t>
    </r>
    <r>
      <rPr>
        <sz val="16"/>
        <rFont val="宋体"/>
        <charset val="134"/>
      </rPr>
      <t>补助</t>
    </r>
    <r>
      <rPr>
        <sz val="16"/>
        <rFont val="Times New Roman"/>
        <charset val="134"/>
      </rPr>
      <t>79</t>
    </r>
    <r>
      <rPr>
        <sz val="16"/>
        <rFont val="宋体"/>
        <charset val="134"/>
      </rPr>
      <t>人。其中：闫家村</t>
    </r>
    <r>
      <rPr>
        <sz val="16"/>
        <rFont val="Times New Roman"/>
        <charset val="134"/>
      </rPr>
      <t>8</t>
    </r>
    <r>
      <rPr>
        <sz val="16"/>
        <rFont val="宋体"/>
        <charset val="134"/>
      </rPr>
      <t>人，丁河村</t>
    </r>
    <r>
      <rPr>
        <sz val="16"/>
        <rFont val="Times New Roman"/>
        <charset val="134"/>
      </rPr>
      <t>8</t>
    </r>
    <r>
      <rPr>
        <sz val="16"/>
        <rFont val="宋体"/>
        <charset val="134"/>
      </rPr>
      <t>人，付堡村</t>
    </r>
    <r>
      <rPr>
        <sz val="16"/>
        <rFont val="Times New Roman"/>
        <charset val="134"/>
      </rPr>
      <t>6</t>
    </r>
    <r>
      <rPr>
        <sz val="16"/>
        <rFont val="宋体"/>
        <charset val="134"/>
      </rPr>
      <t>人，后山村</t>
    </r>
    <r>
      <rPr>
        <sz val="16"/>
        <rFont val="Times New Roman"/>
        <charset val="134"/>
      </rPr>
      <t>6</t>
    </r>
    <r>
      <rPr>
        <sz val="16"/>
        <rFont val="宋体"/>
        <charset val="134"/>
      </rPr>
      <t>人，三友村</t>
    </r>
    <r>
      <rPr>
        <sz val="16"/>
        <rFont val="Times New Roman"/>
        <charset val="134"/>
      </rPr>
      <t>5</t>
    </r>
    <r>
      <rPr>
        <sz val="16"/>
        <rFont val="宋体"/>
        <charset val="134"/>
      </rPr>
      <t>人，花山村</t>
    </r>
    <r>
      <rPr>
        <sz val="16"/>
        <rFont val="Times New Roman"/>
        <charset val="134"/>
      </rPr>
      <t>5</t>
    </r>
    <r>
      <rPr>
        <sz val="16"/>
        <rFont val="宋体"/>
        <charset val="134"/>
      </rPr>
      <t>人，车古村</t>
    </r>
    <r>
      <rPr>
        <sz val="16"/>
        <rFont val="Times New Roman"/>
        <charset val="134"/>
      </rPr>
      <t>3</t>
    </r>
    <r>
      <rPr>
        <sz val="16"/>
        <rFont val="宋体"/>
        <charset val="134"/>
      </rPr>
      <t>人，陈庙村</t>
    </r>
    <r>
      <rPr>
        <sz val="16"/>
        <rFont val="Times New Roman"/>
        <charset val="134"/>
      </rPr>
      <t>4</t>
    </r>
    <r>
      <rPr>
        <sz val="16"/>
        <rFont val="宋体"/>
        <charset val="134"/>
      </rPr>
      <t>人，朝阳村</t>
    </r>
    <r>
      <rPr>
        <sz val="16"/>
        <rFont val="Times New Roman"/>
        <charset val="134"/>
      </rPr>
      <t>3</t>
    </r>
    <r>
      <rPr>
        <sz val="16"/>
        <rFont val="宋体"/>
        <charset val="134"/>
      </rPr>
      <t>人，王坪村</t>
    </r>
    <r>
      <rPr>
        <sz val="16"/>
        <rFont val="Times New Roman"/>
        <charset val="134"/>
      </rPr>
      <t>12</t>
    </r>
    <r>
      <rPr>
        <sz val="16"/>
        <rFont val="宋体"/>
        <charset val="134"/>
      </rPr>
      <t>人，神树村</t>
    </r>
    <r>
      <rPr>
        <sz val="16"/>
        <rFont val="Times New Roman"/>
        <charset val="134"/>
      </rPr>
      <t>6</t>
    </r>
    <r>
      <rPr>
        <sz val="16"/>
        <rFont val="宋体"/>
        <charset val="134"/>
      </rPr>
      <t>人，大场村</t>
    </r>
    <r>
      <rPr>
        <sz val="16"/>
        <rFont val="Times New Roman"/>
        <charset val="134"/>
      </rPr>
      <t>6</t>
    </r>
    <r>
      <rPr>
        <sz val="16"/>
        <rFont val="宋体"/>
        <charset val="134"/>
      </rPr>
      <t>人，操场村</t>
    </r>
    <r>
      <rPr>
        <sz val="16"/>
        <rFont val="Times New Roman"/>
        <charset val="134"/>
      </rPr>
      <t>5</t>
    </r>
    <r>
      <rPr>
        <sz val="16"/>
        <rFont val="宋体"/>
        <charset val="134"/>
      </rPr>
      <t>人，草川梁村</t>
    </r>
    <r>
      <rPr>
        <sz val="16"/>
        <rFont val="Times New Roman"/>
        <charset val="134"/>
      </rPr>
      <t>2</t>
    </r>
    <r>
      <rPr>
        <sz val="16"/>
        <rFont val="宋体"/>
        <charset val="134"/>
      </rPr>
      <t>人。</t>
    </r>
  </si>
  <si>
    <r>
      <rPr>
        <sz val="16"/>
        <rFont val="宋体"/>
        <charset val="134"/>
      </rPr>
      <t>胡川镇</t>
    </r>
    <r>
      <rPr>
        <sz val="16"/>
        <rFont val="Times New Roman"/>
        <charset val="134"/>
      </rPr>
      <t>2023</t>
    </r>
    <r>
      <rPr>
        <sz val="16"/>
        <rFont val="宋体"/>
        <charset val="134"/>
      </rPr>
      <t>年雨露计划涉及</t>
    </r>
    <r>
      <rPr>
        <sz val="16"/>
        <rFont val="Times New Roman"/>
        <charset val="134"/>
      </rPr>
      <t>16</t>
    </r>
    <r>
      <rPr>
        <sz val="16"/>
        <rFont val="宋体"/>
        <charset val="134"/>
      </rPr>
      <t>村</t>
    </r>
    <r>
      <rPr>
        <sz val="16"/>
        <rFont val="Times New Roman"/>
        <charset val="134"/>
      </rPr>
      <t>57</t>
    </r>
    <r>
      <rPr>
        <sz val="16"/>
        <rFont val="宋体"/>
        <charset val="134"/>
      </rPr>
      <t>户</t>
    </r>
    <r>
      <rPr>
        <sz val="16"/>
        <rFont val="Times New Roman"/>
        <charset val="134"/>
      </rPr>
      <t>63</t>
    </r>
    <r>
      <rPr>
        <sz val="16"/>
        <rFont val="宋体"/>
        <charset val="134"/>
      </rPr>
      <t>人，其中脱贫户</t>
    </r>
    <r>
      <rPr>
        <sz val="16"/>
        <rFont val="Times New Roman"/>
        <charset val="134"/>
      </rPr>
      <t>51</t>
    </r>
    <r>
      <rPr>
        <sz val="16"/>
        <rFont val="宋体"/>
        <charset val="134"/>
      </rPr>
      <t>户</t>
    </r>
    <r>
      <rPr>
        <sz val="16"/>
        <rFont val="Times New Roman"/>
        <charset val="134"/>
      </rPr>
      <t>56</t>
    </r>
    <r>
      <rPr>
        <sz val="16"/>
        <rFont val="宋体"/>
        <charset val="134"/>
      </rPr>
      <t>人、边缘户</t>
    </r>
    <r>
      <rPr>
        <sz val="16"/>
        <rFont val="Times New Roman"/>
        <charset val="134"/>
      </rPr>
      <t>5</t>
    </r>
    <r>
      <rPr>
        <sz val="16"/>
        <rFont val="宋体"/>
        <charset val="134"/>
      </rPr>
      <t>户</t>
    </r>
    <r>
      <rPr>
        <sz val="16"/>
        <rFont val="Times New Roman"/>
        <charset val="134"/>
      </rPr>
      <t>6</t>
    </r>
    <r>
      <rPr>
        <sz val="16"/>
        <rFont val="宋体"/>
        <charset val="134"/>
      </rPr>
      <t>人、突发严重困难户</t>
    </r>
    <r>
      <rPr>
        <sz val="16"/>
        <rFont val="Times New Roman"/>
        <charset val="134"/>
      </rPr>
      <t>1</t>
    </r>
    <r>
      <rPr>
        <sz val="16"/>
        <rFont val="宋体"/>
        <charset val="134"/>
      </rPr>
      <t>户</t>
    </r>
    <r>
      <rPr>
        <sz val="16"/>
        <rFont val="Times New Roman"/>
        <charset val="134"/>
      </rPr>
      <t>1</t>
    </r>
    <r>
      <rPr>
        <sz val="16"/>
        <rFont val="宋体"/>
        <charset val="134"/>
      </rPr>
      <t>人，具体为祁沟村</t>
    </r>
    <r>
      <rPr>
        <sz val="16"/>
        <rFont val="Times New Roman"/>
        <charset val="134"/>
      </rPr>
      <t>7</t>
    </r>
    <r>
      <rPr>
        <sz val="16"/>
        <rFont val="宋体"/>
        <charset val="134"/>
      </rPr>
      <t>人、夏堡村</t>
    </r>
    <r>
      <rPr>
        <sz val="16"/>
        <rFont val="Times New Roman"/>
        <charset val="134"/>
      </rPr>
      <t>3</t>
    </r>
    <r>
      <rPr>
        <sz val="16"/>
        <rFont val="宋体"/>
        <charset val="134"/>
      </rPr>
      <t>人、柳湾村</t>
    </r>
    <r>
      <rPr>
        <sz val="16"/>
        <rFont val="Times New Roman"/>
        <charset val="134"/>
      </rPr>
      <t>8</t>
    </r>
    <r>
      <rPr>
        <sz val="16"/>
        <rFont val="宋体"/>
        <charset val="134"/>
      </rPr>
      <t>人、宁马村</t>
    </r>
    <r>
      <rPr>
        <sz val="16"/>
        <rFont val="Times New Roman"/>
        <charset val="134"/>
      </rPr>
      <t>2</t>
    </r>
    <r>
      <rPr>
        <sz val="16"/>
        <rFont val="宋体"/>
        <charset val="134"/>
      </rPr>
      <t>人、张堡村</t>
    </r>
    <r>
      <rPr>
        <sz val="16"/>
        <rFont val="Times New Roman"/>
        <charset val="134"/>
      </rPr>
      <t>4</t>
    </r>
    <r>
      <rPr>
        <sz val="16"/>
        <rFont val="宋体"/>
        <charset val="134"/>
      </rPr>
      <t>人、潘峪村</t>
    </r>
    <r>
      <rPr>
        <sz val="16"/>
        <rFont val="Times New Roman"/>
        <charset val="134"/>
      </rPr>
      <t>6</t>
    </r>
    <r>
      <rPr>
        <sz val="16"/>
        <rFont val="宋体"/>
        <charset val="134"/>
      </rPr>
      <t>人、蒲家村</t>
    </r>
    <r>
      <rPr>
        <sz val="16"/>
        <rFont val="Times New Roman"/>
        <charset val="134"/>
      </rPr>
      <t>4</t>
    </r>
    <r>
      <rPr>
        <sz val="16"/>
        <rFont val="宋体"/>
        <charset val="134"/>
      </rPr>
      <t>人（含边缘户</t>
    </r>
    <r>
      <rPr>
        <sz val="16"/>
        <rFont val="Times New Roman"/>
        <charset val="134"/>
      </rPr>
      <t>2</t>
    </r>
    <r>
      <rPr>
        <sz val="16"/>
        <rFont val="宋体"/>
        <charset val="134"/>
      </rPr>
      <t>户</t>
    </r>
    <r>
      <rPr>
        <sz val="16"/>
        <rFont val="Times New Roman"/>
        <charset val="134"/>
      </rPr>
      <t>3</t>
    </r>
    <r>
      <rPr>
        <sz val="16"/>
        <rFont val="宋体"/>
        <charset val="134"/>
      </rPr>
      <t>人）、阳山村</t>
    </r>
    <r>
      <rPr>
        <sz val="16"/>
        <rFont val="Times New Roman"/>
        <charset val="134"/>
      </rPr>
      <t>2</t>
    </r>
    <r>
      <rPr>
        <sz val="16"/>
        <rFont val="宋体"/>
        <charset val="134"/>
      </rPr>
      <t>人、后湾村</t>
    </r>
    <r>
      <rPr>
        <sz val="16"/>
        <rFont val="Times New Roman"/>
        <charset val="134"/>
      </rPr>
      <t>1</t>
    </r>
    <r>
      <rPr>
        <sz val="16"/>
        <rFont val="宋体"/>
        <charset val="134"/>
      </rPr>
      <t>人、窑上村</t>
    </r>
    <r>
      <rPr>
        <sz val="16"/>
        <rFont val="Times New Roman"/>
        <charset val="134"/>
      </rPr>
      <t>7</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人）、前梁村</t>
    </r>
    <r>
      <rPr>
        <sz val="16"/>
        <rFont val="Times New Roman"/>
        <charset val="134"/>
      </rPr>
      <t>3</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人）、胡川村</t>
    </r>
    <r>
      <rPr>
        <sz val="16"/>
        <rFont val="Times New Roman"/>
        <charset val="134"/>
      </rPr>
      <t>3</t>
    </r>
    <r>
      <rPr>
        <sz val="16"/>
        <rFont val="宋体"/>
        <charset val="134"/>
      </rPr>
      <t>人（含突发严重困难户</t>
    </r>
    <r>
      <rPr>
        <sz val="16"/>
        <rFont val="Times New Roman"/>
        <charset val="134"/>
      </rPr>
      <t>1</t>
    </r>
    <r>
      <rPr>
        <sz val="16"/>
        <rFont val="宋体"/>
        <charset val="134"/>
      </rPr>
      <t>户</t>
    </r>
    <r>
      <rPr>
        <sz val="16"/>
        <rFont val="Times New Roman"/>
        <charset val="134"/>
      </rPr>
      <t>1</t>
    </r>
    <r>
      <rPr>
        <sz val="16"/>
        <rFont val="宋体"/>
        <charset val="134"/>
      </rPr>
      <t>人）、王安村</t>
    </r>
    <r>
      <rPr>
        <sz val="16"/>
        <rFont val="Times New Roman"/>
        <charset val="134"/>
      </rPr>
      <t>2</t>
    </r>
    <r>
      <rPr>
        <sz val="16"/>
        <rFont val="宋体"/>
        <charset val="134"/>
      </rPr>
      <t>人、刘塬村</t>
    </r>
    <r>
      <rPr>
        <sz val="16"/>
        <rFont val="Times New Roman"/>
        <charset val="134"/>
      </rPr>
      <t>4</t>
    </r>
    <r>
      <rPr>
        <sz val="16"/>
        <rFont val="宋体"/>
        <charset val="134"/>
      </rPr>
      <t>人（含边缘户</t>
    </r>
    <r>
      <rPr>
        <sz val="16"/>
        <rFont val="Times New Roman"/>
        <charset val="134"/>
      </rPr>
      <t>1</t>
    </r>
    <r>
      <rPr>
        <sz val="16"/>
        <rFont val="宋体"/>
        <charset val="134"/>
      </rPr>
      <t>户</t>
    </r>
    <r>
      <rPr>
        <sz val="16"/>
        <rFont val="Times New Roman"/>
        <charset val="134"/>
      </rPr>
      <t>1</t>
    </r>
    <r>
      <rPr>
        <sz val="16"/>
        <rFont val="宋体"/>
        <charset val="134"/>
      </rPr>
      <t>人）、深坷村</t>
    </r>
    <r>
      <rPr>
        <sz val="16"/>
        <rFont val="Times New Roman"/>
        <charset val="134"/>
      </rPr>
      <t>5</t>
    </r>
    <r>
      <rPr>
        <sz val="16"/>
        <rFont val="宋体"/>
        <charset val="134"/>
      </rPr>
      <t>人、仓下村</t>
    </r>
    <r>
      <rPr>
        <sz val="16"/>
        <rFont val="Times New Roman"/>
        <charset val="134"/>
      </rPr>
      <t>2</t>
    </r>
    <r>
      <rPr>
        <sz val="16"/>
        <rFont val="宋体"/>
        <charset val="134"/>
      </rPr>
      <t>人。</t>
    </r>
  </si>
  <si>
    <r>
      <rPr>
        <sz val="16"/>
        <rFont val="宋体"/>
        <charset val="134"/>
      </rPr>
      <t>概算投资</t>
    </r>
    <r>
      <rPr>
        <sz val="16"/>
        <rFont val="Times New Roman"/>
        <charset val="134"/>
      </rPr>
      <t>19.5</t>
    </r>
    <r>
      <rPr>
        <sz val="16"/>
        <rFont val="宋体"/>
        <charset val="134"/>
      </rPr>
      <t>万元，在全镇</t>
    </r>
    <r>
      <rPr>
        <sz val="16"/>
        <rFont val="Times New Roman"/>
        <charset val="134"/>
      </rPr>
      <t>15</t>
    </r>
    <r>
      <rPr>
        <sz val="16"/>
        <rFont val="宋体"/>
        <charset val="134"/>
      </rPr>
      <t>村扶持已脱贫户和监测户家庭中高职教育学生</t>
    </r>
    <r>
      <rPr>
        <sz val="16"/>
        <rFont val="Times New Roman"/>
        <charset val="134"/>
      </rPr>
      <t>65</t>
    </r>
    <r>
      <rPr>
        <sz val="16"/>
        <rFont val="宋体"/>
        <charset val="134"/>
      </rPr>
      <t>人。其中堡梁村</t>
    </r>
    <r>
      <rPr>
        <sz val="16"/>
        <rFont val="Times New Roman"/>
        <charset val="134"/>
      </rPr>
      <t>8</t>
    </r>
    <r>
      <rPr>
        <sz val="16"/>
        <rFont val="宋体"/>
        <charset val="134"/>
      </rPr>
      <t>人，韩河村</t>
    </r>
    <r>
      <rPr>
        <sz val="16"/>
        <rFont val="Times New Roman"/>
        <charset val="134"/>
      </rPr>
      <t>8</t>
    </r>
    <r>
      <rPr>
        <sz val="16"/>
        <rFont val="宋体"/>
        <charset val="134"/>
      </rPr>
      <t>人，陡崖村</t>
    </r>
    <r>
      <rPr>
        <sz val="16"/>
        <rFont val="Times New Roman"/>
        <charset val="134"/>
      </rPr>
      <t>1</t>
    </r>
    <r>
      <rPr>
        <sz val="16"/>
        <rFont val="宋体"/>
        <charset val="134"/>
      </rPr>
      <t>人，草川村</t>
    </r>
    <r>
      <rPr>
        <sz val="16"/>
        <rFont val="Times New Roman"/>
        <charset val="134"/>
      </rPr>
      <t>5</t>
    </r>
    <r>
      <rPr>
        <sz val="16"/>
        <rFont val="宋体"/>
        <charset val="134"/>
      </rPr>
      <t>人，大滩村</t>
    </r>
    <r>
      <rPr>
        <sz val="16"/>
        <rFont val="Times New Roman"/>
        <charset val="134"/>
      </rPr>
      <t>1</t>
    </r>
    <r>
      <rPr>
        <sz val="16"/>
        <rFont val="宋体"/>
        <charset val="134"/>
      </rPr>
      <t>人，白杨村</t>
    </r>
    <r>
      <rPr>
        <sz val="16"/>
        <rFont val="Times New Roman"/>
        <charset val="134"/>
      </rPr>
      <t>6</t>
    </r>
    <r>
      <rPr>
        <sz val="16"/>
        <rFont val="宋体"/>
        <charset val="134"/>
      </rPr>
      <t>人，康王村</t>
    </r>
    <r>
      <rPr>
        <sz val="16"/>
        <rFont val="Times New Roman"/>
        <charset val="134"/>
      </rPr>
      <t>2</t>
    </r>
    <r>
      <rPr>
        <sz val="16"/>
        <rFont val="宋体"/>
        <charset val="134"/>
      </rPr>
      <t>人，林峰村</t>
    </r>
    <r>
      <rPr>
        <sz val="16"/>
        <rFont val="Times New Roman"/>
        <charset val="134"/>
      </rPr>
      <t>3</t>
    </r>
    <r>
      <rPr>
        <sz val="16"/>
        <rFont val="宋体"/>
        <charset val="134"/>
      </rPr>
      <t>人，石庄科村</t>
    </r>
    <r>
      <rPr>
        <sz val="16"/>
        <rFont val="Times New Roman"/>
        <charset val="134"/>
      </rPr>
      <t>3</t>
    </r>
    <r>
      <rPr>
        <sz val="16"/>
        <rFont val="宋体"/>
        <charset val="134"/>
      </rPr>
      <t>人，寺湾村</t>
    </r>
    <r>
      <rPr>
        <sz val="16"/>
        <rFont val="Times New Roman"/>
        <charset val="134"/>
      </rPr>
      <t>1</t>
    </r>
    <r>
      <rPr>
        <sz val="16"/>
        <rFont val="宋体"/>
        <charset val="134"/>
      </rPr>
      <t>人，牌楼村</t>
    </r>
    <r>
      <rPr>
        <sz val="16"/>
        <rFont val="Times New Roman"/>
        <charset val="134"/>
      </rPr>
      <t>5</t>
    </r>
    <r>
      <rPr>
        <sz val="16"/>
        <rFont val="宋体"/>
        <charset val="134"/>
      </rPr>
      <t>人，龙口村</t>
    </r>
    <r>
      <rPr>
        <sz val="16"/>
        <rFont val="Times New Roman"/>
        <charset val="134"/>
      </rPr>
      <t>13</t>
    </r>
    <r>
      <rPr>
        <sz val="16"/>
        <rFont val="宋体"/>
        <charset val="134"/>
      </rPr>
      <t>人，金川村</t>
    </r>
    <r>
      <rPr>
        <sz val="16"/>
        <rFont val="Times New Roman"/>
        <charset val="134"/>
      </rPr>
      <t>5</t>
    </r>
    <r>
      <rPr>
        <sz val="16"/>
        <rFont val="宋体"/>
        <charset val="134"/>
      </rPr>
      <t>人，宝坪村</t>
    </r>
    <r>
      <rPr>
        <sz val="16"/>
        <rFont val="Times New Roman"/>
        <charset val="134"/>
      </rPr>
      <t>1</t>
    </r>
    <r>
      <rPr>
        <sz val="16"/>
        <rFont val="宋体"/>
        <charset val="134"/>
      </rPr>
      <t>人，长宁村</t>
    </r>
    <r>
      <rPr>
        <sz val="16"/>
        <rFont val="Times New Roman"/>
        <charset val="134"/>
      </rPr>
      <t>4</t>
    </r>
    <r>
      <rPr>
        <sz val="16"/>
        <rFont val="宋体"/>
        <charset val="134"/>
      </rPr>
      <t>人，花园村</t>
    </r>
    <r>
      <rPr>
        <sz val="16"/>
        <rFont val="Times New Roman"/>
        <charset val="134"/>
      </rPr>
      <t>3</t>
    </r>
    <r>
      <rPr>
        <sz val="16"/>
        <rFont val="宋体"/>
        <charset val="134"/>
      </rPr>
      <t>人。</t>
    </r>
  </si>
  <si>
    <r>
      <rPr>
        <sz val="16"/>
        <rFont val="宋体"/>
        <charset val="134"/>
      </rPr>
      <t>计划在全镇</t>
    </r>
    <r>
      <rPr>
        <sz val="16"/>
        <rFont val="Times New Roman"/>
        <charset val="134"/>
      </rPr>
      <t>29</t>
    </r>
    <r>
      <rPr>
        <sz val="16"/>
        <rFont val="宋体"/>
        <charset val="134"/>
      </rPr>
      <t>村实施雨露计划</t>
    </r>
    <r>
      <rPr>
        <sz val="16"/>
        <rFont val="Times New Roman"/>
        <charset val="134"/>
      </rPr>
      <t>“</t>
    </r>
    <r>
      <rPr>
        <sz val="16"/>
        <rFont val="宋体"/>
        <charset val="134"/>
      </rPr>
      <t>两后生</t>
    </r>
    <r>
      <rPr>
        <sz val="16"/>
        <rFont val="Times New Roman"/>
        <charset val="134"/>
      </rPr>
      <t>”</t>
    </r>
    <r>
      <rPr>
        <sz val="16"/>
        <rFont val="宋体"/>
        <charset val="134"/>
      </rPr>
      <t>补助项目</t>
    </r>
    <r>
      <rPr>
        <sz val="16"/>
        <rFont val="Times New Roman"/>
        <charset val="134"/>
      </rPr>
      <t>212</t>
    </r>
    <r>
      <rPr>
        <sz val="16"/>
        <rFont val="宋体"/>
        <charset val="134"/>
      </rPr>
      <t>人，每人</t>
    </r>
    <r>
      <rPr>
        <sz val="16"/>
        <rFont val="Times New Roman"/>
        <charset val="134"/>
      </rPr>
      <t>3000</t>
    </r>
    <r>
      <rPr>
        <sz val="16"/>
        <rFont val="宋体"/>
        <charset val="134"/>
      </rPr>
      <t>元</t>
    </r>
    <r>
      <rPr>
        <sz val="16"/>
        <rFont val="Times New Roman"/>
        <charset val="134"/>
      </rPr>
      <t>/</t>
    </r>
    <r>
      <rPr>
        <sz val="16"/>
        <rFont val="宋体"/>
        <charset val="134"/>
      </rPr>
      <t>年，共</t>
    </r>
    <r>
      <rPr>
        <sz val="16"/>
        <rFont val="Times New Roman"/>
        <charset val="134"/>
      </rPr>
      <t>63.6</t>
    </r>
    <r>
      <rPr>
        <sz val="16"/>
        <rFont val="宋体"/>
        <charset val="134"/>
      </rPr>
      <t>万元。其中：沟口村</t>
    </r>
    <r>
      <rPr>
        <sz val="16"/>
        <rFont val="Times New Roman"/>
        <charset val="134"/>
      </rPr>
      <t>11</t>
    </r>
    <r>
      <rPr>
        <sz val="16"/>
        <rFont val="宋体"/>
        <charset val="134"/>
      </rPr>
      <t>人，赵川村</t>
    </r>
    <r>
      <rPr>
        <sz val="16"/>
        <rFont val="Times New Roman"/>
        <charset val="134"/>
      </rPr>
      <t>1</t>
    </r>
    <r>
      <rPr>
        <sz val="16"/>
        <rFont val="宋体"/>
        <charset val="134"/>
      </rPr>
      <t>人，刘家村</t>
    </r>
    <r>
      <rPr>
        <sz val="16"/>
        <rFont val="Times New Roman"/>
        <charset val="134"/>
      </rPr>
      <t>4</t>
    </r>
    <r>
      <rPr>
        <sz val="16"/>
        <rFont val="宋体"/>
        <charset val="134"/>
      </rPr>
      <t>人，孟寺村</t>
    </r>
    <r>
      <rPr>
        <sz val="16"/>
        <rFont val="Times New Roman"/>
        <charset val="134"/>
      </rPr>
      <t>8</t>
    </r>
    <r>
      <rPr>
        <sz val="16"/>
        <rFont val="宋体"/>
        <charset val="134"/>
      </rPr>
      <t>人，前山村</t>
    </r>
    <r>
      <rPr>
        <sz val="16"/>
        <rFont val="Times New Roman"/>
        <charset val="134"/>
      </rPr>
      <t>3</t>
    </r>
    <r>
      <rPr>
        <sz val="16"/>
        <rFont val="宋体"/>
        <charset val="134"/>
      </rPr>
      <t>人，杨店村</t>
    </r>
    <r>
      <rPr>
        <sz val="16"/>
        <rFont val="Times New Roman"/>
        <charset val="134"/>
      </rPr>
      <t>7</t>
    </r>
    <r>
      <rPr>
        <sz val="16"/>
        <rFont val="宋体"/>
        <charset val="134"/>
      </rPr>
      <t>人，园树村</t>
    </r>
    <r>
      <rPr>
        <sz val="16"/>
        <rFont val="Times New Roman"/>
        <charset val="134"/>
      </rPr>
      <t>13</t>
    </r>
    <r>
      <rPr>
        <sz val="16"/>
        <rFont val="宋体"/>
        <charset val="134"/>
      </rPr>
      <t>人，赵阳村</t>
    </r>
    <r>
      <rPr>
        <sz val="16"/>
        <rFont val="Times New Roman"/>
        <charset val="134"/>
      </rPr>
      <t>7</t>
    </r>
    <r>
      <rPr>
        <sz val="16"/>
        <rFont val="宋体"/>
        <charset val="134"/>
      </rPr>
      <t>人，堡山村</t>
    </r>
    <r>
      <rPr>
        <sz val="16"/>
        <rFont val="Times New Roman"/>
        <charset val="134"/>
      </rPr>
      <t>3</t>
    </r>
    <r>
      <rPr>
        <sz val="16"/>
        <rFont val="宋体"/>
        <charset val="134"/>
      </rPr>
      <t>人，背武村</t>
    </r>
    <r>
      <rPr>
        <sz val="16"/>
        <rFont val="Times New Roman"/>
        <charset val="134"/>
      </rPr>
      <t>15</t>
    </r>
    <r>
      <rPr>
        <sz val="16"/>
        <rFont val="宋体"/>
        <charset val="134"/>
      </rPr>
      <t>人，崔家村</t>
    </r>
    <r>
      <rPr>
        <sz val="16"/>
        <rFont val="Times New Roman"/>
        <charset val="134"/>
      </rPr>
      <t>4</t>
    </r>
    <r>
      <rPr>
        <sz val="16"/>
        <rFont val="宋体"/>
        <charset val="134"/>
      </rPr>
      <t>人，大堡村</t>
    </r>
    <r>
      <rPr>
        <sz val="16"/>
        <rFont val="Times New Roman"/>
        <charset val="134"/>
      </rPr>
      <t>3</t>
    </r>
    <r>
      <rPr>
        <sz val="16"/>
        <rFont val="宋体"/>
        <charset val="134"/>
      </rPr>
      <t>人，查湾村</t>
    </r>
    <r>
      <rPr>
        <sz val="16"/>
        <rFont val="Times New Roman"/>
        <charset val="134"/>
      </rPr>
      <t>7</t>
    </r>
    <r>
      <rPr>
        <sz val="16"/>
        <rFont val="宋体"/>
        <charset val="134"/>
      </rPr>
      <t>人，峡口村</t>
    </r>
    <r>
      <rPr>
        <sz val="16"/>
        <rFont val="Times New Roman"/>
        <charset val="134"/>
      </rPr>
      <t>5</t>
    </r>
    <r>
      <rPr>
        <sz val="16"/>
        <rFont val="宋体"/>
        <charset val="134"/>
      </rPr>
      <t>人，杨川村</t>
    </r>
    <r>
      <rPr>
        <sz val="16"/>
        <rFont val="Times New Roman"/>
        <charset val="134"/>
      </rPr>
      <t>16</t>
    </r>
    <r>
      <rPr>
        <sz val="16"/>
        <rFont val="宋体"/>
        <charset val="134"/>
      </rPr>
      <t>人，崔湾村</t>
    </r>
    <r>
      <rPr>
        <sz val="16"/>
        <rFont val="Times New Roman"/>
        <charset val="134"/>
      </rPr>
      <t>5</t>
    </r>
    <r>
      <rPr>
        <sz val="16"/>
        <rFont val="宋体"/>
        <charset val="134"/>
      </rPr>
      <t>人，东关村</t>
    </r>
    <r>
      <rPr>
        <sz val="16"/>
        <rFont val="Times New Roman"/>
        <charset val="134"/>
      </rPr>
      <t>12</t>
    </r>
    <r>
      <rPr>
        <sz val="16"/>
        <rFont val="宋体"/>
        <charset val="134"/>
      </rPr>
      <t>人，瓦泉村</t>
    </r>
    <r>
      <rPr>
        <sz val="16"/>
        <rFont val="Times New Roman"/>
        <charset val="134"/>
      </rPr>
      <t>3</t>
    </r>
    <r>
      <rPr>
        <sz val="16"/>
        <rFont val="宋体"/>
        <charset val="134"/>
      </rPr>
      <t>人，上川村</t>
    </r>
    <r>
      <rPr>
        <sz val="16"/>
        <rFont val="Times New Roman"/>
        <charset val="134"/>
      </rPr>
      <t>2</t>
    </r>
    <r>
      <rPr>
        <sz val="16"/>
        <rFont val="宋体"/>
        <charset val="134"/>
      </rPr>
      <t>人，西街村</t>
    </r>
    <r>
      <rPr>
        <sz val="16"/>
        <rFont val="Times New Roman"/>
        <charset val="134"/>
      </rPr>
      <t>10</t>
    </r>
    <r>
      <rPr>
        <sz val="16"/>
        <rFont val="宋体"/>
        <charset val="134"/>
      </rPr>
      <t>人，西夭村</t>
    </r>
    <r>
      <rPr>
        <sz val="16"/>
        <rFont val="Times New Roman"/>
        <charset val="134"/>
      </rPr>
      <t>2</t>
    </r>
    <r>
      <rPr>
        <sz val="16"/>
        <rFont val="宋体"/>
        <charset val="134"/>
      </rPr>
      <t>人，阳上村</t>
    </r>
    <r>
      <rPr>
        <sz val="16"/>
        <rFont val="Times New Roman"/>
        <charset val="134"/>
      </rPr>
      <t>2</t>
    </r>
    <r>
      <rPr>
        <sz val="16"/>
        <rFont val="宋体"/>
        <charset val="134"/>
      </rPr>
      <t>人，袁川村</t>
    </r>
    <r>
      <rPr>
        <sz val="16"/>
        <rFont val="Times New Roman"/>
        <charset val="134"/>
      </rPr>
      <t>6</t>
    </r>
    <r>
      <rPr>
        <sz val="16"/>
        <rFont val="宋体"/>
        <charset val="134"/>
      </rPr>
      <t>人，上磨村</t>
    </r>
    <r>
      <rPr>
        <sz val="16"/>
        <rFont val="Times New Roman"/>
        <charset val="134"/>
      </rPr>
      <t>10</t>
    </r>
    <r>
      <rPr>
        <sz val="16"/>
        <rFont val="宋体"/>
        <charset val="134"/>
      </rPr>
      <t>人，南川村</t>
    </r>
    <r>
      <rPr>
        <sz val="16"/>
        <rFont val="Times New Roman"/>
        <charset val="134"/>
      </rPr>
      <t>12</t>
    </r>
    <r>
      <rPr>
        <sz val="16"/>
        <rFont val="宋体"/>
        <charset val="134"/>
      </rPr>
      <t>人，纳沟村</t>
    </r>
    <r>
      <rPr>
        <sz val="16"/>
        <rFont val="Times New Roman"/>
        <charset val="134"/>
      </rPr>
      <t>15</t>
    </r>
    <r>
      <rPr>
        <sz val="16"/>
        <rFont val="宋体"/>
        <charset val="134"/>
      </rPr>
      <t>人，东街村</t>
    </r>
    <r>
      <rPr>
        <sz val="16"/>
        <rFont val="Times New Roman"/>
        <charset val="134"/>
      </rPr>
      <t>14</t>
    </r>
    <r>
      <rPr>
        <sz val="16"/>
        <rFont val="宋体"/>
        <charset val="134"/>
      </rPr>
      <t>人，下仁村</t>
    </r>
    <r>
      <rPr>
        <sz val="16"/>
        <rFont val="Times New Roman"/>
        <charset val="134"/>
      </rPr>
      <t>11</t>
    </r>
    <r>
      <rPr>
        <sz val="16"/>
        <rFont val="宋体"/>
        <charset val="134"/>
      </rPr>
      <t>人，西关村</t>
    </r>
    <r>
      <rPr>
        <sz val="16"/>
        <rFont val="Times New Roman"/>
        <charset val="134"/>
      </rPr>
      <t>1</t>
    </r>
    <r>
      <rPr>
        <sz val="16"/>
        <rFont val="宋体"/>
        <charset val="134"/>
      </rPr>
      <t>人。</t>
    </r>
  </si>
  <si>
    <r>
      <rPr>
        <sz val="16"/>
        <rFont val="宋体"/>
        <charset val="134"/>
      </rPr>
      <t>雨露计划培训人员，补贴标准</t>
    </r>
    <r>
      <rPr>
        <sz val="16"/>
        <rFont val="Times New Roman"/>
        <charset val="134"/>
      </rPr>
      <t>3000</t>
    </r>
    <r>
      <rPr>
        <sz val="16"/>
        <rFont val="宋体"/>
        <charset val="134"/>
      </rPr>
      <t>元</t>
    </r>
    <r>
      <rPr>
        <sz val="16"/>
        <rFont val="Times New Roman"/>
        <charset val="134"/>
      </rPr>
      <t>/</t>
    </r>
    <r>
      <rPr>
        <sz val="16"/>
        <rFont val="宋体"/>
        <charset val="134"/>
      </rPr>
      <t>人，其中北河村</t>
    </r>
    <r>
      <rPr>
        <sz val="16"/>
        <rFont val="Times New Roman"/>
        <charset val="134"/>
      </rPr>
      <t>13</t>
    </r>
    <r>
      <rPr>
        <sz val="16"/>
        <rFont val="宋体"/>
        <charset val="134"/>
      </rPr>
      <t>人；北街村</t>
    </r>
    <r>
      <rPr>
        <sz val="16"/>
        <rFont val="Times New Roman"/>
        <charset val="134"/>
      </rPr>
      <t>9</t>
    </r>
    <r>
      <rPr>
        <sz val="16"/>
        <rFont val="宋体"/>
        <charset val="134"/>
      </rPr>
      <t>人；冯塬村</t>
    </r>
    <r>
      <rPr>
        <sz val="16"/>
        <rFont val="Times New Roman"/>
        <charset val="134"/>
      </rPr>
      <t>7</t>
    </r>
    <r>
      <rPr>
        <sz val="16"/>
        <rFont val="宋体"/>
        <charset val="134"/>
      </rPr>
      <t>人；官泉村</t>
    </r>
    <r>
      <rPr>
        <sz val="16"/>
        <rFont val="Times New Roman"/>
        <charset val="134"/>
      </rPr>
      <t>13</t>
    </r>
    <r>
      <rPr>
        <sz val="16"/>
        <rFont val="宋体"/>
        <charset val="134"/>
      </rPr>
      <t>人；韩川村</t>
    </r>
    <r>
      <rPr>
        <sz val="16"/>
        <rFont val="Times New Roman"/>
        <charset val="134"/>
      </rPr>
      <t>9</t>
    </r>
    <r>
      <rPr>
        <sz val="16"/>
        <rFont val="宋体"/>
        <charset val="134"/>
      </rPr>
      <t>人；李山村</t>
    </r>
    <r>
      <rPr>
        <sz val="16"/>
        <rFont val="Times New Roman"/>
        <charset val="134"/>
      </rPr>
      <t>2</t>
    </r>
    <r>
      <rPr>
        <sz val="16"/>
        <rFont val="宋体"/>
        <charset val="134"/>
      </rPr>
      <t>人；连柯村</t>
    </r>
    <r>
      <rPr>
        <sz val="16"/>
        <rFont val="Times New Roman"/>
        <charset val="134"/>
      </rPr>
      <t>13</t>
    </r>
    <r>
      <rPr>
        <sz val="16"/>
        <rFont val="宋体"/>
        <charset val="134"/>
      </rPr>
      <t>人；芦塬村</t>
    </r>
    <r>
      <rPr>
        <sz val="16"/>
        <rFont val="Times New Roman"/>
        <charset val="134"/>
      </rPr>
      <t>8</t>
    </r>
    <r>
      <rPr>
        <sz val="16"/>
        <rFont val="宋体"/>
        <charset val="134"/>
      </rPr>
      <t>人；马河村</t>
    </r>
    <r>
      <rPr>
        <sz val="16"/>
        <rFont val="Times New Roman"/>
        <charset val="134"/>
      </rPr>
      <t>25</t>
    </r>
    <r>
      <rPr>
        <sz val="16"/>
        <rFont val="宋体"/>
        <charset val="134"/>
      </rPr>
      <t>人；马黑曼村</t>
    </r>
    <r>
      <rPr>
        <sz val="16"/>
        <rFont val="Times New Roman"/>
        <charset val="134"/>
      </rPr>
      <t>5</t>
    </r>
    <r>
      <rPr>
        <sz val="16"/>
        <rFont val="宋体"/>
        <charset val="134"/>
      </rPr>
      <t>人；南街村</t>
    </r>
    <r>
      <rPr>
        <sz val="16"/>
        <rFont val="Times New Roman"/>
        <charset val="134"/>
      </rPr>
      <t>15</t>
    </r>
    <r>
      <rPr>
        <sz val="16"/>
        <rFont val="宋体"/>
        <charset val="134"/>
      </rPr>
      <t>人；南梁村</t>
    </r>
    <r>
      <rPr>
        <sz val="16"/>
        <rFont val="Times New Roman"/>
        <charset val="134"/>
      </rPr>
      <t>9</t>
    </r>
    <r>
      <rPr>
        <sz val="16"/>
        <rFont val="宋体"/>
        <charset val="134"/>
      </rPr>
      <t>人；树坡村</t>
    </r>
    <r>
      <rPr>
        <sz val="16"/>
        <rFont val="Times New Roman"/>
        <charset val="134"/>
      </rPr>
      <t>8</t>
    </r>
    <r>
      <rPr>
        <sz val="16"/>
        <rFont val="宋体"/>
        <charset val="134"/>
      </rPr>
      <t>人；四方村</t>
    </r>
    <r>
      <rPr>
        <sz val="16"/>
        <rFont val="Times New Roman"/>
        <charset val="134"/>
      </rPr>
      <t>16</t>
    </r>
    <r>
      <rPr>
        <sz val="16"/>
        <rFont val="宋体"/>
        <charset val="134"/>
      </rPr>
      <t>人；汪堡村</t>
    </r>
    <r>
      <rPr>
        <sz val="16"/>
        <rFont val="Times New Roman"/>
        <charset val="134"/>
      </rPr>
      <t>17</t>
    </r>
    <r>
      <rPr>
        <sz val="16"/>
        <rFont val="宋体"/>
        <charset val="134"/>
      </rPr>
      <t>人；西川村</t>
    </r>
    <r>
      <rPr>
        <sz val="16"/>
        <rFont val="Times New Roman"/>
        <charset val="134"/>
      </rPr>
      <t>8</t>
    </r>
    <r>
      <rPr>
        <sz val="16"/>
        <rFont val="宋体"/>
        <charset val="134"/>
      </rPr>
      <t>人；西沟村</t>
    </r>
    <r>
      <rPr>
        <sz val="16"/>
        <rFont val="Times New Roman"/>
        <charset val="134"/>
      </rPr>
      <t>21</t>
    </r>
    <r>
      <rPr>
        <sz val="16"/>
        <rFont val="宋体"/>
        <charset val="134"/>
      </rPr>
      <t>人；西门村</t>
    </r>
    <r>
      <rPr>
        <sz val="16"/>
        <rFont val="Times New Roman"/>
        <charset val="134"/>
      </rPr>
      <t>4</t>
    </r>
    <r>
      <rPr>
        <sz val="16"/>
        <rFont val="宋体"/>
        <charset val="134"/>
      </rPr>
      <t>人；榆树村</t>
    </r>
    <r>
      <rPr>
        <sz val="16"/>
        <rFont val="Times New Roman"/>
        <charset val="134"/>
      </rPr>
      <t>20</t>
    </r>
    <r>
      <rPr>
        <sz val="16"/>
        <rFont val="宋体"/>
        <charset val="134"/>
      </rPr>
      <t>人；郑家村</t>
    </r>
    <r>
      <rPr>
        <sz val="16"/>
        <rFont val="Times New Roman"/>
        <charset val="134"/>
      </rPr>
      <t>9</t>
    </r>
    <r>
      <rPr>
        <sz val="16"/>
        <rFont val="宋体"/>
        <charset val="134"/>
      </rPr>
      <t>人，合计：</t>
    </r>
    <r>
      <rPr>
        <sz val="16"/>
        <rFont val="Times New Roman"/>
        <charset val="134"/>
      </rPr>
      <t>233</t>
    </r>
    <r>
      <rPr>
        <sz val="16"/>
        <rFont val="宋体"/>
        <charset val="134"/>
      </rPr>
      <t>人。</t>
    </r>
  </si>
  <si>
    <r>
      <rPr>
        <sz val="16"/>
        <rFont val="宋体"/>
        <charset val="134"/>
      </rPr>
      <t>全镇雨露计划资助</t>
    </r>
    <r>
      <rPr>
        <sz val="16"/>
        <rFont val="Times New Roman"/>
        <charset val="134"/>
      </rPr>
      <t>90</t>
    </r>
    <r>
      <rPr>
        <sz val="16"/>
        <rFont val="宋体"/>
        <charset val="134"/>
      </rPr>
      <t>人，其中唐刘村雨露计划资助</t>
    </r>
    <r>
      <rPr>
        <sz val="16"/>
        <rFont val="Times New Roman"/>
        <charset val="134"/>
      </rPr>
      <t>7</t>
    </r>
    <r>
      <rPr>
        <sz val="16"/>
        <rFont val="宋体"/>
        <charset val="134"/>
      </rPr>
      <t>人、杨渠村雨露计划资助</t>
    </r>
    <r>
      <rPr>
        <sz val="16"/>
        <rFont val="Times New Roman"/>
        <charset val="134"/>
      </rPr>
      <t>9</t>
    </r>
    <r>
      <rPr>
        <sz val="16"/>
        <rFont val="宋体"/>
        <charset val="134"/>
      </rPr>
      <t>人、阳屲村雨露计划资助</t>
    </r>
    <r>
      <rPr>
        <sz val="16"/>
        <rFont val="Times New Roman"/>
        <charset val="134"/>
      </rPr>
      <t>13</t>
    </r>
    <r>
      <rPr>
        <sz val="16"/>
        <rFont val="宋体"/>
        <charset val="134"/>
      </rPr>
      <t>人、杨崖村雨露计划资助</t>
    </r>
    <r>
      <rPr>
        <sz val="16"/>
        <rFont val="Times New Roman"/>
        <charset val="134"/>
      </rPr>
      <t>8</t>
    </r>
    <r>
      <rPr>
        <sz val="16"/>
        <rFont val="宋体"/>
        <charset val="134"/>
      </rPr>
      <t>人、樱桃沟村雨露计划资助</t>
    </r>
    <r>
      <rPr>
        <sz val="16"/>
        <rFont val="Times New Roman"/>
        <charset val="134"/>
      </rPr>
      <t>2</t>
    </r>
    <r>
      <rPr>
        <sz val="16"/>
        <rFont val="宋体"/>
        <charset val="134"/>
      </rPr>
      <t>人、斜头村雨露计划资助</t>
    </r>
    <r>
      <rPr>
        <sz val="16"/>
        <rFont val="Times New Roman"/>
        <charset val="134"/>
      </rPr>
      <t>8</t>
    </r>
    <r>
      <rPr>
        <sz val="16"/>
        <rFont val="宋体"/>
        <charset val="134"/>
      </rPr>
      <t>人、岳山村雨露计划资助</t>
    </r>
    <r>
      <rPr>
        <sz val="16"/>
        <rFont val="Times New Roman"/>
        <charset val="134"/>
      </rPr>
      <t>16</t>
    </r>
    <r>
      <rPr>
        <sz val="16"/>
        <rFont val="宋体"/>
        <charset val="134"/>
      </rPr>
      <t>人、五方村雨露计划资助</t>
    </r>
    <r>
      <rPr>
        <sz val="16"/>
        <rFont val="Times New Roman"/>
        <charset val="134"/>
      </rPr>
      <t>4</t>
    </r>
    <r>
      <rPr>
        <sz val="16"/>
        <rFont val="宋体"/>
        <charset val="134"/>
      </rPr>
      <t>人</t>
    </r>
    <r>
      <rPr>
        <sz val="16"/>
        <rFont val="Times New Roman"/>
        <charset val="134"/>
      </rPr>
      <t>,</t>
    </r>
    <r>
      <rPr>
        <sz val="16"/>
        <rFont val="宋体"/>
        <charset val="134"/>
      </rPr>
      <t>吕湾村雨露计划资助</t>
    </r>
    <r>
      <rPr>
        <sz val="16"/>
        <rFont val="Times New Roman"/>
        <charset val="134"/>
      </rPr>
      <t>6</t>
    </r>
    <r>
      <rPr>
        <sz val="16"/>
        <rFont val="宋体"/>
        <charset val="134"/>
      </rPr>
      <t>人、梁山村雨露计划资助</t>
    </r>
    <r>
      <rPr>
        <sz val="16"/>
        <rFont val="Times New Roman"/>
        <charset val="134"/>
      </rPr>
      <t>3</t>
    </r>
    <r>
      <rPr>
        <sz val="16"/>
        <rFont val="宋体"/>
        <charset val="134"/>
      </rPr>
      <t>人、高营村雨露计划资助</t>
    </r>
    <r>
      <rPr>
        <sz val="16"/>
        <rFont val="Times New Roman"/>
        <charset val="134"/>
      </rPr>
      <t>3</t>
    </r>
    <r>
      <rPr>
        <sz val="16"/>
        <rFont val="宋体"/>
        <charset val="134"/>
      </rPr>
      <t>人、丹麻村</t>
    </r>
    <r>
      <rPr>
        <sz val="16"/>
        <rFont val="Times New Roman"/>
        <charset val="134"/>
      </rPr>
      <t>11</t>
    </r>
    <r>
      <rPr>
        <sz val="16"/>
        <rFont val="宋体"/>
        <charset val="134"/>
      </rPr>
      <t>人，每人补助</t>
    </r>
    <r>
      <rPr>
        <sz val="16"/>
        <rFont val="Times New Roman"/>
        <charset val="134"/>
      </rPr>
      <t>3000</t>
    </r>
    <r>
      <rPr>
        <sz val="16"/>
        <rFont val="宋体"/>
        <charset val="134"/>
      </rPr>
      <t>元。</t>
    </r>
  </si>
  <si>
    <r>
      <rPr>
        <sz val="16"/>
        <rFont val="宋体"/>
        <charset val="134"/>
      </rPr>
      <t>扶持</t>
    </r>
    <r>
      <rPr>
        <sz val="16"/>
        <rFont val="Times New Roman"/>
        <charset val="134"/>
      </rPr>
      <t>27</t>
    </r>
    <r>
      <rPr>
        <sz val="16"/>
        <rFont val="宋体"/>
        <charset val="134"/>
      </rPr>
      <t>村已脱贫户及边缘户家庭中高职教育学生</t>
    </r>
    <r>
      <rPr>
        <sz val="16"/>
        <rFont val="Times New Roman"/>
        <charset val="134"/>
      </rPr>
      <t>86</t>
    </r>
    <r>
      <rPr>
        <sz val="16"/>
        <rFont val="宋体"/>
        <charset val="134"/>
      </rPr>
      <t>人（其中脱贫户</t>
    </r>
    <r>
      <rPr>
        <sz val="16"/>
        <rFont val="Times New Roman"/>
        <charset val="134"/>
      </rPr>
      <t>83</t>
    </r>
    <r>
      <rPr>
        <sz val="16"/>
        <rFont val="宋体"/>
        <charset val="134"/>
      </rPr>
      <t>人，边缘户</t>
    </r>
    <r>
      <rPr>
        <sz val="16"/>
        <rFont val="Times New Roman"/>
        <charset val="134"/>
      </rPr>
      <t>3</t>
    </r>
    <r>
      <rPr>
        <sz val="16"/>
        <rFont val="宋体"/>
        <charset val="134"/>
      </rPr>
      <t>人），每人补助</t>
    </r>
    <r>
      <rPr>
        <sz val="16"/>
        <rFont val="Times New Roman"/>
        <charset val="134"/>
      </rPr>
      <t>3000</t>
    </r>
    <r>
      <rPr>
        <sz val="16"/>
        <rFont val="宋体"/>
        <charset val="134"/>
      </rPr>
      <t>元，共补助</t>
    </r>
    <r>
      <rPr>
        <sz val="16"/>
        <rFont val="Times New Roman"/>
        <charset val="134"/>
      </rPr>
      <t>25.8</t>
    </r>
    <r>
      <rPr>
        <sz val="16"/>
        <rFont val="宋体"/>
        <charset val="134"/>
      </rPr>
      <t>万元。其中城子村</t>
    </r>
    <r>
      <rPr>
        <sz val="16"/>
        <rFont val="Times New Roman"/>
        <charset val="134"/>
      </rPr>
      <t>3</t>
    </r>
    <r>
      <rPr>
        <sz val="16"/>
        <rFont val="宋体"/>
        <charset val="134"/>
      </rPr>
      <t>人，付川村</t>
    </r>
    <r>
      <rPr>
        <sz val="16"/>
        <rFont val="Times New Roman"/>
        <charset val="134"/>
      </rPr>
      <t>8</t>
    </r>
    <r>
      <rPr>
        <sz val="16"/>
        <rFont val="宋体"/>
        <charset val="134"/>
      </rPr>
      <t>人，恭门村</t>
    </r>
    <r>
      <rPr>
        <sz val="16"/>
        <rFont val="Times New Roman"/>
        <charset val="134"/>
      </rPr>
      <t>6</t>
    </r>
    <r>
      <rPr>
        <sz val="16"/>
        <rFont val="宋体"/>
        <charset val="134"/>
      </rPr>
      <t>人，海河村</t>
    </r>
    <r>
      <rPr>
        <sz val="16"/>
        <rFont val="Times New Roman"/>
        <charset val="134"/>
      </rPr>
      <t>1</t>
    </r>
    <r>
      <rPr>
        <sz val="16"/>
        <rFont val="宋体"/>
        <charset val="134"/>
      </rPr>
      <t>人，河北村</t>
    </r>
    <r>
      <rPr>
        <sz val="16"/>
        <rFont val="Times New Roman"/>
        <charset val="134"/>
      </rPr>
      <t>3</t>
    </r>
    <r>
      <rPr>
        <sz val="16"/>
        <rFont val="宋体"/>
        <charset val="134"/>
      </rPr>
      <t>人，河峪村</t>
    </r>
    <r>
      <rPr>
        <sz val="16"/>
        <rFont val="Times New Roman"/>
        <charset val="134"/>
      </rPr>
      <t>3</t>
    </r>
    <r>
      <rPr>
        <sz val="16"/>
        <rFont val="宋体"/>
        <charset val="134"/>
      </rPr>
      <t>人，灵台村</t>
    </r>
    <r>
      <rPr>
        <sz val="16"/>
        <rFont val="Times New Roman"/>
        <charset val="134"/>
      </rPr>
      <t>5</t>
    </r>
    <r>
      <rPr>
        <sz val="16"/>
        <rFont val="宋体"/>
        <charset val="134"/>
      </rPr>
      <t>人，柳沟村</t>
    </r>
    <r>
      <rPr>
        <sz val="16"/>
        <rFont val="Times New Roman"/>
        <charset val="134"/>
      </rPr>
      <t>3</t>
    </r>
    <r>
      <rPr>
        <sz val="16"/>
        <rFont val="宋体"/>
        <charset val="134"/>
      </rPr>
      <t>人，麻山村</t>
    </r>
    <r>
      <rPr>
        <sz val="16"/>
        <rFont val="Times New Roman"/>
        <charset val="134"/>
      </rPr>
      <t>1</t>
    </r>
    <r>
      <rPr>
        <sz val="16"/>
        <rFont val="宋体"/>
        <charset val="134"/>
      </rPr>
      <t>人，麻崖村</t>
    </r>
    <r>
      <rPr>
        <sz val="16"/>
        <rFont val="Times New Roman"/>
        <charset val="134"/>
      </rPr>
      <t>2</t>
    </r>
    <r>
      <rPr>
        <sz val="16"/>
        <rFont val="宋体"/>
        <charset val="134"/>
      </rPr>
      <t>人，毛山村</t>
    </r>
    <r>
      <rPr>
        <sz val="16"/>
        <rFont val="Times New Roman"/>
        <charset val="134"/>
      </rPr>
      <t>5</t>
    </r>
    <r>
      <rPr>
        <sz val="16"/>
        <rFont val="宋体"/>
        <charset val="134"/>
      </rPr>
      <t>人，毛磨村</t>
    </r>
    <r>
      <rPr>
        <sz val="16"/>
        <rFont val="Times New Roman"/>
        <charset val="134"/>
      </rPr>
      <t>4</t>
    </r>
    <r>
      <rPr>
        <sz val="16"/>
        <rFont val="宋体"/>
        <charset val="134"/>
      </rPr>
      <t>人，仁湾村</t>
    </r>
    <r>
      <rPr>
        <sz val="16"/>
        <rFont val="Times New Roman"/>
        <charset val="134"/>
      </rPr>
      <t>3</t>
    </r>
    <r>
      <rPr>
        <sz val="16"/>
        <rFont val="宋体"/>
        <charset val="134"/>
      </rPr>
      <t>户，水池村</t>
    </r>
    <r>
      <rPr>
        <sz val="16"/>
        <rFont val="Times New Roman"/>
        <charset val="134"/>
      </rPr>
      <t>5</t>
    </r>
    <r>
      <rPr>
        <sz val="16"/>
        <rFont val="宋体"/>
        <charset val="134"/>
      </rPr>
      <t>人，天河村</t>
    </r>
    <r>
      <rPr>
        <sz val="16"/>
        <rFont val="Times New Roman"/>
        <charset val="134"/>
      </rPr>
      <t>2</t>
    </r>
    <r>
      <rPr>
        <sz val="16"/>
        <rFont val="宋体"/>
        <charset val="134"/>
      </rPr>
      <t>人，团结村</t>
    </r>
    <r>
      <rPr>
        <sz val="16"/>
        <rFont val="Times New Roman"/>
        <charset val="134"/>
      </rPr>
      <t>8</t>
    </r>
    <r>
      <rPr>
        <sz val="16"/>
        <rFont val="宋体"/>
        <charset val="134"/>
      </rPr>
      <t>人，西关村</t>
    </r>
    <r>
      <rPr>
        <sz val="16"/>
        <rFont val="Times New Roman"/>
        <charset val="134"/>
      </rPr>
      <t>6</t>
    </r>
    <r>
      <rPr>
        <sz val="16"/>
        <rFont val="宋体"/>
        <charset val="134"/>
      </rPr>
      <t>人，西坡村</t>
    </r>
    <r>
      <rPr>
        <sz val="16"/>
        <rFont val="Times New Roman"/>
        <charset val="134"/>
      </rPr>
      <t>3</t>
    </r>
    <r>
      <rPr>
        <sz val="16"/>
        <rFont val="宋体"/>
        <charset val="134"/>
      </rPr>
      <t>人，杨坡村</t>
    </r>
    <r>
      <rPr>
        <sz val="16"/>
        <rFont val="Times New Roman"/>
        <charset val="134"/>
      </rPr>
      <t>2</t>
    </r>
    <r>
      <rPr>
        <sz val="16"/>
        <rFont val="宋体"/>
        <charset val="134"/>
      </rPr>
      <t>人，阴山村</t>
    </r>
    <r>
      <rPr>
        <sz val="16"/>
        <rFont val="Times New Roman"/>
        <charset val="134"/>
      </rPr>
      <t>3</t>
    </r>
    <r>
      <rPr>
        <sz val="16"/>
        <rFont val="宋体"/>
        <charset val="134"/>
      </rPr>
      <t>人，袁河村</t>
    </r>
    <r>
      <rPr>
        <sz val="16"/>
        <rFont val="Times New Roman"/>
        <charset val="134"/>
      </rPr>
      <t>1</t>
    </r>
    <r>
      <rPr>
        <sz val="16"/>
        <rFont val="宋体"/>
        <charset val="134"/>
      </rPr>
      <t>人，张巴村</t>
    </r>
    <r>
      <rPr>
        <sz val="16"/>
        <rFont val="Times New Roman"/>
        <charset val="134"/>
      </rPr>
      <t>1</t>
    </r>
    <r>
      <rPr>
        <sz val="16"/>
        <rFont val="宋体"/>
        <charset val="134"/>
      </rPr>
      <t>人，张窑村</t>
    </r>
    <r>
      <rPr>
        <sz val="16"/>
        <rFont val="Times New Roman"/>
        <charset val="134"/>
      </rPr>
      <t>7</t>
    </r>
    <r>
      <rPr>
        <sz val="16"/>
        <rFont val="宋体"/>
        <charset val="134"/>
      </rPr>
      <t>人，许湾村</t>
    </r>
    <r>
      <rPr>
        <sz val="16"/>
        <rFont val="Times New Roman"/>
        <charset val="134"/>
      </rPr>
      <t>1</t>
    </r>
    <r>
      <rPr>
        <sz val="16"/>
        <rFont val="宋体"/>
        <charset val="134"/>
      </rPr>
      <t>人。</t>
    </r>
  </si>
  <si>
    <r>
      <rPr>
        <sz val="16"/>
        <rFont val="宋体"/>
        <charset val="134"/>
      </rPr>
      <t>在全乡</t>
    </r>
    <r>
      <rPr>
        <sz val="16"/>
        <rFont val="Times New Roman"/>
        <charset val="134"/>
      </rPr>
      <t>14</t>
    </r>
    <r>
      <rPr>
        <sz val="16"/>
        <rFont val="宋体"/>
        <charset val="134"/>
      </rPr>
      <t>个行政村实施雨露计划补助项目</t>
    </r>
    <r>
      <rPr>
        <sz val="16"/>
        <rFont val="Times New Roman"/>
        <charset val="134"/>
      </rPr>
      <t>125</t>
    </r>
    <r>
      <rPr>
        <sz val="16"/>
        <rFont val="宋体"/>
        <charset val="134"/>
      </rPr>
      <t>人</t>
    </r>
    <r>
      <rPr>
        <sz val="16"/>
        <rFont val="Times New Roman"/>
        <charset val="134"/>
      </rPr>
      <t>,</t>
    </r>
    <r>
      <rPr>
        <sz val="16"/>
        <rFont val="宋体"/>
        <charset val="134"/>
      </rPr>
      <t>每人每学年</t>
    </r>
    <r>
      <rPr>
        <sz val="16"/>
        <rFont val="Times New Roman"/>
        <charset val="134"/>
      </rPr>
      <t>3000</t>
    </r>
    <r>
      <rPr>
        <sz val="16"/>
        <rFont val="宋体"/>
        <charset val="134"/>
      </rPr>
      <t>，共计资金</t>
    </r>
    <r>
      <rPr>
        <sz val="16"/>
        <rFont val="Times New Roman"/>
        <charset val="134"/>
      </rPr>
      <t>37.5</t>
    </r>
    <r>
      <rPr>
        <sz val="16"/>
        <rFont val="宋体"/>
        <charset val="134"/>
      </rPr>
      <t>万元。其中：陈家村</t>
    </r>
    <r>
      <rPr>
        <sz val="16"/>
        <rFont val="Times New Roman"/>
        <charset val="134"/>
      </rPr>
      <t>21</t>
    </r>
    <r>
      <rPr>
        <sz val="16"/>
        <rFont val="宋体"/>
        <charset val="134"/>
      </rPr>
      <t>人，高庄村</t>
    </r>
    <r>
      <rPr>
        <sz val="16"/>
        <rFont val="Times New Roman"/>
        <charset val="134"/>
      </rPr>
      <t>5</t>
    </r>
    <r>
      <rPr>
        <sz val="16"/>
        <rFont val="宋体"/>
        <charset val="134"/>
      </rPr>
      <t>人，兰家村</t>
    </r>
    <r>
      <rPr>
        <sz val="16"/>
        <rFont val="Times New Roman"/>
        <charset val="134"/>
      </rPr>
      <t>11</t>
    </r>
    <r>
      <rPr>
        <sz val="16"/>
        <rFont val="宋体"/>
        <charset val="134"/>
      </rPr>
      <t>人，李家村</t>
    </r>
    <r>
      <rPr>
        <sz val="16"/>
        <rFont val="Times New Roman"/>
        <charset val="134"/>
      </rPr>
      <t>15</t>
    </r>
    <r>
      <rPr>
        <sz val="16"/>
        <rFont val="宋体"/>
        <charset val="134"/>
      </rPr>
      <t>人，连五村</t>
    </r>
    <r>
      <rPr>
        <sz val="16"/>
        <rFont val="Times New Roman"/>
        <charset val="134"/>
      </rPr>
      <t>7</t>
    </r>
    <r>
      <rPr>
        <sz val="16"/>
        <rFont val="宋体"/>
        <charset val="134"/>
      </rPr>
      <t>人，四合村</t>
    </r>
    <r>
      <rPr>
        <sz val="16"/>
        <rFont val="Times New Roman"/>
        <charset val="134"/>
      </rPr>
      <t>10</t>
    </r>
    <r>
      <rPr>
        <sz val="16"/>
        <rFont val="宋体"/>
        <charset val="134"/>
      </rPr>
      <t>人，腰庄村</t>
    </r>
    <r>
      <rPr>
        <sz val="16"/>
        <rFont val="Times New Roman"/>
        <charset val="134"/>
      </rPr>
      <t>1</t>
    </r>
    <r>
      <rPr>
        <sz val="16"/>
        <rFont val="宋体"/>
        <charset val="134"/>
      </rPr>
      <t>人，贠家村</t>
    </r>
    <r>
      <rPr>
        <sz val="16"/>
        <rFont val="Times New Roman"/>
        <charset val="134"/>
      </rPr>
      <t>5</t>
    </r>
    <r>
      <rPr>
        <sz val="16"/>
        <rFont val="宋体"/>
        <charset val="134"/>
      </rPr>
      <t>人，张家村</t>
    </r>
    <r>
      <rPr>
        <sz val="16"/>
        <rFont val="Times New Roman"/>
        <charset val="134"/>
      </rPr>
      <t>11</t>
    </r>
    <r>
      <rPr>
        <sz val="16"/>
        <rFont val="宋体"/>
        <charset val="134"/>
      </rPr>
      <t>人，中渠村</t>
    </r>
    <r>
      <rPr>
        <sz val="16"/>
        <rFont val="Times New Roman"/>
        <charset val="134"/>
      </rPr>
      <t>18</t>
    </r>
    <r>
      <rPr>
        <sz val="16"/>
        <rFont val="宋体"/>
        <charset val="134"/>
      </rPr>
      <t>人，中心村</t>
    </r>
    <r>
      <rPr>
        <sz val="16"/>
        <rFont val="Times New Roman"/>
        <charset val="134"/>
      </rPr>
      <t>15</t>
    </r>
    <r>
      <rPr>
        <sz val="16"/>
        <rFont val="宋体"/>
        <charset val="134"/>
      </rPr>
      <t>人，马咀村</t>
    </r>
    <r>
      <rPr>
        <sz val="16"/>
        <rFont val="Times New Roman"/>
        <charset val="134"/>
      </rPr>
      <t>1</t>
    </r>
    <r>
      <rPr>
        <sz val="16"/>
        <rFont val="宋体"/>
        <charset val="134"/>
      </rPr>
      <t>个，黄家村</t>
    </r>
    <r>
      <rPr>
        <sz val="16"/>
        <rFont val="Times New Roman"/>
        <charset val="134"/>
      </rPr>
      <t>1</t>
    </r>
    <r>
      <rPr>
        <sz val="16"/>
        <rFont val="宋体"/>
        <charset val="134"/>
      </rPr>
      <t>个，三合村</t>
    </r>
    <r>
      <rPr>
        <sz val="16"/>
        <rFont val="Times New Roman"/>
        <charset val="134"/>
      </rPr>
      <t>4</t>
    </r>
    <r>
      <rPr>
        <sz val="16"/>
        <rFont val="宋体"/>
        <charset val="134"/>
      </rPr>
      <t>人。</t>
    </r>
  </si>
  <si>
    <r>
      <rPr>
        <sz val="16"/>
        <rFont val="宋体"/>
        <charset val="134"/>
      </rPr>
      <t>张棉乡</t>
    </r>
  </si>
  <si>
    <r>
      <rPr>
        <sz val="16"/>
        <rFont val="宋体"/>
        <charset val="134"/>
      </rPr>
      <t>雨露计划</t>
    </r>
    <r>
      <rPr>
        <sz val="16"/>
        <rFont val="Times New Roman"/>
        <charset val="134"/>
      </rPr>
      <t>73</t>
    </r>
    <r>
      <rPr>
        <sz val="16"/>
        <rFont val="宋体"/>
        <charset val="134"/>
      </rPr>
      <t>人，补贴标准</t>
    </r>
    <r>
      <rPr>
        <sz val="16"/>
        <rFont val="Times New Roman"/>
        <charset val="134"/>
      </rPr>
      <t>3000</t>
    </r>
    <r>
      <rPr>
        <sz val="16"/>
        <rFont val="宋体"/>
        <charset val="134"/>
      </rPr>
      <t>元</t>
    </r>
    <r>
      <rPr>
        <sz val="16"/>
        <rFont val="Times New Roman"/>
        <charset val="134"/>
      </rPr>
      <t>/</t>
    </r>
    <r>
      <rPr>
        <sz val="16"/>
        <rFont val="宋体"/>
        <charset val="134"/>
      </rPr>
      <t>人；其中：张棉村</t>
    </r>
    <r>
      <rPr>
        <sz val="16"/>
        <rFont val="Times New Roman"/>
        <charset val="134"/>
      </rPr>
      <t>6</t>
    </r>
    <r>
      <rPr>
        <sz val="16"/>
        <rFont val="宋体"/>
        <charset val="134"/>
      </rPr>
      <t>人，上蒋村</t>
    </r>
    <r>
      <rPr>
        <sz val="16"/>
        <rFont val="Times New Roman"/>
        <charset val="134"/>
      </rPr>
      <t>6</t>
    </r>
    <r>
      <rPr>
        <sz val="16"/>
        <rFont val="宋体"/>
        <charset val="134"/>
      </rPr>
      <t>人，和平村</t>
    </r>
    <r>
      <rPr>
        <sz val="16"/>
        <rFont val="Times New Roman"/>
        <charset val="134"/>
      </rPr>
      <t>8</t>
    </r>
    <r>
      <rPr>
        <sz val="16"/>
        <rFont val="宋体"/>
        <charset val="134"/>
      </rPr>
      <t>人，庙川村</t>
    </r>
    <r>
      <rPr>
        <sz val="16"/>
        <rFont val="Times New Roman"/>
        <charset val="134"/>
      </rPr>
      <t>11</t>
    </r>
    <r>
      <rPr>
        <sz val="16"/>
        <rFont val="宋体"/>
        <charset val="134"/>
      </rPr>
      <t>人，田湾村</t>
    </r>
    <r>
      <rPr>
        <sz val="16"/>
        <rFont val="Times New Roman"/>
        <charset val="134"/>
      </rPr>
      <t>14</t>
    </r>
    <r>
      <rPr>
        <sz val="16"/>
        <rFont val="宋体"/>
        <charset val="134"/>
      </rPr>
      <t>人，周家村</t>
    </r>
    <r>
      <rPr>
        <sz val="16"/>
        <rFont val="Times New Roman"/>
        <charset val="134"/>
      </rPr>
      <t>2</t>
    </r>
    <r>
      <rPr>
        <sz val="16"/>
        <rFont val="宋体"/>
        <charset val="134"/>
      </rPr>
      <t>人，马夭村</t>
    </r>
    <r>
      <rPr>
        <sz val="16"/>
        <rFont val="Times New Roman"/>
        <charset val="134"/>
      </rPr>
      <t>15</t>
    </r>
    <r>
      <rPr>
        <sz val="16"/>
        <rFont val="宋体"/>
        <charset val="134"/>
      </rPr>
      <t>人，东峡村</t>
    </r>
    <r>
      <rPr>
        <sz val="16"/>
        <rFont val="Times New Roman"/>
        <charset val="134"/>
      </rPr>
      <t>3</t>
    </r>
    <r>
      <rPr>
        <sz val="16"/>
        <rFont val="宋体"/>
        <charset val="134"/>
      </rPr>
      <t>人，先马村</t>
    </r>
    <r>
      <rPr>
        <sz val="16"/>
        <rFont val="Times New Roman"/>
        <charset val="134"/>
      </rPr>
      <t>6</t>
    </r>
    <r>
      <rPr>
        <sz val="16"/>
        <rFont val="宋体"/>
        <charset val="134"/>
      </rPr>
      <t>人，盘山村</t>
    </r>
    <r>
      <rPr>
        <sz val="16"/>
        <rFont val="Times New Roman"/>
        <charset val="134"/>
      </rPr>
      <t>2</t>
    </r>
    <r>
      <rPr>
        <sz val="16"/>
        <rFont val="宋体"/>
        <charset val="134"/>
      </rPr>
      <t>人。</t>
    </r>
  </si>
  <si>
    <r>
      <rPr>
        <b/>
        <sz val="16"/>
        <rFont val="Times New Roman"/>
        <charset val="134"/>
      </rPr>
      <t>“</t>
    </r>
    <r>
      <rPr>
        <b/>
        <sz val="16"/>
        <rFont val="宋体"/>
        <charset val="134"/>
      </rPr>
      <t>雨露计划</t>
    </r>
    <r>
      <rPr>
        <b/>
        <sz val="16"/>
        <rFont val="Times New Roman"/>
        <charset val="134"/>
      </rPr>
      <t>”</t>
    </r>
    <r>
      <rPr>
        <b/>
        <sz val="16"/>
        <rFont val="宋体"/>
        <charset val="134"/>
      </rPr>
      <t>职业教育补助（中调新增）</t>
    </r>
  </si>
  <si>
    <r>
      <rPr>
        <b/>
        <sz val="16"/>
        <rFont val="宋体"/>
        <charset val="134"/>
      </rPr>
      <t>概算投资</t>
    </r>
    <r>
      <rPr>
        <b/>
        <sz val="16"/>
        <rFont val="Times New Roman"/>
        <charset val="134"/>
      </rPr>
      <t>150.6</t>
    </r>
    <r>
      <rPr>
        <b/>
        <sz val="16"/>
        <rFont val="宋体"/>
        <charset val="134"/>
      </rPr>
      <t>万元用于实施</t>
    </r>
    <r>
      <rPr>
        <b/>
        <sz val="16"/>
        <rFont val="Times New Roman"/>
        <charset val="134"/>
      </rPr>
      <t>“</t>
    </r>
    <r>
      <rPr>
        <b/>
        <sz val="16"/>
        <rFont val="宋体"/>
        <charset val="134"/>
      </rPr>
      <t>雨露计划</t>
    </r>
    <r>
      <rPr>
        <b/>
        <sz val="16"/>
        <rFont val="Times New Roman"/>
        <charset val="134"/>
      </rPr>
      <t>”</t>
    </r>
    <r>
      <rPr>
        <b/>
        <sz val="16"/>
        <rFont val="宋体"/>
        <charset val="134"/>
      </rPr>
      <t>职业教育补助。</t>
    </r>
  </si>
  <si>
    <r>
      <rPr>
        <sz val="16"/>
        <rFont val="宋体"/>
        <charset val="134"/>
      </rPr>
      <t>共计</t>
    </r>
    <r>
      <rPr>
        <sz val="16"/>
        <rFont val="Times New Roman"/>
        <charset val="134"/>
      </rPr>
      <t>48</t>
    </r>
    <r>
      <rPr>
        <sz val="16"/>
        <rFont val="宋体"/>
        <charset val="134"/>
      </rPr>
      <t>人，南山</t>
    </r>
    <r>
      <rPr>
        <sz val="16"/>
        <rFont val="Times New Roman"/>
        <charset val="134"/>
      </rPr>
      <t>4</t>
    </r>
    <r>
      <rPr>
        <sz val="16"/>
        <rFont val="宋体"/>
        <charset val="134"/>
      </rPr>
      <t>人、东沟</t>
    </r>
    <r>
      <rPr>
        <sz val="16"/>
        <rFont val="Times New Roman"/>
        <charset val="134"/>
      </rPr>
      <t>3</t>
    </r>
    <r>
      <rPr>
        <sz val="16"/>
        <rFont val="宋体"/>
        <charset val="134"/>
      </rPr>
      <t>人、大阳</t>
    </r>
    <r>
      <rPr>
        <sz val="16"/>
        <rFont val="Times New Roman"/>
        <charset val="134"/>
      </rPr>
      <t>6</t>
    </r>
    <r>
      <rPr>
        <sz val="16"/>
        <rFont val="宋体"/>
        <charset val="134"/>
      </rPr>
      <t>人、双庙</t>
    </r>
    <r>
      <rPr>
        <sz val="16"/>
        <rFont val="Times New Roman"/>
        <charset val="134"/>
      </rPr>
      <t>4</t>
    </r>
    <r>
      <rPr>
        <sz val="16"/>
        <rFont val="宋体"/>
        <charset val="134"/>
      </rPr>
      <t>人、侯吴</t>
    </r>
    <r>
      <rPr>
        <sz val="16"/>
        <rFont val="Times New Roman"/>
        <charset val="134"/>
      </rPr>
      <t>6</t>
    </r>
    <r>
      <rPr>
        <sz val="16"/>
        <rFont val="宋体"/>
        <charset val="134"/>
      </rPr>
      <t>人、刘山</t>
    </r>
    <r>
      <rPr>
        <sz val="16"/>
        <rFont val="Times New Roman"/>
        <charset val="134"/>
      </rPr>
      <t>4</t>
    </r>
    <r>
      <rPr>
        <sz val="16"/>
        <rFont val="宋体"/>
        <charset val="134"/>
      </rPr>
      <t>人、梁堡</t>
    </r>
    <r>
      <rPr>
        <sz val="16"/>
        <rFont val="Times New Roman"/>
        <charset val="134"/>
      </rPr>
      <t>8</t>
    </r>
    <r>
      <rPr>
        <sz val="16"/>
        <rFont val="宋体"/>
        <charset val="134"/>
      </rPr>
      <t>人、小阳</t>
    </r>
    <r>
      <rPr>
        <sz val="16"/>
        <rFont val="Times New Roman"/>
        <charset val="134"/>
      </rPr>
      <t>9</t>
    </r>
    <r>
      <rPr>
        <sz val="16"/>
        <rFont val="宋体"/>
        <charset val="134"/>
      </rPr>
      <t>人，太原</t>
    </r>
    <r>
      <rPr>
        <sz val="16"/>
        <rFont val="Times New Roman"/>
        <charset val="134"/>
      </rPr>
      <t>4</t>
    </r>
    <r>
      <rPr>
        <sz val="16"/>
        <rFont val="宋体"/>
        <charset val="134"/>
      </rPr>
      <t>人。</t>
    </r>
  </si>
  <si>
    <r>
      <rPr>
        <sz val="16"/>
        <rFont val="宋体"/>
        <charset val="134"/>
      </rPr>
      <t>帮助获得中技、中专和高职学历的学生完成学业，达到</t>
    </r>
    <r>
      <rPr>
        <sz val="16"/>
        <rFont val="Times New Roman"/>
        <charset val="134"/>
      </rPr>
      <t>“</t>
    </r>
    <r>
      <rPr>
        <sz val="16"/>
        <rFont val="宋体"/>
        <charset val="134"/>
      </rPr>
      <t>上学一人，就业一人</t>
    </r>
    <r>
      <rPr>
        <sz val="16"/>
        <rFont val="Times New Roman"/>
        <charset val="134"/>
      </rPr>
      <t>”</t>
    </r>
    <r>
      <rPr>
        <sz val="16"/>
        <rFont val="宋体"/>
        <charset val="134"/>
      </rPr>
      <t>的目标。</t>
    </r>
  </si>
  <si>
    <r>
      <rPr>
        <sz val="16"/>
        <rFont val="宋体"/>
        <charset val="134"/>
      </rPr>
      <t>雨露计划培训人员，补贴标准</t>
    </r>
    <r>
      <rPr>
        <sz val="16"/>
        <rFont val="Times New Roman"/>
        <charset val="134"/>
      </rPr>
      <t>3000</t>
    </r>
    <r>
      <rPr>
        <sz val="16"/>
        <rFont val="宋体"/>
        <charset val="134"/>
      </rPr>
      <t>元</t>
    </r>
    <r>
      <rPr>
        <sz val="16"/>
        <rFont val="Times New Roman"/>
        <charset val="134"/>
      </rPr>
      <t>/</t>
    </r>
    <r>
      <rPr>
        <sz val="16"/>
        <rFont val="宋体"/>
        <charset val="134"/>
      </rPr>
      <t>人，其中冯塬村</t>
    </r>
    <r>
      <rPr>
        <sz val="16"/>
        <rFont val="Times New Roman"/>
        <charset val="134"/>
      </rPr>
      <t>1</t>
    </r>
    <r>
      <rPr>
        <sz val="16"/>
        <rFont val="宋体"/>
        <charset val="134"/>
      </rPr>
      <t>人、西川村</t>
    </r>
    <r>
      <rPr>
        <sz val="16"/>
        <rFont val="Times New Roman"/>
        <charset val="134"/>
      </rPr>
      <t>1</t>
    </r>
    <r>
      <rPr>
        <sz val="16"/>
        <rFont val="宋体"/>
        <charset val="134"/>
      </rPr>
      <t>人、西门村</t>
    </r>
    <r>
      <rPr>
        <sz val="16"/>
        <rFont val="Times New Roman"/>
        <charset val="134"/>
      </rPr>
      <t>2</t>
    </r>
    <r>
      <rPr>
        <sz val="16"/>
        <rFont val="宋体"/>
        <charset val="134"/>
      </rPr>
      <t>人，合计：</t>
    </r>
    <r>
      <rPr>
        <sz val="16"/>
        <rFont val="Times New Roman"/>
        <charset val="134"/>
      </rPr>
      <t>4</t>
    </r>
    <r>
      <rPr>
        <sz val="16"/>
        <rFont val="宋体"/>
        <charset val="134"/>
      </rPr>
      <t>人。</t>
    </r>
  </si>
  <si>
    <r>
      <rPr>
        <sz val="16"/>
        <rFont val="宋体"/>
        <charset val="134"/>
      </rPr>
      <t>对刘堡镇王家村</t>
    </r>
    <r>
      <rPr>
        <sz val="16"/>
        <rFont val="Times New Roman"/>
        <charset val="134"/>
      </rPr>
      <t>1</t>
    </r>
    <r>
      <rPr>
        <sz val="16"/>
        <rFont val="宋体"/>
        <charset val="134"/>
      </rPr>
      <t>名学生进行职业教育雨露计划补助，每人每学年补助</t>
    </r>
    <r>
      <rPr>
        <sz val="16"/>
        <rFont val="Times New Roman"/>
        <charset val="134"/>
      </rPr>
      <t>0.3</t>
    </r>
    <r>
      <rPr>
        <sz val="16"/>
        <rFont val="宋体"/>
        <charset val="134"/>
      </rPr>
      <t>万元，共计补助资金</t>
    </r>
    <r>
      <rPr>
        <sz val="16"/>
        <rFont val="Times New Roman"/>
        <charset val="134"/>
      </rPr>
      <t>0.3</t>
    </r>
    <r>
      <rPr>
        <sz val="16"/>
        <rFont val="宋体"/>
        <charset val="134"/>
      </rPr>
      <t>万元。</t>
    </r>
  </si>
  <si>
    <r>
      <rPr>
        <sz val="16"/>
        <rFont val="宋体"/>
        <charset val="134"/>
      </rPr>
      <t>落实</t>
    </r>
    <r>
      <rPr>
        <sz val="16"/>
        <rFont val="Times New Roman"/>
        <charset val="134"/>
      </rPr>
      <t>“</t>
    </r>
    <r>
      <rPr>
        <sz val="16"/>
        <rFont val="宋体"/>
        <charset val="134"/>
      </rPr>
      <t>雨露计划</t>
    </r>
    <r>
      <rPr>
        <sz val="16"/>
        <rFont val="Times New Roman"/>
        <charset val="134"/>
      </rPr>
      <t>”</t>
    </r>
    <r>
      <rPr>
        <sz val="16"/>
        <rFont val="宋体"/>
        <charset val="134"/>
      </rPr>
      <t>职业教育补助，每人每学年补助</t>
    </r>
    <r>
      <rPr>
        <sz val="16"/>
        <rFont val="Times New Roman"/>
        <charset val="134"/>
      </rPr>
      <t>3000</t>
    </r>
    <r>
      <rPr>
        <sz val="16"/>
        <rFont val="宋体"/>
        <charset val="134"/>
      </rPr>
      <t>元，共补助</t>
    </r>
    <r>
      <rPr>
        <sz val="16"/>
        <rFont val="Times New Roman"/>
        <charset val="134"/>
      </rPr>
      <t>30</t>
    </r>
    <r>
      <rPr>
        <sz val="16"/>
        <rFont val="宋体"/>
        <charset val="134"/>
      </rPr>
      <t>人。其中：河峪村</t>
    </r>
    <r>
      <rPr>
        <sz val="16"/>
        <rFont val="Times New Roman"/>
        <charset val="134"/>
      </rPr>
      <t>7</t>
    </r>
    <r>
      <rPr>
        <sz val="16"/>
        <rFont val="宋体"/>
        <charset val="134"/>
      </rPr>
      <t>人，西坡村</t>
    </r>
    <r>
      <rPr>
        <sz val="16"/>
        <rFont val="Times New Roman"/>
        <charset val="134"/>
      </rPr>
      <t>11</t>
    </r>
    <r>
      <rPr>
        <sz val="16"/>
        <rFont val="宋体"/>
        <charset val="134"/>
      </rPr>
      <t>人，张窑村</t>
    </r>
    <r>
      <rPr>
        <sz val="16"/>
        <rFont val="Times New Roman"/>
        <charset val="134"/>
      </rPr>
      <t>12</t>
    </r>
    <r>
      <rPr>
        <sz val="16"/>
        <rFont val="宋体"/>
        <charset val="134"/>
      </rPr>
      <t>人</t>
    </r>
  </si>
  <si>
    <r>
      <rPr>
        <sz val="16"/>
        <rFont val="宋体"/>
        <charset val="134"/>
      </rPr>
      <t>对马鹿镇大滩村</t>
    </r>
    <r>
      <rPr>
        <sz val="16"/>
        <rFont val="Times New Roman"/>
        <charset val="134"/>
      </rPr>
      <t>8</t>
    </r>
    <r>
      <rPr>
        <sz val="16"/>
        <rFont val="宋体"/>
        <charset val="134"/>
      </rPr>
      <t>名学生进行职业教育雨露计划补助，每人补助</t>
    </r>
    <r>
      <rPr>
        <sz val="16"/>
        <rFont val="Times New Roman"/>
        <charset val="134"/>
      </rPr>
      <t>0.3</t>
    </r>
    <r>
      <rPr>
        <sz val="16"/>
        <rFont val="宋体"/>
        <charset val="134"/>
      </rPr>
      <t>万元，其中大滩村</t>
    </r>
    <r>
      <rPr>
        <sz val="16"/>
        <rFont val="Times New Roman"/>
        <charset val="134"/>
      </rPr>
      <t>8</t>
    </r>
    <r>
      <rPr>
        <sz val="16"/>
        <rFont val="宋体"/>
        <charset val="134"/>
      </rPr>
      <t>户</t>
    </r>
    <r>
      <rPr>
        <sz val="16"/>
        <rFont val="Times New Roman"/>
        <charset val="134"/>
      </rPr>
      <t>8</t>
    </r>
    <r>
      <rPr>
        <sz val="16"/>
        <rFont val="宋体"/>
        <charset val="134"/>
      </rPr>
      <t>人，共计补助资金</t>
    </r>
    <r>
      <rPr>
        <sz val="16"/>
        <rFont val="Times New Roman"/>
        <charset val="134"/>
      </rPr>
      <t>2.4</t>
    </r>
    <r>
      <rPr>
        <sz val="16"/>
        <rFont val="宋体"/>
        <charset val="134"/>
      </rPr>
      <t>万元。</t>
    </r>
  </si>
  <si>
    <r>
      <rPr>
        <sz val="16"/>
        <rFont val="宋体"/>
        <charset val="134"/>
      </rPr>
      <t>帮助获得职业教育</t>
    </r>
    <r>
      <rPr>
        <sz val="16"/>
        <rFont val="Times New Roman"/>
        <charset val="134"/>
      </rPr>
      <t>8</t>
    </r>
    <r>
      <rPr>
        <sz val="16"/>
        <rFont val="宋体"/>
        <charset val="134"/>
      </rPr>
      <t>名已脱贫户和监测户家庭学生完成学业，</t>
    </r>
  </si>
  <si>
    <r>
      <rPr>
        <sz val="16"/>
        <rFont val="宋体"/>
        <charset val="134"/>
      </rPr>
      <t>共计</t>
    </r>
    <r>
      <rPr>
        <sz val="16"/>
        <rFont val="Times New Roman"/>
        <charset val="134"/>
      </rPr>
      <t>32</t>
    </r>
    <r>
      <rPr>
        <sz val="16"/>
        <rFont val="宋体"/>
        <charset val="134"/>
      </rPr>
      <t>人，唐刘村</t>
    </r>
    <r>
      <rPr>
        <sz val="16"/>
        <rFont val="Times New Roman"/>
        <charset val="134"/>
      </rPr>
      <t>15</t>
    </r>
    <r>
      <rPr>
        <sz val="16"/>
        <rFont val="宋体"/>
        <charset val="134"/>
      </rPr>
      <t>人、岳山村</t>
    </r>
    <r>
      <rPr>
        <sz val="16"/>
        <rFont val="Times New Roman"/>
        <charset val="134"/>
      </rPr>
      <t>15</t>
    </r>
    <r>
      <rPr>
        <sz val="16"/>
        <rFont val="宋体"/>
        <charset val="134"/>
      </rPr>
      <t>人、樱桃沟村</t>
    </r>
    <r>
      <rPr>
        <sz val="16"/>
        <rFont val="Times New Roman"/>
        <charset val="134"/>
      </rPr>
      <t>2</t>
    </r>
    <r>
      <rPr>
        <sz val="16"/>
        <rFont val="宋体"/>
        <charset val="134"/>
      </rPr>
      <t>人。</t>
    </r>
  </si>
  <si>
    <r>
      <rPr>
        <sz val="16"/>
        <rFont val="宋体"/>
        <charset val="134"/>
      </rPr>
      <t>共</t>
    </r>
    <r>
      <rPr>
        <sz val="16"/>
        <rFont val="Times New Roman"/>
        <charset val="134"/>
      </rPr>
      <t>3</t>
    </r>
    <r>
      <rPr>
        <sz val="16"/>
        <rFont val="宋体"/>
        <charset val="134"/>
      </rPr>
      <t>人。其中西街村</t>
    </r>
    <r>
      <rPr>
        <sz val="16"/>
        <rFont val="Times New Roman"/>
        <charset val="134"/>
      </rPr>
      <t>1</t>
    </r>
    <r>
      <rPr>
        <sz val="16"/>
        <rFont val="宋体"/>
        <charset val="134"/>
      </rPr>
      <t>人，孟寺村</t>
    </r>
    <r>
      <rPr>
        <sz val="16"/>
        <rFont val="Times New Roman"/>
        <charset val="134"/>
      </rPr>
      <t>1</t>
    </r>
    <r>
      <rPr>
        <sz val="16"/>
        <rFont val="宋体"/>
        <charset val="134"/>
      </rPr>
      <t>人，上川村</t>
    </r>
    <r>
      <rPr>
        <sz val="16"/>
        <rFont val="Times New Roman"/>
        <charset val="134"/>
      </rPr>
      <t>1</t>
    </r>
    <r>
      <rPr>
        <sz val="16"/>
        <rFont val="宋体"/>
        <charset val="134"/>
      </rPr>
      <t>人。</t>
    </r>
  </si>
  <si>
    <r>
      <rPr>
        <sz val="16"/>
        <rFont val="Times New Roman"/>
        <charset val="134"/>
      </rPr>
      <t>“</t>
    </r>
    <r>
      <rPr>
        <sz val="16"/>
        <rFont val="宋体"/>
        <charset val="134"/>
      </rPr>
      <t>雨露计划</t>
    </r>
    <r>
      <rPr>
        <sz val="16"/>
        <rFont val="Times New Roman"/>
        <charset val="134"/>
      </rPr>
      <t>”</t>
    </r>
    <r>
      <rPr>
        <sz val="16"/>
        <rFont val="宋体"/>
        <charset val="134"/>
      </rPr>
      <t>职业教育补助（动态更新）</t>
    </r>
  </si>
  <si>
    <r>
      <rPr>
        <sz val="16"/>
        <rFont val="宋体"/>
        <charset val="134"/>
      </rPr>
      <t>概算投资</t>
    </r>
    <r>
      <rPr>
        <sz val="16"/>
        <rFont val="Times New Roman"/>
        <charset val="134"/>
      </rPr>
      <t>112.8</t>
    </r>
    <r>
      <rPr>
        <sz val="16"/>
        <rFont val="宋体"/>
        <charset val="134"/>
      </rPr>
      <t>万元用于实施雨露计划补助项目</t>
    </r>
    <r>
      <rPr>
        <sz val="16"/>
        <rFont val="Times New Roman"/>
        <charset val="134"/>
      </rPr>
      <t>376</t>
    </r>
    <r>
      <rPr>
        <sz val="16"/>
        <rFont val="宋体"/>
        <charset val="134"/>
      </rPr>
      <t>人，每人补助</t>
    </r>
    <r>
      <rPr>
        <sz val="16"/>
        <rFont val="Times New Roman"/>
        <charset val="134"/>
      </rPr>
      <t>3000</t>
    </r>
    <r>
      <rPr>
        <sz val="16"/>
        <rFont val="宋体"/>
        <charset val="134"/>
      </rPr>
      <t>元。</t>
    </r>
  </si>
  <si>
    <r>
      <rPr>
        <b/>
        <sz val="16"/>
        <rFont val="宋体"/>
        <charset val="134"/>
      </rPr>
      <t>公益性岗位补助</t>
    </r>
  </si>
  <si>
    <r>
      <rPr>
        <b/>
        <sz val="16"/>
        <rFont val="宋体"/>
        <charset val="134"/>
      </rPr>
      <t>概算投资</t>
    </r>
    <r>
      <rPr>
        <b/>
        <sz val="16"/>
        <rFont val="Times New Roman"/>
        <charset val="134"/>
      </rPr>
      <t>2407.7</t>
    </r>
    <r>
      <rPr>
        <b/>
        <sz val="16"/>
        <rFont val="宋体"/>
        <charset val="134"/>
      </rPr>
      <t>万元用于实施公益性岗位补助</t>
    </r>
  </si>
  <si>
    <r>
      <rPr>
        <sz val="16"/>
        <rFont val="宋体"/>
        <charset val="134"/>
      </rPr>
      <t>公益性岗位补助</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</si>
  <si>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t>
    </r>
    <r>
      <rPr>
        <sz val="16"/>
        <rFont val="Times New Roman"/>
        <charset val="134"/>
      </rPr>
      <t>,</t>
    </r>
    <r>
      <rPr>
        <sz val="16"/>
        <rFont val="宋体"/>
        <charset val="134"/>
      </rPr>
      <t>其中</t>
    </r>
    <r>
      <rPr>
        <sz val="16"/>
        <rFont val="Times New Roman"/>
        <charset val="134"/>
      </rPr>
      <t>78</t>
    </r>
    <r>
      <rPr>
        <sz val="16"/>
        <rFont val="宋体"/>
        <charset val="134"/>
      </rPr>
      <t>个深度贫困村概算投资</t>
    </r>
    <r>
      <rPr>
        <sz val="16"/>
        <rFont val="Times New Roman"/>
        <charset val="134"/>
      </rPr>
      <t>838</t>
    </r>
    <r>
      <rPr>
        <sz val="16"/>
        <rFont val="宋体"/>
        <charset val="134"/>
      </rPr>
      <t>人，每人每年</t>
    </r>
    <r>
      <rPr>
        <sz val="16"/>
        <rFont val="Times New Roman"/>
        <charset val="134"/>
      </rPr>
      <t>1.2</t>
    </r>
    <r>
      <rPr>
        <sz val="16"/>
        <rFont val="宋体"/>
        <charset val="134"/>
      </rPr>
      <t>万元；在</t>
    </r>
    <r>
      <rPr>
        <sz val="16"/>
        <rFont val="Times New Roman"/>
        <charset val="134"/>
      </rPr>
      <t>64</t>
    </r>
    <r>
      <rPr>
        <sz val="16"/>
        <rFont val="宋体"/>
        <charset val="134"/>
      </rPr>
      <t>个贫困村概算投资</t>
    </r>
    <r>
      <rPr>
        <sz val="16"/>
        <rFont val="Times New Roman"/>
        <charset val="134"/>
      </rPr>
      <t>569</t>
    </r>
    <r>
      <rPr>
        <sz val="16"/>
        <rFont val="宋体"/>
        <charset val="134"/>
      </rPr>
      <t>人，每人每年</t>
    </r>
    <r>
      <rPr>
        <sz val="16"/>
        <rFont val="Times New Roman"/>
        <charset val="134"/>
      </rPr>
      <t>1</t>
    </r>
    <r>
      <rPr>
        <sz val="16"/>
        <rFont val="宋体"/>
        <charset val="134"/>
      </rPr>
      <t>万元；在</t>
    </r>
    <r>
      <rPr>
        <sz val="16"/>
        <rFont val="Times New Roman"/>
        <charset val="134"/>
      </rPr>
      <t>113</t>
    </r>
    <r>
      <rPr>
        <sz val="16"/>
        <rFont val="宋体"/>
        <charset val="134"/>
      </rPr>
      <t>个非贫困村概算投资</t>
    </r>
    <r>
      <rPr>
        <sz val="16"/>
        <rFont val="Times New Roman"/>
        <charset val="134"/>
      </rPr>
      <t>972</t>
    </r>
    <r>
      <rPr>
        <sz val="16"/>
        <rFont val="宋体"/>
        <charset val="134"/>
      </rPr>
      <t>人，每人每年</t>
    </r>
    <r>
      <rPr>
        <sz val="16"/>
        <rFont val="Times New Roman"/>
        <charset val="134"/>
      </rPr>
      <t>0.8</t>
    </r>
    <r>
      <rPr>
        <sz val="16"/>
        <rFont val="宋体"/>
        <charset val="134"/>
      </rPr>
      <t>万元。资金来源：省上</t>
    </r>
    <r>
      <rPr>
        <sz val="16"/>
        <rFont val="Times New Roman"/>
        <charset val="134"/>
      </rPr>
      <t>292.8</t>
    </r>
    <r>
      <rPr>
        <sz val="16"/>
        <rFont val="宋体"/>
        <charset val="134"/>
      </rPr>
      <t>万元，市上</t>
    </r>
    <r>
      <rPr>
        <sz val="16"/>
        <rFont val="Times New Roman"/>
        <charset val="134"/>
      </rPr>
      <t>747.2</t>
    </r>
    <r>
      <rPr>
        <sz val="16"/>
        <rFont val="宋体"/>
        <charset val="134"/>
      </rPr>
      <t>万元，县上</t>
    </r>
    <r>
      <rPr>
        <sz val="16"/>
        <rFont val="Times New Roman"/>
        <charset val="134"/>
      </rPr>
      <t>1312.2</t>
    </r>
    <r>
      <rPr>
        <sz val="16"/>
        <rFont val="宋体"/>
        <charset val="134"/>
      </rPr>
      <t>万元，共计</t>
    </r>
    <r>
      <rPr>
        <sz val="16"/>
        <rFont val="Times New Roman"/>
        <charset val="134"/>
      </rPr>
      <t>2352.2</t>
    </r>
    <r>
      <rPr>
        <sz val="16"/>
        <rFont val="宋体"/>
        <charset val="134"/>
      </rPr>
      <t>万元。其中省上开发</t>
    </r>
    <r>
      <rPr>
        <sz val="16"/>
        <rFont val="Times New Roman"/>
        <charset val="134"/>
      </rPr>
      <t>488</t>
    </r>
    <r>
      <rPr>
        <sz val="16"/>
        <rFont val="宋体"/>
        <charset val="134"/>
      </rPr>
      <t>人，市县配套开发和县上自主开发共</t>
    </r>
    <r>
      <rPr>
        <sz val="16"/>
        <rFont val="Times New Roman"/>
        <charset val="134"/>
      </rPr>
      <t>1891</t>
    </r>
    <r>
      <rPr>
        <sz val="16"/>
        <rFont val="宋体"/>
        <charset val="134"/>
      </rPr>
      <t>人</t>
    </r>
  </si>
  <si>
    <r>
      <rPr>
        <sz val="16"/>
        <rFont val="宋体"/>
        <charset val="134"/>
      </rPr>
      <t>省级就业资金</t>
    </r>
    <r>
      <rPr>
        <sz val="16"/>
        <rFont val="Times New Roman"/>
        <charset val="134"/>
      </rPr>
      <t>292.8</t>
    </r>
    <r>
      <rPr>
        <sz val="16"/>
        <rFont val="宋体"/>
        <charset val="134"/>
      </rPr>
      <t>万，市级财政资金</t>
    </r>
    <r>
      <rPr>
        <sz val="16"/>
        <rFont val="Times New Roman"/>
        <charset val="134"/>
      </rPr>
      <t>747.2</t>
    </r>
    <r>
      <rPr>
        <sz val="16"/>
        <rFont val="宋体"/>
        <charset val="134"/>
      </rPr>
      <t>万，县级财政资金</t>
    </r>
    <r>
      <rPr>
        <sz val="16"/>
        <rFont val="Times New Roman"/>
        <charset val="134"/>
      </rPr>
      <t>1312.2</t>
    </r>
    <r>
      <rPr>
        <sz val="16"/>
        <rFont val="宋体"/>
        <charset val="134"/>
      </rPr>
      <t>万</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</si>
  <si>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个行政村，就地就近解决了就业</t>
    </r>
  </si>
  <si>
    <r>
      <rPr>
        <sz val="16"/>
        <rFont val="宋体"/>
        <charset val="134"/>
      </rPr>
      <t>全县</t>
    </r>
    <r>
      <rPr>
        <sz val="16"/>
        <rFont val="Times New Roman"/>
        <charset val="134"/>
      </rPr>
      <t>2379</t>
    </r>
    <r>
      <rPr>
        <sz val="16"/>
        <rFont val="宋体"/>
        <charset val="134"/>
      </rPr>
      <t>名乡村公益性岗位人员涉及</t>
    </r>
    <r>
      <rPr>
        <sz val="16"/>
        <rFont val="Times New Roman"/>
        <charset val="134"/>
      </rPr>
      <t>255</t>
    </r>
    <r>
      <rPr>
        <sz val="16"/>
        <rFont val="宋体"/>
        <charset val="134"/>
      </rPr>
      <t>个行政村，既带动了稳定就业又增加了稳定收入，还美化了乡村环境</t>
    </r>
  </si>
  <si>
    <r>
      <rPr>
        <sz val="16"/>
        <rFont val="宋体"/>
        <charset val="134"/>
      </rPr>
      <t>乡村公益性岗位人员劳保</t>
    </r>
  </si>
  <si>
    <r>
      <rPr>
        <sz val="16"/>
        <rFont val="宋体"/>
        <charset val="134"/>
      </rPr>
      <t>为全县</t>
    </r>
    <r>
      <rPr>
        <sz val="16"/>
        <rFont val="Times New Roman"/>
        <charset val="134"/>
      </rPr>
      <t>2379</t>
    </r>
    <r>
      <rPr>
        <sz val="16"/>
        <rFont val="宋体"/>
        <charset val="134"/>
      </rPr>
      <t>名公岗人员配置服装，每人</t>
    </r>
    <r>
      <rPr>
        <sz val="16"/>
        <rFont val="Times New Roman"/>
        <charset val="134"/>
      </rPr>
      <t>200</t>
    </r>
    <r>
      <rPr>
        <sz val="16"/>
        <rFont val="宋体"/>
        <charset val="134"/>
      </rPr>
      <t>元标准。</t>
    </r>
  </si>
  <si>
    <r>
      <rPr>
        <sz val="16"/>
        <rFont val="宋体"/>
        <charset val="134"/>
      </rPr>
      <t>配置服装既为乡村公岗人员提供了保暖，又统一着装便于管理</t>
    </r>
  </si>
  <si>
    <r>
      <rPr>
        <sz val="16"/>
        <rFont val="宋体"/>
        <charset val="134"/>
      </rPr>
      <t>配置服装既为乡村公岗人员提供了保暖，又统一着装便于管理，同时也增强了公岗人员的信心</t>
    </r>
  </si>
  <si>
    <r>
      <rPr>
        <sz val="16"/>
        <rFont val="宋体"/>
        <charset val="134"/>
      </rPr>
      <t>农村寄递物流公益性岗位补助</t>
    </r>
  </si>
  <si>
    <r>
      <rPr>
        <sz val="16"/>
        <rFont val="宋体"/>
        <charset val="134"/>
      </rPr>
      <t>在全县设立农村寄递物流公益性岗位</t>
    </r>
    <r>
      <rPr>
        <sz val="16"/>
        <rFont val="Times New Roman"/>
        <charset val="134"/>
      </rPr>
      <t>33</t>
    </r>
    <r>
      <rPr>
        <sz val="16"/>
        <rFont val="宋体"/>
        <charset val="134"/>
      </rPr>
      <t>人，其中张川镇、龙山镇、恭门镇各</t>
    </r>
    <r>
      <rPr>
        <sz val="16"/>
        <rFont val="Times New Roman"/>
        <charset val="134"/>
      </rPr>
      <t>3</t>
    </r>
    <r>
      <rPr>
        <sz val="16"/>
        <rFont val="宋体"/>
        <charset val="134"/>
      </rPr>
      <t>名，其他</t>
    </r>
    <r>
      <rPr>
        <sz val="16"/>
        <rFont val="Times New Roman"/>
        <charset val="134"/>
      </rPr>
      <t>12</t>
    </r>
    <r>
      <rPr>
        <sz val="16"/>
        <rFont val="宋体"/>
        <charset val="134"/>
      </rPr>
      <t>乡镇各</t>
    </r>
    <r>
      <rPr>
        <sz val="16"/>
        <rFont val="Times New Roman"/>
        <charset val="134"/>
      </rPr>
      <t>2</t>
    </r>
    <r>
      <rPr>
        <sz val="16"/>
        <rFont val="宋体"/>
        <charset val="134"/>
      </rPr>
      <t>人。每人每月</t>
    </r>
    <r>
      <rPr>
        <sz val="16"/>
        <rFont val="Times New Roman"/>
        <charset val="134"/>
      </rPr>
      <t>600</t>
    </r>
    <r>
      <rPr>
        <sz val="16"/>
        <rFont val="宋体"/>
        <charset val="134"/>
      </rPr>
      <t>元，</t>
    </r>
    <r>
      <rPr>
        <sz val="16"/>
        <rFont val="Times New Roman"/>
        <charset val="134"/>
      </rPr>
      <t>4</t>
    </r>
    <r>
      <rPr>
        <sz val="16"/>
        <rFont val="宋体"/>
        <charset val="134"/>
      </rPr>
      <t>个月，共计</t>
    </r>
    <r>
      <rPr>
        <sz val="16"/>
        <rFont val="Times New Roman"/>
        <charset val="134"/>
      </rPr>
      <t>7.92</t>
    </r>
    <r>
      <rPr>
        <sz val="16"/>
        <rFont val="宋体"/>
        <charset val="134"/>
      </rPr>
      <t>万元。</t>
    </r>
  </si>
  <si>
    <r>
      <rPr>
        <sz val="16"/>
        <rFont val="宋体"/>
        <charset val="134"/>
      </rPr>
      <t>全县</t>
    </r>
    <r>
      <rPr>
        <sz val="16"/>
        <rFont val="Times New Roman"/>
        <charset val="134"/>
      </rPr>
      <t>33</t>
    </r>
    <r>
      <rPr>
        <sz val="16"/>
        <rFont val="宋体"/>
        <charset val="134"/>
      </rPr>
      <t>名农村寄递物流公益性岗位人员涉及</t>
    </r>
    <r>
      <rPr>
        <sz val="16"/>
        <rFont val="Times New Roman"/>
        <charset val="134"/>
      </rPr>
      <t>33</t>
    </r>
    <r>
      <rPr>
        <sz val="16"/>
        <rFont val="宋体"/>
        <charset val="134"/>
      </rPr>
      <t>个行政村，就地就近解决了就业</t>
    </r>
  </si>
  <si>
    <r>
      <rPr>
        <sz val="16"/>
        <rFont val="宋体"/>
        <charset val="134"/>
      </rPr>
      <t>全县</t>
    </r>
    <r>
      <rPr>
        <sz val="16"/>
        <rFont val="Times New Roman"/>
        <charset val="134"/>
      </rPr>
      <t>33</t>
    </r>
    <r>
      <rPr>
        <sz val="16"/>
        <rFont val="宋体"/>
        <charset val="134"/>
      </rPr>
      <t>名乡村公益性岗位人员涉及</t>
    </r>
    <r>
      <rPr>
        <sz val="16"/>
        <rFont val="Times New Roman"/>
        <charset val="134"/>
      </rPr>
      <t>33</t>
    </r>
    <r>
      <rPr>
        <sz val="16"/>
        <rFont val="宋体"/>
        <charset val="134"/>
      </rPr>
      <t>个行政村，既带动了稳定就业又增加了稳定收入</t>
    </r>
  </si>
  <si>
    <r>
      <rPr>
        <b/>
        <sz val="16"/>
        <rFont val="宋体"/>
        <charset val="134"/>
      </rPr>
      <t>就业培训项目：</t>
    </r>
    <r>
      <rPr>
        <b/>
        <sz val="16"/>
        <rFont val="Times New Roman"/>
        <charset val="134"/>
      </rPr>
      <t>4</t>
    </r>
    <r>
      <rPr>
        <b/>
        <sz val="16"/>
        <rFont val="宋体"/>
        <charset val="134"/>
      </rPr>
      <t>项</t>
    </r>
  </si>
  <si>
    <r>
      <rPr>
        <b/>
        <sz val="16"/>
        <rFont val="宋体"/>
        <charset val="134"/>
      </rPr>
      <t>概算投资</t>
    </r>
    <r>
      <rPr>
        <b/>
        <sz val="16"/>
        <rFont val="Times New Roman"/>
        <charset val="134"/>
      </rPr>
      <t>978.54</t>
    </r>
    <r>
      <rPr>
        <b/>
        <sz val="16"/>
        <rFont val="宋体"/>
        <charset val="134"/>
      </rPr>
      <t>万元用于实施就业培训项目</t>
    </r>
  </si>
  <si>
    <r>
      <rPr>
        <b/>
        <sz val="16"/>
        <rFont val="宋体"/>
        <charset val="134"/>
      </rPr>
      <t>生产经营和职业技能培训：</t>
    </r>
    <r>
      <rPr>
        <b/>
        <sz val="16"/>
        <rFont val="Times New Roman"/>
        <charset val="134"/>
      </rPr>
      <t>2</t>
    </r>
    <r>
      <rPr>
        <b/>
        <sz val="16"/>
        <rFont val="宋体"/>
        <charset val="134"/>
      </rPr>
      <t>项</t>
    </r>
  </si>
  <si>
    <r>
      <rPr>
        <b/>
        <sz val="16"/>
        <rFont val="宋体"/>
        <charset val="134"/>
      </rPr>
      <t>概算投资</t>
    </r>
    <r>
      <rPr>
        <b/>
        <sz val="16"/>
        <rFont val="Times New Roman"/>
        <charset val="134"/>
      </rPr>
      <t>809.04</t>
    </r>
    <r>
      <rPr>
        <b/>
        <sz val="16"/>
        <rFont val="宋体"/>
        <charset val="134"/>
      </rPr>
      <t>万元用于实施生产经营和职业技能培训</t>
    </r>
  </si>
  <si>
    <r>
      <rPr>
        <b/>
        <sz val="16"/>
        <rFont val="宋体"/>
        <charset val="134"/>
      </rPr>
      <t>脱贫劳动力职业技能技能培训项目</t>
    </r>
  </si>
  <si>
    <r>
      <rPr>
        <b/>
        <sz val="16"/>
        <rFont val="宋体"/>
        <charset val="134"/>
      </rPr>
      <t>概算投资</t>
    </r>
    <r>
      <rPr>
        <b/>
        <sz val="16"/>
        <rFont val="Times New Roman"/>
        <charset val="134"/>
      </rPr>
      <t>799.04</t>
    </r>
    <r>
      <rPr>
        <b/>
        <sz val="16"/>
        <rFont val="宋体"/>
        <charset val="134"/>
      </rPr>
      <t>万元用于实施贫困劳动力职业技能技能培训项目</t>
    </r>
  </si>
  <si>
    <r>
      <rPr>
        <sz val="16"/>
        <rFont val="宋体"/>
        <charset val="134"/>
      </rPr>
      <t>脱贫劳动力职业技能技能培训项目</t>
    </r>
  </si>
  <si>
    <r>
      <rPr>
        <sz val="16"/>
        <rFont val="宋体"/>
        <charset val="134"/>
      </rPr>
      <t>中式烹调师</t>
    </r>
    <r>
      <rPr>
        <sz val="16"/>
        <rFont val="Times New Roman"/>
        <charset val="134"/>
      </rPr>
      <t>65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101</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16</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18</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</si>
  <si>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既带动了稳定就业又增加了稳定收入</t>
    </r>
  </si>
  <si>
    <r>
      <rPr>
        <sz val="16"/>
        <rFont val="宋体"/>
        <charset val="134"/>
      </rPr>
      <t>通过技能培训，增加群众就业技能，有效拓宽就业渠道。进一步提高收入</t>
    </r>
  </si>
  <si>
    <r>
      <rPr>
        <sz val="16"/>
        <rFont val="宋体"/>
        <charset val="134"/>
      </rPr>
      <t>中式烹调师</t>
    </r>
    <r>
      <rPr>
        <sz val="16"/>
        <rFont val="Times New Roman"/>
        <charset val="134"/>
      </rPr>
      <t>55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16</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</si>
  <si>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55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</si>
  <si>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连五镇</t>
    </r>
  </si>
  <si>
    <r>
      <rPr>
        <sz val="16"/>
        <rFont val="宋体"/>
        <charset val="134"/>
      </rPr>
      <t>中式烹调师</t>
    </r>
    <r>
      <rPr>
        <sz val="16"/>
        <rFont val="Times New Roman"/>
        <charset val="134"/>
      </rPr>
      <t>50</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</si>
  <si>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45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87</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12</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13</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</si>
  <si>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中式烹调师</t>
    </r>
    <r>
      <rPr>
        <sz val="16"/>
        <rFont val="Times New Roman"/>
        <charset val="134"/>
      </rPr>
      <t>65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100</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15</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18</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</si>
  <si>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sz val="16"/>
        <rFont val="宋体"/>
        <charset val="134"/>
      </rPr>
      <t>通过技能培训，增加群众就业技能，有效拓宽就业渠道。进一步提高收入</t>
    </r>
    <r>
      <rPr>
        <sz val="16"/>
        <rFont val="Times New Roman"/>
        <charset val="134"/>
      </rPr>
      <t xml:space="preserve">
</t>
    </r>
  </si>
  <si>
    <r>
      <rPr>
        <sz val="16"/>
        <rFont val="宋体"/>
        <charset val="134"/>
      </rPr>
      <t>中式烹调师</t>
    </r>
    <r>
      <rPr>
        <sz val="16"/>
        <rFont val="Times New Roman"/>
        <charset val="134"/>
      </rPr>
      <t>45</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人；牛肉面制作</t>
    </r>
    <r>
      <rPr>
        <sz val="16"/>
        <rFont val="Times New Roman"/>
        <charset val="134"/>
      </rPr>
      <t>93</t>
    </r>
    <r>
      <rPr>
        <sz val="16"/>
        <rFont val="宋体"/>
        <charset val="134"/>
      </rPr>
      <t>人，补贴标准</t>
    </r>
    <r>
      <rPr>
        <sz val="16"/>
        <rFont val="Times New Roman"/>
        <charset val="134"/>
      </rPr>
      <t>3300</t>
    </r>
    <r>
      <rPr>
        <sz val="16"/>
        <rFont val="宋体"/>
        <charset val="134"/>
      </rPr>
      <t>元</t>
    </r>
    <r>
      <rPr>
        <sz val="16"/>
        <rFont val="Times New Roman"/>
        <charset val="134"/>
      </rPr>
      <t>/</t>
    </r>
    <r>
      <rPr>
        <sz val="16"/>
        <rFont val="宋体"/>
        <charset val="134"/>
      </rPr>
      <t>人；餐厅服务员</t>
    </r>
    <r>
      <rPr>
        <sz val="16"/>
        <rFont val="Times New Roman"/>
        <charset val="134"/>
      </rPr>
      <t>13</t>
    </r>
    <r>
      <rPr>
        <sz val="16"/>
        <rFont val="宋体"/>
        <charset val="134"/>
      </rPr>
      <t>人，补贴标准</t>
    </r>
    <r>
      <rPr>
        <sz val="16"/>
        <rFont val="Times New Roman"/>
        <charset val="134"/>
      </rPr>
      <t>1100</t>
    </r>
    <r>
      <rPr>
        <sz val="16"/>
        <rFont val="宋体"/>
        <charset val="134"/>
      </rPr>
      <t>元</t>
    </r>
    <r>
      <rPr>
        <sz val="16"/>
        <rFont val="Times New Roman"/>
        <charset val="134"/>
      </rPr>
      <t>/</t>
    </r>
    <r>
      <rPr>
        <sz val="16"/>
        <rFont val="宋体"/>
        <charset val="134"/>
      </rPr>
      <t>人；钢筋工</t>
    </r>
    <r>
      <rPr>
        <sz val="16"/>
        <rFont val="Times New Roman"/>
        <charset val="134"/>
      </rPr>
      <t>15</t>
    </r>
    <r>
      <rPr>
        <sz val="16"/>
        <rFont val="宋体"/>
        <charset val="134"/>
      </rPr>
      <t>人，补贴标准</t>
    </r>
    <r>
      <rPr>
        <sz val="16"/>
        <rFont val="Times New Roman"/>
        <charset val="134"/>
      </rPr>
      <t>2200</t>
    </r>
    <r>
      <rPr>
        <sz val="16"/>
        <rFont val="宋体"/>
        <charset val="134"/>
      </rPr>
      <t>元</t>
    </r>
    <r>
      <rPr>
        <sz val="16"/>
        <rFont val="Times New Roman"/>
        <charset val="134"/>
      </rPr>
      <t>/</t>
    </r>
    <r>
      <rPr>
        <sz val="16"/>
        <rFont val="宋体"/>
        <charset val="134"/>
      </rPr>
      <t>人；</t>
    </r>
  </si>
  <si>
    <r>
      <rPr>
        <b/>
        <sz val="16"/>
        <rFont val="宋体"/>
        <charset val="134"/>
      </rPr>
      <t>就业技能培训项目（中调新增）</t>
    </r>
  </si>
  <si>
    <r>
      <rPr>
        <b/>
        <sz val="16"/>
        <rFont val="宋体"/>
        <charset val="134"/>
      </rPr>
      <t>概算投资</t>
    </r>
    <r>
      <rPr>
        <b/>
        <sz val="16"/>
        <rFont val="Times New Roman"/>
        <charset val="134"/>
      </rPr>
      <t>10</t>
    </r>
    <r>
      <rPr>
        <b/>
        <sz val="16"/>
        <rFont val="宋体"/>
        <charset val="134"/>
      </rPr>
      <t>万元用于实施就业技能培训项目</t>
    </r>
  </si>
  <si>
    <r>
      <rPr>
        <sz val="16"/>
        <rFont val="宋体"/>
        <charset val="134"/>
      </rPr>
      <t>餐厅服务员培训</t>
    </r>
    <r>
      <rPr>
        <sz val="16"/>
        <rFont val="Times New Roman"/>
        <charset val="134"/>
      </rPr>
      <t>100</t>
    </r>
    <r>
      <rPr>
        <sz val="16"/>
        <rFont val="宋体"/>
        <charset val="134"/>
      </rPr>
      <t>人，</t>
    </r>
    <r>
      <rPr>
        <sz val="16"/>
        <rFont val="Times New Roman"/>
        <charset val="134"/>
      </rPr>
      <t>1000</t>
    </r>
    <r>
      <rPr>
        <sz val="16"/>
        <rFont val="宋体"/>
        <charset val="134"/>
      </rPr>
      <t>元</t>
    </r>
    <r>
      <rPr>
        <sz val="16"/>
        <rFont val="Times New Roman"/>
        <charset val="134"/>
      </rPr>
      <t>/</t>
    </r>
    <r>
      <rPr>
        <sz val="16"/>
        <rFont val="宋体"/>
        <charset val="134"/>
      </rPr>
      <t>人</t>
    </r>
  </si>
  <si>
    <r>
      <rPr>
        <b/>
        <sz val="16"/>
        <rFont val="宋体"/>
        <charset val="134"/>
      </rPr>
      <t>致富带头人（高素质农民）培训：</t>
    </r>
    <r>
      <rPr>
        <b/>
        <sz val="16"/>
        <rFont val="Times New Roman"/>
        <charset val="134"/>
      </rPr>
      <t>1</t>
    </r>
    <r>
      <rPr>
        <b/>
        <sz val="16"/>
        <rFont val="宋体"/>
        <charset val="134"/>
      </rPr>
      <t>项</t>
    </r>
  </si>
  <si>
    <r>
      <rPr>
        <b/>
        <sz val="16"/>
        <rFont val="宋体"/>
        <charset val="134"/>
      </rPr>
      <t>概算投资</t>
    </r>
    <r>
      <rPr>
        <b/>
        <sz val="16"/>
        <rFont val="Times New Roman"/>
        <charset val="134"/>
      </rPr>
      <t>22.5</t>
    </r>
    <r>
      <rPr>
        <b/>
        <sz val="16"/>
        <rFont val="宋体"/>
        <charset val="134"/>
      </rPr>
      <t>万元用于实施致富带头人（高素质农民）培训项目</t>
    </r>
  </si>
  <si>
    <r>
      <rPr>
        <sz val="16"/>
        <rFont val="宋体"/>
        <charset val="134"/>
      </rPr>
      <t>致富带头人（高素质农民）培训</t>
    </r>
  </si>
  <si>
    <r>
      <rPr>
        <sz val="16"/>
        <rFont val="宋体"/>
        <charset val="134"/>
      </rPr>
      <t>概算投资</t>
    </r>
    <r>
      <rPr>
        <sz val="16"/>
        <rFont val="Times New Roman"/>
        <charset val="134"/>
      </rPr>
      <t>22.5</t>
    </r>
    <r>
      <rPr>
        <sz val="16"/>
        <rFont val="宋体"/>
        <charset val="134"/>
      </rPr>
      <t>万元用于开展创业致富带头人培训</t>
    </r>
    <r>
      <rPr>
        <sz val="16"/>
        <rFont val="Times New Roman"/>
        <charset val="134"/>
      </rPr>
      <t>150</t>
    </r>
    <r>
      <rPr>
        <sz val="16"/>
        <rFont val="宋体"/>
        <charset val="134"/>
      </rPr>
      <t>人。</t>
    </r>
  </si>
  <si>
    <r>
      <rPr>
        <sz val="16"/>
        <rFont val="宋体"/>
        <charset val="134"/>
      </rPr>
      <t>通过项目建设，提升农业新型经营主体带头人经营管理水平，提高企业及农户收入。</t>
    </r>
  </si>
  <si>
    <r>
      <rPr>
        <sz val="16"/>
        <rFont val="宋体"/>
        <charset val="134"/>
      </rPr>
      <t>项目建成后，增强经营主体的致富带富能力，稳定提供</t>
    </r>
    <r>
      <rPr>
        <sz val="16"/>
        <rFont val="Times New Roman"/>
        <charset val="134"/>
      </rPr>
      <t>200</t>
    </r>
    <r>
      <rPr>
        <sz val="16"/>
        <rFont val="宋体"/>
        <charset val="134"/>
      </rPr>
      <t>个就业岗位，吸纳周边群众就业，稳定带动周边农民创业致富增加收入。</t>
    </r>
  </si>
  <si>
    <r>
      <rPr>
        <b/>
        <sz val="16"/>
        <rFont val="宋体"/>
        <charset val="134"/>
      </rPr>
      <t>陇原妹家政、巧手等培训：</t>
    </r>
    <r>
      <rPr>
        <b/>
        <sz val="16"/>
        <rFont val="Times New Roman"/>
        <charset val="134"/>
      </rPr>
      <t>1</t>
    </r>
    <r>
      <rPr>
        <b/>
        <sz val="16"/>
        <rFont val="宋体"/>
        <charset val="134"/>
      </rPr>
      <t>项</t>
    </r>
  </si>
  <si>
    <r>
      <rPr>
        <b/>
        <sz val="16"/>
        <rFont val="宋体"/>
        <charset val="134"/>
      </rPr>
      <t>概算投资</t>
    </r>
    <r>
      <rPr>
        <b/>
        <sz val="16"/>
        <rFont val="Times New Roman"/>
        <charset val="134"/>
      </rPr>
      <t>147</t>
    </r>
    <r>
      <rPr>
        <b/>
        <sz val="16"/>
        <rFont val="宋体"/>
        <charset val="134"/>
      </rPr>
      <t>万元用于实施陇原妹家政、巧手等培训项目</t>
    </r>
  </si>
  <si>
    <r>
      <rPr>
        <sz val="16"/>
        <rFont val="宋体"/>
        <charset val="134"/>
      </rPr>
      <t>红白理事会会长能力提升培训</t>
    </r>
  </si>
  <si>
    <r>
      <rPr>
        <sz val="16"/>
        <rFont val="宋体"/>
        <charset val="134"/>
      </rPr>
      <t>全县</t>
    </r>
    <r>
      <rPr>
        <sz val="16"/>
        <rFont val="Times New Roman"/>
        <charset val="134"/>
      </rPr>
      <t>15</t>
    </r>
    <r>
      <rPr>
        <sz val="16"/>
        <rFont val="宋体"/>
        <charset val="134"/>
      </rPr>
      <t>个乡镇</t>
    </r>
    <r>
      <rPr>
        <sz val="16"/>
        <rFont val="Times New Roman"/>
        <charset val="134"/>
      </rPr>
      <t>255</t>
    </r>
    <r>
      <rPr>
        <sz val="16"/>
        <rFont val="宋体"/>
        <charset val="134"/>
      </rPr>
      <t>个行政村共</t>
    </r>
    <r>
      <rPr>
        <sz val="16"/>
        <rFont val="Times New Roman"/>
        <charset val="134"/>
      </rPr>
      <t>255</t>
    </r>
    <r>
      <rPr>
        <sz val="16"/>
        <rFont val="宋体"/>
        <charset val="134"/>
      </rPr>
      <t>人</t>
    </r>
  </si>
  <si>
    <r>
      <rPr>
        <sz val="16"/>
        <rFont val="宋体"/>
        <charset val="134"/>
      </rPr>
      <t>通过培训，规范做好红白理事会工作。使各村红白理事会掌握中央省市县各级推动移风易俗、治理高价彩礼等方面的政策要求，积极宣传《民法典》等法律法规，保护妇女的合法权益。</t>
    </r>
  </si>
  <si>
    <r>
      <rPr>
        <sz val="16"/>
        <rFont val="宋体"/>
        <charset val="134"/>
      </rPr>
      <t>以红白理事会为平台，积极协助和代为事主操办红白事，做好服务，为群众排忧解难脱贫群众的返贫风险得到逐步消除。</t>
    </r>
  </si>
  <si>
    <r>
      <rPr>
        <sz val="16"/>
        <rFont val="宋体"/>
        <charset val="134"/>
      </rPr>
      <t>县委宣传部</t>
    </r>
  </si>
  <si>
    <r>
      <rPr>
        <sz val="16"/>
        <rFont val="宋体"/>
        <charset val="134"/>
      </rPr>
      <t>消费帮扶电商中心提升改造及电商人才培训项目</t>
    </r>
  </si>
  <si>
    <r>
      <rPr>
        <sz val="16"/>
        <rFont val="仿宋_GB2312"/>
        <charset val="134"/>
      </rPr>
      <t>新建</t>
    </r>
  </si>
  <si>
    <r>
      <rPr>
        <sz val="16"/>
        <rFont val="Times New Roman"/>
        <charset val="134"/>
      </rPr>
      <t>1.</t>
    </r>
    <r>
      <rPr>
        <sz val="16"/>
        <rFont val="宋体"/>
        <charset val="134"/>
      </rPr>
      <t>投资</t>
    </r>
    <r>
      <rPr>
        <sz val="16"/>
        <rFont val="Times New Roman"/>
        <charset val="134"/>
      </rPr>
      <t>25.5</t>
    </r>
    <r>
      <rPr>
        <sz val="16"/>
        <rFont val="宋体"/>
        <charset val="134"/>
      </rPr>
      <t>万元用于实施张家川县电商直播基地设备提升，采购电商直播设备地拉式绿幕、主机位相机、直播电脑、导播台、</t>
    </r>
    <r>
      <rPr>
        <sz val="16"/>
        <rFont val="Times New Roman"/>
        <charset val="134"/>
      </rPr>
      <t>HDMI</t>
    </r>
    <r>
      <rPr>
        <sz val="16"/>
        <rFont val="宋体"/>
        <charset val="134"/>
      </rPr>
      <t>线、直播显示屏、直播监听显示屏架等必要的设备；</t>
    </r>
    <r>
      <rPr>
        <sz val="16"/>
        <rFont val="Times New Roman"/>
        <charset val="134"/>
      </rPr>
      <t>2.</t>
    </r>
    <r>
      <rPr>
        <sz val="16"/>
        <rFont val="宋体"/>
        <charset val="134"/>
      </rPr>
      <t>投资</t>
    </r>
    <r>
      <rPr>
        <sz val="16"/>
        <rFont val="Times New Roman"/>
        <charset val="134"/>
      </rPr>
      <t>4.5</t>
    </r>
    <r>
      <rPr>
        <sz val="16"/>
        <rFont val="宋体"/>
        <charset val="134"/>
      </rPr>
      <t>万元用于组建</t>
    </r>
    <r>
      <rPr>
        <sz val="16"/>
        <rFont val="Times New Roman"/>
        <charset val="134"/>
      </rPr>
      <t>“</t>
    </r>
    <r>
      <rPr>
        <sz val="16"/>
        <rFont val="宋体"/>
        <charset val="134"/>
      </rPr>
      <t>张家川县电商直播</t>
    </r>
    <r>
      <rPr>
        <sz val="16"/>
        <rFont val="Times New Roman"/>
        <charset val="134"/>
      </rPr>
      <t>”</t>
    </r>
    <r>
      <rPr>
        <sz val="16"/>
        <rFont val="宋体"/>
        <charset val="134"/>
      </rPr>
      <t>运营团队赴外培训，依托张家川县电商直播基地，组建张家川县直播团队。筛选</t>
    </r>
    <r>
      <rPr>
        <sz val="16"/>
        <rFont val="Times New Roman"/>
        <charset val="134"/>
      </rPr>
      <t>8</t>
    </r>
    <r>
      <rPr>
        <sz val="16"/>
        <rFont val="宋体"/>
        <charset val="134"/>
      </rPr>
      <t>名张家川县本土电商创业者和具有一定电商经营基础的电商达人，通过理论实操培训、现场直播等方式培训增加网红粉丝数量和流量转化率，培训不少于</t>
    </r>
    <r>
      <rPr>
        <sz val="16"/>
        <rFont val="Times New Roman"/>
        <charset val="134"/>
      </rPr>
      <t>5</t>
    </r>
    <r>
      <rPr>
        <sz val="16"/>
        <rFont val="宋体"/>
        <charset val="134"/>
      </rPr>
      <t>天。费用包括住宿费、课时费、培训场地费、实操设备费及交通费等；</t>
    </r>
    <r>
      <rPr>
        <sz val="16"/>
        <rFont val="Times New Roman"/>
        <charset val="134"/>
      </rPr>
      <t>3.</t>
    </r>
    <r>
      <rPr>
        <sz val="16"/>
        <rFont val="宋体"/>
        <charset val="134"/>
      </rPr>
      <t>投资</t>
    </r>
    <r>
      <rPr>
        <sz val="16"/>
        <rFont val="Times New Roman"/>
        <charset val="134"/>
      </rPr>
      <t>8</t>
    </r>
    <r>
      <rPr>
        <sz val="16"/>
        <rFont val="宋体"/>
        <charset val="134"/>
      </rPr>
      <t>万元用于实施举办</t>
    </r>
    <r>
      <rPr>
        <sz val="16"/>
        <rFont val="Times New Roman"/>
        <charset val="134"/>
      </rPr>
      <t>“</t>
    </r>
    <r>
      <rPr>
        <sz val="16"/>
        <rFont val="宋体"/>
        <charset val="134"/>
      </rPr>
      <t>张家川县电商直播创业大赛</t>
    </r>
    <r>
      <rPr>
        <sz val="16"/>
        <rFont val="Times New Roman"/>
        <charset val="134"/>
      </rPr>
      <t>”“</t>
    </r>
    <r>
      <rPr>
        <sz val="16"/>
        <rFont val="宋体"/>
        <charset val="134"/>
      </rPr>
      <t>电商直播创业、助力乡村振兴</t>
    </r>
    <r>
      <rPr>
        <sz val="16"/>
        <rFont val="Times New Roman"/>
        <charset val="134"/>
      </rPr>
      <t>”</t>
    </r>
    <r>
      <rPr>
        <sz val="16"/>
        <rFont val="宋体"/>
        <charset val="134"/>
      </rPr>
      <t>为主题，在全县范围能够带动张家川县电商事业发展，助力乡村振兴，由</t>
    </r>
    <r>
      <rPr>
        <sz val="16"/>
        <rFont val="Times New Roman"/>
        <charset val="134"/>
      </rPr>
      <t>15</t>
    </r>
    <r>
      <rPr>
        <sz val="16"/>
        <rFont val="宋体"/>
        <charset val="134"/>
      </rPr>
      <t>个乡镇推荐具有直播带货经验的电商企业、个体、网络达人、电商创业者均可报名参加，参赛选手可以选择微信、抖音、快手、淘宝等直播平台带货，销售产品应为地产农特产品等；</t>
    </r>
    <r>
      <rPr>
        <sz val="16"/>
        <rFont val="Times New Roman"/>
        <charset val="134"/>
      </rPr>
      <t>4.</t>
    </r>
    <r>
      <rPr>
        <sz val="16"/>
        <rFont val="宋体"/>
        <charset val="134"/>
      </rPr>
      <t>投资</t>
    </r>
    <r>
      <rPr>
        <sz val="16"/>
        <rFont val="Times New Roman"/>
        <charset val="134"/>
      </rPr>
      <t>10</t>
    </r>
    <r>
      <rPr>
        <sz val="16"/>
        <rFont val="宋体"/>
        <charset val="134"/>
      </rPr>
      <t>万元用于实施张家川县农村电商创业培训项目，县域内培训</t>
    </r>
    <r>
      <rPr>
        <sz val="16"/>
        <rFont val="Times New Roman"/>
        <charset val="134"/>
      </rPr>
      <t>15</t>
    </r>
    <r>
      <rPr>
        <sz val="16"/>
        <rFont val="宋体"/>
        <charset val="134"/>
      </rPr>
      <t>个乡镇电商创业人才</t>
    </r>
    <r>
      <rPr>
        <sz val="16"/>
        <rFont val="Times New Roman"/>
        <charset val="134"/>
      </rPr>
      <t>50</t>
    </r>
    <r>
      <rPr>
        <sz val="16"/>
        <rFont val="宋体"/>
        <charset val="134"/>
      </rPr>
      <t>人次，费用包括住宿费、课时费、培训资料费、实操设备费等，培训周期</t>
    </r>
    <r>
      <rPr>
        <sz val="16"/>
        <rFont val="Times New Roman"/>
        <charset val="134"/>
      </rPr>
      <t>5</t>
    </r>
    <r>
      <rPr>
        <sz val="16"/>
        <rFont val="宋体"/>
        <charset val="134"/>
      </rPr>
      <t>天。</t>
    </r>
  </si>
  <si>
    <r>
      <rPr>
        <sz val="16"/>
        <rFont val="宋体"/>
        <charset val="134"/>
      </rPr>
      <t>东西协作及定点帮扶资金</t>
    </r>
    <r>
      <rPr>
        <sz val="16"/>
        <rFont val="Times New Roman"/>
        <charset val="134"/>
      </rPr>
      <t xml:space="preserve">
</t>
    </r>
  </si>
  <si>
    <r>
      <rPr>
        <sz val="16"/>
        <rFont val="宋体"/>
        <charset val="134"/>
      </rPr>
      <t>夯实我县农村电商人才基础，建立多层次的农村电商培训机制，带动我县农民创业就业。推进</t>
    </r>
    <r>
      <rPr>
        <sz val="16"/>
        <rFont val="Times New Roman"/>
        <charset val="134"/>
      </rPr>
      <t>“</t>
    </r>
    <r>
      <rPr>
        <sz val="16"/>
        <rFont val="宋体"/>
        <charset val="134"/>
      </rPr>
      <t>互联网</t>
    </r>
    <r>
      <rPr>
        <sz val="16"/>
        <rFont val="Times New Roman"/>
        <charset val="134"/>
      </rPr>
      <t>+”</t>
    </r>
    <r>
      <rPr>
        <sz val="16"/>
        <rFont val="宋体"/>
        <charset val="134"/>
      </rPr>
      <t>农产品出村进城工程，加强县域特色农产品品牌建设和网络营销，优化提升全县农产品供应链、产业链现代化水平。</t>
    </r>
  </si>
  <si>
    <r>
      <rPr>
        <sz val="16"/>
        <rFont val="宋体"/>
        <charset val="134"/>
      </rPr>
      <t>增加农民收入对于创新农村商业模式、促进农村传统市场转型升级、完善农村现代化市场体系。改善农民生活、释放农村消费活力，加快一二三产业融合发展，进一步深化农村经济改革、推进产业现代化发挥了重要作用。</t>
    </r>
  </si>
  <si>
    <r>
      <rPr>
        <sz val="16"/>
        <rFont val="宋体"/>
        <charset val="134"/>
      </rPr>
      <t>陇原妹家政培训</t>
    </r>
  </si>
  <si>
    <r>
      <rPr>
        <sz val="16"/>
        <rFont val="宋体"/>
        <charset val="134"/>
      </rPr>
      <t>主要面向城乡低收入妇女、农村富余女性劳动力等困难妇女群体，开展陇原妹家政、巧手培训</t>
    </r>
    <r>
      <rPr>
        <sz val="16"/>
        <rFont val="Times New Roman"/>
        <charset val="134"/>
      </rPr>
      <t>400</t>
    </r>
    <r>
      <rPr>
        <sz val="16"/>
        <rFont val="宋体"/>
        <charset val="134"/>
      </rPr>
      <t>人，每人</t>
    </r>
    <r>
      <rPr>
        <sz val="16"/>
        <rFont val="Times New Roman"/>
        <charset val="134"/>
      </rPr>
      <t>1100</t>
    </r>
    <r>
      <rPr>
        <sz val="16"/>
        <rFont val="宋体"/>
        <charset val="134"/>
      </rPr>
      <t>元的标准，通过培训促进妇女转移就业，积极扶助和带动农村留守妇女、低收入妇女、残疾妇女等就业增收。</t>
    </r>
  </si>
  <si>
    <r>
      <rPr>
        <sz val="16"/>
        <rFont val="宋体"/>
        <charset val="134"/>
      </rPr>
      <t>鼓励妇女提高创业增收信心，不断提升自身技能素质，在促进本地区家政劳务输出、家庭手工业发展、传承非物质文化遗产保护等方面做出一定的成绩。</t>
    </r>
  </si>
  <si>
    <r>
      <rPr>
        <sz val="16"/>
        <rFont val="宋体"/>
        <charset val="134"/>
      </rPr>
      <t>充分发挥妇女在技能培训市场中的示范引领作用，帮助妇女就业增收，精准助力提升贫困妇女内生动力和脱贫能力，全力助推脱贫攻坚再迈新台阶，努力把</t>
    </r>
    <r>
      <rPr>
        <sz val="16"/>
        <rFont val="Times New Roman"/>
        <charset val="134"/>
      </rPr>
      <t>“</t>
    </r>
    <r>
      <rPr>
        <sz val="16"/>
        <rFont val="宋体"/>
        <charset val="134"/>
      </rPr>
      <t>陇原妹</t>
    </r>
    <r>
      <rPr>
        <sz val="16"/>
        <rFont val="Times New Roman"/>
        <charset val="134"/>
      </rPr>
      <t>”</t>
    </r>
    <r>
      <rPr>
        <sz val="16"/>
        <rFont val="宋体"/>
        <charset val="134"/>
      </rPr>
      <t>家政培训工作打造成吸纳和带动贫困妇女就业增收的重要平台，引导带动更多妇女概算投资其中，加快推进新区妇女增收致富，为脱贫攻坚做出积极贡献。</t>
    </r>
  </si>
  <si>
    <r>
      <rPr>
        <sz val="16"/>
        <rFont val="宋体"/>
        <charset val="134"/>
      </rPr>
      <t>县妇联</t>
    </r>
  </si>
  <si>
    <r>
      <rPr>
        <sz val="16"/>
        <rFont val="宋体"/>
        <charset val="134"/>
      </rPr>
      <t>高级家政培训班</t>
    </r>
  </si>
  <si>
    <r>
      <rPr>
        <sz val="16"/>
        <rFont val="宋体"/>
        <charset val="134"/>
      </rPr>
      <t>采取集中封闭式培训模式，培训</t>
    </r>
    <r>
      <rPr>
        <sz val="16"/>
        <rFont val="Times New Roman"/>
        <charset val="134"/>
      </rPr>
      <t>30</t>
    </r>
    <r>
      <rPr>
        <sz val="16"/>
        <rFont val="宋体"/>
        <charset val="134"/>
      </rPr>
      <t>人，每人</t>
    </r>
    <r>
      <rPr>
        <sz val="16"/>
        <rFont val="Times New Roman"/>
        <charset val="134"/>
      </rPr>
      <t>10000</t>
    </r>
    <r>
      <rPr>
        <sz val="16"/>
        <rFont val="宋体"/>
        <charset val="134"/>
      </rPr>
      <t>元的标准，主要以理论与实习相结合授课，并辅助开展研讨、互动交流以及实际操作练习等方式强化培训，提升培训质量，建立</t>
    </r>
    <r>
      <rPr>
        <sz val="16"/>
        <rFont val="Times New Roman"/>
        <charset val="134"/>
      </rPr>
      <t>“</t>
    </r>
    <r>
      <rPr>
        <sz val="16"/>
        <rFont val="宋体"/>
        <charset val="134"/>
      </rPr>
      <t>巾帼家政</t>
    </r>
    <r>
      <rPr>
        <sz val="16"/>
        <rFont val="Times New Roman"/>
        <charset val="134"/>
      </rPr>
      <t>”</t>
    </r>
    <r>
      <rPr>
        <sz val="16"/>
        <rFont val="宋体"/>
        <charset val="134"/>
      </rPr>
      <t>人才库，积极与北京等城市积极衔接输转家政服务员，持续做好技能培训和其他方面服务工作。</t>
    </r>
  </si>
  <si>
    <r>
      <rPr>
        <sz val="16"/>
        <rFont val="宋体"/>
        <charset val="134"/>
      </rPr>
      <t>东西协作资金或中央定点帮扶资金</t>
    </r>
  </si>
  <si>
    <r>
      <rPr>
        <sz val="16"/>
        <rFont val="宋体"/>
        <charset val="134"/>
      </rPr>
      <t>　采取专业化、高强度的培训模式，使具有一定文化程度的妇女掌握专业技术，树立专业服务理念，发挥自身优势，成为收入高门槛低的家政业就业专业化品牌化队伍。</t>
    </r>
  </si>
  <si>
    <r>
      <rPr>
        <sz val="16"/>
        <rFont val="宋体"/>
        <charset val="134"/>
      </rPr>
      <t>为进一步增强乡村富余劳动力人员就业创业能力，实现乡村振兴，通过扶智扶技，改变观念，消除贫困思维，与大城市接轨，增强广大从业者对家政行业的认同感和市场影响力，打造张家川巾帼家政公共服务品牌和形象</t>
    </r>
    <r>
      <rPr>
        <sz val="16"/>
        <rFont val="Times New Roman"/>
        <charset val="134"/>
      </rPr>
      <t>logo</t>
    </r>
    <r>
      <rPr>
        <sz val="16"/>
        <rFont val="宋体"/>
        <charset val="134"/>
      </rPr>
      <t>。</t>
    </r>
  </si>
  <si>
    <r>
      <rPr>
        <b/>
        <sz val="16"/>
        <rFont val="宋体"/>
        <charset val="134"/>
      </rPr>
      <t>就业奖补项目：</t>
    </r>
    <r>
      <rPr>
        <b/>
        <sz val="16"/>
        <rFont val="Times New Roman"/>
        <charset val="134"/>
      </rPr>
      <t>1</t>
    </r>
    <r>
      <rPr>
        <b/>
        <sz val="16"/>
        <rFont val="宋体"/>
        <charset val="134"/>
      </rPr>
      <t>项</t>
    </r>
  </si>
  <si>
    <r>
      <rPr>
        <b/>
        <sz val="16"/>
        <rFont val="宋体"/>
        <charset val="134"/>
      </rPr>
      <t>概算投资</t>
    </r>
    <r>
      <rPr>
        <b/>
        <sz val="16"/>
        <rFont val="Times New Roman"/>
        <charset val="134"/>
      </rPr>
      <t>106</t>
    </r>
    <r>
      <rPr>
        <b/>
        <sz val="16"/>
        <rFont val="宋体"/>
        <charset val="134"/>
      </rPr>
      <t>万元用于实施就业奖补项目</t>
    </r>
  </si>
  <si>
    <r>
      <rPr>
        <sz val="16"/>
        <rFont val="宋体"/>
        <charset val="134"/>
      </rPr>
      <t>就业帮扶车间（含乡村就业工厂）奖补项目</t>
    </r>
  </si>
  <si>
    <r>
      <rPr>
        <sz val="16"/>
        <rFont val="宋体"/>
        <charset val="134"/>
      </rPr>
      <t>对就业帮扶车间（含乡村就业工厂）吸纳已脱贫劳动力稳定就业</t>
    </r>
    <r>
      <rPr>
        <sz val="16"/>
        <rFont val="Times New Roman"/>
        <charset val="134"/>
      </rPr>
      <t>6</t>
    </r>
    <r>
      <rPr>
        <sz val="16"/>
        <rFont val="宋体"/>
        <charset val="134"/>
      </rPr>
      <t>个月以上的，按</t>
    </r>
    <r>
      <rPr>
        <sz val="16"/>
        <rFont val="Times New Roman"/>
        <charset val="134"/>
      </rPr>
      <t>3000</t>
    </r>
    <r>
      <rPr>
        <sz val="16"/>
        <rFont val="宋体"/>
        <charset val="134"/>
      </rPr>
      <t>元</t>
    </r>
    <r>
      <rPr>
        <sz val="16"/>
        <rFont val="Times New Roman"/>
        <charset val="134"/>
      </rPr>
      <t>/</t>
    </r>
    <r>
      <rPr>
        <sz val="16"/>
        <rFont val="宋体"/>
        <charset val="134"/>
      </rPr>
      <t>人的标准给予奖补。</t>
    </r>
  </si>
  <si>
    <r>
      <rPr>
        <sz val="16"/>
        <rFont val="宋体"/>
        <charset val="134"/>
      </rPr>
      <t>吸纳脱贫劳动力就地就近就业</t>
    </r>
  </si>
  <si>
    <r>
      <rPr>
        <sz val="16"/>
        <rFont val="宋体"/>
        <charset val="134"/>
      </rPr>
      <t>共吸纳</t>
    </r>
    <r>
      <rPr>
        <sz val="16"/>
        <rFont val="Times New Roman"/>
        <charset val="134"/>
      </rPr>
      <t>260</t>
    </r>
    <r>
      <rPr>
        <sz val="16"/>
        <rFont val="宋体"/>
        <charset val="134"/>
      </rPr>
      <t>人，既带动了脱贫劳动力就地就近就业，又增加了农户稳定收入</t>
    </r>
  </si>
  <si>
    <r>
      <rPr>
        <sz val="16"/>
        <rFont val="宋体"/>
        <charset val="134"/>
      </rPr>
      <t>巾帼乡村就业工厂（帮扶车间）吸纳脱贫劳动力就业奖补项目</t>
    </r>
  </si>
  <si>
    <r>
      <rPr>
        <sz val="16"/>
        <rFont val="宋体"/>
        <charset val="134"/>
      </rPr>
      <t>在通过当地人社部门认定的就业帮扶车间中，且妇女占用工总数</t>
    </r>
    <r>
      <rPr>
        <sz val="16"/>
        <rFont val="Times New Roman"/>
        <charset val="134"/>
      </rPr>
      <t>90%</t>
    </r>
    <r>
      <rPr>
        <sz val="16"/>
        <rFont val="宋体"/>
        <charset val="134"/>
      </rPr>
      <t>以上的</t>
    </r>
    <r>
      <rPr>
        <sz val="16"/>
        <rFont val="Times New Roman"/>
        <charset val="134"/>
      </rPr>
      <t>“</t>
    </r>
    <r>
      <rPr>
        <sz val="16"/>
        <rFont val="宋体"/>
        <charset val="134"/>
      </rPr>
      <t>乡村就业工厂</t>
    </r>
    <r>
      <rPr>
        <sz val="16"/>
        <rFont val="Times New Roman"/>
        <charset val="134"/>
      </rPr>
      <t>”</t>
    </r>
    <r>
      <rPr>
        <sz val="16"/>
        <rFont val="宋体"/>
        <charset val="134"/>
      </rPr>
      <t>中，择优评选出</t>
    </r>
    <r>
      <rPr>
        <sz val="16"/>
        <rFont val="Times New Roman"/>
        <charset val="134"/>
      </rPr>
      <t>3</t>
    </r>
    <r>
      <rPr>
        <sz val="16"/>
        <rFont val="宋体"/>
        <charset val="134"/>
      </rPr>
      <t>个发展运行好，并符合国家和省上有关产业发展政策，以及土地、环保、安全等要求的</t>
    </r>
    <r>
      <rPr>
        <sz val="16"/>
        <rFont val="Times New Roman"/>
        <charset val="134"/>
      </rPr>
      <t>“</t>
    </r>
    <r>
      <rPr>
        <sz val="16"/>
        <rFont val="宋体"/>
        <charset val="134"/>
      </rPr>
      <t>巾帼乡村就业工厂</t>
    </r>
    <r>
      <rPr>
        <sz val="16"/>
        <rFont val="Times New Roman"/>
        <charset val="134"/>
      </rPr>
      <t>”</t>
    </r>
    <r>
      <rPr>
        <sz val="16"/>
        <rFont val="宋体"/>
        <charset val="134"/>
      </rPr>
      <t>进行奖补，给予</t>
    </r>
    <r>
      <rPr>
        <sz val="16"/>
        <rFont val="Times New Roman"/>
        <charset val="134"/>
      </rPr>
      <t>2</t>
    </r>
    <r>
      <rPr>
        <sz val="16"/>
        <rFont val="宋体"/>
        <charset val="134"/>
      </rPr>
      <t>万元奖补资金，用于</t>
    </r>
    <r>
      <rPr>
        <sz val="16"/>
        <rFont val="Times New Roman"/>
        <charset val="134"/>
      </rPr>
      <t>“</t>
    </r>
    <r>
      <rPr>
        <sz val="16"/>
        <rFont val="宋体"/>
        <charset val="134"/>
      </rPr>
      <t>就业工厂</t>
    </r>
    <r>
      <rPr>
        <sz val="16"/>
        <rFont val="Times New Roman"/>
        <charset val="134"/>
      </rPr>
      <t>”</t>
    </r>
    <r>
      <rPr>
        <sz val="16"/>
        <rFont val="宋体"/>
        <charset val="134"/>
      </rPr>
      <t>女工技能培训、开展</t>
    </r>
    <r>
      <rPr>
        <sz val="16"/>
        <rFont val="Times New Roman"/>
        <charset val="134"/>
      </rPr>
      <t>“</t>
    </r>
    <r>
      <rPr>
        <sz val="16"/>
        <rFont val="宋体"/>
        <charset val="134"/>
      </rPr>
      <t>五个一</t>
    </r>
    <r>
      <rPr>
        <sz val="16"/>
        <rFont val="Times New Roman"/>
        <charset val="134"/>
      </rPr>
      <t>”</t>
    </r>
    <r>
      <rPr>
        <sz val="16"/>
        <rFont val="宋体"/>
        <charset val="134"/>
      </rPr>
      <t>创建活动及市场对接。</t>
    </r>
  </si>
  <si>
    <r>
      <rPr>
        <sz val="16"/>
        <rFont val="宋体"/>
        <charset val="134"/>
      </rPr>
      <t>积极拓展生态保护、休闲农业、文化传承等新功能，经济效益、社会效益、生态效益明显，在当地有一定的代表性、示范性，每年带动</t>
    </r>
    <r>
      <rPr>
        <sz val="16"/>
        <rFont val="Times New Roman"/>
        <charset val="134"/>
      </rPr>
      <t>100</t>
    </r>
    <r>
      <rPr>
        <sz val="16"/>
        <rFont val="宋体"/>
        <charset val="134"/>
      </rPr>
      <t>名农村妇女增收致富。</t>
    </r>
  </si>
  <si>
    <t>为持续推进“乡村振兴巾帼行动”，充分发挥“巾帼乡村就业工厂”带动脱贫低收入妇女就业增收的重要作用，助力全县巩固拓展脱贫攻坚成果同乡村振兴有效衔接工作大局，对2023年带动妇女就业效果突出、运行管理良好的“就业工厂”进行分类分档次奖补。</t>
  </si>
  <si>
    <r>
      <rPr>
        <sz val="16"/>
        <rFont val="宋体"/>
        <charset val="134"/>
      </rPr>
      <t>巾帼示范基地奖补</t>
    </r>
  </si>
  <si>
    <r>
      <rPr>
        <sz val="16"/>
        <rFont val="宋体"/>
        <charset val="134"/>
      </rPr>
      <t>在企业生产规模不低于</t>
    </r>
    <r>
      <rPr>
        <sz val="16"/>
        <rFont val="Times New Roman"/>
        <charset val="134"/>
      </rPr>
      <t>300</t>
    </r>
    <r>
      <rPr>
        <sz val="16"/>
        <rFont val="宋体"/>
        <charset val="134"/>
      </rPr>
      <t>万的负责人为女性的种植养殖基地、休闲农业基地、巾帼农业专业合作组织和农副产品加工等基地中，评选出发展运营良好的</t>
    </r>
    <r>
      <rPr>
        <sz val="16"/>
        <rFont val="Times New Roman"/>
        <charset val="134"/>
      </rPr>
      <t>2</t>
    </r>
    <r>
      <rPr>
        <sz val="16"/>
        <rFont val="宋体"/>
        <charset val="134"/>
      </rPr>
      <t>个</t>
    </r>
    <r>
      <rPr>
        <sz val="16"/>
        <rFont val="Times New Roman"/>
        <charset val="134"/>
      </rPr>
      <t>“</t>
    </r>
    <r>
      <rPr>
        <sz val="16"/>
        <rFont val="宋体"/>
        <charset val="134"/>
      </rPr>
      <t>巾帼示范基地</t>
    </r>
    <r>
      <rPr>
        <sz val="16"/>
        <rFont val="Times New Roman"/>
        <charset val="134"/>
      </rPr>
      <t>”</t>
    </r>
    <r>
      <rPr>
        <sz val="16"/>
        <rFont val="宋体"/>
        <charset val="134"/>
      </rPr>
      <t>给予奖补资金扶持，每个基地</t>
    </r>
    <r>
      <rPr>
        <sz val="16"/>
        <rFont val="Times New Roman"/>
        <charset val="134"/>
      </rPr>
      <t>5</t>
    </r>
    <r>
      <rPr>
        <sz val="16"/>
        <rFont val="宋体"/>
        <charset val="134"/>
      </rPr>
      <t>万元的奖补资金，用于开展</t>
    </r>
    <r>
      <rPr>
        <sz val="16"/>
        <rFont val="Times New Roman"/>
        <charset val="134"/>
      </rPr>
      <t>“</t>
    </r>
    <r>
      <rPr>
        <sz val="16"/>
        <rFont val="宋体"/>
        <charset val="134"/>
      </rPr>
      <t>五个一</t>
    </r>
    <r>
      <rPr>
        <sz val="16"/>
        <rFont val="Times New Roman"/>
        <charset val="134"/>
      </rPr>
      <t>”</t>
    </r>
    <r>
      <rPr>
        <sz val="16"/>
        <rFont val="宋体"/>
        <charset val="134"/>
      </rPr>
      <t>文体竞赛活动，示范基地女工技能培训及培训原材料耗材。</t>
    </r>
  </si>
  <si>
    <r>
      <rPr>
        <sz val="16"/>
        <rFont val="宋体"/>
        <charset val="134"/>
      </rPr>
      <t>在推动当地农业结构调整、经济社会发展中发挥重要作用，积极拓展生态保护、休闲农业、文化传承等新功能，经济效益、社会效益、生态效益明显</t>
    </r>
  </si>
  <si>
    <t>持续推进“乡村振兴巾帼行动”，充分发挥巾帼示范基地带动脱贫低收入妇女就业增收的重要作用，助力全县巩固拓展脱贫攻坚成果同乡村振兴有效衔接工作大局，对2022年带动妇女就业效果突出、运行管理良好的进行奖补。</t>
  </si>
  <si>
    <r>
      <rPr>
        <b/>
        <sz val="16"/>
        <rFont val="宋体"/>
        <charset val="134"/>
      </rPr>
      <t>其他</t>
    </r>
    <r>
      <rPr>
        <b/>
        <sz val="16"/>
        <rFont val="Times New Roman"/>
        <charset val="134"/>
      </rPr>
      <t>——</t>
    </r>
    <r>
      <rPr>
        <b/>
        <sz val="16"/>
        <rFont val="宋体"/>
        <charset val="134"/>
      </rPr>
      <t>就业：</t>
    </r>
    <r>
      <rPr>
        <b/>
        <sz val="16"/>
        <rFont val="Times New Roman"/>
        <charset val="134"/>
      </rPr>
      <t>1</t>
    </r>
    <r>
      <rPr>
        <b/>
        <sz val="16"/>
        <rFont val="宋体"/>
        <charset val="134"/>
      </rPr>
      <t>项</t>
    </r>
  </si>
  <si>
    <r>
      <rPr>
        <b/>
        <sz val="16"/>
        <rFont val="宋体"/>
        <charset val="134"/>
      </rPr>
      <t>概算投资</t>
    </r>
    <r>
      <rPr>
        <b/>
        <sz val="16"/>
        <rFont val="Times New Roman"/>
        <charset val="134"/>
      </rPr>
      <t>622.05</t>
    </r>
    <r>
      <rPr>
        <b/>
        <sz val="16"/>
        <rFont val="宋体"/>
        <charset val="134"/>
      </rPr>
      <t>万元用于实施其他就业项目</t>
    </r>
  </si>
  <si>
    <r>
      <rPr>
        <sz val="16"/>
        <rFont val="宋体"/>
        <charset val="134"/>
      </rPr>
      <t>建档立卡贫困人口生态护林员</t>
    </r>
  </si>
  <si>
    <r>
      <rPr>
        <sz val="16"/>
        <rFont val="宋体"/>
        <charset val="134"/>
      </rPr>
      <t>中央生态转移支付下达我县生态护林员名额仍然是</t>
    </r>
    <r>
      <rPr>
        <sz val="16"/>
        <rFont val="Times New Roman"/>
        <charset val="134"/>
      </rPr>
      <t>686</t>
    </r>
    <r>
      <rPr>
        <sz val="16"/>
        <rFont val="宋体"/>
        <charset val="134"/>
      </rPr>
      <t>名，每人按</t>
    </r>
    <r>
      <rPr>
        <sz val="16"/>
        <rFont val="Times New Roman"/>
        <charset val="134"/>
      </rPr>
      <t>8000</t>
    </r>
    <r>
      <rPr>
        <sz val="16"/>
        <rFont val="宋体"/>
        <charset val="134"/>
      </rPr>
      <t>元</t>
    </r>
    <r>
      <rPr>
        <sz val="16"/>
        <rFont val="Times New Roman"/>
        <charset val="134"/>
      </rPr>
      <t>/</t>
    </r>
    <r>
      <rPr>
        <sz val="16"/>
        <rFont val="宋体"/>
        <charset val="134"/>
      </rPr>
      <t>年测算，共下达</t>
    </r>
    <r>
      <rPr>
        <sz val="16"/>
        <rFont val="Times New Roman"/>
        <charset val="134"/>
      </rPr>
      <t>548.8</t>
    </r>
    <r>
      <rPr>
        <sz val="16"/>
        <rFont val="宋体"/>
        <charset val="134"/>
      </rPr>
      <t>万元，涉及我县</t>
    </r>
    <r>
      <rPr>
        <sz val="16"/>
        <rFont val="Times New Roman"/>
        <charset val="134"/>
      </rPr>
      <t>15</t>
    </r>
    <r>
      <rPr>
        <sz val="16"/>
        <rFont val="宋体"/>
        <charset val="134"/>
      </rPr>
      <t>个乡镇</t>
    </r>
    <r>
      <rPr>
        <sz val="16"/>
        <rFont val="Times New Roman"/>
        <charset val="134"/>
      </rPr>
      <t>248</t>
    </r>
    <r>
      <rPr>
        <sz val="16"/>
        <rFont val="宋体"/>
        <charset val="134"/>
      </rPr>
      <t>个村，其中张川镇</t>
    </r>
    <r>
      <rPr>
        <sz val="16"/>
        <rFont val="Times New Roman"/>
        <charset val="134"/>
      </rPr>
      <t>70</t>
    </r>
    <r>
      <rPr>
        <sz val="16"/>
        <rFont val="宋体"/>
        <charset val="134"/>
      </rPr>
      <t>名，概算投资</t>
    </r>
    <r>
      <rPr>
        <sz val="16"/>
        <rFont val="Times New Roman"/>
        <charset val="134"/>
      </rPr>
      <t>56</t>
    </r>
    <r>
      <rPr>
        <sz val="16"/>
        <rFont val="宋体"/>
        <charset val="134"/>
      </rPr>
      <t>万元；恭门镇</t>
    </r>
    <r>
      <rPr>
        <sz val="16"/>
        <rFont val="Times New Roman"/>
        <charset val="134"/>
      </rPr>
      <t>112</t>
    </r>
    <r>
      <rPr>
        <sz val="16"/>
        <rFont val="宋体"/>
        <charset val="134"/>
      </rPr>
      <t>名，概算投资</t>
    </r>
    <r>
      <rPr>
        <sz val="16"/>
        <rFont val="Times New Roman"/>
        <charset val="134"/>
      </rPr>
      <t>89.6</t>
    </r>
    <r>
      <rPr>
        <sz val="16"/>
        <rFont val="宋体"/>
        <charset val="134"/>
      </rPr>
      <t>万元；马鹿镇</t>
    </r>
    <r>
      <rPr>
        <sz val="16"/>
        <rFont val="Times New Roman"/>
        <charset val="134"/>
      </rPr>
      <t>51</t>
    </r>
    <r>
      <rPr>
        <sz val="16"/>
        <rFont val="宋体"/>
        <charset val="134"/>
      </rPr>
      <t>名，概算投资</t>
    </r>
    <r>
      <rPr>
        <sz val="16"/>
        <rFont val="Times New Roman"/>
        <charset val="134"/>
      </rPr>
      <t>40.8</t>
    </r>
    <r>
      <rPr>
        <sz val="16"/>
        <rFont val="宋体"/>
        <charset val="134"/>
      </rPr>
      <t>万元；梁山镇</t>
    </r>
    <r>
      <rPr>
        <sz val="16"/>
        <rFont val="Times New Roman"/>
        <charset val="134"/>
      </rPr>
      <t>20</t>
    </r>
    <r>
      <rPr>
        <sz val="16"/>
        <rFont val="宋体"/>
        <charset val="134"/>
      </rPr>
      <t>名，概算投资</t>
    </r>
    <r>
      <rPr>
        <sz val="16"/>
        <rFont val="Times New Roman"/>
        <charset val="134"/>
      </rPr>
      <t>16</t>
    </r>
    <r>
      <rPr>
        <sz val="16"/>
        <rFont val="宋体"/>
        <charset val="134"/>
      </rPr>
      <t>万元；龙山镇</t>
    </r>
    <r>
      <rPr>
        <sz val="16"/>
        <rFont val="Times New Roman"/>
        <charset val="134"/>
      </rPr>
      <t>23</t>
    </r>
    <r>
      <rPr>
        <sz val="16"/>
        <rFont val="宋体"/>
        <charset val="134"/>
      </rPr>
      <t>名，概算投资</t>
    </r>
    <r>
      <rPr>
        <sz val="16"/>
        <rFont val="Times New Roman"/>
        <charset val="134"/>
      </rPr>
      <t>18.4</t>
    </r>
    <r>
      <rPr>
        <sz val="16"/>
        <rFont val="宋体"/>
        <charset val="134"/>
      </rPr>
      <t>万元；马关镇</t>
    </r>
    <r>
      <rPr>
        <sz val="16"/>
        <rFont val="Times New Roman"/>
        <charset val="134"/>
      </rPr>
      <t>36</t>
    </r>
    <r>
      <rPr>
        <sz val="16"/>
        <rFont val="宋体"/>
        <charset val="134"/>
      </rPr>
      <t>名，概算投资</t>
    </r>
    <r>
      <rPr>
        <sz val="16"/>
        <rFont val="Times New Roman"/>
        <charset val="134"/>
      </rPr>
      <t>28.8</t>
    </r>
    <r>
      <rPr>
        <sz val="16"/>
        <rFont val="宋体"/>
        <charset val="134"/>
      </rPr>
      <t>万元；大阳镇</t>
    </r>
    <r>
      <rPr>
        <sz val="16"/>
        <rFont val="Times New Roman"/>
        <charset val="134"/>
      </rPr>
      <t>40</t>
    </r>
    <r>
      <rPr>
        <sz val="16"/>
        <rFont val="宋体"/>
        <charset val="134"/>
      </rPr>
      <t>名，概算投资</t>
    </r>
    <r>
      <rPr>
        <sz val="16"/>
        <rFont val="Times New Roman"/>
        <charset val="134"/>
      </rPr>
      <t>32</t>
    </r>
    <r>
      <rPr>
        <sz val="16"/>
        <rFont val="宋体"/>
        <charset val="134"/>
      </rPr>
      <t>万元；川王镇</t>
    </r>
    <r>
      <rPr>
        <sz val="16"/>
        <rFont val="Times New Roman"/>
        <charset val="134"/>
      </rPr>
      <t>34</t>
    </r>
    <r>
      <rPr>
        <sz val="16"/>
        <rFont val="宋体"/>
        <charset val="134"/>
      </rPr>
      <t>名，概算投资</t>
    </r>
    <r>
      <rPr>
        <sz val="16"/>
        <rFont val="Times New Roman"/>
        <charset val="134"/>
      </rPr>
      <t>27.2</t>
    </r>
    <r>
      <rPr>
        <sz val="16"/>
        <rFont val="宋体"/>
        <charset val="134"/>
      </rPr>
      <t>万元；木河镇</t>
    </r>
    <r>
      <rPr>
        <sz val="16"/>
        <rFont val="Times New Roman"/>
        <charset val="134"/>
      </rPr>
      <t>34</t>
    </r>
    <r>
      <rPr>
        <sz val="16"/>
        <rFont val="宋体"/>
        <charset val="134"/>
      </rPr>
      <t>名，概算投资</t>
    </r>
    <r>
      <rPr>
        <sz val="16"/>
        <rFont val="Times New Roman"/>
        <charset val="134"/>
      </rPr>
      <t>27.2</t>
    </r>
    <r>
      <rPr>
        <sz val="16"/>
        <rFont val="宋体"/>
        <charset val="134"/>
      </rPr>
      <t>万元；平安乡</t>
    </r>
    <r>
      <rPr>
        <sz val="16"/>
        <rFont val="Times New Roman"/>
        <charset val="134"/>
      </rPr>
      <t>38</t>
    </r>
    <r>
      <rPr>
        <sz val="16"/>
        <rFont val="宋体"/>
        <charset val="134"/>
      </rPr>
      <t>名，概算投资</t>
    </r>
    <r>
      <rPr>
        <sz val="16"/>
        <rFont val="Times New Roman"/>
        <charset val="134"/>
      </rPr>
      <t>30.4</t>
    </r>
    <r>
      <rPr>
        <sz val="16"/>
        <rFont val="宋体"/>
        <charset val="134"/>
      </rPr>
      <t>万元；刘堡镇</t>
    </r>
    <r>
      <rPr>
        <sz val="16"/>
        <rFont val="Times New Roman"/>
        <charset val="134"/>
      </rPr>
      <t>43</t>
    </r>
    <r>
      <rPr>
        <sz val="16"/>
        <rFont val="宋体"/>
        <charset val="134"/>
      </rPr>
      <t>名，概算投资</t>
    </r>
    <r>
      <rPr>
        <sz val="16"/>
        <rFont val="Times New Roman"/>
        <charset val="134"/>
      </rPr>
      <t>36.8</t>
    </r>
    <r>
      <rPr>
        <sz val="16"/>
        <rFont val="宋体"/>
        <charset val="134"/>
      </rPr>
      <t>万元；张棉乡</t>
    </r>
    <r>
      <rPr>
        <sz val="16"/>
        <rFont val="Times New Roman"/>
        <charset val="134"/>
      </rPr>
      <t>40</t>
    </r>
    <r>
      <rPr>
        <sz val="16"/>
        <rFont val="宋体"/>
        <charset val="134"/>
      </rPr>
      <t>名，概算投资</t>
    </r>
    <r>
      <rPr>
        <sz val="16"/>
        <rFont val="Times New Roman"/>
        <charset val="134"/>
      </rPr>
      <t>32</t>
    </r>
    <r>
      <rPr>
        <sz val="16"/>
        <rFont val="宋体"/>
        <charset val="134"/>
      </rPr>
      <t>万元；闫家乡</t>
    </r>
    <r>
      <rPr>
        <sz val="16"/>
        <rFont val="Times New Roman"/>
        <charset val="134"/>
      </rPr>
      <t>70</t>
    </r>
    <r>
      <rPr>
        <sz val="16"/>
        <rFont val="宋体"/>
        <charset val="134"/>
      </rPr>
      <t>名，概算投资</t>
    </r>
    <r>
      <rPr>
        <sz val="16"/>
        <rFont val="Times New Roman"/>
        <charset val="134"/>
      </rPr>
      <t>56</t>
    </r>
    <r>
      <rPr>
        <sz val="16"/>
        <rFont val="宋体"/>
        <charset val="134"/>
      </rPr>
      <t>万元；胡川镇</t>
    </r>
    <r>
      <rPr>
        <sz val="16"/>
        <rFont val="Times New Roman"/>
        <charset val="134"/>
      </rPr>
      <t>53</t>
    </r>
    <r>
      <rPr>
        <sz val="16"/>
        <rFont val="宋体"/>
        <charset val="134"/>
      </rPr>
      <t>名，概算投资</t>
    </r>
    <r>
      <rPr>
        <sz val="16"/>
        <rFont val="Times New Roman"/>
        <charset val="134"/>
      </rPr>
      <t>42.4</t>
    </r>
    <r>
      <rPr>
        <sz val="16"/>
        <rFont val="宋体"/>
        <charset val="134"/>
      </rPr>
      <t>万元；连五</t>
    </r>
    <r>
      <rPr>
        <sz val="16"/>
        <rFont val="Times New Roman"/>
        <charset val="134"/>
      </rPr>
      <t>22</t>
    </r>
    <r>
      <rPr>
        <sz val="16"/>
        <rFont val="宋体"/>
        <charset val="134"/>
      </rPr>
      <t>名，概算投资</t>
    </r>
    <r>
      <rPr>
        <sz val="16"/>
        <rFont val="Times New Roman"/>
        <charset val="134"/>
      </rPr>
      <t>17.6</t>
    </r>
    <r>
      <rPr>
        <sz val="16"/>
        <rFont val="宋体"/>
        <charset val="134"/>
      </rPr>
      <t>万元。</t>
    </r>
  </si>
  <si>
    <r>
      <rPr>
        <sz val="16"/>
        <rFont val="宋体"/>
        <charset val="134"/>
      </rPr>
      <t>中央财政资金</t>
    </r>
  </si>
  <si>
    <r>
      <rPr>
        <sz val="16"/>
        <rFont val="宋体"/>
        <charset val="134"/>
      </rPr>
      <t>增加</t>
    </r>
    <r>
      <rPr>
        <sz val="16"/>
        <rFont val="Times New Roman"/>
        <charset val="134"/>
      </rPr>
      <t>686</t>
    </r>
    <r>
      <rPr>
        <sz val="16"/>
        <rFont val="宋体"/>
        <charset val="134"/>
      </rPr>
      <t>户已脱贫户收入</t>
    </r>
  </si>
  <si>
    <r>
      <rPr>
        <sz val="16"/>
        <rFont val="宋体"/>
        <charset val="134"/>
      </rPr>
      <t>县自然资源局</t>
    </r>
  </si>
  <si>
    <r>
      <rPr>
        <sz val="16"/>
        <rFont val="宋体"/>
        <charset val="134"/>
      </rPr>
      <t>驻村帮扶工作队培训项目</t>
    </r>
  </si>
  <si>
    <r>
      <rPr>
        <sz val="16"/>
        <rFont val="Times New Roman"/>
        <charset val="134"/>
      </rPr>
      <t>1.</t>
    </r>
    <r>
      <rPr>
        <sz val="16"/>
        <rFont val="宋体"/>
        <charset val="134"/>
      </rPr>
      <t>根据中共甘肃省委组织部、甘肃省乡村振兴局《关于进一步加强驻村工作队选派管理的通知》精神，拟组织驻村第一书记和工作队员</t>
    </r>
    <r>
      <rPr>
        <sz val="16"/>
        <rFont val="Times New Roman"/>
        <charset val="134"/>
      </rPr>
      <t>“</t>
    </r>
    <r>
      <rPr>
        <sz val="16"/>
        <rFont val="宋体"/>
        <charset val="134"/>
      </rPr>
      <t>走出去</t>
    </r>
    <r>
      <rPr>
        <sz val="16"/>
        <rFont val="Times New Roman"/>
        <charset val="134"/>
      </rPr>
      <t>”</t>
    </r>
    <r>
      <rPr>
        <sz val="16"/>
        <rFont val="宋体"/>
        <charset val="134"/>
      </rPr>
      <t>到发达省份、先进地区示范村、特色村等实地观摩、学习借鉴；</t>
    </r>
    <r>
      <rPr>
        <sz val="16"/>
        <rFont val="Times New Roman"/>
        <charset val="134"/>
      </rPr>
      <t xml:space="preserve">
2.</t>
    </r>
    <r>
      <rPr>
        <sz val="16"/>
        <rFont val="宋体"/>
        <charset val="134"/>
      </rPr>
      <t>根据《甘肃省驻村帮扶工作队管理办法》要求，对</t>
    </r>
    <r>
      <rPr>
        <sz val="16"/>
        <rFont val="Times New Roman"/>
        <charset val="134"/>
      </rPr>
      <t>142</t>
    </r>
    <r>
      <rPr>
        <sz val="16"/>
        <rFont val="宋体"/>
        <charset val="134"/>
      </rPr>
      <t>个驻村帮扶工作队</t>
    </r>
    <r>
      <rPr>
        <sz val="16"/>
        <rFont val="Times New Roman"/>
        <charset val="134"/>
      </rPr>
      <t>426</t>
    </r>
    <r>
      <rPr>
        <sz val="16"/>
        <rFont val="宋体"/>
        <charset val="134"/>
      </rPr>
      <t>名驻村帮扶工作队队员开展县级以上全员轮训。</t>
    </r>
  </si>
  <si>
    <r>
      <rPr>
        <sz val="16"/>
        <rFont val="宋体"/>
        <charset val="134"/>
      </rPr>
      <t>中央定点单位帮扶资金</t>
    </r>
  </si>
  <si>
    <r>
      <rPr>
        <sz val="16"/>
        <rFont val="宋体"/>
        <charset val="134"/>
      </rPr>
      <t>进一步提升乡村振兴驻村帮扶干部政策理论水平和业务工作能力，全面推进乡村振兴</t>
    </r>
    <r>
      <rPr>
        <sz val="16"/>
        <rFont val="Times New Roman"/>
        <charset val="134"/>
      </rPr>
      <t>.</t>
    </r>
  </si>
  <si>
    <r>
      <rPr>
        <sz val="16"/>
        <rFont val="宋体"/>
        <charset val="134"/>
      </rPr>
      <t>党政干部教育培训</t>
    </r>
  </si>
  <si>
    <r>
      <rPr>
        <sz val="16"/>
        <rFont val="宋体"/>
        <charset val="134"/>
      </rPr>
      <t>培训党政干部</t>
    </r>
    <r>
      <rPr>
        <sz val="16"/>
        <rFont val="Times New Roman"/>
        <charset val="134"/>
      </rPr>
      <t>60</t>
    </r>
    <r>
      <rPr>
        <sz val="16"/>
        <rFont val="宋体"/>
        <charset val="134"/>
      </rPr>
      <t>人。</t>
    </r>
  </si>
  <si>
    <r>
      <rPr>
        <sz val="16"/>
        <rFont val="宋体"/>
        <charset val="134"/>
      </rPr>
      <t>进一步提升我县党政干部乡村振兴工作能力</t>
    </r>
  </si>
  <si>
    <r>
      <rPr>
        <sz val="16"/>
        <rFont val="宋体"/>
        <charset val="134"/>
      </rPr>
      <t>县委组织部</t>
    </r>
  </si>
  <si>
    <r>
      <rPr>
        <sz val="16"/>
        <rFont val="宋体"/>
        <charset val="134"/>
      </rPr>
      <t>乡村振兴干部培训项目</t>
    </r>
  </si>
  <si>
    <t>2023.06.26-2023.06.30</t>
  </si>
  <si>
    <r>
      <rPr>
        <sz val="16"/>
        <rFont val="宋体"/>
        <charset val="134"/>
      </rPr>
      <t>全县</t>
    </r>
    <r>
      <rPr>
        <sz val="16"/>
        <rFont val="Times New Roman"/>
        <charset val="134"/>
      </rPr>
      <t>15</t>
    </r>
    <r>
      <rPr>
        <sz val="16"/>
        <rFont val="宋体"/>
        <charset val="134"/>
      </rPr>
      <t>个乡镇、</t>
    </r>
    <r>
      <rPr>
        <sz val="16"/>
        <rFont val="Times New Roman"/>
        <charset val="134"/>
      </rPr>
      <t>255</t>
    </r>
    <r>
      <rPr>
        <sz val="16"/>
        <rFont val="宋体"/>
        <charset val="134"/>
      </rPr>
      <t>个行政村</t>
    </r>
  </si>
  <si>
    <r>
      <rPr>
        <sz val="16"/>
        <rFont val="Times New Roman"/>
        <charset val="134"/>
      </rPr>
      <t>1.</t>
    </r>
    <r>
      <rPr>
        <sz val="16"/>
        <rFont val="宋体"/>
        <charset val="134"/>
      </rPr>
      <t>防返贫监测救灾人员培训安排</t>
    </r>
    <r>
      <rPr>
        <sz val="16"/>
        <rFont val="Times New Roman"/>
        <charset val="134"/>
      </rPr>
      <t>5</t>
    </r>
    <r>
      <rPr>
        <sz val="16"/>
        <rFont val="宋体"/>
        <charset val="134"/>
      </rPr>
      <t>万元，培训人数</t>
    </r>
    <r>
      <rPr>
        <sz val="16"/>
        <rFont val="Times New Roman"/>
        <charset val="134"/>
      </rPr>
      <t>60</t>
    </r>
    <r>
      <rPr>
        <sz val="16"/>
        <rFont val="宋体"/>
        <charset val="134"/>
      </rPr>
      <t>人，培训</t>
    </r>
    <r>
      <rPr>
        <sz val="16"/>
        <rFont val="Times New Roman"/>
        <charset val="134"/>
      </rPr>
      <t>3</t>
    </r>
    <r>
      <rPr>
        <sz val="16"/>
        <rFont val="宋体"/>
        <charset val="134"/>
      </rPr>
      <t>天，每人每天</t>
    </r>
    <r>
      <rPr>
        <sz val="16"/>
        <rFont val="Times New Roman"/>
        <charset val="134"/>
      </rPr>
      <t>200</t>
    </r>
    <r>
      <rPr>
        <sz val="16"/>
        <rFont val="宋体"/>
        <charset val="134"/>
      </rPr>
      <t>元，计</t>
    </r>
    <r>
      <rPr>
        <sz val="16"/>
        <rFont val="Times New Roman"/>
        <charset val="134"/>
      </rPr>
      <t>36000</t>
    </r>
    <r>
      <rPr>
        <sz val="16"/>
        <rFont val="宋体"/>
        <charset val="134"/>
      </rPr>
      <t>元；授课费等其他费用共</t>
    </r>
    <r>
      <rPr>
        <sz val="16"/>
        <rFont val="Times New Roman"/>
        <charset val="134"/>
      </rPr>
      <t>14000</t>
    </r>
    <r>
      <rPr>
        <sz val="16"/>
        <rFont val="宋体"/>
        <charset val="134"/>
      </rPr>
      <t>元。共计</t>
    </r>
    <r>
      <rPr>
        <sz val="16"/>
        <rFont val="Times New Roman"/>
        <charset val="134"/>
      </rPr>
      <t>50000</t>
    </r>
    <r>
      <rPr>
        <sz val="16"/>
        <rFont val="宋体"/>
        <charset val="134"/>
      </rPr>
      <t>元。</t>
    </r>
    <r>
      <rPr>
        <sz val="16"/>
        <rFont val="Times New Roman"/>
        <charset val="134"/>
      </rPr>
      <t xml:space="preserve">
2.</t>
    </r>
    <r>
      <rPr>
        <sz val="16"/>
        <rFont val="宋体"/>
        <charset val="134"/>
      </rPr>
      <t>农业统计人员培训安排</t>
    </r>
    <r>
      <rPr>
        <sz val="16"/>
        <rFont val="Times New Roman"/>
        <charset val="134"/>
      </rPr>
      <t>5</t>
    </r>
    <r>
      <rPr>
        <sz val="16"/>
        <rFont val="宋体"/>
        <charset val="134"/>
      </rPr>
      <t>万元。培训</t>
    </r>
    <r>
      <rPr>
        <sz val="16"/>
        <rFont val="Times New Roman"/>
        <charset val="134"/>
      </rPr>
      <t>125</t>
    </r>
    <r>
      <rPr>
        <sz val="16"/>
        <rFont val="宋体"/>
        <charset val="134"/>
      </rPr>
      <t>人，培训</t>
    </r>
    <r>
      <rPr>
        <sz val="16"/>
        <rFont val="Times New Roman"/>
        <charset val="134"/>
      </rPr>
      <t>2</t>
    </r>
    <r>
      <rPr>
        <sz val="16"/>
        <rFont val="宋体"/>
        <charset val="134"/>
      </rPr>
      <t>天，人均</t>
    </r>
    <r>
      <rPr>
        <sz val="16"/>
        <rFont val="Times New Roman"/>
        <charset val="134"/>
      </rPr>
      <t>300</t>
    </r>
    <r>
      <rPr>
        <sz val="16"/>
        <rFont val="宋体"/>
        <charset val="134"/>
      </rPr>
      <t>元，计</t>
    </r>
    <r>
      <rPr>
        <sz val="16"/>
        <rFont val="Times New Roman"/>
        <charset val="134"/>
      </rPr>
      <t>37500</t>
    </r>
    <r>
      <rPr>
        <sz val="16"/>
        <rFont val="宋体"/>
        <charset val="134"/>
      </rPr>
      <t>元，授课费等其他费用</t>
    </r>
    <r>
      <rPr>
        <sz val="16"/>
        <rFont val="Times New Roman"/>
        <charset val="134"/>
      </rPr>
      <t>12500</t>
    </r>
    <r>
      <rPr>
        <sz val="16"/>
        <rFont val="宋体"/>
        <charset val="134"/>
      </rPr>
      <t>元。</t>
    </r>
    <r>
      <rPr>
        <sz val="16"/>
        <rFont val="Times New Roman"/>
        <charset val="134"/>
      </rPr>
      <t>3.</t>
    </r>
    <r>
      <rPr>
        <sz val="16"/>
        <rFont val="宋体"/>
        <charset val="134"/>
      </rPr>
      <t>根据天水市乡村振兴局《关于举办全市实施乡村振兴战略推进乡村治理专题培训班的通知》文件要求，由天水市统一举办全市实施乡村振兴战略推进乡村治理专题培训班，安排张家川县</t>
    </r>
    <r>
      <rPr>
        <sz val="16"/>
        <rFont val="Times New Roman"/>
        <charset val="134"/>
      </rPr>
      <t>9</t>
    </r>
    <r>
      <rPr>
        <sz val="16"/>
        <rFont val="宋体"/>
        <charset val="134"/>
      </rPr>
      <t>人参加，培训</t>
    </r>
    <r>
      <rPr>
        <sz val="16"/>
        <rFont val="Times New Roman"/>
        <charset val="134"/>
      </rPr>
      <t>5</t>
    </r>
    <r>
      <rPr>
        <sz val="16"/>
        <rFont val="宋体"/>
        <charset val="134"/>
      </rPr>
      <t>天，每人每天</t>
    </r>
    <r>
      <rPr>
        <sz val="16"/>
        <rFont val="Times New Roman"/>
        <charset val="134"/>
      </rPr>
      <t>500</t>
    </r>
    <r>
      <rPr>
        <sz val="16"/>
        <rFont val="宋体"/>
        <charset val="134"/>
      </rPr>
      <t>元，预计</t>
    </r>
    <r>
      <rPr>
        <sz val="16"/>
        <rFont val="Times New Roman"/>
        <charset val="134"/>
      </rPr>
      <t>2.25</t>
    </r>
    <r>
      <rPr>
        <sz val="16"/>
        <rFont val="宋体"/>
        <charset val="134"/>
      </rPr>
      <t>万元。</t>
    </r>
  </si>
  <si>
    <r>
      <rPr>
        <sz val="16"/>
        <rFont val="宋体"/>
        <charset val="134"/>
      </rPr>
      <t>强化基层防灾减灾组织建设，完善覆盖</t>
    </r>
    <r>
      <rPr>
        <sz val="16"/>
        <rFont val="Times New Roman"/>
        <charset val="134"/>
      </rPr>
      <t>15</t>
    </r>
    <r>
      <rPr>
        <sz val="16"/>
        <rFont val="宋体"/>
        <charset val="134"/>
      </rPr>
      <t>个乡镇、</t>
    </r>
    <r>
      <rPr>
        <sz val="16"/>
        <rFont val="Times New Roman"/>
        <charset val="134"/>
      </rPr>
      <t>255</t>
    </r>
    <r>
      <rPr>
        <sz val="16"/>
        <rFont val="宋体"/>
        <charset val="134"/>
      </rPr>
      <t>个行政村群测群防网络体系，加强乡镇、行政村灾害信息员、乡村振兴干部等队伍防灾减灾能力及防返贫监测能力提升，积极开展风险隐患排查治理，防止因灾返贫。</t>
    </r>
  </si>
  <si>
    <r>
      <rPr>
        <sz val="16"/>
        <rFont val="Times New Roman"/>
        <charset val="134"/>
      </rPr>
      <t>24.4</t>
    </r>
    <r>
      <rPr>
        <sz val="16"/>
        <rFont val="宋体"/>
        <charset val="134"/>
      </rPr>
      <t>万</t>
    </r>
  </si>
  <si>
    <r>
      <rPr>
        <sz val="16"/>
        <rFont val="宋体"/>
        <charset val="134"/>
      </rPr>
      <t>县农业农村局县应急管理局县乡村振兴局</t>
    </r>
  </si>
  <si>
    <r>
      <rPr>
        <b/>
        <sz val="16"/>
        <rFont val="宋体"/>
        <charset val="134"/>
      </rPr>
      <t>四</t>
    </r>
  </si>
  <si>
    <r>
      <rPr>
        <b/>
        <sz val="16"/>
        <rFont val="宋体"/>
        <charset val="134"/>
      </rPr>
      <t>易地扶贫搬迁后续扶持项目：</t>
    </r>
    <r>
      <rPr>
        <b/>
        <sz val="16"/>
        <rFont val="Times New Roman"/>
        <charset val="134"/>
      </rPr>
      <t>5</t>
    </r>
    <r>
      <rPr>
        <b/>
        <sz val="16"/>
        <rFont val="宋体"/>
        <charset val="134"/>
      </rPr>
      <t>项</t>
    </r>
  </si>
  <si>
    <r>
      <rPr>
        <b/>
        <sz val="16"/>
        <rFont val="宋体"/>
        <charset val="134"/>
      </rPr>
      <t>概算投资</t>
    </r>
    <r>
      <rPr>
        <b/>
        <sz val="16"/>
        <rFont val="Times New Roman"/>
        <charset val="134"/>
      </rPr>
      <t>4634.5947</t>
    </r>
    <r>
      <rPr>
        <b/>
        <sz val="16"/>
        <rFont val="宋体"/>
        <charset val="134"/>
      </rPr>
      <t>万元用于实施易地扶贫搬迁后续扶持项目</t>
    </r>
  </si>
  <si>
    <r>
      <rPr>
        <b/>
        <sz val="16"/>
        <rFont val="宋体"/>
        <charset val="134"/>
      </rPr>
      <t>易地搬迁贴息：</t>
    </r>
    <r>
      <rPr>
        <b/>
        <sz val="16"/>
        <rFont val="Times New Roman"/>
        <charset val="134"/>
      </rPr>
      <t>1</t>
    </r>
    <r>
      <rPr>
        <b/>
        <sz val="16"/>
        <rFont val="宋体"/>
        <charset val="134"/>
      </rPr>
      <t>项</t>
    </r>
  </si>
  <si>
    <r>
      <rPr>
        <b/>
        <sz val="16"/>
        <rFont val="宋体"/>
        <charset val="134"/>
      </rPr>
      <t>概算投资</t>
    </r>
    <r>
      <rPr>
        <b/>
        <sz val="16"/>
        <rFont val="Times New Roman"/>
        <charset val="134"/>
      </rPr>
      <t>890</t>
    </r>
    <r>
      <rPr>
        <b/>
        <sz val="16"/>
        <rFont val="宋体"/>
        <charset val="134"/>
      </rPr>
      <t>万元用于易地搬迁贴息</t>
    </r>
  </si>
  <si>
    <r>
      <rPr>
        <sz val="16"/>
        <rFont val="宋体"/>
        <charset val="134"/>
      </rPr>
      <t>张家川县</t>
    </r>
    <r>
      <rPr>
        <sz val="16"/>
        <rFont val="Times New Roman"/>
        <charset val="134"/>
      </rPr>
      <t>2023</t>
    </r>
    <r>
      <rPr>
        <sz val="16"/>
        <rFont val="宋体"/>
        <charset val="134"/>
      </rPr>
      <t>年易地扶贫搬迁贴息</t>
    </r>
  </si>
  <si>
    <r>
      <rPr>
        <sz val="16"/>
        <rFont val="宋体"/>
        <charset val="134"/>
      </rPr>
      <t>甘肃省</t>
    </r>
    <r>
      <rPr>
        <sz val="16"/>
        <rFont val="Times New Roman"/>
        <charset val="134"/>
      </rPr>
      <t>“</t>
    </r>
    <r>
      <rPr>
        <sz val="16"/>
        <rFont val="宋体"/>
        <charset val="134"/>
      </rPr>
      <t>十三五</t>
    </r>
    <r>
      <rPr>
        <sz val="16"/>
        <rFont val="Times New Roman"/>
        <charset val="134"/>
      </rPr>
      <t>”</t>
    </r>
    <r>
      <rPr>
        <sz val="16"/>
        <rFont val="宋体"/>
        <charset val="134"/>
      </rPr>
      <t>易地扶贫搬迁张家川县龙山镇等乡镇</t>
    </r>
    <r>
      <rPr>
        <sz val="16"/>
        <rFont val="Times New Roman"/>
        <charset val="134"/>
      </rPr>
      <t>2016</t>
    </r>
    <r>
      <rPr>
        <sz val="16"/>
        <rFont val="宋体"/>
        <charset val="134"/>
      </rPr>
      <t>年易地扶贫搬迁工程贷款贴息资金。</t>
    </r>
  </si>
  <si>
    <r>
      <rPr>
        <sz val="16"/>
        <rFont val="宋体"/>
        <charset val="134"/>
      </rPr>
      <t>减轻农户贷款利息负担</t>
    </r>
  </si>
  <si>
    <r>
      <rPr>
        <sz val="16"/>
        <rFont val="宋体"/>
        <charset val="134"/>
      </rPr>
      <t>增加农户收入</t>
    </r>
  </si>
  <si>
    <r>
      <rPr>
        <sz val="16"/>
        <rFont val="宋体"/>
        <charset val="134"/>
      </rPr>
      <t>张家川回族自治县</t>
    </r>
    <r>
      <rPr>
        <sz val="16"/>
        <rFont val="Times New Roman"/>
        <charset val="134"/>
      </rPr>
      <t>2015—2016</t>
    </r>
    <r>
      <rPr>
        <sz val="16"/>
        <rFont val="宋体"/>
        <charset val="134"/>
      </rPr>
      <t>年易地扶贫搬迁工程贷款贴息资金。</t>
    </r>
  </si>
  <si>
    <r>
      <rPr>
        <b/>
        <sz val="16"/>
        <rFont val="宋体"/>
        <charset val="134"/>
      </rPr>
      <t>其他</t>
    </r>
    <r>
      <rPr>
        <b/>
        <sz val="16"/>
        <rFont val="Times New Roman"/>
        <charset val="134"/>
      </rPr>
      <t>——</t>
    </r>
    <r>
      <rPr>
        <b/>
        <sz val="16"/>
        <rFont val="宋体"/>
        <charset val="134"/>
      </rPr>
      <t>易地搬迁：</t>
    </r>
    <r>
      <rPr>
        <b/>
        <sz val="16"/>
        <rFont val="Times New Roman"/>
        <charset val="134"/>
      </rPr>
      <t>4</t>
    </r>
    <r>
      <rPr>
        <b/>
        <sz val="16"/>
        <rFont val="宋体"/>
        <charset val="134"/>
      </rPr>
      <t>项</t>
    </r>
  </si>
  <si>
    <r>
      <rPr>
        <b/>
        <sz val="16"/>
        <rFont val="宋体"/>
        <charset val="134"/>
      </rPr>
      <t>概算投资</t>
    </r>
    <r>
      <rPr>
        <b/>
        <sz val="16"/>
        <rFont val="Times New Roman"/>
        <charset val="134"/>
      </rPr>
      <t>3744.5947</t>
    </r>
    <r>
      <rPr>
        <b/>
        <sz val="16"/>
        <rFont val="宋体"/>
        <charset val="134"/>
      </rPr>
      <t>万元用于实施其他易地搬迁项目</t>
    </r>
  </si>
  <si>
    <r>
      <rPr>
        <b/>
        <sz val="16"/>
        <rFont val="宋体"/>
        <charset val="134"/>
      </rPr>
      <t>易地搬迁后续产业：</t>
    </r>
    <r>
      <rPr>
        <b/>
        <sz val="16"/>
        <rFont val="Times New Roman"/>
        <charset val="134"/>
      </rPr>
      <t>1</t>
    </r>
    <r>
      <rPr>
        <b/>
        <sz val="16"/>
        <rFont val="宋体"/>
        <charset val="134"/>
      </rPr>
      <t>项</t>
    </r>
  </si>
  <si>
    <r>
      <rPr>
        <b/>
        <sz val="16"/>
        <rFont val="宋体"/>
        <charset val="134"/>
      </rPr>
      <t>概算投资</t>
    </r>
    <r>
      <rPr>
        <b/>
        <sz val="16"/>
        <rFont val="Times New Roman"/>
        <charset val="134"/>
      </rPr>
      <t>1650</t>
    </r>
    <r>
      <rPr>
        <b/>
        <sz val="16"/>
        <rFont val="宋体"/>
        <charset val="134"/>
      </rPr>
      <t>万元用于实施易地搬迁后续产业</t>
    </r>
  </si>
  <si>
    <r>
      <rPr>
        <sz val="16"/>
        <rFont val="宋体"/>
        <charset val="134"/>
      </rPr>
      <t>马关镇庙湾村、上河村中药材种植大棚建设项目</t>
    </r>
  </si>
  <si>
    <r>
      <rPr>
        <sz val="16"/>
        <rFont val="宋体"/>
        <charset val="134"/>
      </rPr>
      <t>马关镇上河村、庙湾村</t>
    </r>
  </si>
  <si>
    <r>
      <rPr>
        <sz val="16"/>
        <rFont val="宋体"/>
        <charset val="134"/>
      </rPr>
      <t>新建中药材日光温室大棚</t>
    </r>
    <r>
      <rPr>
        <sz val="16"/>
        <rFont val="Times New Roman"/>
        <charset val="134"/>
      </rPr>
      <t>3</t>
    </r>
    <r>
      <rPr>
        <sz val="16"/>
        <rFont val="宋体"/>
        <charset val="134"/>
      </rPr>
      <t>座（每座</t>
    </r>
    <r>
      <rPr>
        <sz val="16"/>
        <rFont val="Times New Roman"/>
        <charset val="134"/>
      </rPr>
      <t>50</t>
    </r>
    <r>
      <rPr>
        <sz val="16"/>
        <rFont val="宋体"/>
        <charset val="134"/>
      </rPr>
      <t>万元）。财政资金形成的固定资产归村集体所有，经营主体与村集体按约定比例进行分红，项目建立联农带农机制，带动农户增收。</t>
    </r>
  </si>
  <si>
    <r>
      <rPr>
        <sz val="16"/>
        <rFont val="宋体"/>
        <charset val="134"/>
      </rPr>
      <t>项目实施后，可有效解决群众搬出后无产业现状</t>
    </r>
  </si>
  <si>
    <r>
      <rPr>
        <sz val="16"/>
        <rFont val="宋体"/>
        <charset val="134"/>
      </rPr>
      <t>带动搬迁户就业。增加农民收入</t>
    </r>
  </si>
  <si>
    <r>
      <rPr>
        <sz val="16"/>
        <rFont val="宋体"/>
        <charset val="134"/>
      </rPr>
      <t>县发改局</t>
    </r>
  </si>
  <si>
    <r>
      <rPr>
        <sz val="16"/>
        <rFont val="宋体"/>
        <charset val="134"/>
      </rPr>
      <t>龙山镇连柯村日光温室建设项目</t>
    </r>
  </si>
  <si>
    <r>
      <rPr>
        <sz val="16"/>
        <rFont val="宋体"/>
        <charset val="134"/>
      </rPr>
      <t>新建日光温室</t>
    </r>
    <r>
      <rPr>
        <sz val="16"/>
        <rFont val="Times New Roman"/>
        <charset val="134"/>
      </rPr>
      <t>4</t>
    </r>
    <r>
      <rPr>
        <sz val="16"/>
        <rFont val="宋体"/>
        <charset val="134"/>
      </rPr>
      <t>座</t>
    </r>
    <r>
      <rPr>
        <sz val="16"/>
        <rFont val="Times New Roman"/>
        <charset val="134"/>
      </rPr>
      <t>2400</t>
    </r>
    <r>
      <rPr>
        <sz val="16"/>
        <rFont val="宋体"/>
        <charset val="134"/>
      </rPr>
      <t>平米，业务用房</t>
    </r>
    <r>
      <rPr>
        <sz val="16"/>
        <rFont val="Times New Roman"/>
        <charset val="134"/>
      </rPr>
      <t>1</t>
    </r>
    <r>
      <rPr>
        <sz val="16"/>
        <rFont val="宋体"/>
        <charset val="134"/>
      </rPr>
      <t>座</t>
    </r>
    <r>
      <rPr>
        <sz val="16"/>
        <rFont val="Times New Roman"/>
        <charset val="134"/>
      </rPr>
      <t>40</t>
    </r>
    <r>
      <rPr>
        <sz val="16"/>
        <rFont val="宋体"/>
        <charset val="134"/>
      </rPr>
      <t>平米，道路硬化</t>
    </r>
    <r>
      <rPr>
        <sz val="16"/>
        <rFont val="Times New Roman"/>
        <charset val="134"/>
      </rPr>
      <t>600</t>
    </r>
    <r>
      <rPr>
        <sz val="16"/>
        <rFont val="宋体"/>
        <charset val="134"/>
      </rPr>
      <t>平米，机电井</t>
    </r>
    <r>
      <rPr>
        <sz val="16"/>
        <rFont val="Times New Roman"/>
        <charset val="134"/>
      </rPr>
      <t>1</t>
    </r>
    <r>
      <rPr>
        <sz val="16"/>
        <rFont val="宋体"/>
        <charset val="134"/>
      </rPr>
      <t>口并配套灌溉管道。土方回填</t>
    </r>
    <r>
      <rPr>
        <sz val="16"/>
        <rFont val="Times New Roman"/>
        <charset val="134"/>
      </rPr>
      <t>2400</t>
    </r>
    <r>
      <rPr>
        <sz val="16"/>
        <rFont val="宋体"/>
        <charset val="134"/>
      </rPr>
      <t>立方米。财政资金形成的固定资产归村集体所有，经营主体与村集体按约定比例进行分红，项目建立联农带农机制，带动农户增收。</t>
    </r>
  </si>
  <si>
    <r>
      <rPr>
        <sz val="16"/>
        <rFont val="宋体"/>
        <charset val="134"/>
      </rPr>
      <t>大阳镇蔬菜大棚建设项目</t>
    </r>
  </si>
  <si>
    <r>
      <rPr>
        <sz val="16"/>
        <rFont val="宋体"/>
        <charset val="134"/>
      </rPr>
      <t>河李村</t>
    </r>
  </si>
  <si>
    <r>
      <rPr>
        <sz val="16"/>
        <rFont val="宋体"/>
        <charset val="134"/>
      </rPr>
      <t>大阳镇蔬菜大棚建设项目，共计建设小型大棚</t>
    </r>
    <r>
      <rPr>
        <sz val="16"/>
        <rFont val="Times New Roman"/>
        <charset val="134"/>
      </rPr>
      <t>8</t>
    </r>
    <r>
      <rPr>
        <sz val="16"/>
        <rFont val="宋体"/>
        <charset val="134"/>
      </rPr>
      <t>座（每座长度</t>
    </r>
    <r>
      <rPr>
        <sz val="16"/>
        <rFont val="Times New Roman"/>
        <charset val="134"/>
      </rPr>
      <t>30.0m</t>
    </r>
    <r>
      <rPr>
        <sz val="16"/>
        <rFont val="宋体"/>
        <charset val="134"/>
      </rPr>
      <t>，宽度</t>
    </r>
    <r>
      <rPr>
        <sz val="16"/>
        <rFont val="Times New Roman"/>
        <charset val="134"/>
      </rPr>
      <t>8.0m</t>
    </r>
    <r>
      <rPr>
        <sz val="16"/>
        <rFont val="宋体"/>
        <charset val="134"/>
      </rPr>
      <t>），配套室外硬化面积</t>
    </r>
    <r>
      <rPr>
        <sz val="16"/>
        <rFont val="Times New Roman"/>
        <charset val="134"/>
      </rPr>
      <t>280.0</t>
    </r>
    <r>
      <rPr>
        <sz val="16"/>
        <rFont val="宋体"/>
        <charset val="134"/>
      </rPr>
      <t>㎡，道牙石</t>
    </r>
    <r>
      <rPr>
        <sz val="16"/>
        <rFont val="Times New Roman"/>
        <charset val="134"/>
      </rPr>
      <t>135.0m</t>
    </r>
    <r>
      <rPr>
        <sz val="16"/>
        <rFont val="宋体"/>
        <charset val="134"/>
      </rPr>
      <t>，大棚之间砂化路面积</t>
    </r>
    <r>
      <rPr>
        <sz val="16"/>
        <rFont val="Times New Roman"/>
        <charset val="134"/>
      </rPr>
      <t>1850.0</t>
    </r>
    <r>
      <rPr>
        <sz val="16"/>
        <rFont val="宋体"/>
        <charset val="134"/>
      </rPr>
      <t>㎡，配套蔬菜大棚蓄水池</t>
    </r>
    <r>
      <rPr>
        <sz val="16"/>
        <rFont val="Times New Roman"/>
        <charset val="134"/>
      </rPr>
      <t>1</t>
    </r>
    <r>
      <rPr>
        <sz val="16"/>
        <rFont val="宋体"/>
        <charset val="134"/>
      </rPr>
      <t>座，配电箱</t>
    </r>
    <r>
      <rPr>
        <sz val="16"/>
        <rFont val="Times New Roman"/>
        <charset val="134"/>
      </rPr>
      <t>1</t>
    </r>
    <r>
      <rPr>
        <sz val="16"/>
        <rFont val="宋体"/>
        <charset val="134"/>
      </rPr>
      <t>个，室外电力电缆及给排水管线</t>
    </r>
    <r>
      <rPr>
        <sz val="16"/>
        <rFont val="Times New Roman"/>
        <charset val="134"/>
      </rPr>
      <t>1</t>
    </r>
    <r>
      <rPr>
        <sz val="16"/>
        <rFont val="宋体"/>
        <charset val="134"/>
      </rPr>
      <t>项等。财政资金形成的固定资产归村集体所有，经营主体与村集体按约定比例进行分红，项目建立联农带农机制，带动农户增收。</t>
    </r>
  </si>
  <si>
    <r>
      <rPr>
        <sz val="16"/>
        <rFont val="宋体"/>
        <charset val="134"/>
      </rPr>
      <t>张家川县平安乡马原新村淀粉加工厂建设项目</t>
    </r>
  </si>
  <si>
    <r>
      <rPr>
        <sz val="16"/>
        <rFont val="宋体"/>
        <charset val="134"/>
      </rPr>
      <t>平安乡马原新村</t>
    </r>
  </si>
  <si>
    <r>
      <rPr>
        <sz val="16"/>
        <rFont val="宋体"/>
        <charset val="134"/>
      </rPr>
      <t>占地</t>
    </r>
    <r>
      <rPr>
        <sz val="16"/>
        <rFont val="Times New Roman"/>
        <charset val="134"/>
      </rPr>
      <t>3.2</t>
    </r>
    <r>
      <rPr>
        <sz val="16"/>
        <rFont val="宋体"/>
        <charset val="134"/>
      </rPr>
      <t>亩，建设生产仓储车间</t>
    </r>
    <r>
      <rPr>
        <sz val="16"/>
        <rFont val="Times New Roman"/>
        <charset val="134"/>
      </rPr>
      <t>2000</t>
    </r>
    <r>
      <rPr>
        <sz val="16"/>
        <rFont val="宋体"/>
        <charset val="134"/>
      </rPr>
      <t>平方米，硬化</t>
    </r>
    <r>
      <rPr>
        <sz val="16"/>
        <rFont val="Times New Roman"/>
        <charset val="134"/>
      </rPr>
      <t>2100</t>
    </r>
    <r>
      <rPr>
        <sz val="16"/>
        <rFont val="宋体"/>
        <charset val="134"/>
      </rPr>
      <t>平方米，污水处理站</t>
    </r>
    <r>
      <rPr>
        <sz val="16"/>
        <rFont val="Times New Roman"/>
        <charset val="134"/>
      </rPr>
      <t>1</t>
    </r>
    <r>
      <rPr>
        <sz val="16"/>
        <rFont val="宋体"/>
        <charset val="134"/>
      </rPr>
      <t>处及其他设备购置和附属设施，马铃薯收购储存地窖提升加固及周边基础设施建设。财政资金形成的固定资产归村集体所有，经营主体与村集体按约定比例进行分红，项目建立联农带农机制，带动农户增收。</t>
    </r>
  </si>
  <si>
    <r>
      <rPr>
        <sz val="16"/>
        <rFont val="宋体"/>
        <charset val="134"/>
      </rPr>
      <t>阳上村温室大棚建设项目</t>
    </r>
  </si>
  <si>
    <r>
      <rPr>
        <sz val="16"/>
        <rFont val="宋体"/>
        <charset val="134"/>
      </rPr>
      <t>张家川镇阳上新村</t>
    </r>
  </si>
  <si>
    <r>
      <rPr>
        <sz val="16"/>
        <rFont val="宋体"/>
        <charset val="134"/>
      </rPr>
      <t>温室种植大棚</t>
    </r>
    <r>
      <rPr>
        <sz val="16"/>
        <rFont val="Times New Roman"/>
        <charset val="134"/>
      </rPr>
      <t>5</t>
    </r>
    <r>
      <rPr>
        <sz val="16"/>
        <rFont val="宋体"/>
        <charset val="134"/>
      </rPr>
      <t>个</t>
    </r>
    <r>
      <rPr>
        <sz val="16"/>
        <rFont val="Times New Roman"/>
        <charset val="134"/>
      </rPr>
      <t>*35</t>
    </r>
    <r>
      <rPr>
        <sz val="16"/>
        <rFont val="宋体"/>
        <charset val="134"/>
      </rPr>
      <t>万元</t>
    </r>
  </si>
  <si>
    <r>
      <rPr>
        <sz val="16"/>
        <rFont val="宋体"/>
        <charset val="134"/>
      </rPr>
      <t>张家川镇峡口村中药材中项目</t>
    </r>
  </si>
  <si>
    <r>
      <rPr>
        <sz val="16"/>
        <rFont val="宋体"/>
        <charset val="134"/>
      </rPr>
      <t>张家川镇峡口新村</t>
    </r>
  </si>
  <si>
    <r>
      <rPr>
        <sz val="16"/>
        <rFont val="宋体"/>
        <charset val="134"/>
      </rPr>
      <t>种植黄芪</t>
    </r>
    <r>
      <rPr>
        <sz val="16"/>
        <rFont val="Times New Roman"/>
        <charset val="134"/>
      </rPr>
      <t>1000</t>
    </r>
    <r>
      <rPr>
        <sz val="16"/>
        <rFont val="宋体"/>
        <charset val="134"/>
      </rPr>
      <t>亩，每亩</t>
    </r>
    <r>
      <rPr>
        <sz val="16"/>
        <rFont val="Times New Roman"/>
        <charset val="134"/>
      </rPr>
      <t>1800</t>
    </r>
    <r>
      <rPr>
        <sz val="16"/>
        <rFont val="宋体"/>
        <charset val="134"/>
      </rPr>
      <t>元。</t>
    </r>
  </si>
  <si>
    <r>
      <rPr>
        <sz val="16"/>
        <rFont val="宋体"/>
        <charset val="134"/>
      </rPr>
      <t>龙山镇连柯村花椒加工车间建设项目</t>
    </r>
  </si>
  <si>
    <r>
      <rPr>
        <sz val="16"/>
        <rFont val="宋体"/>
        <charset val="134"/>
      </rPr>
      <t>新建</t>
    </r>
    <r>
      <rPr>
        <sz val="16"/>
        <rFont val="Times New Roman"/>
        <charset val="134"/>
      </rPr>
      <t>500</t>
    </r>
    <r>
      <rPr>
        <sz val="16"/>
        <rFont val="宋体"/>
        <charset val="134"/>
      </rPr>
      <t>平方米花椒加工车间</t>
    </r>
  </si>
  <si>
    <r>
      <rPr>
        <sz val="16"/>
        <rFont val="宋体"/>
        <charset val="134"/>
      </rPr>
      <t>龙山镇连柯村寄递物流超市综合服务点建设项目</t>
    </r>
  </si>
  <si>
    <r>
      <rPr>
        <sz val="16"/>
        <rFont val="宋体"/>
        <charset val="134"/>
      </rPr>
      <t>新建寄递物流、生活超市综合服务点</t>
    </r>
    <r>
      <rPr>
        <sz val="16"/>
        <rFont val="Times New Roman"/>
        <charset val="134"/>
      </rPr>
      <t>1</t>
    </r>
    <r>
      <rPr>
        <sz val="16"/>
        <rFont val="宋体"/>
        <charset val="134"/>
      </rPr>
      <t>座，建筑面积</t>
    </r>
    <r>
      <rPr>
        <sz val="16"/>
        <rFont val="Times New Roman"/>
        <charset val="134"/>
      </rPr>
      <t>200</t>
    </r>
    <r>
      <rPr>
        <sz val="16"/>
        <rFont val="宋体"/>
        <charset val="134"/>
      </rPr>
      <t>平方米</t>
    </r>
  </si>
  <si>
    <r>
      <rPr>
        <sz val="16"/>
        <rFont val="宋体"/>
        <charset val="134"/>
      </rPr>
      <t>梁山镇五方易地搬迁点蔬菜大棚建设项目</t>
    </r>
  </si>
  <si>
    <r>
      <rPr>
        <sz val="16"/>
        <rFont val="宋体"/>
        <charset val="134"/>
      </rPr>
      <t>梁山镇五方村</t>
    </r>
  </si>
  <si>
    <r>
      <rPr>
        <sz val="16"/>
        <rFont val="宋体"/>
        <charset val="134"/>
      </rPr>
      <t>实施十三五后续产业蔬菜大棚</t>
    </r>
    <r>
      <rPr>
        <sz val="16"/>
        <rFont val="Times New Roman"/>
        <charset val="134"/>
      </rPr>
      <t>2</t>
    </r>
    <r>
      <rPr>
        <sz val="16"/>
        <rFont val="宋体"/>
        <charset val="134"/>
      </rPr>
      <t>处，共计</t>
    </r>
    <r>
      <rPr>
        <sz val="16"/>
        <rFont val="Times New Roman"/>
        <charset val="134"/>
      </rPr>
      <t>1334</t>
    </r>
    <r>
      <rPr>
        <sz val="16"/>
        <rFont val="宋体"/>
        <charset val="134"/>
      </rPr>
      <t>㎡。</t>
    </r>
  </si>
  <si>
    <t>0.0372</t>
  </si>
  <si>
    <t>0.1363</t>
  </si>
  <si>
    <r>
      <rPr>
        <sz val="16"/>
        <rFont val="宋体"/>
        <charset val="134"/>
      </rPr>
      <t>大阳镇刘沟村易地搬迁安置单冬暖棚建设项目</t>
    </r>
  </si>
  <si>
    <r>
      <rPr>
        <sz val="16"/>
        <rFont val="宋体"/>
        <charset val="134"/>
      </rPr>
      <t>刘沟村</t>
    </r>
  </si>
  <si>
    <r>
      <rPr>
        <sz val="16"/>
        <rFont val="宋体"/>
        <charset val="134"/>
      </rPr>
      <t>刘沟村计划实施冬暖棚</t>
    </r>
    <r>
      <rPr>
        <sz val="16"/>
        <rFont val="Times New Roman"/>
        <charset val="134"/>
      </rPr>
      <t>2</t>
    </r>
    <r>
      <rPr>
        <sz val="16"/>
        <rFont val="宋体"/>
        <charset val="134"/>
      </rPr>
      <t>座</t>
    </r>
  </si>
  <si>
    <r>
      <rPr>
        <sz val="16"/>
        <rFont val="宋体"/>
        <charset val="134"/>
      </rPr>
      <t>川王镇海湾新村养殖小区建设项目</t>
    </r>
  </si>
  <si>
    <r>
      <rPr>
        <sz val="16"/>
        <rFont val="宋体"/>
        <charset val="134"/>
      </rPr>
      <t>海湾村</t>
    </r>
  </si>
  <si>
    <r>
      <rPr>
        <sz val="16"/>
        <rFont val="宋体"/>
        <charset val="134"/>
      </rPr>
      <t>新建砖混结构的牛棚</t>
    </r>
    <r>
      <rPr>
        <sz val="16"/>
        <rFont val="Times New Roman"/>
        <charset val="134"/>
      </rPr>
      <t>2</t>
    </r>
    <r>
      <rPr>
        <sz val="16"/>
        <rFont val="宋体"/>
        <charset val="134"/>
      </rPr>
      <t>座各</t>
    </r>
    <r>
      <rPr>
        <sz val="16"/>
        <rFont val="Times New Roman"/>
        <charset val="134"/>
      </rPr>
      <t>300</t>
    </r>
    <r>
      <rPr>
        <sz val="16"/>
        <rFont val="宋体"/>
        <charset val="134"/>
      </rPr>
      <t>平米，草料棚</t>
    </r>
    <r>
      <rPr>
        <sz val="16"/>
        <rFont val="Times New Roman"/>
        <charset val="134"/>
      </rPr>
      <t>2</t>
    </r>
    <r>
      <rPr>
        <sz val="16"/>
        <rFont val="宋体"/>
        <charset val="134"/>
      </rPr>
      <t>座</t>
    </r>
    <r>
      <rPr>
        <sz val="16"/>
        <rFont val="Times New Roman"/>
        <charset val="134"/>
      </rPr>
      <t>400</t>
    </r>
    <r>
      <rPr>
        <sz val="16"/>
        <rFont val="宋体"/>
        <charset val="134"/>
      </rPr>
      <t>平米，青贮池</t>
    </r>
    <r>
      <rPr>
        <sz val="16"/>
        <rFont val="Times New Roman"/>
        <charset val="134"/>
      </rPr>
      <t>2</t>
    </r>
    <r>
      <rPr>
        <sz val="16"/>
        <rFont val="宋体"/>
        <charset val="134"/>
      </rPr>
      <t>座</t>
    </r>
    <r>
      <rPr>
        <sz val="16"/>
        <rFont val="Times New Roman"/>
        <charset val="134"/>
      </rPr>
      <t>270</t>
    </r>
    <r>
      <rPr>
        <sz val="16"/>
        <rFont val="宋体"/>
        <charset val="134"/>
      </rPr>
      <t>立方米，化粪池</t>
    </r>
    <r>
      <rPr>
        <sz val="16"/>
        <rFont val="Times New Roman"/>
        <charset val="134"/>
      </rPr>
      <t>1</t>
    </r>
    <r>
      <rPr>
        <sz val="16"/>
        <rFont val="宋体"/>
        <charset val="134"/>
      </rPr>
      <t>座</t>
    </r>
    <r>
      <rPr>
        <sz val="16"/>
        <rFont val="Times New Roman"/>
        <charset val="134"/>
      </rPr>
      <t>90</t>
    </r>
    <r>
      <rPr>
        <sz val="16"/>
        <rFont val="宋体"/>
        <charset val="134"/>
      </rPr>
      <t>立方米，铺设管道</t>
    </r>
    <r>
      <rPr>
        <sz val="16"/>
        <rFont val="Times New Roman"/>
        <charset val="134"/>
      </rPr>
      <t>20</t>
    </r>
    <r>
      <rPr>
        <sz val="16"/>
        <rFont val="宋体"/>
        <charset val="134"/>
      </rPr>
      <t>米，堆粪台</t>
    </r>
    <r>
      <rPr>
        <sz val="16"/>
        <rFont val="Times New Roman"/>
        <charset val="134"/>
      </rPr>
      <t>1</t>
    </r>
    <r>
      <rPr>
        <sz val="16"/>
        <rFont val="宋体"/>
        <charset val="134"/>
      </rPr>
      <t>处</t>
    </r>
    <r>
      <rPr>
        <sz val="16"/>
        <rFont val="Times New Roman"/>
        <charset val="134"/>
      </rPr>
      <t>300</t>
    </r>
    <r>
      <rPr>
        <sz val="16"/>
        <rFont val="宋体"/>
        <charset val="134"/>
      </rPr>
      <t>平米。</t>
    </r>
  </si>
  <si>
    <r>
      <rPr>
        <sz val="16"/>
        <rFont val="宋体"/>
        <charset val="134"/>
      </rPr>
      <t>龙山镇榆树村产业道路硬化项目</t>
    </r>
  </si>
  <si>
    <r>
      <rPr>
        <sz val="16"/>
        <rFont val="宋体"/>
        <charset val="134"/>
      </rPr>
      <t>龙山镇榆树村</t>
    </r>
  </si>
  <si>
    <r>
      <rPr>
        <sz val="16"/>
        <rFont val="宋体"/>
        <charset val="134"/>
      </rPr>
      <t>榆树村新建产业道路硬化</t>
    </r>
    <r>
      <rPr>
        <sz val="16"/>
        <rFont val="Times New Roman"/>
        <charset val="134"/>
      </rPr>
      <t>5</t>
    </r>
    <r>
      <rPr>
        <sz val="16"/>
        <rFont val="宋体"/>
        <charset val="134"/>
      </rPr>
      <t>公里</t>
    </r>
  </si>
  <si>
    <r>
      <rPr>
        <sz val="16"/>
        <rFont val="宋体"/>
        <charset val="134"/>
      </rPr>
      <t>解决群众产业发展道路，提升产业发展效率</t>
    </r>
  </si>
  <si>
    <r>
      <rPr>
        <sz val="16"/>
        <rFont val="宋体"/>
        <charset val="134"/>
      </rPr>
      <t>吸纳更多劳动力务工，提高经济收入</t>
    </r>
  </si>
  <si>
    <r>
      <rPr>
        <b/>
        <sz val="16"/>
        <rFont val="宋体"/>
        <charset val="134"/>
      </rPr>
      <t>易地搬迁后续产业</t>
    </r>
    <r>
      <rPr>
        <b/>
        <sz val="16"/>
        <rFont val="Times New Roman"/>
        <charset val="134"/>
      </rPr>
      <t xml:space="preserve">
</t>
    </r>
    <r>
      <rPr>
        <b/>
        <sz val="16"/>
        <rFont val="宋体"/>
        <charset val="134"/>
      </rPr>
      <t>（中调新增）：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</si>
  <si>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1000.5</t>
    </r>
    <r>
      <rPr>
        <b/>
        <sz val="16"/>
        <rFont val="宋体"/>
        <charset val="134"/>
      </rPr>
      <t>万元用于实施易地搬迁后续产业项目。</t>
    </r>
  </si>
  <si>
    <r>
      <rPr>
        <sz val="16"/>
        <rFont val="宋体"/>
        <charset val="134"/>
      </rPr>
      <t>胡川镇胡川村易地搬迁点日光温室大棚项目</t>
    </r>
  </si>
  <si>
    <r>
      <rPr>
        <sz val="16"/>
        <rFont val="宋体"/>
        <charset val="134"/>
      </rPr>
      <t>胡川村</t>
    </r>
  </si>
  <si>
    <r>
      <rPr>
        <sz val="16"/>
        <rFont val="宋体"/>
        <charset val="134"/>
      </rPr>
      <t>项目用地</t>
    </r>
    <r>
      <rPr>
        <sz val="16"/>
        <rFont val="Times New Roman"/>
        <charset val="134"/>
      </rPr>
      <t>4200.0</t>
    </r>
    <r>
      <rPr>
        <sz val="16"/>
        <rFont val="宋体"/>
        <charset val="134"/>
      </rPr>
      <t>平方米，建设反季节蔬菜大棚共计</t>
    </r>
    <r>
      <rPr>
        <sz val="16"/>
        <rFont val="Times New Roman"/>
        <charset val="134"/>
      </rPr>
      <t>8</t>
    </r>
    <r>
      <rPr>
        <sz val="16"/>
        <rFont val="宋体"/>
        <charset val="134"/>
      </rPr>
      <t>栋（</t>
    </r>
    <r>
      <rPr>
        <sz val="16"/>
        <rFont val="Times New Roman"/>
        <charset val="134"/>
      </rPr>
      <t>1#-7#</t>
    </r>
    <r>
      <rPr>
        <sz val="16"/>
        <rFont val="宋体"/>
        <charset val="134"/>
      </rPr>
      <t>大棚：每座大棚规格为长度</t>
    </r>
    <r>
      <rPr>
        <sz val="16"/>
        <rFont val="Times New Roman"/>
        <charset val="134"/>
      </rPr>
      <t>30.0m</t>
    </r>
    <r>
      <rPr>
        <sz val="16"/>
        <rFont val="宋体"/>
        <charset val="134"/>
      </rPr>
      <t>，宽度</t>
    </r>
    <r>
      <rPr>
        <sz val="16"/>
        <rFont val="Times New Roman"/>
        <charset val="134"/>
      </rPr>
      <t>8.0m</t>
    </r>
    <r>
      <rPr>
        <sz val="16"/>
        <rFont val="宋体"/>
        <charset val="134"/>
      </rPr>
      <t>，总面积</t>
    </r>
    <r>
      <rPr>
        <sz val="16"/>
        <rFont val="Times New Roman"/>
        <charset val="134"/>
      </rPr>
      <t>1680.0</t>
    </r>
    <r>
      <rPr>
        <sz val="16"/>
        <rFont val="宋体"/>
        <charset val="134"/>
      </rPr>
      <t>㎡；</t>
    </r>
    <r>
      <rPr>
        <sz val="16"/>
        <rFont val="Times New Roman"/>
        <charset val="134"/>
      </rPr>
      <t>8#</t>
    </r>
    <r>
      <rPr>
        <sz val="16"/>
        <rFont val="宋体"/>
        <charset val="134"/>
      </rPr>
      <t>大棚规格为长度</t>
    </r>
    <r>
      <rPr>
        <sz val="16"/>
        <rFont val="Times New Roman"/>
        <charset val="134"/>
      </rPr>
      <t>27.0m</t>
    </r>
    <r>
      <rPr>
        <sz val="16"/>
        <rFont val="宋体"/>
        <charset val="134"/>
      </rPr>
      <t>，宽度</t>
    </r>
    <r>
      <rPr>
        <sz val="16"/>
        <rFont val="Times New Roman"/>
        <charset val="134"/>
      </rPr>
      <t>11.56m</t>
    </r>
    <r>
      <rPr>
        <sz val="16"/>
        <rFont val="宋体"/>
        <charset val="134"/>
      </rPr>
      <t>，缓存间规格为长度</t>
    </r>
    <r>
      <rPr>
        <sz val="16"/>
        <rFont val="Times New Roman"/>
        <charset val="134"/>
      </rPr>
      <t>3.0m</t>
    </r>
    <r>
      <rPr>
        <sz val="16"/>
        <rFont val="宋体"/>
        <charset val="134"/>
      </rPr>
      <t>，宽度</t>
    </r>
    <r>
      <rPr>
        <sz val="16"/>
        <rFont val="Times New Roman"/>
        <charset val="134"/>
      </rPr>
      <t>5.0m</t>
    </r>
    <r>
      <rPr>
        <sz val="16"/>
        <rFont val="宋体"/>
        <charset val="134"/>
      </rPr>
      <t>，</t>
    </r>
    <r>
      <rPr>
        <sz val="16"/>
        <rFont val="Times New Roman"/>
        <charset val="134"/>
      </rPr>
      <t>8#</t>
    </r>
    <r>
      <rPr>
        <sz val="16"/>
        <rFont val="宋体"/>
        <charset val="134"/>
      </rPr>
      <t>大棚面积为</t>
    </r>
    <r>
      <rPr>
        <sz val="16"/>
        <rFont val="Times New Roman"/>
        <charset val="134"/>
      </rPr>
      <t>327.1</t>
    </r>
    <r>
      <rPr>
        <sz val="16"/>
        <rFont val="宋体"/>
        <charset val="134"/>
      </rPr>
      <t>㎡），大棚建设总面积共计</t>
    </r>
    <r>
      <rPr>
        <sz val="16"/>
        <rFont val="Times New Roman"/>
        <charset val="134"/>
      </rPr>
      <t>2007.1</t>
    </r>
    <r>
      <rPr>
        <sz val="16"/>
        <rFont val="宋体"/>
        <charset val="134"/>
      </rPr>
      <t>平方米，钢筋混凝土蓄水池</t>
    </r>
    <r>
      <rPr>
        <sz val="16"/>
        <rFont val="Times New Roman"/>
        <charset val="134"/>
      </rPr>
      <t>1</t>
    </r>
    <r>
      <rPr>
        <sz val="16"/>
        <rFont val="宋体"/>
        <charset val="134"/>
      </rPr>
      <t>座，有效容积</t>
    </r>
    <r>
      <rPr>
        <sz val="16"/>
        <rFont val="Times New Roman"/>
        <charset val="134"/>
      </rPr>
      <t>6.0m³</t>
    </r>
    <r>
      <rPr>
        <sz val="16"/>
        <rFont val="宋体"/>
        <charset val="134"/>
      </rPr>
      <t>，室内外场地砂化、建设场地平整，以及配套给排水、电力及室外附属工程。</t>
    </r>
  </si>
  <si>
    <r>
      <rPr>
        <sz val="16"/>
        <rFont val="宋体"/>
        <charset val="134"/>
      </rPr>
      <t>补齐基础设施短板，促进群众就业</t>
    </r>
  </si>
  <si>
    <r>
      <rPr>
        <sz val="16"/>
        <rFont val="宋体"/>
        <charset val="134"/>
      </rPr>
      <t>胡川镇王安村易地搬迁点日光温室大棚项目</t>
    </r>
  </si>
  <si>
    <r>
      <rPr>
        <sz val="16"/>
        <rFont val="宋体"/>
        <charset val="134"/>
      </rPr>
      <t>王安村</t>
    </r>
  </si>
  <si>
    <r>
      <rPr>
        <sz val="16"/>
        <rFont val="宋体"/>
        <charset val="134"/>
      </rPr>
      <t>胡川镇张堡村易地搬迁点日光温室大棚项目</t>
    </r>
  </si>
  <si>
    <r>
      <rPr>
        <sz val="16"/>
        <rFont val="宋体"/>
        <charset val="134"/>
      </rPr>
      <t>张堡村</t>
    </r>
  </si>
  <si>
    <r>
      <rPr>
        <sz val="16"/>
        <rFont val="宋体"/>
        <charset val="134"/>
      </rPr>
      <t>胡川镇仓下村易地搬迁点日光温室大棚项目</t>
    </r>
  </si>
  <si>
    <r>
      <rPr>
        <sz val="16"/>
        <rFont val="宋体"/>
        <charset val="134"/>
      </rPr>
      <t>仓下村</t>
    </r>
  </si>
  <si>
    <r>
      <rPr>
        <sz val="16"/>
        <rFont val="宋体"/>
        <charset val="134"/>
      </rPr>
      <t>马关镇产业园区基础设施建设项目</t>
    </r>
  </si>
  <si>
    <r>
      <rPr>
        <sz val="16"/>
        <rFont val="宋体"/>
        <charset val="134"/>
      </rPr>
      <t>石川村</t>
    </r>
  </si>
  <si>
    <r>
      <rPr>
        <sz val="16"/>
        <rFont val="宋体"/>
        <charset val="134"/>
      </rPr>
      <t>蔬菜园区道路硬化</t>
    </r>
    <r>
      <rPr>
        <sz val="16"/>
        <rFont val="Times New Roman"/>
        <charset val="134"/>
      </rPr>
      <t>3032</t>
    </r>
    <r>
      <rPr>
        <sz val="16"/>
        <rFont val="宋体"/>
        <charset val="134"/>
      </rPr>
      <t>平方米</t>
    </r>
    <r>
      <rPr>
        <sz val="16"/>
        <rFont val="Times New Roman"/>
        <charset val="134"/>
      </rPr>
      <t>,944</t>
    </r>
    <r>
      <rPr>
        <sz val="16"/>
        <rFont val="宋体"/>
        <charset val="134"/>
      </rPr>
      <t>米水渠。畜牧园区道路硬化</t>
    </r>
    <r>
      <rPr>
        <sz val="16"/>
        <rFont val="Times New Roman"/>
        <charset val="134"/>
      </rPr>
      <t>3500</t>
    </r>
    <r>
      <rPr>
        <sz val="16"/>
        <rFont val="宋体"/>
        <charset val="134"/>
      </rPr>
      <t>平方米，护坡</t>
    </r>
    <r>
      <rPr>
        <sz val="16"/>
        <rFont val="Times New Roman"/>
        <charset val="134"/>
      </rPr>
      <t>924.5</t>
    </r>
    <r>
      <rPr>
        <sz val="16"/>
        <rFont val="宋体"/>
        <charset val="134"/>
      </rPr>
      <t>立方米</t>
    </r>
  </si>
  <si>
    <r>
      <rPr>
        <sz val="16"/>
        <rFont val="宋体"/>
        <charset val="134"/>
      </rPr>
      <t>完善园区基础设施短板，增加群众收入，促进集体经济发展。</t>
    </r>
  </si>
  <si>
    <r>
      <rPr>
        <sz val="16"/>
        <rFont val="宋体"/>
        <charset val="134"/>
      </rPr>
      <t>袁家村产业路硬化</t>
    </r>
  </si>
  <si>
    <r>
      <rPr>
        <sz val="16"/>
        <rFont val="宋体"/>
        <charset val="134"/>
      </rPr>
      <t>袁家村</t>
    </r>
  </si>
  <si>
    <r>
      <rPr>
        <sz val="16"/>
        <rFont val="宋体"/>
        <charset val="134"/>
      </rPr>
      <t>硬化产业路</t>
    </r>
    <r>
      <rPr>
        <sz val="16"/>
        <rFont val="Times New Roman"/>
        <charset val="134"/>
      </rPr>
      <t>1.25</t>
    </r>
    <r>
      <rPr>
        <sz val="16"/>
        <rFont val="宋体"/>
        <charset val="134"/>
      </rPr>
      <t>公里，宽</t>
    </r>
    <r>
      <rPr>
        <sz val="16"/>
        <rFont val="Times New Roman"/>
        <charset val="134"/>
      </rPr>
      <t>4.5</t>
    </r>
    <r>
      <rPr>
        <sz val="16"/>
        <rFont val="宋体"/>
        <charset val="134"/>
      </rPr>
      <t>米</t>
    </r>
  </si>
  <si>
    <r>
      <rPr>
        <sz val="16"/>
        <rFont val="宋体"/>
        <charset val="134"/>
      </rPr>
      <t>完善世行养牛场路网，改善养殖产业基础设施条件。</t>
    </r>
  </si>
  <si>
    <r>
      <rPr>
        <sz val="16"/>
        <rFont val="宋体"/>
        <charset val="134"/>
      </rPr>
      <t>城子村产业路硬化</t>
    </r>
  </si>
  <si>
    <r>
      <rPr>
        <sz val="16"/>
        <rFont val="宋体"/>
        <charset val="134"/>
      </rPr>
      <t>城子村</t>
    </r>
  </si>
  <si>
    <r>
      <rPr>
        <sz val="16"/>
        <rFont val="宋体"/>
        <charset val="134"/>
      </rPr>
      <t>硬化产业路</t>
    </r>
    <r>
      <rPr>
        <sz val="16"/>
        <rFont val="Times New Roman"/>
        <charset val="134"/>
      </rPr>
      <t>1.1</t>
    </r>
    <r>
      <rPr>
        <sz val="16"/>
        <rFont val="宋体"/>
        <charset val="134"/>
      </rPr>
      <t>公里，宽</t>
    </r>
    <r>
      <rPr>
        <sz val="16"/>
        <rFont val="Times New Roman"/>
        <charset val="134"/>
      </rPr>
      <t>4.5</t>
    </r>
    <r>
      <rPr>
        <sz val="16"/>
        <rFont val="宋体"/>
        <charset val="134"/>
      </rPr>
      <t>米</t>
    </r>
  </si>
  <si>
    <r>
      <rPr>
        <sz val="16"/>
        <rFont val="宋体"/>
        <charset val="134"/>
      </rPr>
      <t>河峪村产业路硬化</t>
    </r>
  </si>
  <si>
    <r>
      <rPr>
        <sz val="16"/>
        <rFont val="宋体"/>
        <charset val="134"/>
      </rPr>
      <t>河峪村</t>
    </r>
  </si>
  <si>
    <r>
      <rPr>
        <sz val="16"/>
        <rFont val="宋体"/>
        <charset val="134"/>
      </rPr>
      <t>硬化产业路</t>
    </r>
    <r>
      <rPr>
        <sz val="16"/>
        <rFont val="Times New Roman"/>
        <charset val="134"/>
      </rPr>
      <t>0.9</t>
    </r>
    <r>
      <rPr>
        <sz val="16"/>
        <rFont val="宋体"/>
        <charset val="134"/>
      </rPr>
      <t>公里，宽</t>
    </r>
    <r>
      <rPr>
        <sz val="16"/>
        <rFont val="Times New Roman"/>
        <charset val="134"/>
      </rPr>
      <t>4.5</t>
    </r>
    <r>
      <rPr>
        <sz val="16"/>
        <rFont val="宋体"/>
        <charset val="134"/>
      </rPr>
      <t>米</t>
    </r>
  </si>
  <si>
    <r>
      <rPr>
        <sz val="16"/>
        <rFont val="宋体"/>
        <charset val="134"/>
      </rPr>
      <t>刘堡镇产业园和基地基础设施配套建设项目</t>
    </r>
  </si>
  <si>
    <r>
      <rPr>
        <sz val="16"/>
        <rFont val="宋体"/>
        <charset val="134"/>
      </rPr>
      <t>在刘堡镇产业园和基地建设基础设施补短板建设项目，项目估算总投资</t>
    </r>
    <r>
      <rPr>
        <sz val="16"/>
        <rFont val="Times New Roman"/>
        <charset val="134"/>
      </rPr>
      <t>234.49</t>
    </r>
    <r>
      <rPr>
        <sz val="16"/>
        <rFont val="宋体"/>
        <charset val="134"/>
      </rPr>
      <t>万元。其中：</t>
    </r>
    <r>
      <rPr>
        <sz val="16"/>
        <rFont val="Times New Roman"/>
        <charset val="134"/>
      </rPr>
      <t xml:space="preserve">
</t>
    </r>
    <r>
      <rPr>
        <sz val="16"/>
        <rFont val="宋体"/>
        <charset val="134"/>
      </rPr>
      <t>一是张家川县中部蔬菜、肉牛产业园区基础设施补短板建设项目</t>
    </r>
    <r>
      <rPr>
        <sz val="16"/>
        <rFont val="Times New Roman"/>
        <charset val="134"/>
      </rPr>
      <t>195.79</t>
    </r>
    <r>
      <rPr>
        <sz val="16"/>
        <rFont val="宋体"/>
        <charset val="134"/>
      </rPr>
      <t>万元，</t>
    </r>
    <r>
      <rPr>
        <sz val="16"/>
        <rFont val="Times New Roman"/>
        <charset val="134"/>
      </rPr>
      <t>1</t>
    </r>
    <r>
      <rPr>
        <sz val="16"/>
        <rFont val="宋体"/>
        <charset val="134"/>
      </rPr>
      <t>、蔬菜产业园建设硬化产业路</t>
    </r>
    <r>
      <rPr>
        <sz val="16"/>
        <rFont val="Times New Roman"/>
        <charset val="134"/>
      </rPr>
      <t>965</t>
    </r>
    <r>
      <rPr>
        <sz val="16"/>
        <rFont val="宋体"/>
        <charset val="134"/>
      </rPr>
      <t>平米（配套涵管</t>
    </r>
    <r>
      <rPr>
        <sz val="16"/>
        <rFont val="Times New Roman"/>
        <charset val="134"/>
      </rPr>
      <t>160</t>
    </r>
    <r>
      <rPr>
        <sz val="16"/>
        <rFont val="宋体"/>
        <charset val="134"/>
      </rPr>
      <t>米、八字墙</t>
    </r>
    <r>
      <rPr>
        <sz val="16"/>
        <rFont val="Times New Roman"/>
        <charset val="134"/>
      </rPr>
      <t>2</t>
    </r>
    <r>
      <rPr>
        <sz val="16"/>
        <rFont val="宋体"/>
        <charset val="134"/>
      </rPr>
      <t>处）</t>
    </r>
    <r>
      <rPr>
        <sz val="16"/>
        <rFont val="Times New Roman"/>
        <charset val="134"/>
      </rPr>
      <t>23</t>
    </r>
    <r>
      <rPr>
        <sz val="16"/>
        <rFont val="宋体"/>
        <charset val="134"/>
      </rPr>
      <t>万元，防洪堤</t>
    </r>
    <r>
      <rPr>
        <sz val="16"/>
        <rFont val="Times New Roman"/>
        <charset val="134"/>
      </rPr>
      <t>675</t>
    </r>
    <r>
      <rPr>
        <sz val="16"/>
        <rFont val="宋体"/>
        <charset val="134"/>
      </rPr>
      <t>米</t>
    </r>
    <r>
      <rPr>
        <sz val="16"/>
        <rFont val="Times New Roman"/>
        <charset val="134"/>
      </rPr>
      <t>157.55</t>
    </r>
    <r>
      <rPr>
        <sz val="16"/>
        <rFont val="宋体"/>
        <charset val="134"/>
      </rPr>
      <t>万元，排洪渠</t>
    </r>
    <r>
      <rPr>
        <sz val="16"/>
        <rFont val="Times New Roman"/>
        <charset val="134"/>
      </rPr>
      <t>110</t>
    </r>
    <r>
      <rPr>
        <sz val="16"/>
        <rFont val="宋体"/>
        <charset val="134"/>
      </rPr>
      <t>米</t>
    </r>
    <r>
      <rPr>
        <sz val="16"/>
        <rFont val="Times New Roman"/>
        <charset val="134"/>
      </rPr>
      <t>6</t>
    </r>
    <r>
      <rPr>
        <sz val="16"/>
        <rFont val="宋体"/>
        <charset val="134"/>
      </rPr>
      <t>万元，共</t>
    </r>
    <r>
      <rPr>
        <sz val="16"/>
        <rFont val="Times New Roman"/>
        <charset val="134"/>
      </rPr>
      <t>181</t>
    </r>
    <r>
      <rPr>
        <sz val="16"/>
        <rFont val="宋体"/>
        <charset val="134"/>
      </rPr>
      <t>万元；</t>
    </r>
    <r>
      <rPr>
        <sz val="16"/>
        <rFont val="Times New Roman"/>
        <charset val="134"/>
      </rPr>
      <t>2</t>
    </r>
    <r>
      <rPr>
        <sz val="16"/>
        <rFont val="宋体"/>
        <charset val="134"/>
      </rPr>
      <t>、肉牛养殖示范场建设防洪堤</t>
    </r>
    <r>
      <rPr>
        <sz val="16"/>
        <rFont val="Times New Roman"/>
        <charset val="134"/>
      </rPr>
      <t>42</t>
    </r>
    <r>
      <rPr>
        <sz val="16"/>
        <rFont val="宋体"/>
        <charset val="134"/>
      </rPr>
      <t>米</t>
    </r>
    <r>
      <rPr>
        <sz val="16"/>
        <rFont val="Times New Roman"/>
        <charset val="134"/>
      </rPr>
      <t>9.24</t>
    </r>
    <r>
      <rPr>
        <sz val="16"/>
        <rFont val="宋体"/>
        <charset val="134"/>
      </rPr>
      <t>万元。</t>
    </r>
    <r>
      <rPr>
        <sz val="16"/>
        <rFont val="Times New Roman"/>
        <charset val="134"/>
      </rPr>
      <t xml:space="preserve">
</t>
    </r>
    <r>
      <rPr>
        <sz val="16"/>
        <rFont val="宋体"/>
        <charset val="134"/>
      </rPr>
      <t>二是刘堡蔬菜种植加工基地配套建设项目，概算投资</t>
    </r>
    <r>
      <rPr>
        <sz val="16"/>
        <rFont val="Times New Roman"/>
        <charset val="134"/>
      </rPr>
      <t>38.7</t>
    </r>
    <r>
      <rPr>
        <sz val="16"/>
        <rFont val="宋体"/>
        <charset val="134"/>
      </rPr>
      <t>万元。硬化产业路</t>
    </r>
    <r>
      <rPr>
        <sz val="16"/>
        <rFont val="Times New Roman"/>
        <charset val="134"/>
      </rPr>
      <t>192</t>
    </r>
    <r>
      <rPr>
        <sz val="16"/>
        <rFont val="宋体"/>
        <charset val="134"/>
      </rPr>
      <t>平米</t>
    </r>
    <r>
      <rPr>
        <sz val="16"/>
        <rFont val="Times New Roman"/>
        <charset val="134"/>
      </rPr>
      <t>2.1</t>
    </r>
    <r>
      <rPr>
        <sz val="16"/>
        <rFont val="宋体"/>
        <charset val="134"/>
      </rPr>
      <t>万元，产业砂化路</t>
    </r>
    <r>
      <rPr>
        <sz val="16"/>
        <rFont val="Times New Roman"/>
        <charset val="134"/>
      </rPr>
      <t>1.9</t>
    </r>
    <r>
      <rPr>
        <sz val="16"/>
        <rFont val="宋体"/>
        <charset val="134"/>
      </rPr>
      <t>公里</t>
    </r>
    <r>
      <rPr>
        <sz val="16"/>
        <rFont val="Times New Roman"/>
        <charset val="134"/>
      </rPr>
      <t>11.4</t>
    </r>
    <r>
      <rPr>
        <sz val="16"/>
        <rFont val="宋体"/>
        <charset val="134"/>
      </rPr>
      <t>万元，配套</t>
    </r>
    <r>
      <rPr>
        <sz val="16"/>
        <rFont val="Times New Roman"/>
        <charset val="134"/>
      </rPr>
      <t>1.9</t>
    </r>
    <r>
      <rPr>
        <sz val="16"/>
        <rFont val="宋体"/>
        <charset val="134"/>
      </rPr>
      <t>公里</t>
    </r>
    <r>
      <rPr>
        <sz val="16"/>
        <rFont val="Times New Roman"/>
        <charset val="134"/>
      </rPr>
      <t>U</t>
    </r>
    <r>
      <rPr>
        <sz val="16"/>
        <rFont val="宋体"/>
        <charset val="134"/>
      </rPr>
      <t>型渠</t>
    </r>
    <r>
      <rPr>
        <sz val="16"/>
        <rFont val="Times New Roman"/>
        <charset val="134"/>
      </rPr>
      <t>22.8</t>
    </r>
    <r>
      <rPr>
        <sz val="16"/>
        <rFont val="宋体"/>
        <charset val="134"/>
      </rPr>
      <t>万元，</t>
    </r>
    <r>
      <rPr>
        <sz val="16"/>
        <rFont val="Times New Roman"/>
        <charset val="134"/>
      </rPr>
      <t>4</t>
    </r>
    <r>
      <rPr>
        <sz val="16"/>
        <rFont val="宋体"/>
        <charset val="134"/>
      </rPr>
      <t>处</t>
    </r>
    <r>
      <rPr>
        <sz val="16"/>
        <rFont val="Times New Roman"/>
        <charset val="134"/>
      </rPr>
      <t>1.2</t>
    </r>
    <r>
      <rPr>
        <sz val="16"/>
        <rFont val="宋体"/>
        <charset val="134"/>
      </rPr>
      <t>米</t>
    </r>
    <r>
      <rPr>
        <sz val="16"/>
        <rFont val="Times New Roman"/>
        <charset val="134"/>
      </rPr>
      <t>*6</t>
    </r>
    <r>
      <rPr>
        <sz val="16"/>
        <rFont val="宋体"/>
        <charset val="134"/>
      </rPr>
      <t>米</t>
    </r>
    <r>
      <rPr>
        <sz val="16"/>
        <rFont val="Times New Roman"/>
        <charset val="134"/>
      </rPr>
      <t>*60</t>
    </r>
    <r>
      <rPr>
        <sz val="16"/>
        <rFont val="宋体"/>
        <charset val="134"/>
      </rPr>
      <t>公分口径管涵</t>
    </r>
    <r>
      <rPr>
        <sz val="16"/>
        <rFont val="Times New Roman"/>
        <charset val="134"/>
      </rPr>
      <t>2.4</t>
    </r>
    <r>
      <rPr>
        <sz val="16"/>
        <rFont val="宋体"/>
        <charset val="134"/>
      </rPr>
      <t>万元。</t>
    </r>
  </si>
  <si>
    <r>
      <rPr>
        <sz val="16"/>
        <rFont val="宋体"/>
        <charset val="134"/>
      </rPr>
      <t>完善园区基础设施短板，增加群众收入，促进集体经济发展</t>
    </r>
  </si>
  <si>
    <r>
      <rPr>
        <sz val="16"/>
        <rFont val="宋体"/>
        <charset val="134"/>
      </rPr>
      <t>张家川镇中部饲草配送中心桥梁建设项目</t>
    </r>
  </si>
  <si>
    <r>
      <rPr>
        <sz val="16"/>
        <rFont val="宋体"/>
        <charset val="134"/>
      </rPr>
      <t>赵川村</t>
    </r>
  </si>
  <si>
    <r>
      <rPr>
        <sz val="16"/>
        <rFont val="宋体"/>
        <charset val="134"/>
      </rPr>
      <t>在张家川镇赵川村新建通往张家川镇中部饲草配送中心桥梁一座，长</t>
    </r>
    <r>
      <rPr>
        <sz val="16"/>
        <rFont val="Times New Roman"/>
        <charset val="134"/>
      </rPr>
      <t>46</t>
    </r>
    <r>
      <rPr>
        <sz val="16"/>
        <rFont val="宋体"/>
        <charset val="134"/>
      </rPr>
      <t>米，宽</t>
    </r>
    <r>
      <rPr>
        <sz val="16"/>
        <rFont val="Times New Roman"/>
        <charset val="134"/>
      </rPr>
      <t>7</t>
    </r>
    <r>
      <rPr>
        <sz val="16"/>
        <rFont val="宋体"/>
        <charset val="134"/>
      </rPr>
      <t>米，引道</t>
    </r>
    <r>
      <rPr>
        <sz val="16"/>
        <rFont val="Times New Roman"/>
        <charset val="134"/>
      </rPr>
      <t>55</t>
    </r>
    <r>
      <rPr>
        <sz val="16"/>
        <rFont val="宋体"/>
        <charset val="134"/>
      </rPr>
      <t>米。</t>
    </r>
  </si>
  <si>
    <r>
      <rPr>
        <b/>
        <sz val="16"/>
        <rFont val="宋体"/>
        <charset val="134"/>
      </rPr>
      <t>易地搬迁点基础设施建设项目：</t>
    </r>
    <r>
      <rPr>
        <b/>
        <sz val="16"/>
        <rFont val="Times New Roman"/>
        <charset val="134"/>
      </rPr>
      <t>1</t>
    </r>
    <r>
      <rPr>
        <b/>
        <sz val="16"/>
        <rFont val="宋体"/>
        <charset val="134"/>
      </rPr>
      <t>项</t>
    </r>
  </si>
  <si>
    <r>
      <rPr>
        <b/>
        <sz val="16"/>
        <rFont val="宋体"/>
        <charset val="134"/>
      </rPr>
      <t>概算投资</t>
    </r>
    <r>
      <rPr>
        <b/>
        <sz val="16"/>
        <rFont val="Times New Roman"/>
        <charset val="134"/>
      </rPr>
      <t>2094.5947</t>
    </r>
    <r>
      <rPr>
        <b/>
        <sz val="16"/>
        <rFont val="宋体"/>
        <charset val="134"/>
      </rPr>
      <t>万元用于实施易地搬迁点基础设施建设项目</t>
    </r>
  </si>
  <si>
    <r>
      <rPr>
        <sz val="16"/>
        <rFont val="宋体"/>
        <charset val="134"/>
      </rPr>
      <t>纳沟村地质灾害灾后重建安置基础设施建设项目</t>
    </r>
  </si>
  <si>
    <r>
      <rPr>
        <sz val="16"/>
        <rFont val="宋体"/>
        <charset val="134"/>
      </rPr>
      <t>排水渠</t>
    </r>
    <r>
      <rPr>
        <sz val="16"/>
        <rFont val="Times New Roman"/>
        <charset val="134"/>
      </rPr>
      <t>300</t>
    </r>
    <r>
      <rPr>
        <sz val="16"/>
        <rFont val="宋体"/>
        <charset val="134"/>
      </rPr>
      <t>米</t>
    </r>
    <r>
      <rPr>
        <sz val="16"/>
        <rFont val="Times New Roman"/>
        <charset val="134"/>
      </rPr>
      <t xml:space="preserve"> </t>
    </r>
    <r>
      <rPr>
        <sz val="16"/>
        <rFont val="宋体"/>
        <charset val="134"/>
      </rPr>
      <t>，挡土墙</t>
    </r>
    <r>
      <rPr>
        <sz val="16"/>
        <rFont val="Times New Roman"/>
        <charset val="134"/>
      </rPr>
      <t>1960</t>
    </r>
    <r>
      <rPr>
        <sz val="16"/>
        <rFont val="宋体"/>
        <charset val="134"/>
      </rPr>
      <t>立方米，硬化工程量</t>
    </r>
    <r>
      <rPr>
        <sz val="16"/>
        <rFont val="Times New Roman"/>
        <charset val="134"/>
      </rPr>
      <t>3800</t>
    </r>
    <r>
      <rPr>
        <sz val="16"/>
        <rFont val="宋体"/>
        <charset val="134"/>
      </rPr>
      <t>平方米，雨水管网工程量</t>
    </r>
    <r>
      <rPr>
        <sz val="16"/>
        <rFont val="Times New Roman"/>
        <charset val="134"/>
      </rPr>
      <t>200</t>
    </r>
    <r>
      <rPr>
        <sz val="16"/>
        <rFont val="宋体"/>
        <charset val="134"/>
      </rPr>
      <t>米，污水管网工程量</t>
    </r>
    <r>
      <rPr>
        <sz val="16"/>
        <rFont val="Times New Roman"/>
        <charset val="134"/>
      </rPr>
      <t>200</t>
    </r>
    <r>
      <rPr>
        <sz val="16"/>
        <rFont val="宋体"/>
        <charset val="134"/>
      </rPr>
      <t>米，给水管网工程量</t>
    </r>
    <r>
      <rPr>
        <sz val="16"/>
        <rFont val="Times New Roman"/>
        <charset val="134"/>
      </rPr>
      <t>200</t>
    </r>
    <r>
      <rPr>
        <sz val="16"/>
        <rFont val="宋体"/>
        <charset val="134"/>
      </rPr>
      <t>米，化粪池工程量</t>
    </r>
    <r>
      <rPr>
        <sz val="16"/>
        <rFont val="Times New Roman"/>
        <charset val="134"/>
      </rPr>
      <t>20</t>
    </r>
    <r>
      <rPr>
        <sz val="16"/>
        <rFont val="宋体"/>
        <charset val="134"/>
      </rPr>
      <t>立方米。</t>
    </r>
  </si>
  <si>
    <r>
      <rPr>
        <sz val="16"/>
        <rFont val="宋体"/>
        <charset val="134"/>
      </rPr>
      <t>消除安全隐患，安置受灾群众，有效改善村级基础设施条件，为产业发展提供更好的基础</t>
    </r>
  </si>
  <si>
    <r>
      <rPr>
        <sz val="16"/>
        <rFont val="宋体"/>
        <charset val="134"/>
      </rPr>
      <t>张家川县刘堡镇米家安置道路硬化项目</t>
    </r>
  </si>
  <si>
    <r>
      <rPr>
        <sz val="16"/>
        <rFont val="宋体"/>
        <charset val="134"/>
      </rPr>
      <t>修缮米家村易地搬迁点主巷道</t>
    </r>
    <r>
      <rPr>
        <sz val="16"/>
        <rFont val="Times New Roman"/>
        <charset val="134"/>
      </rPr>
      <t>1100</t>
    </r>
    <r>
      <rPr>
        <sz val="16"/>
        <rFont val="宋体"/>
        <charset val="134"/>
      </rPr>
      <t>平方米</t>
    </r>
  </si>
  <si>
    <r>
      <rPr>
        <sz val="16"/>
        <rFont val="宋体"/>
        <charset val="134"/>
      </rPr>
      <t>改善群众生产生活条件</t>
    </r>
  </si>
  <si>
    <r>
      <rPr>
        <sz val="16"/>
        <rFont val="宋体"/>
        <charset val="134"/>
      </rPr>
      <t>刘堡镇河堤建设项目</t>
    </r>
  </si>
  <si>
    <r>
      <rPr>
        <sz val="16"/>
        <rFont val="宋体"/>
        <charset val="134"/>
      </rPr>
      <t>在高家村修建河堤</t>
    </r>
    <r>
      <rPr>
        <sz val="16"/>
        <rFont val="Times New Roman"/>
        <charset val="134"/>
      </rPr>
      <t>2000</t>
    </r>
    <r>
      <rPr>
        <sz val="16"/>
        <rFont val="宋体"/>
        <charset val="134"/>
      </rPr>
      <t>立方米。</t>
    </r>
  </si>
  <si>
    <r>
      <rPr>
        <sz val="16"/>
        <rFont val="宋体"/>
        <charset val="134"/>
      </rPr>
      <t>解决群众基础设施，提升生活质量</t>
    </r>
  </si>
  <si>
    <t>0.0254</t>
  </si>
  <si>
    <r>
      <rPr>
        <sz val="16"/>
        <rFont val="宋体"/>
        <charset val="134"/>
      </rPr>
      <t>龙山镇汪堡村基础设补短板建设项目</t>
    </r>
  </si>
  <si>
    <r>
      <rPr>
        <sz val="16"/>
        <rFont val="宋体"/>
        <charset val="134"/>
      </rPr>
      <t>新建护坡一处长</t>
    </r>
    <r>
      <rPr>
        <sz val="16"/>
        <rFont val="Times New Roman"/>
        <charset val="134"/>
      </rPr>
      <t>152</t>
    </r>
    <r>
      <rPr>
        <sz val="16"/>
        <rFont val="宋体"/>
        <charset val="134"/>
      </rPr>
      <t>米，道路硬化</t>
    </r>
    <r>
      <rPr>
        <sz val="16"/>
        <rFont val="Times New Roman"/>
        <charset val="134"/>
      </rPr>
      <t>880</t>
    </r>
    <r>
      <rPr>
        <sz val="16"/>
        <rFont val="宋体"/>
        <charset val="134"/>
      </rPr>
      <t>平方米，木质便道</t>
    </r>
    <r>
      <rPr>
        <sz val="16"/>
        <rFont val="Times New Roman"/>
        <charset val="134"/>
      </rPr>
      <t>125</t>
    </r>
    <r>
      <rPr>
        <sz val="16"/>
        <rFont val="宋体"/>
        <charset val="134"/>
      </rPr>
      <t>平方米，停车场</t>
    </r>
    <r>
      <rPr>
        <sz val="16"/>
        <rFont val="Times New Roman"/>
        <charset val="134"/>
      </rPr>
      <t>2</t>
    </r>
    <r>
      <rPr>
        <sz val="16"/>
        <rFont val="宋体"/>
        <charset val="134"/>
      </rPr>
      <t>处</t>
    </r>
    <r>
      <rPr>
        <sz val="16"/>
        <rFont val="Times New Roman"/>
        <charset val="134"/>
      </rPr>
      <t>1355</t>
    </r>
    <r>
      <rPr>
        <sz val="16"/>
        <rFont val="宋体"/>
        <charset val="134"/>
      </rPr>
      <t>平方米，水渠</t>
    </r>
    <r>
      <rPr>
        <sz val="16"/>
        <rFont val="Times New Roman"/>
        <charset val="134"/>
      </rPr>
      <t>200</t>
    </r>
    <r>
      <rPr>
        <sz val="16"/>
        <rFont val="宋体"/>
        <charset val="134"/>
      </rPr>
      <t>米，水渠盖板</t>
    </r>
    <r>
      <rPr>
        <sz val="16"/>
        <rFont val="Times New Roman"/>
        <charset val="134"/>
      </rPr>
      <t>200</t>
    </r>
    <r>
      <rPr>
        <sz val="16"/>
        <rFont val="宋体"/>
        <charset val="134"/>
      </rPr>
      <t>米，安全挡墙</t>
    </r>
    <r>
      <rPr>
        <sz val="16"/>
        <rFont val="Times New Roman"/>
        <charset val="134"/>
      </rPr>
      <t>120</t>
    </r>
    <r>
      <rPr>
        <sz val="16"/>
        <rFont val="宋体"/>
        <charset val="134"/>
      </rPr>
      <t>米。</t>
    </r>
  </si>
  <si>
    <r>
      <rPr>
        <sz val="16"/>
        <rFont val="宋体"/>
        <charset val="134"/>
      </rPr>
      <t>为补齐村级基础设施短板，巩固脱贫攻坚成效。</t>
    </r>
  </si>
  <si>
    <r>
      <rPr>
        <sz val="16"/>
        <rFont val="宋体"/>
        <charset val="134"/>
      </rPr>
      <t>龙山镇西沟村水毁防护及路面硬化建设项目</t>
    </r>
  </si>
  <si>
    <r>
      <rPr>
        <sz val="16"/>
        <rFont val="宋体"/>
        <charset val="134"/>
      </rPr>
      <t>龙山镇西沟村</t>
    </r>
  </si>
  <si>
    <r>
      <rPr>
        <sz val="16"/>
        <rFont val="宋体"/>
        <charset val="134"/>
      </rPr>
      <t>新建护坡长</t>
    </r>
    <r>
      <rPr>
        <sz val="16"/>
        <rFont val="Times New Roman"/>
        <charset val="134"/>
      </rPr>
      <t>20</t>
    </r>
    <r>
      <rPr>
        <sz val="16"/>
        <rFont val="宋体"/>
        <charset val="134"/>
      </rPr>
      <t>米，高</t>
    </r>
    <r>
      <rPr>
        <sz val="16"/>
        <rFont val="Times New Roman"/>
        <charset val="134"/>
      </rPr>
      <t>5</t>
    </r>
    <r>
      <rPr>
        <sz val="16"/>
        <rFont val="宋体"/>
        <charset val="134"/>
      </rPr>
      <t>米，硬化路面</t>
    </r>
    <r>
      <rPr>
        <sz val="16"/>
        <rFont val="Times New Roman"/>
        <charset val="134"/>
      </rPr>
      <t>70</t>
    </r>
    <r>
      <rPr>
        <sz val="16"/>
        <rFont val="宋体"/>
        <charset val="134"/>
      </rPr>
      <t>平方米及水渠修建</t>
    </r>
    <r>
      <rPr>
        <sz val="16"/>
        <rFont val="Times New Roman"/>
        <charset val="134"/>
      </rPr>
      <t>20</t>
    </r>
    <r>
      <rPr>
        <sz val="16"/>
        <rFont val="宋体"/>
        <charset val="134"/>
      </rPr>
      <t>米</t>
    </r>
  </si>
  <si>
    <r>
      <rPr>
        <sz val="16"/>
        <rFont val="宋体"/>
        <charset val="134"/>
      </rPr>
      <t>龙山镇榆树村扶贫车间附属工程</t>
    </r>
  </si>
  <si>
    <r>
      <rPr>
        <sz val="16"/>
        <rFont val="宋体"/>
        <charset val="134"/>
      </rPr>
      <t>扶贫车间所在地防护</t>
    </r>
    <r>
      <rPr>
        <sz val="16"/>
        <rFont val="Times New Roman"/>
        <charset val="134"/>
      </rPr>
      <t>400</t>
    </r>
    <r>
      <rPr>
        <sz val="16"/>
        <rFont val="宋体"/>
        <charset val="134"/>
      </rPr>
      <t>立方米。</t>
    </r>
  </si>
  <si>
    <r>
      <rPr>
        <sz val="16"/>
        <rFont val="宋体"/>
        <charset val="134"/>
      </rPr>
      <t>为解决易地搬迁安置点搬迁群众就业难题，切实提高搬迁群众经济收入，巩固脱贫攻坚成效。</t>
    </r>
  </si>
  <si>
    <r>
      <rPr>
        <sz val="16"/>
        <rFont val="宋体"/>
        <charset val="134"/>
      </rPr>
      <t>龙山镇连柯村生态及地质灾害避险搬迁安置小区附属设施建设项目</t>
    </r>
  </si>
  <si>
    <r>
      <rPr>
        <sz val="16"/>
        <rFont val="宋体"/>
        <charset val="134"/>
      </rPr>
      <t>连柯村生态及地质灾害避险搬迁安置小区院落硬化</t>
    </r>
    <r>
      <rPr>
        <sz val="16"/>
        <rFont val="Times New Roman"/>
        <charset val="134"/>
      </rPr>
      <t>2000</t>
    </r>
    <r>
      <rPr>
        <sz val="16"/>
        <rFont val="宋体"/>
        <charset val="134"/>
      </rPr>
      <t>平方米，</t>
    </r>
    <r>
      <rPr>
        <sz val="16"/>
        <rFont val="Times New Roman"/>
        <charset val="134"/>
      </rPr>
      <t>600</t>
    </r>
    <r>
      <rPr>
        <sz val="16"/>
        <rFont val="宋体"/>
        <charset val="134"/>
      </rPr>
      <t>平方米绿化带，小区雨污分流管网、化粪池，道路硬化</t>
    </r>
    <r>
      <rPr>
        <sz val="16"/>
        <rFont val="Times New Roman"/>
        <charset val="134"/>
      </rPr>
      <t>500</t>
    </r>
    <r>
      <rPr>
        <sz val="16"/>
        <rFont val="宋体"/>
        <charset val="134"/>
      </rPr>
      <t>平方米，水渠（</t>
    </r>
    <r>
      <rPr>
        <sz val="16"/>
        <rFont val="Times New Roman"/>
        <charset val="134"/>
      </rPr>
      <t>60*60</t>
    </r>
    <r>
      <rPr>
        <sz val="16"/>
        <rFont val="宋体"/>
        <charset val="134"/>
      </rPr>
      <t>）</t>
    </r>
    <r>
      <rPr>
        <sz val="16"/>
        <rFont val="Times New Roman"/>
        <charset val="134"/>
      </rPr>
      <t>200</t>
    </r>
    <r>
      <rPr>
        <sz val="16"/>
        <rFont val="宋体"/>
        <charset val="134"/>
      </rPr>
      <t>米。挡墙</t>
    </r>
    <r>
      <rPr>
        <sz val="16"/>
        <rFont val="Times New Roman"/>
        <charset val="134"/>
      </rPr>
      <t>1000</t>
    </r>
    <r>
      <rPr>
        <sz val="16"/>
        <rFont val="宋体"/>
        <charset val="134"/>
      </rPr>
      <t>立方米。</t>
    </r>
  </si>
  <si>
    <r>
      <rPr>
        <sz val="16"/>
        <rFont val="宋体"/>
        <charset val="134"/>
      </rPr>
      <t>完善农村基础设施，改善村庄面貌，改善群众生产生活环境。</t>
    </r>
  </si>
  <si>
    <r>
      <rPr>
        <sz val="16"/>
        <rFont val="宋体"/>
        <charset val="134"/>
      </rPr>
      <t>龙山镇连柯村道路硬化及基础设施建设项目</t>
    </r>
  </si>
  <si>
    <r>
      <rPr>
        <sz val="16"/>
        <rFont val="宋体"/>
        <charset val="134"/>
      </rPr>
      <t>道路硬化</t>
    </r>
    <r>
      <rPr>
        <sz val="16"/>
        <rFont val="Times New Roman"/>
        <charset val="134"/>
      </rPr>
      <t>1200</t>
    </r>
    <r>
      <rPr>
        <sz val="16"/>
        <rFont val="宋体"/>
        <charset val="134"/>
      </rPr>
      <t>平方米，修建安全挡墙</t>
    </r>
    <r>
      <rPr>
        <sz val="16"/>
        <rFont val="Times New Roman"/>
        <charset val="134"/>
      </rPr>
      <t>590</t>
    </r>
    <r>
      <rPr>
        <sz val="16"/>
        <rFont val="宋体"/>
        <charset val="134"/>
      </rPr>
      <t>米，道路护坡维修</t>
    </r>
    <r>
      <rPr>
        <sz val="16"/>
        <rFont val="Times New Roman"/>
        <charset val="134"/>
      </rPr>
      <t>600</t>
    </r>
    <r>
      <rPr>
        <sz val="16"/>
        <rFont val="宋体"/>
        <charset val="134"/>
      </rPr>
      <t>平方米。</t>
    </r>
  </si>
  <si>
    <r>
      <rPr>
        <sz val="16"/>
        <rFont val="宋体"/>
        <charset val="134"/>
      </rPr>
      <t>龙山镇冯塬</t>
    </r>
    <r>
      <rPr>
        <sz val="16"/>
        <rFont val="Times New Roman"/>
        <charset val="134"/>
      </rPr>
      <t>-</t>
    </r>
    <r>
      <rPr>
        <sz val="16"/>
        <rFont val="宋体"/>
        <charset val="134"/>
      </rPr>
      <t>南梁道路硬化工程</t>
    </r>
  </si>
  <si>
    <r>
      <rPr>
        <sz val="16"/>
        <rFont val="宋体"/>
        <charset val="134"/>
      </rPr>
      <t>龙山镇南梁村</t>
    </r>
  </si>
  <si>
    <r>
      <rPr>
        <sz val="16"/>
        <rFont val="宋体"/>
        <charset val="134"/>
      </rPr>
      <t>道路硬化</t>
    </r>
    <r>
      <rPr>
        <sz val="16"/>
        <rFont val="Times New Roman"/>
        <charset val="134"/>
      </rPr>
      <t>0.7</t>
    </r>
    <r>
      <rPr>
        <sz val="16"/>
        <rFont val="宋体"/>
        <charset val="134"/>
      </rPr>
      <t>公里，宽</t>
    </r>
    <r>
      <rPr>
        <sz val="16"/>
        <rFont val="Times New Roman"/>
        <charset val="134"/>
      </rPr>
      <t>3.5</t>
    </r>
    <r>
      <rPr>
        <sz val="16"/>
        <rFont val="宋体"/>
        <charset val="134"/>
      </rPr>
      <t>米</t>
    </r>
  </si>
  <si>
    <r>
      <rPr>
        <sz val="16"/>
        <rFont val="宋体"/>
        <charset val="134"/>
      </rPr>
      <t>龙山镇韩川村道路硬化项目</t>
    </r>
  </si>
  <si>
    <r>
      <rPr>
        <sz val="16"/>
        <rFont val="宋体"/>
        <charset val="134"/>
      </rPr>
      <t>硬化道路</t>
    </r>
    <r>
      <rPr>
        <sz val="16"/>
        <rFont val="Times New Roman"/>
        <charset val="134"/>
      </rPr>
      <t>3.5</t>
    </r>
    <r>
      <rPr>
        <sz val="16"/>
        <rFont val="宋体"/>
        <charset val="134"/>
      </rPr>
      <t>公里，水渠</t>
    </r>
    <r>
      <rPr>
        <sz val="16"/>
        <rFont val="Times New Roman"/>
        <charset val="134"/>
      </rPr>
      <t>1500</t>
    </r>
    <r>
      <rPr>
        <sz val="16"/>
        <rFont val="宋体"/>
        <charset val="134"/>
      </rPr>
      <t>米。</t>
    </r>
  </si>
  <si>
    <r>
      <rPr>
        <sz val="16"/>
        <rFont val="宋体"/>
        <charset val="134"/>
      </rPr>
      <t>梁山镇丹麻等村挡土墙建设项目</t>
    </r>
  </si>
  <si>
    <r>
      <rPr>
        <sz val="16"/>
        <rFont val="宋体"/>
        <charset val="134"/>
      </rPr>
      <t>梁山镇丹麻村、高营村、岳山村</t>
    </r>
  </si>
  <si>
    <r>
      <rPr>
        <sz val="16"/>
        <rFont val="宋体"/>
        <charset val="134"/>
      </rPr>
      <t>丹麻村二组新建挡土墙一处</t>
    </r>
    <r>
      <rPr>
        <sz val="16"/>
        <rFont val="Times New Roman"/>
        <charset val="134"/>
      </rPr>
      <t>180m³</t>
    </r>
    <r>
      <rPr>
        <sz val="16"/>
        <rFont val="宋体"/>
        <charset val="134"/>
      </rPr>
      <t>。高营村新建挡墙一处</t>
    </r>
    <r>
      <rPr>
        <sz val="16"/>
        <rFont val="Times New Roman"/>
        <charset val="134"/>
      </rPr>
      <t>186m³</t>
    </r>
    <r>
      <rPr>
        <sz val="16"/>
        <rFont val="宋体"/>
        <charset val="134"/>
      </rPr>
      <t>。岳山村实施挡土墙一处共</t>
    </r>
    <r>
      <rPr>
        <sz val="16"/>
        <rFont val="Times New Roman"/>
        <charset val="134"/>
      </rPr>
      <t>234</t>
    </r>
    <r>
      <rPr>
        <sz val="16"/>
        <rFont val="宋体"/>
        <charset val="134"/>
      </rPr>
      <t>立方米</t>
    </r>
    <r>
      <rPr>
        <sz val="16"/>
        <rFont val="Times New Roman"/>
        <charset val="134"/>
      </rPr>
      <t>m³</t>
    </r>
    <r>
      <rPr>
        <sz val="16"/>
        <rFont val="宋体"/>
        <charset val="134"/>
      </rPr>
      <t>。共计</t>
    </r>
    <r>
      <rPr>
        <sz val="16"/>
        <rFont val="Times New Roman"/>
        <charset val="134"/>
      </rPr>
      <t>600m³</t>
    </r>
    <r>
      <rPr>
        <sz val="16"/>
        <rFont val="宋体"/>
        <charset val="134"/>
      </rPr>
      <t>。</t>
    </r>
  </si>
  <si>
    <r>
      <rPr>
        <sz val="16"/>
        <rFont val="宋体"/>
        <charset val="134"/>
      </rPr>
      <t>连五乡易地搬迁点基础设施建设项目</t>
    </r>
  </si>
  <si>
    <r>
      <rPr>
        <sz val="16"/>
        <rFont val="宋体"/>
        <charset val="134"/>
      </rPr>
      <t>连五乡贠家村，兰家村，陈家村</t>
    </r>
  </si>
  <si>
    <r>
      <rPr>
        <sz val="16"/>
        <rFont val="宋体"/>
        <charset val="134"/>
      </rPr>
      <t>计划概算投资</t>
    </r>
    <r>
      <rPr>
        <sz val="16"/>
        <rFont val="Times New Roman"/>
        <charset val="134"/>
      </rPr>
      <t>80</t>
    </r>
    <r>
      <rPr>
        <sz val="16"/>
        <rFont val="宋体"/>
        <charset val="134"/>
      </rPr>
      <t>万元在贠家村新建护坡</t>
    </r>
    <r>
      <rPr>
        <sz val="16"/>
        <rFont val="Times New Roman"/>
        <charset val="134"/>
      </rPr>
      <t>2</t>
    </r>
    <r>
      <rPr>
        <sz val="16"/>
        <rFont val="宋体"/>
        <charset val="134"/>
      </rPr>
      <t>处，概算投资</t>
    </r>
    <r>
      <rPr>
        <sz val="16"/>
        <rFont val="Times New Roman"/>
        <charset val="134"/>
      </rPr>
      <t>50</t>
    </r>
    <r>
      <rPr>
        <sz val="16"/>
        <rFont val="宋体"/>
        <charset val="134"/>
      </rPr>
      <t>万元硬化路面</t>
    </r>
    <r>
      <rPr>
        <sz val="16"/>
        <rFont val="Times New Roman"/>
        <charset val="134"/>
      </rPr>
      <t>880</t>
    </r>
    <r>
      <rPr>
        <sz val="16"/>
        <rFont val="宋体"/>
        <charset val="134"/>
      </rPr>
      <t>平方米，维修下水管道</t>
    </r>
    <r>
      <rPr>
        <sz val="16"/>
        <rFont val="Times New Roman"/>
        <charset val="134"/>
      </rPr>
      <t>60</t>
    </r>
    <r>
      <rPr>
        <sz val="16"/>
        <rFont val="宋体"/>
        <charset val="134"/>
      </rPr>
      <t>米，维护下水井</t>
    </r>
    <r>
      <rPr>
        <sz val="16"/>
        <rFont val="Times New Roman"/>
        <charset val="134"/>
      </rPr>
      <t>19</t>
    </r>
    <r>
      <rPr>
        <sz val="16"/>
        <rFont val="宋体"/>
        <charset val="134"/>
      </rPr>
      <t>处；概算投资</t>
    </r>
    <r>
      <rPr>
        <sz val="16"/>
        <rFont val="Times New Roman"/>
        <charset val="134"/>
      </rPr>
      <t>18</t>
    </r>
    <r>
      <rPr>
        <sz val="16"/>
        <rFont val="宋体"/>
        <charset val="134"/>
      </rPr>
      <t>万元在兰家村易地搬迁点新建护坡一处；概算投资</t>
    </r>
    <r>
      <rPr>
        <sz val="16"/>
        <rFont val="Times New Roman"/>
        <charset val="134"/>
      </rPr>
      <t>88.7</t>
    </r>
    <r>
      <rPr>
        <sz val="16"/>
        <rFont val="宋体"/>
        <charset val="134"/>
      </rPr>
      <t>万元在陈家村易地搬迁点修建护坡</t>
    </r>
    <r>
      <rPr>
        <sz val="16"/>
        <rFont val="Times New Roman"/>
        <charset val="134"/>
      </rPr>
      <t>2</t>
    </r>
    <r>
      <rPr>
        <sz val="16"/>
        <rFont val="宋体"/>
        <charset val="134"/>
      </rPr>
      <t>处。</t>
    </r>
  </si>
  <si>
    <r>
      <rPr>
        <sz val="16"/>
        <rFont val="宋体"/>
        <charset val="134"/>
      </rPr>
      <t>大阳镇双庙村易地搬迁点基础设施建设维修项目</t>
    </r>
  </si>
  <si>
    <r>
      <rPr>
        <sz val="16"/>
        <rFont val="宋体"/>
        <charset val="134"/>
      </rPr>
      <t>双庙村</t>
    </r>
  </si>
  <si>
    <r>
      <rPr>
        <sz val="16"/>
        <rFont val="宋体"/>
        <charset val="134"/>
      </rPr>
      <t>拆除硬化村内巷道</t>
    </r>
    <r>
      <rPr>
        <sz val="16"/>
        <rFont val="Times New Roman"/>
        <charset val="134"/>
      </rPr>
      <t>266</t>
    </r>
    <r>
      <rPr>
        <sz val="16"/>
        <rFont val="宋体"/>
        <charset val="134"/>
      </rPr>
      <t>㎡，新建排水管道</t>
    </r>
    <r>
      <rPr>
        <sz val="16"/>
        <rFont val="Times New Roman"/>
        <charset val="134"/>
      </rPr>
      <t>266m</t>
    </r>
    <r>
      <rPr>
        <sz val="16"/>
        <rFont val="宋体"/>
        <charset val="134"/>
      </rPr>
      <t>，排水管网</t>
    </r>
    <r>
      <rPr>
        <sz val="16"/>
        <rFont val="Times New Roman"/>
        <charset val="134"/>
      </rPr>
      <t>266m</t>
    </r>
    <r>
      <rPr>
        <sz val="16"/>
        <rFont val="宋体"/>
        <charset val="134"/>
      </rPr>
      <t>，雨篦子</t>
    </r>
    <r>
      <rPr>
        <sz val="16"/>
        <rFont val="Times New Roman"/>
        <charset val="134"/>
      </rPr>
      <t>20</t>
    </r>
    <r>
      <rPr>
        <sz val="16"/>
        <rFont val="宋体"/>
        <charset val="134"/>
      </rPr>
      <t>套</t>
    </r>
  </si>
  <si>
    <r>
      <rPr>
        <sz val="16"/>
        <rFont val="宋体"/>
        <charset val="134"/>
      </rPr>
      <t>大阳镇刘沟村堤防工程建设项目</t>
    </r>
  </si>
  <si>
    <r>
      <rPr>
        <sz val="16"/>
        <rFont val="宋体"/>
        <charset val="134"/>
      </rPr>
      <t>在大阳镇刘沟村修建堤防工程</t>
    </r>
    <r>
      <rPr>
        <sz val="16"/>
        <rFont val="Times New Roman"/>
        <charset val="134"/>
      </rPr>
      <t>2.4</t>
    </r>
    <r>
      <rPr>
        <sz val="16"/>
        <rFont val="宋体"/>
        <charset val="134"/>
      </rPr>
      <t>公里。</t>
    </r>
  </si>
  <si>
    <t>0.1211</t>
  </si>
  <si>
    <t>0.0262</t>
  </si>
  <si>
    <t>0.1149</t>
  </si>
  <si>
    <t>0.5193</t>
  </si>
  <si>
    <r>
      <rPr>
        <sz val="16"/>
        <rFont val="宋体"/>
        <charset val="134"/>
      </rPr>
      <t>大阳镇大阳村堤防工程建设项目</t>
    </r>
  </si>
  <si>
    <r>
      <rPr>
        <sz val="16"/>
        <rFont val="宋体"/>
        <charset val="134"/>
      </rPr>
      <t>大阳村</t>
    </r>
  </si>
  <si>
    <r>
      <rPr>
        <sz val="16"/>
        <rFont val="宋体"/>
        <charset val="134"/>
      </rPr>
      <t>在大阳镇大阳村修建堤防工程</t>
    </r>
    <r>
      <rPr>
        <sz val="16"/>
        <rFont val="Times New Roman"/>
        <charset val="134"/>
      </rPr>
      <t>4</t>
    </r>
    <r>
      <rPr>
        <sz val="16"/>
        <rFont val="宋体"/>
        <charset val="134"/>
      </rPr>
      <t>公里。</t>
    </r>
  </si>
  <si>
    <r>
      <rPr>
        <sz val="16"/>
        <rFont val="宋体"/>
        <charset val="134"/>
      </rPr>
      <t>川王镇海湾村易地扶贫搬迁排洪渠建设项目</t>
    </r>
  </si>
  <si>
    <r>
      <rPr>
        <sz val="16"/>
        <rFont val="宋体"/>
        <charset val="134"/>
      </rPr>
      <t>修建排洪渠</t>
    </r>
    <r>
      <rPr>
        <sz val="16"/>
        <rFont val="Times New Roman"/>
        <charset val="134"/>
      </rPr>
      <t>1000</t>
    </r>
    <r>
      <rPr>
        <sz val="16"/>
        <rFont val="宋体"/>
        <charset val="134"/>
      </rPr>
      <t>米，宽</t>
    </r>
    <r>
      <rPr>
        <sz val="16"/>
        <rFont val="Times New Roman"/>
        <charset val="134"/>
      </rPr>
      <t>1.2</t>
    </r>
    <r>
      <rPr>
        <sz val="16"/>
        <rFont val="宋体"/>
        <charset val="134"/>
      </rPr>
      <t>米。</t>
    </r>
  </si>
  <si>
    <r>
      <rPr>
        <sz val="16"/>
        <rFont val="宋体"/>
        <charset val="134"/>
      </rPr>
      <t>川王镇峡口村易地扶贫搬迁护坡及排洪渠建设项目</t>
    </r>
  </si>
  <si>
    <r>
      <rPr>
        <sz val="16"/>
        <rFont val="宋体"/>
        <charset val="134"/>
      </rPr>
      <t>峡口村</t>
    </r>
  </si>
  <si>
    <r>
      <rPr>
        <sz val="16"/>
        <rFont val="宋体"/>
        <charset val="134"/>
      </rPr>
      <t>新建宽</t>
    </r>
    <r>
      <rPr>
        <sz val="16"/>
        <rFont val="Times New Roman"/>
        <charset val="134"/>
      </rPr>
      <t>1.2</t>
    </r>
    <r>
      <rPr>
        <sz val="16"/>
        <rFont val="宋体"/>
        <charset val="134"/>
      </rPr>
      <t>米的排洪渠</t>
    </r>
    <r>
      <rPr>
        <sz val="16"/>
        <rFont val="Times New Roman"/>
        <charset val="134"/>
      </rPr>
      <t>540</t>
    </r>
    <r>
      <rPr>
        <sz val="16"/>
        <rFont val="宋体"/>
        <charset val="134"/>
      </rPr>
      <t>米，护坡</t>
    </r>
    <r>
      <rPr>
        <sz val="16"/>
        <rFont val="Times New Roman"/>
        <charset val="134"/>
      </rPr>
      <t>948</t>
    </r>
    <r>
      <rPr>
        <sz val="16"/>
        <rFont val="宋体"/>
        <charset val="134"/>
      </rPr>
      <t>立方米。</t>
    </r>
  </si>
  <si>
    <t>0.0140</t>
  </si>
  <si>
    <t>0.0494</t>
  </si>
  <si>
    <r>
      <rPr>
        <sz val="16"/>
        <rFont val="宋体"/>
        <charset val="134"/>
      </rPr>
      <t>川王镇海湾村易地扶贫搬迁道路硬化项目</t>
    </r>
  </si>
  <si>
    <r>
      <rPr>
        <sz val="16"/>
        <rFont val="宋体"/>
        <charset val="134"/>
      </rPr>
      <t>硬化道路</t>
    </r>
    <r>
      <rPr>
        <sz val="16"/>
        <rFont val="Times New Roman"/>
        <charset val="134"/>
      </rPr>
      <t>2421</t>
    </r>
    <r>
      <rPr>
        <sz val="16"/>
        <rFont val="宋体"/>
        <charset val="134"/>
      </rPr>
      <t>平方米，拆除破损路面</t>
    </r>
    <r>
      <rPr>
        <sz val="16"/>
        <rFont val="Times New Roman"/>
        <charset val="134"/>
      </rPr>
      <t>2421</t>
    </r>
    <r>
      <rPr>
        <sz val="16"/>
        <rFont val="宋体"/>
        <charset val="134"/>
      </rPr>
      <t>平方米。</t>
    </r>
  </si>
  <si>
    <r>
      <rPr>
        <b/>
        <sz val="16"/>
        <rFont val="宋体"/>
        <charset val="134"/>
      </rPr>
      <t>易地搬迁点基础设施建设项目（中调新增）：</t>
    </r>
    <r>
      <rPr>
        <b/>
        <sz val="16"/>
        <rFont val="Times New Roman"/>
        <charset val="134"/>
      </rPr>
      <t>1</t>
    </r>
    <r>
      <rPr>
        <b/>
        <sz val="16"/>
        <rFont val="宋体"/>
        <charset val="134"/>
      </rPr>
      <t>项</t>
    </r>
  </si>
  <si>
    <r>
      <rPr>
        <b/>
        <sz val="16"/>
        <rFont val="宋体"/>
        <charset val="134"/>
      </rPr>
      <t>概算投资</t>
    </r>
    <r>
      <rPr>
        <b/>
        <sz val="16"/>
        <rFont val="Times New Roman"/>
        <charset val="134"/>
      </rPr>
      <t>520</t>
    </r>
    <r>
      <rPr>
        <b/>
        <sz val="16"/>
        <rFont val="宋体"/>
        <charset val="134"/>
      </rPr>
      <t>万元用于实施易地搬迁点基础设施建设项目。</t>
    </r>
  </si>
  <si>
    <r>
      <rPr>
        <sz val="16"/>
        <rFont val="宋体"/>
        <charset val="134"/>
      </rPr>
      <t>上河村易地搬迁点维修</t>
    </r>
  </si>
  <si>
    <r>
      <rPr>
        <sz val="16"/>
        <rFont val="宋体"/>
        <charset val="134"/>
      </rPr>
      <t>上河村</t>
    </r>
  </si>
  <si>
    <r>
      <rPr>
        <sz val="16"/>
        <rFont val="宋体"/>
        <charset val="134"/>
      </rPr>
      <t>深挖基础</t>
    </r>
    <r>
      <rPr>
        <sz val="16"/>
        <rFont val="Times New Roman"/>
        <charset val="134"/>
      </rPr>
      <t>3</t>
    </r>
    <r>
      <rPr>
        <sz val="16"/>
        <rFont val="宋体"/>
        <charset val="134"/>
      </rPr>
      <t>米，重新夯实，场地硬化</t>
    </r>
    <r>
      <rPr>
        <sz val="16"/>
        <rFont val="Times New Roman"/>
        <charset val="134"/>
      </rPr>
      <t>10600</t>
    </r>
    <r>
      <rPr>
        <sz val="16"/>
        <rFont val="宋体"/>
        <charset val="134"/>
      </rPr>
      <t>平方米</t>
    </r>
  </si>
  <si>
    <r>
      <rPr>
        <sz val="16"/>
        <rFont val="宋体"/>
        <charset val="134"/>
      </rPr>
      <t>保障群众安全</t>
    </r>
  </si>
  <si>
    <r>
      <rPr>
        <sz val="16"/>
        <rFont val="宋体"/>
        <charset val="134"/>
      </rPr>
      <t>张家川县易地扶贫搬迁安置区公共服务和配套基础设施巩固提升项目</t>
    </r>
  </si>
  <si>
    <r>
      <rPr>
        <sz val="16"/>
        <rFont val="宋体"/>
        <charset val="134"/>
      </rPr>
      <t>平安乡水泉村</t>
    </r>
    <r>
      <rPr>
        <sz val="16"/>
        <rFont val="Times New Roman"/>
        <charset val="134"/>
      </rPr>
      <t xml:space="preserve">
</t>
    </r>
    <r>
      <rPr>
        <sz val="16"/>
        <rFont val="宋体"/>
        <charset val="134"/>
      </rPr>
      <t>马鹿镇大滩新村木河乡下庞新村闫家乡闫家新村</t>
    </r>
  </si>
  <si>
    <r>
      <rPr>
        <sz val="16"/>
        <rFont val="宋体"/>
        <charset val="134"/>
      </rPr>
      <t>平安乡水泉村新建村卫生室一处</t>
    </r>
    <r>
      <rPr>
        <sz val="16"/>
        <rFont val="Times New Roman"/>
        <charset val="134"/>
      </rPr>
      <t xml:space="preserve"> 80 </t>
    </r>
    <r>
      <rPr>
        <sz val="16"/>
        <rFont val="宋体"/>
        <charset val="134"/>
      </rPr>
      <t>㎡；马鹿镇大滩新村新建党群服务中心一栋</t>
    </r>
    <r>
      <rPr>
        <sz val="16"/>
        <rFont val="Times New Roman"/>
        <charset val="134"/>
      </rPr>
      <t xml:space="preserve"> 500 </t>
    </r>
    <r>
      <rPr>
        <sz val="16"/>
        <rFont val="宋体"/>
        <charset val="134"/>
      </rPr>
      <t>㎡；木河乡下庞新村新建肋板式挡、土墙（墙高</t>
    </r>
    <r>
      <rPr>
        <sz val="16"/>
        <rFont val="Times New Roman"/>
        <charset val="134"/>
      </rPr>
      <t xml:space="preserve"> 8m</t>
    </r>
    <r>
      <rPr>
        <sz val="16"/>
        <rFont val="宋体"/>
        <charset val="134"/>
      </rPr>
      <t>）长</t>
    </r>
    <r>
      <rPr>
        <sz val="16"/>
        <rFont val="Times New Roman"/>
        <charset val="134"/>
      </rPr>
      <t xml:space="preserve"> 161m</t>
    </r>
    <r>
      <rPr>
        <sz val="16"/>
        <rFont val="宋体"/>
        <charset val="134"/>
      </rPr>
      <t>，新建硬化路</t>
    </r>
    <r>
      <rPr>
        <sz val="16"/>
        <rFont val="Times New Roman"/>
        <charset val="134"/>
      </rPr>
      <t xml:space="preserve"> 1250 </t>
    </r>
    <r>
      <rPr>
        <sz val="16"/>
        <rFont val="宋体"/>
        <charset val="134"/>
      </rPr>
      <t>㎡；闫家乡闫家新村新建硬化路</t>
    </r>
    <r>
      <rPr>
        <sz val="16"/>
        <rFont val="Times New Roman"/>
        <charset val="134"/>
      </rPr>
      <t xml:space="preserve"> 2500</t>
    </r>
    <r>
      <rPr>
        <sz val="16"/>
        <rFont val="宋体"/>
        <charset val="134"/>
      </rPr>
      <t>㎡，安装水篦子</t>
    </r>
    <r>
      <rPr>
        <sz val="16"/>
        <rFont val="Times New Roman"/>
        <charset val="134"/>
      </rPr>
      <t xml:space="preserve"> 10 </t>
    </r>
    <r>
      <rPr>
        <sz val="16"/>
        <rFont val="宋体"/>
        <charset val="134"/>
      </rPr>
      <t>个，安装护栏</t>
    </r>
    <r>
      <rPr>
        <sz val="16"/>
        <rFont val="Times New Roman"/>
        <charset val="134"/>
      </rPr>
      <t xml:space="preserve"> 40m</t>
    </r>
    <r>
      <rPr>
        <sz val="16"/>
        <rFont val="宋体"/>
        <charset val="134"/>
      </rPr>
      <t>。</t>
    </r>
  </si>
  <si>
    <r>
      <rPr>
        <b/>
        <sz val="16"/>
        <rFont val="宋体"/>
        <charset val="134"/>
      </rPr>
      <t>五</t>
    </r>
  </si>
  <si>
    <r>
      <rPr>
        <b/>
        <sz val="16"/>
        <rFont val="宋体"/>
        <charset val="134"/>
      </rPr>
      <t>乡村建设项目：</t>
    </r>
    <r>
      <rPr>
        <b/>
        <sz val="16"/>
        <rFont val="Times New Roman"/>
        <charset val="134"/>
      </rPr>
      <t>20</t>
    </r>
    <r>
      <rPr>
        <b/>
        <sz val="16"/>
        <rFont val="宋体"/>
        <charset val="134"/>
      </rPr>
      <t>项</t>
    </r>
  </si>
  <si>
    <r>
      <rPr>
        <b/>
        <sz val="16"/>
        <rFont val="宋体"/>
        <charset val="134"/>
      </rPr>
      <t>概算投资</t>
    </r>
    <r>
      <rPr>
        <b/>
        <sz val="16"/>
        <rFont val="Times New Roman"/>
        <charset val="134"/>
      </rPr>
      <t>55343.5483</t>
    </r>
    <r>
      <rPr>
        <b/>
        <sz val="16"/>
        <rFont val="宋体"/>
        <charset val="134"/>
      </rPr>
      <t>万元用于实施乡村建设项目</t>
    </r>
  </si>
  <si>
    <r>
      <rPr>
        <b/>
        <sz val="16"/>
        <rFont val="宋体"/>
        <charset val="134"/>
      </rPr>
      <t>农村公共基础设施建设项目：</t>
    </r>
    <r>
      <rPr>
        <b/>
        <sz val="16"/>
        <rFont val="Times New Roman"/>
        <charset val="134"/>
      </rPr>
      <t>20</t>
    </r>
    <r>
      <rPr>
        <b/>
        <sz val="16"/>
        <rFont val="宋体"/>
        <charset val="134"/>
      </rPr>
      <t>项</t>
    </r>
  </si>
  <si>
    <r>
      <rPr>
        <b/>
        <sz val="16"/>
        <rFont val="宋体"/>
        <charset val="134"/>
      </rPr>
      <t>概算投资</t>
    </r>
    <r>
      <rPr>
        <b/>
        <sz val="16"/>
        <rFont val="Times New Roman"/>
        <charset val="134"/>
      </rPr>
      <t>38023.5483</t>
    </r>
    <r>
      <rPr>
        <b/>
        <sz val="16"/>
        <rFont val="宋体"/>
        <charset val="134"/>
      </rPr>
      <t>万元用于实施农村公共基础设施建设项目</t>
    </r>
  </si>
  <si>
    <r>
      <rPr>
        <b/>
        <sz val="16"/>
        <rFont val="宋体"/>
        <charset val="134"/>
      </rPr>
      <t>农村公路窄加宽建设项目：</t>
    </r>
    <r>
      <rPr>
        <b/>
        <sz val="16"/>
        <rFont val="Times New Roman"/>
        <charset val="134"/>
      </rPr>
      <t>1</t>
    </r>
    <r>
      <rPr>
        <b/>
        <sz val="16"/>
        <rFont val="宋体"/>
        <charset val="134"/>
      </rPr>
      <t>项</t>
    </r>
  </si>
  <si>
    <r>
      <rPr>
        <sz val="16"/>
        <rFont val="宋体"/>
        <charset val="134"/>
      </rPr>
      <t>杨渠</t>
    </r>
    <r>
      <rPr>
        <sz val="16"/>
        <rFont val="Times New Roman"/>
        <charset val="134"/>
      </rPr>
      <t>-</t>
    </r>
    <r>
      <rPr>
        <sz val="16"/>
        <rFont val="宋体"/>
        <charset val="134"/>
      </rPr>
      <t>高营</t>
    </r>
  </si>
  <si>
    <r>
      <rPr>
        <sz val="16"/>
        <rFont val="宋体"/>
        <charset val="134"/>
      </rPr>
      <t>梁山镇阳洼村</t>
    </r>
  </si>
  <si>
    <r>
      <rPr>
        <sz val="16"/>
        <rFont val="宋体"/>
        <charset val="134"/>
      </rPr>
      <t>方便群众出行，改善村级基础设施条件。</t>
    </r>
  </si>
  <si>
    <r>
      <rPr>
        <sz val="16"/>
        <rFont val="宋体"/>
        <charset val="134"/>
      </rPr>
      <t>三合梁</t>
    </r>
    <r>
      <rPr>
        <sz val="16"/>
        <rFont val="Times New Roman"/>
        <charset val="134"/>
      </rPr>
      <t>-</t>
    </r>
    <r>
      <rPr>
        <sz val="16"/>
        <rFont val="宋体"/>
        <charset val="134"/>
      </rPr>
      <t>李家</t>
    </r>
  </si>
  <si>
    <r>
      <rPr>
        <sz val="16"/>
        <rFont val="宋体"/>
        <charset val="134"/>
      </rPr>
      <t>连五乡李家村</t>
    </r>
  </si>
  <si>
    <r>
      <rPr>
        <sz val="16"/>
        <rFont val="宋体"/>
        <charset val="134"/>
      </rPr>
      <t>小河</t>
    </r>
    <r>
      <rPr>
        <sz val="16"/>
        <rFont val="Times New Roman"/>
        <charset val="134"/>
      </rPr>
      <t>-</t>
    </r>
    <r>
      <rPr>
        <sz val="16"/>
        <rFont val="宋体"/>
        <charset val="134"/>
      </rPr>
      <t>李山</t>
    </r>
  </si>
  <si>
    <r>
      <rPr>
        <sz val="16"/>
        <rFont val="宋体"/>
        <charset val="134"/>
      </rPr>
      <t>川王镇范湾村</t>
    </r>
  </si>
  <si>
    <r>
      <rPr>
        <sz val="16"/>
        <rFont val="宋体"/>
        <charset val="134"/>
      </rPr>
      <t>郑家</t>
    </r>
    <r>
      <rPr>
        <sz val="16"/>
        <rFont val="Times New Roman"/>
        <charset val="134"/>
      </rPr>
      <t>-</t>
    </r>
    <r>
      <rPr>
        <sz val="16"/>
        <rFont val="宋体"/>
        <charset val="134"/>
      </rPr>
      <t>连五</t>
    </r>
  </si>
  <si>
    <r>
      <rPr>
        <sz val="16"/>
        <rFont val="宋体"/>
        <charset val="134"/>
      </rPr>
      <t>连五乡高庄村</t>
    </r>
  </si>
  <si>
    <r>
      <rPr>
        <sz val="16"/>
        <rFont val="宋体"/>
        <charset val="134"/>
      </rPr>
      <t>陈家庙</t>
    </r>
    <r>
      <rPr>
        <sz val="16"/>
        <rFont val="Times New Roman"/>
        <charset val="134"/>
      </rPr>
      <t>-</t>
    </r>
    <r>
      <rPr>
        <sz val="16"/>
        <rFont val="宋体"/>
        <charset val="134"/>
      </rPr>
      <t>黄洼</t>
    </r>
  </si>
  <si>
    <r>
      <rPr>
        <sz val="16"/>
        <rFont val="宋体"/>
        <charset val="134"/>
      </rPr>
      <t>闫家乡陈庙村</t>
    </r>
  </si>
  <si>
    <r>
      <rPr>
        <sz val="16"/>
        <rFont val="宋体"/>
        <charset val="134"/>
      </rPr>
      <t>杜渠二组</t>
    </r>
    <r>
      <rPr>
        <sz val="16"/>
        <rFont val="Times New Roman"/>
        <charset val="134"/>
      </rPr>
      <t>-</t>
    </r>
    <r>
      <rPr>
        <sz val="16"/>
        <rFont val="宋体"/>
        <charset val="134"/>
      </rPr>
      <t>糟家</t>
    </r>
  </si>
  <si>
    <r>
      <rPr>
        <sz val="16"/>
        <rFont val="宋体"/>
        <charset val="134"/>
      </rPr>
      <t>木河乡杜渠村</t>
    </r>
  </si>
  <si>
    <r>
      <rPr>
        <sz val="16"/>
        <rFont val="宋体"/>
        <charset val="134"/>
      </rPr>
      <t>宁马</t>
    </r>
    <r>
      <rPr>
        <sz val="16"/>
        <rFont val="Times New Roman"/>
        <charset val="134"/>
      </rPr>
      <t>-</t>
    </r>
    <r>
      <rPr>
        <sz val="16"/>
        <rFont val="宋体"/>
        <charset val="134"/>
      </rPr>
      <t>老湾</t>
    </r>
  </si>
  <si>
    <r>
      <rPr>
        <sz val="16"/>
        <rFont val="宋体"/>
        <charset val="134"/>
      </rPr>
      <t>胡川镇宁马村</t>
    </r>
  </si>
  <si>
    <r>
      <rPr>
        <sz val="16"/>
        <rFont val="宋体"/>
        <charset val="134"/>
      </rPr>
      <t>阴山</t>
    </r>
    <r>
      <rPr>
        <sz val="16"/>
        <rFont val="Times New Roman"/>
        <charset val="134"/>
      </rPr>
      <t>-</t>
    </r>
    <r>
      <rPr>
        <sz val="16"/>
        <rFont val="宋体"/>
        <charset val="134"/>
      </rPr>
      <t>肖沟</t>
    </r>
  </si>
  <si>
    <r>
      <rPr>
        <sz val="16"/>
        <rFont val="宋体"/>
        <charset val="134"/>
      </rPr>
      <t>胡川镇阳山村</t>
    </r>
  </si>
  <si>
    <r>
      <rPr>
        <sz val="16"/>
        <rFont val="宋体"/>
        <charset val="134"/>
      </rPr>
      <t>新庄</t>
    </r>
    <r>
      <rPr>
        <sz val="16"/>
        <rFont val="Times New Roman"/>
        <charset val="134"/>
      </rPr>
      <t>-</t>
    </r>
    <r>
      <rPr>
        <sz val="16"/>
        <rFont val="宋体"/>
        <charset val="134"/>
      </rPr>
      <t>白石咀</t>
    </r>
  </si>
  <si>
    <r>
      <rPr>
        <sz val="16"/>
        <rFont val="宋体"/>
        <charset val="134"/>
      </rPr>
      <t>平安乡新庄村</t>
    </r>
  </si>
  <si>
    <r>
      <rPr>
        <b/>
        <sz val="16"/>
        <rFont val="宋体"/>
        <charset val="134"/>
      </rPr>
      <t>农村公路水毁维修项目：</t>
    </r>
    <r>
      <rPr>
        <b/>
        <sz val="16"/>
        <rFont val="Times New Roman"/>
        <charset val="134"/>
      </rPr>
      <t>1</t>
    </r>
    <r>
      <rPr>
        <b/>
        <sz val="16"/>
        <rFont val="宋体"/>
        <charset val="134"/>
      </rPr>
      <t>项</t>
    </r>
  </si>
  <si>
    <r>
      <rPr>
        <b/>
        <sz val="16"/>
        <rFont val="宋体"/>
        <charset val="134"/>
      </rPr>
      <t>对全县</t>
    </r>
    <r>
      <rPr>
        <b/>
        <sz val="16"/>
        <rFont val="Times New Roman"/>
        <charset val="134"/>
      </rPr>
      <t>12</t>
    </r>
    <r>
      <rPr>
        <b/>
        <sz val="16"/>
        <rFont val="宋体"/>
        <charset val="134"/>
      </rPr>
      <t>乡镇</t>
    </r>
    <r>
      <rPr>
        <b/>
        <sz val="16"/>
        <rFont val="Times New Roman"/>
        <charset val="134"/>
      </rPr>
      <t>33</t>
    </r>
    <r>
      <rPr>
        <b/>
        <sz val="16"/>
        <rFont val="宋体"/>
        <charset val="134"/>
      </rPr>
      <t>个行政村农村公路水毁路段进行水毁修复，共计</t>
    </r>
    <r>
      <rPr>
        <b/>
        <sz val="16"/>
        <rFont val="Times New Roman"/>
        <charset val="134"/>
      </rPr>
      <t>53.59</t>
    </r>
    <r>
      <rPr>
        <b/>
        <sz val="16"/>
        <rFont val="宋体"/>
        <charset val="134"/>
      </rPr>
      <t>公里。</t>
    </r>
  </si>
  <si>
    <r>
      <rPr>
        <sz val="16"/>
        <rFont val="宋体"/>
        <charset val="134"/>
      </rPr>
      <t>大湾</t>
    </r>
    <r>
      <rPr>
        <sz val="16"/>
        <rFont val="Times New Roman"/>
        <charset val="134"/>
      </rPr>
      <t>-</t>
    </r>
    <r>
      <rPr>
        <sz val="16"/>
        <rFont val="宋体"/>
        <charset val="134"/>
      </rPr>
      <t>梨树</t>
    </r>
  </si>
  <si>
    <r>
      <rPr>
        <sz val="16"/>
        <rFont val="宋体"/>
        <charset val="134"/>
      </rPr>
      <t>预防性养护</t>
    </r>
  </si>
  <si>
    <r>
      <rPr>
        <sz val="16"/>
        <rFont val="宋体"/>
        <charset val="134"/>
      </rPr>
      <t>平安乡梨树村</t>
    </r>
  </si>
  <si>
    <r>
      <rPr>
        <sz val="16"/>
        <rFont val="宋体"/>
        <charset val="134"/>
      </rPr>
      <t>处置</t>
    </r>
    <r>
      <rPr>
        <sz val="16"/>
        <rFont val="Times New Roman"/>
        <charset val="134"/>
      </rPr>
      <t>2.4</t>
    </r>
    <r>
      <rPr>
        <sz val="16"/>
        <rFont val="宋体"/>
        <charset val="134"/>
      </rPr>
      <t>公里路面修补，完善排水设施</t>
    </r>
  </si>
  <si>
    <r>
      <rPr>
        <sz val="16"/>
        <rFont val="宋体"/>
        <charset val="134"/>
      </rPr>
      <t>县级自筹</t>
    </r>
    <r>
      <rPr>
        <sz val="16"/>
        <rFont val="Times New Roman"/>
        <charset val="134"/>
      </rPr>
      <t>+</t>
    </r>
    <r>
      <rPr>
        <sz val="16"/>
        <rFont val="宋体"/>
        <charset val="134"/>
      </rPr>
      <t>省级补助资金</t>
    </r>
  </si>
  <si>
    <r>
      <rPr>
        <sz val="16"/>
        <rFont val="宋体"/>
        <charset val="134"/>
      </rPr>
      <t>方便群众出行，确保安全。</t>
    </r>
  </si>
  <si>
    <r>
      <rPr>
        <sz val="16"/>
        <rFont val="宋体"/>
        <charset val="134"/>
      </rPr>
      <t>郑家村</t>
    </r>
    <r>
      <rPr>
        <sz val="16"/>
        <rFont val="Times New Roman"/>
        <charset val="134"/>
      </rPr>
      <t>-</t>
    </r>
    <r>
      <rPr>
        <sz val="16"/>
        <rFont val="宋体"/>
        <charset val="134"/>
      </rPr>
      <t>马黑曼</t>
    </r>
  </si>
  <si>
    <r>
      <rPr>
        <sz val="16"/>
        <rFont val="宋体"/>
        <charset val="134"/>
      </rPr>
      <t>龙山镇郑家村</t>
    </r>
  </si>
  <si>
    <r>
      <rPr>
        <sz val="16"/>
        <rFont val="宋体"/>
        <charset val="134"/>
      </rPr>
      <t>处置</t>
    </r>
    <r>
      <rPr>
        <sz val="16"/>
        <rFont val="Times New Roman"/>
        <charset val="134"/>
      </rPr>
      <t>3.1</t>
    </r>
    <r>
      <rPr>
        <sz val="16"/>
        <rFont val="宋体"/>
        <charset val="134"/>
      </rPr>
      <t>公里路面修补，完善排水设施、增设挡土墙、拦水带、开挖回填路基、重铺路面。</t>
    </r>
  </si>
  <si>
    <r>
      <rPr>
        <sz val="16"/>
        <rFont val="宋体"/>
        <charset val="134"/>
      </rPr>
      <t>连五</t>
    </r>
    <r>
      <rPr>
        <sz val="16"/>
        <rFont val="Times New Roman"/>
        <charset val="134"/>
      </rPr>
      <t>-</t>
    </r>
    <r>
      <rPr>
        <sz val="16"/>
        <rFont val="宋体"/>
        <charset val="134"/>
      </rPr>
      <t>南峪梁</t>
    </r>
  </si>
  <si>
    <r>
      <rPr>
        <sz val="16"/>
        <rFont val="宋体"/>
        <charset val="134"/>
      </rPr>
      <t>连五乡四合村</t>
    </r>
  </si>
  <si>
    <r>
      <rPr>
        <sz val="16"/>
        <rFont val="宋体"/>
        <charset val="134"/>
      </rPr>
      <t>路面修补，完善排水设施、增设挡土墙、拦水带、开挖回填路基、重铺路面。</t>
    </r>
  </si>
  <si>
    <r>
      <rPr>
        <sz val="16"/>
        <rFont val="宋体"/>
        <charset val="134"/>
      </rPr>
      <t>阳山</t>
    </r>
    <r>
      <rPr>
        <sz val="16"/>
        <rFont val="Times New Roman"/>
        <charset val="134"/>
      </rPr>
      <t>-</t>
    </r>
    <r>
      <rPr>
        <sz val="16"/>
        <rFont val="宋体"/>
        <charset val="134"/>
      </rPr>
      <t>蒲家庄</t>
    </r>
  </si>
  <si>
    <r>
      <rPr>
        <sz val="16"/>
        <rFont val="宋体"/>
        <charset val="134"/>
      </rPr>
      <t>增设挡土墙、拦水带、开挖回填路基、重铺路面</t>
    </r>
    <r>
      <rPr>
        <sz val="16"/>
        <rFont val="Times New Roman"/>
        <charset val="134"/>
      </rPr>
      <t>600</t>
    </r>
    <r>
      <rPr>
        <sz val="16"/>
        <rFont val="宋体"/>
        <charset val="134"/>
      </rPr>
      <t>米。</t>
    </r>
  </si>
  <si>
    <r>
      <rPr>
        <sz val="16"/>
        <rFont val="宋体"/>
        <charset val="134"/>
      </rPr>
      <t>毛磨</t>
    </r>
    <r>
      <rPr>
        <sz val="16"/>
        <rFont val="Times New Roman"/>
        <charset val="134"/>
      </rPr>
      <t>-</t>
    </r>
    <r>
      <rPr>
        <sz val="16"/>
        <rFont val="宋体"/>
        <charset val="134"/>
      </rPr>
      <t>天河</t>
    </r>
  </si>
  <si>
    <r>
      <rPr>
        <sz val="16"/>
        <rFont val="宋体"/>
        <charset val="134"/>
      </rPr>
      <t>恭门镇天河村</t>
    </r>
  </si>
  <si>
    <r>
      <rPr>
        <sz val="16"/>
        <rFont val="宋体"/>
        <charset val="134"/>
      </rPr>
      <t>增设挡土墙、拦水带、开挖回填路基、重铺路面</t>
    </r>
    <r>
      <rPr>
        <sz val="16"/>
        <rFont val="Times New Roman"/>
        <charset val="134"/>
      </rPr>
      <t>860</t>
    </r>
    <r>
      <rPr>
        <sz val="16"/>
        <rFont val="宋体"/>
        <charset val="134"/>
      </rPr>
      <t>㎡。</t>
    </r>
  </si>
  <si>
    <r>
      <rPr>
        <sz val="16"/>
        <rFont val="宋体"/>
        <charset val="134"/>
      </rPr>
      <t>蒲家</t>
    </r>
    <r>
      <rPr>
        <sz val="16"/>
        <rFont val="Times New Roman"/>
        <charset val="134"/>
      </rPr>
      <t>-</t>
    </r>
    <r>
      <rPr>
        <sz val="16"/>
        <rFont val="宋体"/>
        <charset val="134"/>
      </rPr>
      <t>窑上</t>
    </r>
  </si>
  <si>
    <r>
      <rPr>
        <sz val="16"/>
        <rFont val="宋体"/>
        <charset val="134"/>
      </rPr>
      <t>修复性养护</t>
    </r>
  </si>
  <si>
    <r>
      <rPr>
        <sz val="16"/>
        <rFont val="宋体"/>
        <charset val="134"/>
      </rPr>
      <t>增设挡土墙、拦水带、边沟</t>
    </r>
    <r>
      <rPr>
        <sz val="16"/>
        <rFont val="Times New Roman"/>
        <charset val="134"/>
      </rPr>
      <t>1400</t>
    </r>
    <r>
      <rPr>
        <sz val="16"/>
        <rFont val="宋体"/>
        <charset val="134"/>
      </rPr>
      <t>米。</t>
    </r>
  </si>
  <si>
    <r>
      <rPr>
        <sz val="16"/>
        <rFont val="宋体"/>
        <charset val="134"/>
      </rPr>
      <t>马咀</t>
    </r>
    <r>
      <rPr>
        <sz val="16"/>
        <rFont val="Times New Roman"/>
        <charset val="134"/>
      </rPr>
      <t>-</t>
    </r>
    <r>
      <rPr>
        <sz val="16"/>
        <rFont val="宋体"/>
        <charset val="134"/>
      </rPr>
      <t>上豆</t>
    </r>
  </si>
  <si>
    <r>
      <rPr>
        <sz val="16"/>
        <rFont val="宋体"/>
        <charset val="134"/>
      </rPr>
      <t>连五乡马咀村</t>
    </r>
  </si>
  <si>
    <r>
      <rPr>
        <sz val="16"/>
        <rFont val="宋体"/>
        <charset val="134"/>
      </rPr>
      <t>开挖回填路基、重铺路面</t>
    </r>
    <r>
      <rPr>
        <sz val="16"/>
        <rFont val="Times New Roman"/>
        <charset val="134"/>
      </rPr>
      <t>1750</t>
    </r>
    <r>
      <rPr>
        <sz val="16"/>
        <rFont val="宋体"/>
        <charset val="134"/>
      </rPr>
      <t>㎡。</t>
    </r>
  </si>
  <si>
    <r>
      <rPr>
        <sz val="16"/>
        <rFont val="宋体"/>
        <charset val="134"/>
      </rPr>
      <t>东关</t>
    </r>
    <r>
      <rPr>
        <sz val="16"/>
        <rFont val="Times New Roman"/>
        <charset val="134"/>
      </rPr>
      <t>-</t>
    </r>
    <r>
      <rPr>
        <sz val="16"/>
        <rFont val="宋体"/>
        <charset val="134"/>
      </rPr>
      <t>刘家</t>
    </r>
  </si>
  <si>
    <r>
      <rPr>
        <sz val="16"/>
        <rFont val="宋体"/>
        <charset val="134"/>
      </rPr>
      <t>张家川镇东关村</t>
    </r>
  </si>
  <si>
    <r>
      <rPr>
        <sz val="16"/>
        <rFont val="宋体"/>
        <charset val="134"/>
      </rPr>
      <t>增设边沟</t>
    </r>
    <r>
      <rPr>
        <sz val="16"/>
        <rFont val="Times New Roman"/>
        <charset val="134"/>
      </rPr>
      <t>1200</t>
    </r>
    <r>
      <rPr>
        <sz val="16"/>
        <rFont val="宋体"/>
        <charset val="134"/>
      </rPr>
      <t>米</t>
    </r>
  </si>
  <si>
    <r>
      <rPr>
        <sz val="16"/>
        <rFont val="宋体"/>
        <charset val="134"/>
      </rPr>
      <t>赵川</t>
    </r>
    <r>
      <rPr>
        <sz val="16"/>
        <rFont val="Times New Roman"/>
        <charset val="134"/>
      </rPr>
      <t>-</t>
    </r>
    <r>
      <rPr>
        <sz val="16"/>
        <rFont val="宋体"/>
        <charset val="134"/>
      </rPr>
      <t>查湾</t>
    </r>
  </si>
  <si>
    <r>
      <rPr>
        <sz val="16"/>
        <rFont val="宋体"/>
        <charset val="134"/>
      </rPr>
      <t>张家川镇查湾村</t>
    </r>
  </si>
  <si>
    <r>
      <rPr>
        <sz val="16"/>
        <rFont val="宋体"/>
        <charset val="134"/>
      </rPr>
      <t>增设挡土墙、拦水带、开挖回填路基、重铺路面</t>
    </r>
    <r>
      <rPr>
        <sz val="16"/>
        <rFont val="Times New Roman"/>
        <charset val="134"/>
      </rPr>
      <t>560</t>
    </r>
    <r>
      <rPr>
        <sz val="16"/>
        <rFont val="宋体"/>
        <charset val="134"/>
      </rPr>
      <t>㎡。</t>
    </r>
  </si>
  <si>
    <r>
      <rPr>
        <sz val="16"/>
        <rFont val="宋体"/>
        <charset val="134"/>
      </rPr>
      <t>大堡</t>
    </r>
    <r>
      <rPr>
        <sz val="16"/>
        <rFont val="Times New Roman"/>
        <charset val="134"/>
      </rPr>
      <t>-</t>
    </r>
    <r>
      <rPr>
        <sz val="16"/>
        <rFont val="宋体"/>
        <charset val="134"/>
      </rPr>
      <t>崔窑</t>
    </r>
  </si>
  <si>
    <r>
      <rPr>
        <sz val="16"/>
        <rFont val="宋体"/>
        <charset val="134"/>
      </rPr>
      <t>张家川镇大堡村</t>
    </r>
  </si>
  <si>
    <r>
      <rPr>
        <sz val="16"/>
        <rFont val="宋体"/>
        <charset val="134"/>
      </rPr>
      <t>增设挡土墙、拦水带、开挖回填路基、增设排水渠</t>
    </r>
    <r>
      <rPr>
        <sz val="16"/>
        <rFont val="Times New Roman"/>
        <charset val="134"/>
      </rPr>
      <t>500</t>
    </r>
    <r>
      <rPr>
        <sz val="16"/>
        <rFont val="宋体"/>
        <charset val="134"/>
      </rPr>
      <t>米。</t>
    </r>
  </si>
  <si>
    <r>
      <rPr>
        <sz val="16"/>
        <rFont val="宋体"/>
        <charset val="134"/>
      </rPr>
      <t>上磨</t>
    </r>
    <r>
      <rPr>
        <sz val="16"/>
        <rFont val="Times New Roman"/>
        <charset val="134"/>
      </rPr>
      <t>-</t>
    </r>
    <r>
      <rPr>
        <sz val="16"/>
        <rFont val="宋体"/>
        <charset val="134"/>
      </rPr>
      <t>沟口</t>
    </r>
  </si>
  <si>
    <r>
      <rPr>
        <sz val="16"/>
        <rFont val="宋体"/>
        <charset val="134"/>
      </rPr>
      <t>张家川镇沟口村</t>
    </r>
  </si>
  <si>
    <r>
      <rPr>
        <sz val="16"/>
        <rFont val="宋体"/>
        <charset val="134"/>
      </rPr>
      <t>增设挡土墙、拦水带、开挖回填路基、重铺路面</t>
    </r>
    <r>
      <rPr>
        <sz val="16"/>
        <rFont val="Times New Roman"/>
        <charset val="134"/>
      </rPr>
      <t>360</t>
    </r>
    <r>
      <rPr>
        <sz val="16"/>
        <rFont val="宋体"/>
        <charset val="134"/>
      </rPr>
      <t>㎡。</t>
    </r>
  </si>
  <si>
    <r>
      <rPr>
        <sz val="16"/>
        <rFont val="宋体"/>
        <charset val="134"/>
      </rPr>
      <t>四方</t>
    </r>
    <r>
      <rPr>
        <sz val="16"/>
        <rFont val="Times New Roman"/>
        <charset val="134"/>
      </rPr>
      <t>-</t>
    </r>
    <r>
      <rPr>
        <sz val="16"/>
        <rFont val="宋体"/>
        <charset val="134"/>
      </rPr>
      <t>李家山</t>
    </r>
  </si>
  <si>
    <r>
      <rPr>
        <sz val="16"/>
        <rFont val="宋体"/>
        <charset val="134"/>
      </rPr>
      <t>龙山镇四方村</t>
    </r>
  </si>
  <si>
    <r>
      <rPr>
        <sz val="16"/>
        <rFont val="宋体"/>
        <charset val="134"/>
      </rPr>
      <t>增设挡土墙、拦水带、开挖回填路基、重铺路面</t>
    </r>
    <r>
      <rPr>
        <sz val="16"/>
        <rFont val="Times New Roman"/>
        <charset val="134"/>
      </rPr>
      <t>240</t>
    </r>
    <r>
      <rPr>
        <sz val="16"/>
        <rFont val="宋体"/>
        <charset val="134"/>
      </rPr>
      <t>㎡。</t>
    </r>
  </si>
  <si>
    <r>
      <rPr>
        <sz val="16"/>
        <rFont val="宋体"/>
        <charset val="134"/>
      </rPr>
      <t>阳屲沟</t>
    </r>
    <r>
      <rPr>
        <sz val="16"/>
        <rFont val="Times New Roman"/>
        <charset val="134"/>
      </rPr>
      <t>-</t>
    </r>
    <r>
      <rPr>
        <sz val="16"/>
        <rFont val="宋体"/>
        <charset val="134"/>
      </rPr>
      <t>张巴</t>
    </r>
  </si>
  <si>
    <r>
      <rPr>
        <sz val="16"/>
        <rFont val="宋体"/>
        <charset val="134"/>
      </rPr>
      <t>恭门镇仁湾村</t>
    </r>
  </si>
  <si>
    <r>
      <rPr>
        <sz val="16"/>
        <rFont val="宋体"/>
        <charset val="134"/>
      </rPr>
      <t>白沟</t>
    </r>
    <r>
      <rPr>
        <sz val="16"/>
        <rFont val="Times New Roman"/>
        <charset val="134"/>
      </rPr>
      <t>-</t>
    </r>
    <r>
      <rPr>
        <sz val="16"/>
        <rFont val="宋体"/>
        <charset val="134"/>
      </rPr>
      <t>麻山</t>
    </r>
  </si>
  <si>
    <r>
      <rPr>
        <sz val="16"/>
        <rFont val="宋体"/>
        <charset val="134"/>
      </rPr>
      <t>增设挡土墙、拦水带、排水渠</t>
    </r>
    <r>
      <rPr>
        <sz val="16"/>
        <rFont val="Times New Roman"/>
        <charset val="134"/>
      </rPr>
      <t>240</t>
    </r>
    <r>
      <rPr>
        <sz val="16"/>
        <rFont val="宋体"/>
        <charset val="134"/>
      </rPr>
      <t>米。</t>
    </r>
  </si>
  <si>
    <r>
      <rPr>
        <sz val="16"/>
        <rFont val="宋体"/>
        <charset val="134"/>
      </rPr>
      <t>恭门</t>
    </r>
    <r>
      <rPr>
        <sz val="16"/>
        <rFont val="Times New Roman"/>
        <charset val="134"/>
      </rPr>
      <t>-</t>
    </r>
    <r>
      <rPr>
        <sz val="16"/>
        <rFont val="宋体"/>
        <charset val="134"/>
      </rPr>
      <t>许湾</t>
    </r>
  </si>
  <si>
    <r>
      <rPr>
        <sz val="16"/>
        <rFont val="宋体"/>
        <charset val="134"/>
      </rPr>
      <t>恭门镇许湾村</t>
    </r>
  </si>
  <si>
    <r>
      <rPr>
        <sz val="16"/>
        <rFont val="宋体"/>
        <charset val="134"/>
      </rPr>
      <t>开挖回填路基、重铺路面</t>
    </r>
    <r>
      <rPr>
        <sz val="16"/>
        <rFont val="Times New Roman"/>
        <charset val="134"/>
      </rPr>
      <t>3.675</t>
    </r>
    <r>
      <rPr>
        <sz val="16"/>
        <rFont val="宋体"/>
        <charset val="134"/>
      </rPr>
      <t>公里。</t>
    </r>
  </si>
  <si>
    <r>
      <rPr>
        <sz val="16"/>
        <rFont val="宋体"/>
        <charset val="134"/>
      </rPr>
      <t>牌楼</t>
    </r>
    <r>
      <rPr>
        <sz val="16"/>
        <rFont val="Times New Roman"/>
        <charset val="134"/>
      </rPr>
      <t>-</t>
    </r>
    <r>
      <rPr>
        <sz val="16"/>
        <rFont val="宋体"/>
        <charset val="134"/>
      </rPr>
      <t>三友</t>
    </r>
  </si>
  <si>
    <r>
      <rPr>
        <sz val="16"/>
        <rFont val="宋体"/>
        <charset val="134"/>
      </rPr>
      <t>马鹿镇牌楼村</t>
    </r>
  </si>
  <si>
    <r>
      <rPr>
        <sz val="16"/>
        <rFont val="宋体"/>
        <charset val="134"/>
      </rPr>
      <t>增设挡土墙、拦水带、开挖回填路基、重铺路面</t>
    </r>
    <r>
      <rPr>
        <sz val="16"/>
        <rFont val="Times New Roman"/>
        <charset val="134"/>
      </rPr>
      <t>260</t>
    </r>
    <r>
      <rPr>
        <sz val="16"/>
        <rFont val="宋体"/>
        <charset val="134"/>
      </rPr>
      <t>㎡。</t>
    </r>
  </si>
  <si>
    <r>
      <rPr>
        <sz val="16"/>
        <rFont val="宋体"/>
        <charset val="134"/>
      </rPr>
      <t>马鹿镇龙口村</t>
    </r>
  </si>
  <si>
    <r>
      <rPr>
        <sz val="16"/>
        <rFont val="宋体"/>
        <charset val="134"/>
      </rPr>
      <t>增设挡土墙、拦水带、开挖回填路基、重铺路面</t>
    </r>
    <r>
      <rPr>
        <sz val="16"/>
        <rFont val="Times New Roman"/>
        <charset val="134"/>
      </rPr>
      <t>1200</t>
    </r>
    <r>
      <rPr>
        <sz val="16"/>
        <rFont val="宋体"/>
        <charset val="134"/>
      </rPr>
      <t>㎡。</t>
    </r>
  </si>
  <si>
    <r>
      <rPr>
        <sz val="16"/>
        <rFont val="宋体"/>
        <charset val="134"/>
      </rPr>
      <t>大滩</t>
    </r>
    <r>
      <rPr>
        <sz val="16"/>
        <rFont val="Times New Roman"/>
        <charset val="134"/>
      </rPr>
      <t>-</t>
    </r>
    <r>
      <rPr>
        <sz val="16"/>
        <rFont val="宋体"/>
        <charset val="134"/>
      </rPr>
      <t>堡梁</t>
    </r>
  </si>
  <si>
    <r>
      <rPr>
        <sz val="16"/>
        <rFont val="宋体"/>
        <charset val="134"/>
      </rPr>
      <t>马鹿镇大滩村</t>
    </r>
  </si>
  <si>
    <r>
      <rPr>
        <sz val="16"/>
        <rFont val="宋体"/>
        <charset val="134"/>
      </rPr>
      <t>增设挡土墙、拦水带、开挖回填路基、重铺路面</t>
    </r>
    <r>
      <rPr>
        <sz val="16"/>
        <rFont val="Times New Roman"/>
        <charset val="134"/>
      </rPr>
      <t>120</t>
    </r>
    <r>
      <rPr>
        <sz val="16"/>
        <rFont val="宋体"/>
        <charset val="134"/>
      </rPr>
      <t>㎡，增设三角形边沟</t>
    </r>
    <r>
      <rPr>
        <sz val="16"/>
        <rFont val="Times New Roman"/>
        <charset val="134"/>
      </rPr>
      <t>240</t>
    </r>
    <r>
      <rPr>
        <sz val="16"/>
        <rFont val="宋体"/>
        <charset val="134"/>
      </rPr>
      <t>米。</t>
    </r>
  </si>
  <si>
    <r>
      <rPr>
        <sz val="16"/>
        <rFont val="宋体"/>
        <charset val="134"/>
      </rPr>
      <t>白杨</t>
    </r>
    <r>
      <rPr>
        <sz val="16"/>
        <rFont val="Times New Roman"/>
        <charset val="134"/>
      </rPr>
      <t>-</t>
    </r>
    <r>
      <rPr>
        <sz val="16"/>
        <rFont val="宋体"/>
        <charset val="134"/>
      </rPr>
      <t>林峰</t>
    </r>
  </si>
  <si>
    <r>
      <rPr>
        <sz val="16"/>
        <rFont val="宋体"/>
        <charset val="134"/>
      </rPr>
      <t>增设挡土墙、拦水带、排水渠</t>
    </r>
    <r>
      <rPr>
        <sz val="16"/>
        <rFont val="Times New Roman"/>
        <charset val="134"/>
      </rPr>
      <t>360</t>
    </r>
    <r>
      <rPr>
        <sz val="16"/>
        <rFont val="宋体"/>
        <charset val="134"/>
      </rPr>
      <t>米。</t>
    </r>
  </si>
  <si>
    <r>
      <rPr>
        <sz val="16"/>
        <rFont val="宋体"/>
        <charset val="134"/>
      </rPr>
      <t>增设挡土墙、拦水带、开挖回填路基、重铺路面</t>
    </r>
    <r>
      <rPr>
        <sz val="16"/>
        <rFont val="Times New Roman"/>
        <charset val="134"/>
      </rPr>
      <t>460</t>
    </r>
    <r>
      <rPr>
        <sz val="16"/>
        <rFont val="宋体"/>
        <charset val="134"/>
      </rPr>
      <t>㎡。</t>
    </r>
  </si>
  <si>
    <r>
      <rPr>
        <sz val="16"/>
        <rFont val="宋体"/>
        <charset val="134"/>
      </rPr>
      <t>梁山</t>
    </r>
    <r>
      <rPr>
        <sz val="16"/>
        <rFont val="Times New Roman"/>
        <charset val="134"/>
      </rPr>
      <t>-</t>
    </r>
    <r>
      <rPr>
        <sz val="16"/>
        <rFont val="宋体"/>
        <charset val="134"/>
      </rPr>
      <t>丹麻</t>
    </r>
  </si>
  <si>
    <r>
      <rPr>
        <sz val="16"/>
        <rFont val="宋体"/>
        <charset val="134"/>
      </rPr>
      <t>梁山镇丹麻村</t>
    </r>
  </si>
  <si>
    <r>
      <rPr>
        <sz val="16"/>
        <rFont val="宋体"/>
        <charset val="134"/>
      </rPr>
      <t>小庄</t>
    </r>
    <r>
      <rPr>
        <sz val="16"/>
        <rFont val="Times New Roman"/>
        <charset val="134"/>
      </rPr>
      <t>-</t>
    </r>
    <r>
      <rPr>
        <sz val="16"/>
        <rFont val="宋体"/>
        <charset val="134"/>
      </rPr>
      <t>石川</t>
    </r>
  </si>
  <si>
    <r>
      <rPr>
        <sz val="16"/>
        <rFont val="宋体"/>
        <charset val="134"/>
      </rPr>
      <t>马关镇小庄村</t>
    </r>
  </si>
  <si>
    <r>
      <rPr>
        <sz val="16"/>
        <rFont val="宋体"/>
        <charset val="134"/>
      </rPr>
      <t>增设挡土墙、拦水带、开挖回填路基、重铺路面</t>
    </r>
    <r>
      <rPr>
        <sz val="16"/>
        <rFont val="Times New Roman"/>
        <charset val="134"/>
      </rPr>
      <t>480</t>
    </r>
    <r>
      <rPr>
        <sz val="16"/>
        <rFont val="宋体"/>
        <charset val="134"/>
      </rPr>
      <t>㎡。</t>
    </r>
  </si>
  <si>
    <r>
      <rPr>
        <sz val="16"/>
        <rFont val="宋体"/>
        <charset val="134"/>
      </rPr>
      <t>邵佛</t>
    </r>
    <r>
      <rPr>
        <sz val="16"/>
        <rFont val="Times New Roman"/>
        <charset val="134"/>
      </rPr>
      <t>-</t>
    </r>
    <r>
      <rPr>
        <sz val="16"/>
        <rFont val="宋体"/>
        <charset val="134"/>
      </rPr>
      <t>西庄</t>
    </r>
  </si>
  <si>
    <r>
      <rPr>
        <sz val="16"/>
        <rFont val="Times New Roman"/>
        <charset val="134"/>
      </rPr>
      <t>1</t>
    </r>
    <r>
      <rPr>
        <sz val="16"/>
        <rFont val="宋体"/>
        <charset val="134"/>
      </rPr>
      <t>、修建仰斜式路肩墙长度</t>
    </r>
    <r>
      <rPr>
        <sz val="16"/>
        <rFont val="Times New Roman"/>
        <charset val="134"/>
      </rPr>
      <t>18m</t>
    </r>
    <r>
      <rPr>
        <sz val="16"/>
        <rFont val="宋体"/>
        <charset val="134"/>
      </rPr>
      <t>；挖除重铺路面长度</t>
    </r>
    <r>
      <rPr>
        <sz val="16"/>
        <rFont val="Times New Roman"/>
        <charset val="134"/>
      </rPr>
      <t>18m</t>
    </r>
    <r>
      <rPr>
        <sz val="16"/>
        <rFont val="宋体"/>
        <charset val="134"/>
      </rPr>
      <t>，路面宽度</t>
    </r>
    <r>
      <rPr>
        <sz val="16"/>
        <rFont val="Times New Roman"/>
        <charset val="134"/>
      </rPr>
      <t>3.0m</t>
    </r>
    <r>
      <rPr>
        <sz val="16"/>
        <rFont val="宋体"/>
        <charset val="134"/>
      </rPr>
      <t>。</t>
    </r>
  </si>
  <si>
    <r>
      <rPr>
        <sz val="16"/>
        <rFont val="宋体"/>
        <charset val="134"/>
      </rPr>
      <t>刘堡</t>
    </r>
    <r>
      <rPr>
        <sz val="16"/>
        <rFont val="Times New Roman"/>
        <charset val="134"/>
      </rPr>
      <t>-</t>
    </r>
    <r>
      <rPr>
        <sz val="16"/>
        <rFont val="宋体"/>
        <charset val="134"/>
      </rPr>
      <t>芦科</t>
    </r>
  </si>
  <si>
    <r>
      <rPr>
        <sz val="16"/>
        <rFont val="宋体"/>
        <charset val="134"/>
      </rPr>
      <t>重铺路面长度</t>
    </r>
    <r>
      <rPr>
        <sz val="16"/>
        <rFont val="Times New Roman"/>
        <charset val="134"/>
      </rPr>
      <t>30m</t>
    </r>
    <r>
      <rPr>
        <sz val="16"/>
        <rFont val="宋体"/>
        <charset val="134"/>
      </rPr>
      <t>，路面宽度</t>
    </r>
    <r>
      <rPr>
        <sz val="16"/>
        <rFont val="Times New Roman"/>
        <charset val="134"/>
      </rPr>
      <t>3.5m</t>
    </r>
    <r>
      <rPr>
        <sz val="16"/>
        <rFont val="宋体"/>
        <charset val="134"/>
      </rPr>
      <t>；新建矩形边沟</t>
    </r>
    <r>
      <rPr>
        <sz val="16"/>
        <rFont val="Times New Roman"/>
        <charset val="134"/>
      </rPr>
      <t>25m</t>
    </r>
    <r>
      <rPr>
        <sz val="16"/>
        <rFont val="宋体"/>
        <charset val="134"/>
      </rPr>
      <t>，顺接排洪渠</t>
    </r>
    <r>
      <rPr>
        <sz val="16"/>
        <rFont val="Times New Roman"/>
        <charset val="134"/>
      </rPr>
      <t>5m</t>
    </r>
    <r>
      <rPr>
        <sz val="16"/>
        <rFont val="宋体"/>
        <charset val="134"/>
      </rPr>
      <t>。</t>
    </r>
  </si>
  <si>
    <r>
      <rPr>
        <sz val="16"/>
        <rFont val="宋体"/>
        <charset val="134"/>
      </rPr>
      <t>寨子</t>
    </r>
    <r>
      <rPr>
        <sz val="16"/>
        <rFont val="Times New Roman"/>
        <charset val="134"/>
      </rPr>
      <t>-</t>
    </r>
    <r>
      <rPr>
        <sz val="16"/>
        <rFont val="宋体"/>
        <charset val="134"/>
      </rPr>
      <t>后湾</t>
    </r>
  </si>
  <si>
    <r>
      <rPr>
        <sz val="16"/>
        <rFont val="宋体"/>
        <charset val="134"/>
      </rPr>
      <t>增设导流槽</t>
    </r>
    <r>
      <rPr>
        <sz val="16"/>
        <rFont val="Times New Roman"/>
        <charset val="134"/>
      </rPr>
      <t>32</t>
    </r>
    <r>
      <rPr>
        <sz val="16"/>
        <rFont val="宋体"/>
        <charset val="134"/>
      </rPr>
      <t>米，开挖回填夯实路基</t>
    </r>
    <r>
      <rPr>
        <sz val="16"/>
        <rFont val="Times New Roman"/>
        <charset val="134"/>
      </rPr>
      <t>30</t>
    </r>
    <r>
      <rPr>
        <sz val="16"/>
        <rFont val="宋体"/>
        <charset val="134"/>
      </rPr>
      <t>米，重新硬化路面</t>
    </r>
    <r>
      <rPr>
        <sz val="16"/>
        <rFont val="Times New Roman"/>
        <charset val="134"/>
      </rPr>
      <t>90</t>
    </r>
    <r>
      <rPr>
        <sz val="16"/>
        <rFont val="宋体"/>
        <charset val="134"/>
      </rPr>
      <t>㎡。</t>
    </r>
  </si>
  <si>
    <r>
      <rPr>
        <sz val="16"/>
        <rFont val="宋体"/>
        <charset val="134"/>
      </rPr>
      <t>冯家</t>
    </r>
    <r>
      <rPr>
        <sz val="16"/>
        <rFont val="Times New Roman"/>
        <charset val="134"/>
      </rPr>
      <t>-</t>
    </r>
    <r>
      <rPr>
        <sz val="16"/>
        <rFont val="宋体"/>
        <charset val="134"/>
      </rPr>
      <t>西坪</t>
    </r>
  </si>
  <si>
    <r>
      <rPr>
        <sz val="16"/>
        <rFont val="宋体"/>
        <charset val="134"/>
      </rPr>
      <t>挖除旧路面，土方回填路基及路基边坡；重新铺筑路面长度</t>
    </r>
    <r>
      <rPr>
        <sz val="16"/>
        <rFont val="Times New Roman"/>
        <charset val="134"/>
      </rPr>
      <t>40m</t>
    </r>
    <r>
      <rPr>
        <sz val="16"/>
        <rFont val="宋体"/>
        <charset val="134"/>
      </rPr>
      <t>，路面宽度</t>
    </r>
    <r>
      <rPr>
        <sz val="16"/>
        <rFont val="Times New Roman"/>
        <charset val="134"/>
      </rPr>
      <t>3.5m</t>
    </r>
    <r>
      <rPr>
        <sz val="16"/>
        <rFont val="宋体"/>
        <charset val="134"/>
      </rPr>
      <t>。</t>
    </r>
  </si>
  <si>
    <r>
      <rPr>
        <sz val="16"/>
        <rFont val="宋体"/>
        <charset val="134"/>
      </rPr>
      <t>喜湾</t>
    </r>
    <r>
      <rPr>
        <sz val="16"/>
        <rFont val="Times New Roman"/>
        <charset val="134"/>
      </rPr>
      <t>-</t>
    </r>
    <r>
      <rPr>
        <sz val="16"/>
        <rFont val="宋体"/>
        <charset val="134"/>
      </rPr>
      <t>周家</t>
    </r>
  </si>
  <si>
    <r>
      <rPr>
        <sz val="16"/>
        <rFont val="宋体"/>
        <charset val="134"/>
      </rPr>
      <t>张棉乡周家村</t>
    </r>
  </si>
  <si>
    <r>
      <rPr>
        <sz val="16"/>
        <rFont val="宋体"/>
        <charset val="134"/>
      </rPr>
      <t>挖出旧路面，砂砾换填长度</t>
    </r>
    <r>
      <rPr>
        <sz val="16"/>
        <rFont val="Times New Roman"/>
        <charset val="134"/>
      </rPr>
      <t>20m</t>
    </r>
    <r>
      <rPr>
        <sz val="16"/>
        <rFont val="宋体"/>
        <charset val="134"/>
      </rPr>
      <t>，换填厚度</t>
    </r>
    <r>
      <rPr>
        <sz val="16"/>
        <rFont val="Times New Roman"/>
        <charset val="134"/>
      </rPr>
      <t>0.6m</t>
    </r>
    <r>
      <rPr>
        <sz val="16"/>
        <rFont val="宋体"/>
        <charset val="134"/>
      </rPr>
      <t>；重铺路面长度</t>
    </r>
    <r>
      <rPr>
        <sz val="16"/>
        <rFont val="Times New Roman"/>
        <charset val="134"/>
      </rPr>
      <t>30m</t>
    </r>
    <r>
      <rPr>
        <sz val="16"/>
        <rFont val="宋体"/>
        <charset val="134"/>
      </rPr>
      <t>，路面宽度</t>
    </r>
    <r>
      <rPr>
        <sz val="16"/>
        <rFont val="Times New Roman"/>
        <charset val="134"/>
      </rPr>
      <t>3.5m</t>
    </r>
    <r>
      <rPr>
        <sz val="16"/>
        <rFont val="宋体"/>
        <charset val="134"/>
      </rPr>
      <t>。</t>
    </r>
  </si>
  <si>
    <r>
      <rPr>
        <sz val="16"/>
        <rFont val="宋体"/>
        <charset val="134"/>
      </rPr>
      <t>庙川</t>
    </r>
    <r>
      <rPr>
        <sz val="16"/>
        <rFont val="Times New Roman"/>
        <charset val="134"/>
      </rPr>
      <t>-</t>
    </r>
    <r>
      <rPr>
        <sz val="16"/>
        <rFont val="宋体"/>
        <charset val="134"/>
      </rPr>
      <t>陈魏梁</t>
    </r>
  </si>
  <si>
    <r>
      <rPr>
        <sz val="16"/>
        <rFont val="宋体"/>
        <charset val="134"/>
      </rPr>
      <t>张棉乡庙川村</t>
    </r>
  </si>
  <si>
    <r>
      <rPr>
        <sz val="16"/>
        <rFont val="Times New Roman"/>
        <charset val="134"/>
      </rPr>
      <t>1</t>
    </r>
    <r>
      <rPr>
        <sz val="16"/>
        <rFont val="宋体"/>
        <charset val="134"/>
      </rPr>
      <t>、重铺路面长度</t>
    </r>
    <r>
      <rPr>
        <sz val="16"/>
        <rFont val="Times New Roman"/>
        <charset val="134"/>
      </rPr>
      <t>155m</t>
    </r>
    <r>
      <rPr>
        <sz val="16"/>
        <rFont val="宋体"/>
        <charset val="134"/>
      </rPr>
      <t>，路面宽度</t>
    </r>
    <r>
      <rPr>
        <sz val="16"/>
        <rFont val="Times New Roman"/>
        <charset val="134"/>
      </rPr>
      <t>3.5m</t>
    </r>
    <r>
      <rPr>
        <sz val="16"/>
        <rFont val="宋体"/>
        <charset val="134"/>
      </rPr>
      <t>；新建矩形边沟</t>
    </r>
    <r>
      <rPr>
        <sz val="16"/>
        <rFont val="Times New Roman"/>
        <charset val="134"/>
      </rPr>
      <t>150m</t>
    </r>
    <r>
      <rPr>
        <sz val="16"/>
        <rFont val="宋体"/>
        <charset val="134"/>
      </rPr>
      <t>。</t>
    </r>
    <r>
      <rPr>
        <sz val="16"/>
        <rFont val="Times New Roman"/>
        <charset val="134"/>
      </rPr>
      <t>2</t>
    </r>
    <r>
      <rPr>
        <sz val="16"/>
        <rFont val="宋体"/>
        <charset val="134"/>
      </rPr>
      <t>、挖出旧路面，砂砾换填长度</t>
    </r>
    <r>
      <rPr>
        <sz val="16"/>
        <rFont val="Times New Roman"/>
        <charset val="134"/>
      </rPr>
      <t>60m</t>
    </r>
    <r>
      <rPr>
        <sz val="16"/>
        <rFont val="宋体"/>
        <charset val="134"/>
      </rPr>
      <t>，换填厚度</t>
    </r>
    <r>
      <rPr>
        <sz val="16"/>
        <rFont val="Times New Roman"/>
        <charset val="134"/>
      </rPr>
      <t>0.6m</t>
    </r>
    <r>
      <rPr>
        <sz val="16"/>
        <rFont val="宋体"/>
        <charset val="134"/>
      </rPr>
      <t>；</t>
    </r>
  </si>
  <si>
    <r>
      <rPr>
        <sz val="16"/>
        <rFont val="宋体"/>
        <charset val="134"/>
      </rPr>
      <t>庙川</t>
    </r>
    <r>
      <rPr>
        <sz val="16"/>
        <rFont val="Times New Roman"/>
        <charset val="134"/>
      </rPr>
      <t>-</t>
    </r>
    <r>
      <rPr>
        <sz val="16"/>
        <rFont val="宋体"/>
        <charset val="134"/>
      </rPr>
      <t>下蒋</t>
    </r>
  </si>
  <si>
    <r>
      <rPr>
        <sz val="16"/>
        <rFont val="Times New Roman"/>
        <charset val="134"/>
      </rPr>
      <t>1</t>
    </r>
    <r>
      <rPr>
        <sz val="16"/>
        <rFont val="宋体"/>
        <charset val="134"/>
      </rPr>
      <t>、挖除旧路面长度</t>
    </r>
    <r>
      <rPr>
        <sz val="16"/>
        <rFont val="Times New Roman"/>
        <charset val="134"/>
      </rPr>
      <t>65m</t>
    </r>
    <r>
      <rPr>
        <sz val="16"/>
        <rFont val="宋体"/>
        <charset val="134"/>
      </rPr>
      <t>，砂砾换填长度</t>
    </r>
    <r>
      <rPr>
        <sz val="16"/>
        <rFont val="Times New Roman"/>
        <charset val="134"/>
      </rPr>
      <t>10m</t>
    </r>
    <r>
      <rPr>
        <sz val="16"/>
        <rFont val="宋体"/>
        <charset val="134"/>
      </rPr>
      <t>，厚度</t>
    </r>
    <r>
      <rPr>
        <sz val="16"/>
        <rFont val="Times New Roman"/>
        <charset val="134"/>
      </rPr>
      <t>0.5m</t>
    </r>
    <r>
      <rPr>
        <sz val="16"/>
        <rFont val="宋体"/>
        <charset val="134"/>
      </rPr>
      <t>；重铺路面长度</t>
    </r>
    <r>
      <rPr>
        <sz val="16"/>
        <rFont val="Times New Roman"/>
        <charset val="134"/>
      </rPr>
      <t>65m</t>
    </r>
    <r>
      <rPr>
        <sz val="16"/>
        <rFont val="宋体"/>
        <charset val="134"/>
      </rPr>
      <t>，路面宽度</t>
    </r>
    <r>
      <rPr>
        <sz val="16"/>
        <rFont val="Times New Roman"/>
        <charset val="134"/>
      </rPr>
      <t>4.0m</t>
    </r>
    <r>
      <rPr>
        <sz val="16"/>
        <rFont val="宋体"/>
        <charset val="134"/>
      </rPr>
      <t>。</t>
    </r>
    <r>
      <rPr>
        <sz val="16"/>
        <rFont val="Times New Roman"/>
        <charset val="134"/>
      </rPr>
      <t>2</t>
    </r>
    <r>
      <rPr>
        <sz val="16"/>
        <rFont val="宋体"/>
        <charset val="134"/>
      </rPr>
      <t>、修建仰斜式路堤墙长度</t>
    </r>
    <r>
      <rPr>
        <sz val="16"/>
        <rFont val="Times New Roman"/>
        <charset val="134"/>
      </rPr>
      <t>20m</t>
    </r>
    <r>
      <rPr>
        <sz val="16"/>
        <rFont val="宋体"/>
        <charset val="134"/>
      </rPr>
      <t>，土方回填边坡。挖除重铺路面</t>
    </r>
    <r>
      <rPr>
        <sz val="16"/>
        <rFont val="Times New Roman"/>
        <charset val="134"/>
      </rPr>
      <t>35m</t>
    </r>
    <r>
      <rPr>
        <sz val="16"/>
        <rFont val="宋体"/>
        <charset val="134"/>
      </rPr>
      <t>，路面宽度</t>
    </r>
    <r>
      <rPr>
        <sz val="16"/>
        <rFont val="Times New Roman"/>
        <charset val="134"/>
      </rPr>
      <t>3.5m</t>
    </r>
    <r>
      <rPr>
        <sz val="16"/>
        <rFont val="宋体"/>
        <charset val="134"/>
      </rPr>
      <t>。</t>
    </r>
  </si>
  <si>
    <r>
      <rPr>
        <sz val="16"/>
        <rFont val="宋体"/>
        <charset val="134"/>
      </rPr>
      <t>田湾</t>
    </r>
    <r>
      <rPr>
        <sz val="16"/>
        <rFont val="Times New Roman"/>
        <charset val="134"/>
      </rPr>
      <t>-</t>
    </r>
    <r>
      <rPr>
        <sz val="16"/>
        <rFont val="宋体"/>
        <charset val="134"/>
      </rPr>
      <t>张棉</t>
    </r>
  </si>
  <si>
    <r>
      <rPr>
        <sz val="16"/>
        <rFont val="宋体"/>
        <charset val="134"/>
      </rPr>
      <t>张棉乡田湾村</t>
    </r>
  </si>
  <si>
    <r>
      <rPr>
        <sz val="16"/>
        <rFont val="Times New Roman"/>
        <charset val="134"/>
      </rPr>
      <t>1</t>
    </r>
    <r>
      <rPr>
        <sz val="16"/>
        <rFont val="宋体"/>
        <charset val="134"/>
      </rPr>
      <t>、修建仰斜式路肩墙长度</t>
    </r>
    <r>
      <rPr>
        <sz val="16"/>
        <rFont val="Times New Roman"/>
        <charset val="134"/>
      </rPr>
      <t>10m</t>
    </r>
    <r>
      <rPr>
        <sz val="16"/>
        <rFont val="宋体"/>
        <charset val="134"/>
      </rPr>
      <t>。</t>
    </r>
    <r>
      <rPr>
        <sz val="16"/>
        <rFont val="Times New Roman"/>
        <charset val="134"/>
      </rPr>
      <t>2</t>
    </r>
    <r>
      <rPr>
        <sz val="16"/>
        <rFont val="宋体"/>
        <charset val="134"/>
      </rPr>
      <t>、修建仰斜式路肩墙长度</t>
    </r>
    <r>
      <rPr>
        <sz val="16"/>
        <rFont val="Times New Roman"/>
        <charset val="134"/>
      </rPr>
      <t>10m</t>
    </r>
    <r>
      <rPr>
        <sz val="16"/>
        <rFont val="宋体"/>
        <charset val="134"/>
      </rPr>
      <t>。</t>
    </r>
  </si>
  <si>
    <r>
      <rPr>
        <sz val="16"/>
        <rFont val="宋体"/>
        <charset val="134"/>
      </rPr>
      <t>田湾</t>
    </r>
    <r>
      <rPr>
        <sz val="16"/>
        <rFont val="Times New Roman"/>
        <charset val="134"/>
      </rPr>
      <t>-</t>
    </r>
    <r>
      <rPr>
        <sz val="16"/>
        <rFont val="宋体"/>
        <charset val="134"/>
      </rPr>
      <t>漆树湾</t>
    </r>
  </si>
  <si>
    <r>
      <rPr>
        <sz val="16"/>
        <rFont val="宋体"/>
        <charset val="134"/>
      </rPr>
      <t>挖除重铺路面长度</t>
    </r>
    <r>
      <rPr>
        <sz val="16"/>
        <rFont val="Times New Roman"/>
        <charset val="134"/>
      </rPr>
      <t>35m</t>
    </r>
    <r>
      <rPr>
        <sz val="16"/>
        <rFont val="宋体"/>
        <charset val="134"/>
      </rPr>
      <t>，路面宽度</t>
    </r>
    <r>
      <rPr>
        <sz val="16"/>
        <rFont val="Times New Roman"/>
        <charset val="134"/>
      </rPr>
      <t>5.0m</t>
    </r>
  </si>
  <si>
    <r>
      <rPr>
        <sz val="16"/>
        <rFont val="宋体"/>
        <charset val="134"/>
      </rPr>
      <t>连五梁</t>
    </r>
    <r>
      <rPr>
        <sz val="16"/>
        <rFont val="Times New Roman"/>
        <charset val="134"/>
      </rPr>
      <t>-</t>
    </r>
    <r>
      <rPr>
        <sz val="16"/>
        <rFont val="宋体"/>
        <charset val="134"/>
      </rPr>
      <t>四合</t>
    </r>
  </si>
  <si>
    <r>
      <rPr>
        <sz val="16"/>
        <rFont val="宋体"/>
        <charset val="134"/>
      </rPr>
      <t>挖除重铺路面长度</t>
    </r>
    <r>
      <rPr>
        <sz val="16"/>
        <rFont val="Times New Roman"/>
        <charset val="134"/>
      </rPr>
      <t>55m</t>
    </r>
    <r>
      <rPr>
        <sz val="16"/>
        <rFont val="宋体"/>
        <charset val="134"/>
      </rPr>
      <t>，路面宽度</t>
    </r>
    <r>
      <rPr>
        <sz val="16"/>
        <rFont val="Times New Roman"/>
        <charset val="134"/>
      </rPr>
      <t>3.5m</t>
    </r>
    <r>
      <rPr>
        <sz val="16"/>
        <rFont val="宋体"/>
        <charset val="134"/>
      </rPr>
      <t>。新建矩形边沟</t>
    </r>
    <r>
      <rPr>
        <sz val="16"/>
        <rFont val="Times New Roman"/>
        <charset val="134"/>
      </rPr>
      <t>55m</t>
    </r>
    <r>
      <rPr>
        <sz val="16"/>
        <rFont val="宋体"/>
        <charset val="134"/>
      </rPr>
      <t>。</t>
    </r>
  </si>
  <si>
    <r>
      <rPr>
        <sz val="16"/>
        <rFont val="宋体"/>
        <charset val="134"/>
      </rPr>
      <t>连五梁</t>
    </r>
    <r>
      <rPr>
        <sz val="16"/>
        <rFont val="Times New Roman"/>
        <charset val="134"/>
      </rPr>
      <t>-</t>
    </r>
    <r>
      <rPr>
        <sz val="16"/>
        <rFont val="宋体"/>
        <charset val="134"/>
      </rPr>
      <t>陈台</t>
    </r>
  </si>
  <si>
    <r>
      <rPr>
        <sz val="16"/>
        <rFont val="宋体"/>
        <charset val="134"/>
      </rPr>
      <t>挖除重建路面长度</t>
    </r>
    <r>
      <rPr>
        <sz val="16"/>
        <rFont val="Times New Roman"/>
        <charset val="134"/>
      </rPr>
      <t>100m</t>
    </r>
    <r>
      <rPr>
        <sz val="16"/>
        <rFont val="宋体"/>
        <charset val="134"/>
      </rPr>
      <t>，路面宽度</t>
    </r>
    <r>
      <rPr>
        <sz val="16"/>
        <rFont val="Times New Roman"/>
        <charset val="134"/>
      </rPr>
      <t>3.5m</t>
    </r>
    <r>
      <rPr>
        <sz val="16"/>
        <rFont val="宋体"/>
        <charset val="134"/>
      </rPr>
      <t>；拆除重建矩形边沟</t>
    </r>
    <r>
      <rPr>
        <sz val="16"/>
        <rFont val="Times New Roman"/>
        <charset val="134"/>
      </rPr>
      <t>100m</t>
    </r>
    <r>
      <rPr>
        <sz val="16"/>
        <rFont val="宋体"/>
        <charset val="134"/>
      </rPr>
      <t>。</t>
    </r>
  </si>
  <si>
    <r>
      <rPr>
        <b/>
        <sz val="16"/>
        <rFont val="宋体"/>
        <charset val="134"/>
      </rPr>
      <t>村内道路、小巷道硬化建设项目：</t>
    </r>
    <r>
      <rPr>
        <b/>
        <sz val="16"/>
        <rFont val="Times New Roman"/>
        <charset val="134"/>
      </rPr>
      <t>5</t>
    </r>
    <r>
      <rPr>
        <b/>
        <sz val="16"/>
        <rFont val="宋体"/>
        <charset val="134"/>
      </rPr>
      <t>项</t>
    </r>
  </si>
  <si>
    <r>
      <rPr>
        <b/>
        <sz val="16"/>
        <rFont val="宋体"/>
        <charset val="134"/>
      </rPr>
      <t>概算投资</t>
    </r>
    <r>
      <rPr>
        <b/>
        <sz val="16"/>
        <rFont val="Times New Roman"/>
        <charset val="134"/>
      </rPr>
      <t>14616.0608</t>
    </r>
    <r>
      <rPr>
        <b/>
        <sz val="16"/>
        <rFont val="宋体"/>
        <charset val="134"/>
      </rPr>
      <t>万元用于实施村内道路、小巷道硬化建设项目</t>
    </r>
  </si>
  <si>
    <r>
      <rPr>
        <b/>
        <sz val="16"/>
        <rFont val="宋体"/>
        <charset val="134"/>
      </rPr>
      <t>小巷道硬化建设项目</t>
    </r>
    <r>
      <rPr>
        <b/>
        <sz val="16"/>
        <rFont val="Times New Roman"/>
        <charset val="134"/>
      </rPr>
      <t>(</t>
    </r>
    <r>
      <rPr>
        <b/>
        <sz val="16"/>
        <rFont val="宋体"/>
        <charset val="134"/>
      </rPr>
      <t>一事一议</t>
    </r>
    <r>
      <rPr>
        <b/>
        <sz val="16"/>
        <rFont val="Times New Roman"/>
        <charset val="134"/>
      </rPr>
      <t>)</t>
    </r>
  </si>
  <si>
    <r>
      <rPr>
        <b/>
        <sz val="16"/>
        <rFont val="宋体"/>
        <charset val="134"/>
      </rPr>
      <t>概算投资</t>
    </r>
    <r>
      <rPr>
        <b/>
        <sz val="16"/>
        <rFont val="Times New Roman"/>
        <charset val="134"/>
      </rPr>
      <t>766.179</t>
    </r>
    <r>
      <rPr>
        <b/>
        <sz val="16"/>
        <rFont val="宋体"/>
        <charset val="134"/>
      </rPr>
      <t>万元用于实施小巷道硬化建设项目</t>
    </r>
    <r>
      <rPr>
        <b/>
        <sz val="16"/>
        <rFont val="Times New Roman"/>
        <charset val="134"/>
      </rPr>
      <t>(</t>
    </r>
    <r>
      <rPr>
        <b/>
        <sz val="16"/>
        <rFont val="宋体"/>
        <charset val="134"/>
      </rPr>
      <t>一事一议</t>
    </r>
    <r>
      <rPr>
        <b/>
        <sz val="16"/>
        <rFont val="Times New Roman"/>
        <charset val="134"/>
      </rPr>
      <t>)</t>
    </r>
  </si>
  <si>
    <r>
      <rPr>
        <sz val="16"/>
        <rFont val="宋体"/>
        <charset val="134"/>
      </rPr>
      <t>龙山镇道路硬化项目</t>
    </r>
  </si>
  <si>
    <r>
      <rPr>
        <sz val="16"/>
        <rFont val="宋体"/>
        <charset val="134"/>
      </rPr>
      <t>龙山镇</t>
    </r>
    <r>
      <rPr>
        <sz val="16"/>
        <rFont val="Times New Roman"/>
        <charset val="134"/>
      </rPr>
      <t xml:space="preserve">
</t>
    </r>
    <r>
      <rPr>
        <sz val="16"/>
        <rFont val="宋体"/>
        <charset val="134"/>
      </rPr>
      <t>冯塬村</t>
    </r>
  </si>
  <si>
    <r>
      <rPr>
        <sz val="16"/>
        <rFont val="宋体"/>
        <charset val="134"/>
      </rPr>
      <t>硬化小巷道</t>
    </r>
    <r>
      <rPr>
        <sz val="16"/>
        <rFont val="Times New Roman"/>
        <charset val="134"/>
      </rPr>
      <t>5000</t>
    </r>
    <r>
      <rPr>
        <sz val="16"/>
        <rFont val="宋体"/>
        <charset val="134"/>
      </rPr>
      <t>㎡</t>
    </r>
  </si>
  <si>
    <r>
      <rPr>
        <sz val="16"/>
        <rFont val="宋体"/>
        <charset val="134"/>
      </rPr>
      <t>农村综合改革转移支付</t>
    </r>
  </si>
  <si>
    <r>
      <rPr>
        <sz val="16"/>
        <rFont val="宋体"/>
        <charset val="134"/>
      </rPr>
      <t>改善基础设施条件，改善村庄面貌。</t>
    </r>
  </si>
  <si>
    <r>
      <rPr>
        <sz val="16"/>
        <rFont val="宋体"/>
        <charset val="134"/>
      </rPr>
      <t>马鹿镇道路硬化项目</t>
    </r>
  </si>
  <si>
    <r>
      <rPr>
        <sz val="16"/>
        <rFont val="宋体"/>
        <charset val="134"/>
      </rPr>
      <t>马鹿镇宝坪村</t>
    </r>
  </si>
  <si>
    <r>
      <rPr>
        <sz val="16"/>
        <rFont val="宋体"/>
        <charset val="134"/>
      </rPr>
      <t>概算投资</t>
    </r>
    <r>
      <rPr>
        <sz val="16"/>
        <rFont val="Times New Roman"/>
        <charset val="134"/>
      </rPr>
      <t>74.5</t>
    </r>
    <r>
      <rPr>
        <sz val="16"/>
        <rFont val="宋体"/>
        <charset val="134"/>
      </rPr>
      <t>万元，共硬化村组小巷道</t>
    </r>
    <r>
      <rPr>
        <sz val="16"/>
        <rFont val="Times New Roman"/>
        <charset val="134"/>
      </rPr>
      <t>5800</t>
    </r>
    <r>
      <rPr>
        <sz val="16"/>
        <rFont val="宋体"/>
        <charset val="134"/>
      </rPr>
      <t>㎡。其中，宝一组</t>
    </r>
    <r>
      <rPr>
        <sz val="16"/>
        <rFont val="Times New Roman"/>
        <charset val="134"/>
      </rPr>
      <t>1050</t>
    </r>
    <r>
      <rPr>
        <sz val="16"/>
        <rFont val="宋体"/>
        <charset val="134"/>
      </rPr>
      <t>㎡：宝二组</t>
    </r>
    <r>
      <rPr>
        <sz val="16"/>
        <rFont val="Times New Roman"/>
        <charset val="134"/>
      </rPr>
      <t>1100</t>
    </r>
    <r>
      <rPr>
        <sz val="16"/>
        <rFont val="宋体"/>
        <charset val="134"/>
      </rPr>
      <t>㎡：宝三组</t>
    </r>
    <r>
      <rPr>
        <sz val="16"/>
        <rFont val="Times New Roman"/>
        <charset val="134"/>
      </rPr>
      <t>2200</t>
    </r>
    <r>
      <rPr>
        <sz val="16"/>
        <rFont val="宋体"/>
        <charset val="134"/>
      </rPr>
      <t>㎡：宝四组</t>
    </r>
    <r>
      <rPr>
        <sz val="16"/>
        <rFont val="Times New Roman"/>
        <charset val="134"/>
      </rPr>
      <t>1450</t>
    </r>
    <r>
      <rPr>
        <sz val="16"/>
        <rFont val="宋体"/>
        <charset val="134"/>
      </rPr>
      <t>㎡。</t>
    </r>
  </si>
  <si>
    <r>
      <rPr>
        <sz val="16"/>
        <rFont val="宋体"/>
        <charset val="134"/>
      </rPr>
      <t>改善村级基础设施条件，方便群众出行</t>
    </r>
  </si>
  <si>
    <r>
      <rPr>
        <sz val="16"/>
        <rFont val="宋体"/>
        <charset val="134"/>
      </rPr>
      <t>马鹿镇陡崖村</t>
    </r>
  </si>
  <si>
    <r>
      <rPr>
        <sz val="16"/>
        <rFont val="宋体"/>
        <charset val="134"/>
      </rPr>
      <t>概算投资</t>
    </r>
    <r>
      <rPr>
        <sz val="16"/>
        <rFont val="Times New Roman"/>
        <charset val="134"/>
      </rPr>
      <t>242.1</t>
    </r>
    <r>
      <rPr>
        <sz val="16"/>
        <rFont val="宋体"/>
        <charset val="134"/>
      </rPr>
      <t>万元，硬化小巷道</t>
    </r>
    <r>
      <rPr>
        <sz val="16"/>
        <rFont val="Times New Roman"/>
        <charset val="134"/>
      </rPr>
      <t>18623</t>
    </r>
    <r>
      <rPr>
        <sz val="16"/>
        <rFont val="宋体"/>
        <charset val="134"/>
      </rPr>
      <t>平方</t>
    </r>
  </si>
  <si>
    <r>
      <rPr>
        <sz val="16"/>
        <rFont val="宋体"/>
        <charset val="134"/>
      </rPr>
      <t>有效改善村级基础条件</t>
    </r>
  </si>
  <si>
    <r>
      <rPr>
        <sz val="16"/>
        <rFont val="宋体"/>
        <charset val="134"/>
      </rPr>
      <t>花园村西沟组共计</t>
    </r>
    <r>
      <rPr>
        <sz val="16"/>
        <rFont val="Times New Roman"/>
        <charset val="134"/>
      </rPr>
      <t>2000</t>
    </r>
    <r>
      <rPr>
        <sz val="16"/>
        <rFont val="宋体"/>
        <charset val="134"/>
      </rPr>
      <t>㎡；花园村阳洼组</t>
    </r>
    <r>
      <rPr>
        <sz val="16"/>
        <rFont val="Times New Roman"/>
        <charset val="134"/>
      </rPr>
      <t>360</t>
    </r>
    <r>
      <rPr>
        <sz val="16"/>
        <rFont val="宋体"/>
        <charset val="134"/>
      </rPr>
      <t>㎡；共计</t>
    </r>
    <r>
      <rPr>
        <sz val="16"/>
        <rFont val="Times New Roman"/>
        <charset val="134"/>
      </rPr>
      <t>2360</t>
    </r>
    <r>
      <rPr>
        <sz val="16"/>
        <rFont val="宋体"/>
        <charset val="134"/>
      </rPr>
      <t>㎡，每平方</t>
    </r>
    <r>
      <rPr>
        <sz val="16"/>
        <rFont val="Times New Roman"/>
        <charset val="134"/>
      </rPr>
      <t>130</t>
    </r>
    <r>
      <rPr>
        <sz val="16"/>
        <rFont val="宋体"/>
        <charset val="134"/>
      </rPr>
      <t>元。</t>
    </r>
  </si>
  <si>
    <r>
      <rPr>
        <sz val="16"/>
        <rFont val="宋体"/>
        <charset val="134"/>
      </rPr>
      <t>有效改善村级基础设施条件，为产业发展提供更好的基础。</t>
    </r>
  </si>
  <si>
    <r>
      <rPr>
        <sz val="16"/>
        <rFont val="宋体"/>
        <charset val="134"/>
      </rPr>
      <t>马鹿镇康王村</t>
    </r>
  </si>
  <si>
    <r>
      <rPr>
        <sz val="16"/>
        <rFont val="宋体"/>
        <charset val="134"/>
      </rPr>
      <t>概算投资</t>
    </r>
    <r>
      <rPr>
        <sz val="16"/>
        <rFont val="Times New Roman"/>
        <charset val="134"/>
      </rPr>
      <t>65</t>
    </r>
    <r>
      <rPr>
        <sz val="16"/>
        <rFont val="宋体"/>
        <charset val="134"/>
      </rPr>
      <t>万元，在康王村小巷道硬化道路</t>
    </r>
    <r>
      <rPr>
        <sz val="16"/>
        <rFont val="Times New Roman"/>
        <charset val="134"/>
      </rPr>
      <t>5000</t>
    </r>
    <r>
      <rPr>
        <sz val="16"/>
        <rFont val="宋体"/>
        <charset val="134"/>
      </rPr>
      <t>平方米</t>
    </r>
  </si>
  <si>
    <r>
      <rPr>
        <sz val="16"/>
        <rFont val="宋体"/>
        <charset val="134"/>
      </rPr>
      <t>有效改善村级基础设施条件</t>
    </r>
  </si>
  <si>
    <t>0.0168</t>
  </si>
  <si>
    <t>0.0065</t>
  </si>
  <si>
    <t>0.0103</t>
  </si>
  <si>
    <t>0.0794</t>
  </si>
  <si>
    <t>0.0353</t>
  </si>
  <si>
    <t>0.0441</t>
  </si>
  <si>
    <r>
      <rPr>
        <sz val="16"/>
        <rFont val="宋体"/>
        <charset val="134"/>
      </rPr>
      <t>马鹿镇长宁村</t>
    </r>
  </si>
  <si>
    <r>
      <rPr>
        <sz val="16"/>
        <rFont val="宋体"/>
        <charset val="134"/>
      </rPr>
      <t>概算投资</t>
    </r>
    <r>
      <rPr>
        <sz val="16"/>
        <rFont val="Times New Roman"/>
        <charset val="134"/>
      </rPr>
      <t>182</t>
    </r>
    <r>
      <rPr>
        <sz val="16"/>
        <rFont val="宋体"/>
        <charset val="134"/>
      </rPr>
      <t>万元，全村修建入户路，硬化小巷道</t>
    </r>
    <r>
      <rPr>
        <sz val="16"/>
        <rFont val="Times New Roman"/>
        <charset val="134"/>
      </rPr>
      <t>14000</t>
    </r>
    <r>
      <rPr>
        <sz val="16"/>
        <rFont val="宋体"/>
        <charset val="134"/>
      </rPr>
      <t>㎡；</t>
    </r>
  </si>
  <si>
    <r>
      <rPr>
        <sz val="16"/>
        <rFont val="宋体"/>
        <charset val="134"/>
      </rPr>
      <t>改善群众生产生活条件，方便群众出行，</t>
    </r>
  </si>
  <si>
    <r>
      <rPr>
        <sz val="16"/>
        <rFont val="宋体"/>
        <charset val="134"/>
      </rPr>
      <t>张棉驿乡道路硬化项目</t>
    </r>
  </si>
  <si>
    <r>
      <rPr>
        <sz val="16"/>
        <rFont val="宋体"/>
        <charset val="134"/>
      </rPr>
      <t>张棉驿乡周家村</t>
    </r>
  </si>
  <si>
    <r>
      <rPr>
        <sz val="16"/>
        <rFont val="宋体"/>
        <charset val="134"/>
      </rPr>
      <t>周家村通组道路硬化长</t>
    </r>
    <r>
      <rPr>
        <sz val="16"/>
        <rFont val="Times New Roman"/>
        <charset val="134"/>
      </rPr>
      <t>1</t>
    </r>
    <r>
      <rPr>
        <sz val="16"/>
        <rFont val="宋体"/>
        <charset val="134"/>
      </rPr>
      <t>公里，宽</t>
    </r>
    <r>
      <rPr>
        <sz val="16"/>
        <rFont val="Times New Roman"/>
        <charset val="134"/>
      </rPr>
      <t>2.5-3.5</t>
    </r>
    <r>
      <rPr>
        <sz val="16"/>
        <rFont val="宋体"/>
        <charset val="134"/>
      </rPr>
      <t>米。</t>
    </r>
  </si>
  <si>
    <r>
      <rPr>
        <sz val="16"/>
        <rFont val="宋体"/>
        <charset val="134"/>
      </rPr>
      <t>方便群众出行</t>
    </r>
  </si>
  <si>
    <r>
      <rPr>
        <sz val="16"/>
        <rFont val="宋体"/>
        <charset val="134"/>
      </rPr>
      <t>张棉驿乡马夭村</t>
    </r>
  </si>
  <si>
    <r>
      <rPr>
        <sz val="16"/>
        <rFont val="宋体"/>
        <charset val="134"/>
      </rPr>
      <t>马夭村通组道路硬化长</t>
    </r>
    <r>
      <rPr>
        <sz val="16"/>
        <rFont val="Times New Roman"/>
        <charset val="134"/>
      </rPr>
      <t>910</t>
    </r>
    <r>
      <rPr>
        <sz val="16"/>
        <rFont val="宋体"/>
        <charset val="134"/>
      </rPr>
      <t>米。宽</t>
    </r>
    <r>
      <rPr>
        <sz val="16"/>
        <rFont val="Times New Roman"/>
        <charset val="134"/>
      </rPr>
      <t>3</t>
    </r>
    <r>
      <rPr>
        <sz val="16"/>
        <rFont val="宋体"/>
        <charset val="134"/>
      </rPr>
      <t>米硬化面积</t>
    </r>
    <r>
      <rPr>
        <sz val="16"/>
        <rFont val="Times New Roman"/>
        <charset val="134"/>
      </rPr>
      <t>2727</t>
    </r>
    <r>
      <rPr>
        <sz val="16"/>
        <rFont val="宋体"/>
        <charset val="134"/>
      </rPr>
      <t>平方米</t>
    </r>
  </si>
  <si>
    <r>
      <rPr>
        <sz val="16"/>
        <rFont val="宋体"/>
        <charset val="134"/>
      </rPr>
      <t>张棉驿乡庙川村</t>
    </r>
  </si>
  <si>
    <r>
      <rPr>
        <sz val="16"/>
        <rFont val="宋体"/>
        <charset val="134"/>
      </rPr>
      <t>庙川村通组道路硬化长</t>
    </r>
    <r>
      <rPr>
        <sz val="16"/>
        <rFont val="Times New Roman"/>
        <charset val="134"/>
      </rPr>
      <t>4000</t>
    </r>
    <r>
      <rPr>
        <sz val="16"/>
        <rFont val="宋体"/>
        <charset val="134"/>
      </rPr>
      <t>米，宽</t>
    </r>
    <r>
      <rPr>
        <sz val="16"/>
        <rFont val="Times New Roman"/>
        <charset val="134"/>
      </rPr>
      <t>3</t>
    </r>
    <r>
      <rPr>
        <sz val="16"/>
        <rFont val="宋体"/>
        <charset val="134"/>
      </rPr>
      <t>米硬化面积</t>
    </r>
    <r>
      <rPr>
        <sz val="16"/>
        <rFont val="Times New Roman"/>
        <charset val="134"/>
      </rPr>
      <t>6000</t>
    </r>
    <r>
      <rPr>
        <sz val="16"/>
        <rFont val="宋体"/>
        <charset val="134"/>
      </rPr>
      <t>平方米</t>
    </r>
  </si>
  <si>
    <r>
      <rPr>
        <b/>
        <sz val="16"/>
        <rFont val="宋体"/>
        <charset val="134"/>
      </rPr>
      <t>小巷道硬化建设项目</t>
    </r>
  </si>
  <si>
    <r>
      <rPr>
        <b/>
        <sz val="16"/>
        <rFont val="宋体"/>
        <charset val="134"/>
      </rPr>
      <t>概算投资</t>
    </r>
    <r>
      <rPr>
        <b/>
        <sz val="16"/>
        <rFont val="Times New Roman"/>
        <charset val="134"/>
      </rPr>
      <t>11038.3868</t>
    </r>
    <r>
      <rPr>
        <b/>
        <sz val="16"/>
        <rFont val="宋体"/>
        <charset val="134"/>
      </rPr>
      <t>万元用于实施小巷道硬化建设项目</t>
    </r>
  </si>
  <si>
    <r>
      <rPr>
        <sz val="16"/>
        <rFont val="宋体"/>
        <charset val="134"/>
      </rPr>
      <t>张家川镇小巷道硬化建设项目</t>
    </r>
  </si>
  <si>
    <r>
      <rPr>
        <sz val="16"/>
        <rFont val="宋体"/>
        <charset val="134"/>
      </rPr>
      <t>在张家川镇</t>
    </r>
    <r>
      <rPr>
        <sz val="16"/>
        <rFont val="Times New Roman"/>
        <charset val="134"/>
      </rPr>
      <t>23</t>
    </r>
    <r>
      <rPr>
        <sz val="16"/>
        <rFont val="宋体"/>
        <charset val="134"/>
      </rPr>
      <t>村实施小巷道硬化</t>
    </r>
    <r>
      <rPr>
        <sz val="16"/>
        <rFont val="Times New Roman"/>
        <charset val="134"/>
      </rPr>
      <t>224795</t>
    </r>
    <r>
      <rPr>
        <sz val="16"/>
        <rFont val="宋体"/>
        <charset val="134"/>
      </rPr>
      <t>平方米。其中：查湾村</t>
    </r>
    <r>
      <rPr>
        <sz val="16"/>
        <rFont val="Times New Roman"/>
        <charset val="134"/>
      </rPr>
      <t>15500</t>
    </r>
    <r>
      <rPr>
        <sz val="16"/>
        <rFont val="宋体"/>
        <charset val="134"/>
      </rPr>
      <t>㎡，崔家村</t>
    </r>
    <r>
      <rPr>
        <sz val="16"/>
        <rFont val="Times New Roman"/>
        <charset val="134"/>
      </rPr>
      <t>1650</t>
    </r>
    <r>
      <rPr>
        <sz val="16"/>
        <rFont val="宋体"/>
        <charset val="134"/>
      </rPr>
      <t>㎡，大堡村</t>
    </r>
    <r>
      <rPr>
        <sz val="16"/>
        <rFont val="Times New Roman"/>
        <charset val="134"/>
      </rPr>
      <t>10000m²</t>
    </r>
    <r>
      <rPr>
        <sz val="16"/>
        <rFont val="宋体"/>
        <charset val="134"/>
      </rPr>
      <t>，沟口村</t>
    </r>
    <r>
      <rPr>
        <sz val="16"/>
        <rFont val="Times New Roman"/>
        <charset val="134"/>
      </rPr>
      <t>5600</t>
    </r>
    <r>
      <rPr>
        <sz val="16"/>
        <rFont val="宋体"/>
        <charset val="134"/>
      </rPr>
      <t>㎡，西关村</t>
    </r>
    <r>
      <rPr>
        <sz val="16"/>
        <rFont val="Times New Roman"/>
        <charset val="134"/>
      </rPr>
      <t>1700</t>
    </r>
    <r>
      <rPr>
        <sz val="16"/>
        <rFont val="宋体"/>
        <charset val="134"/>
      </rPr>
      <t>㎡，西街村</t>
    </r>
    <r>
      <rPr>
        <sz val="16"/>
        <rFont val="Times New Roman"/>
        <charset val="134"/>
      </rPr>
      <t>12000</t>
    </r>
    <r>
      <rPr>
        <sz val="16"/>
        <rFont val="宋体"/>
        <charset val="134"/>
      </rPr>
      <t>㎡，下仁村</t>
    </r>
    <r>
      <rPr>
        <sz val="16"/>
        <rFont val="Times New Roman"/>
        <charset val="134"/>
      </rPr>
      <t>5500</t>
    </r>
    <r>
      <rPr>
        <sz val="16"/>
        <rFont val="宋体"/>
        <charset val="134"/>
      </rPr>
      <t>㎡，赵阳村</t>
    </r>
    <r>
      <rPr>
        <sz val="16"/>
        <rFont val="Times New Roman"/>
        <charset val="134"/>
      </rPr>
      <t>3325</t>
    </r>
    <r>
      <rPr>
        <sz val="16"/>
        <rFont val="宋体"/>
        <charset val="134"/>
      </rPr>
      <t>㎡，背武村</t>
    </r>
    <r>
      <rPr>
        <sz val="16"/>
        <rFont val="Times New Roman"/>
        <charset val="134"/>
      </rPr>
      <t>1000</t>
    </r>
    <r>
      <rPr>
        <sz val="16"/>
        <rFont val="宋体"/>
        <charset val="134"/>
      </rPr>
      <t>㎡，崔湾村</t>
    </r>
    <r>
      <rPr>
        <sz val="16"/>
        <rFont val="Times New Roman"/>
        <charset val="134"/>
      </rPr>
      <t>2000</t>
    </r>
    <r>
      <rPr>
        <sz val="16"/>
        <rFont val="宋体"/>
        <charset val="134"/>
      </rPr>
      <t>㎡，东关村</t>
    </r>
    <r>
      <rPr>
        <sz val="16"/>
        <rFont val="Times New Roman"/>
        <charset val="134"/>
      </rPr>
      <t>9050</t>
    </r>
    <r>
      <rPr>
        <sz val="16"/>
        <rFont val="宋体"/>
        <charset val="134"/>
      </rPr>
      <t>㎡，纳沟村</t>
    </r>
    <r>
      <rPr>
        <sz val="16"/>
        <rFont val="Times New Roman"/>
        <charset val="134"/>
      </rPr>
      <t>16000</t>
    </r>
    <r>
      <rPr>
        <sz val="16"/>
        <rFont val="宋体"/>
        <charset val="134"/>
      </rPr>
      <t>㎡，瓦泉村</t>
    </r>
    <r>
      <rPr>
        <sz val="16"/>
        <rFont val="Times New Roman"/>
        <charset val="134"/>
      </rPr>
      <t>20000</t>
    </r>
    <r>
      <rPr>
        <sz val="16"/>
        <rFont val="宋体"/>
        <charset val="134"/>
      </rPr>
      <t>㎡，西夭村</t>
    </r>
    <r>
      <rPr>
        <sz val="16"/>
        <rFont val="Times New Roman"/>
        <charset val="134"/>
      </rPr>
      <t>26680</t>
    </r>
    <r>
      <rPr>
        <sz val="16"/>
        <rFont val="宋体"/>
        <charset val="134"/>
      </rPr>
      <t>㎡，阳上村</t>
    </r>
    <r>
      <rPr>
        <sz val="16"/>
        <rFont val="Times New Roman"/>
        <charset val="134"/>
      </rPr>
      <t>8000</t>
    </r>
    <r>
      <rPr>
        <sz val="16"/>
        <rFont val="宋体"/>
        <charset val="134"/>
      </rPr>
      <t>㎡，杨店村</t>
    </r>
    <r>
      <rPr>
        <sz val="16"/>
        <rFont val="Times New Roman"/>
        <charset val="134"/>
      </rPr>
      <t>700</t>
    </r>
    <r>
      <rPr>
        <sz val="16"/>
        <rFont val="宋体"/>
        <charset val="134"/>
      </rPr>
      <t>㎡，袁川村</t>
    </r>
    <r>
      <rPr>
        <sz val="16"/>
        <rFont val="Times New Roman"/>
        <charset val="134"/>
      </rPr>
      <t>14000</t>
    </r>
    <r>
      <rPr>
        <sz val="16"/>
        <rFont val="宋体"/>
        <charset val="134"/>
      </rPr>
      <t>㎡，前山村</t>
    </r>
    <r>
      <rPr>
        <sz val="16"/>
        <rFont val="Times New Roman"/>
        <charset val="134"/>
      </rPr>
      <t>24000</t>
    </r>
    <r>
      <rPr>
        <sz val="16"/>
        <rFont val="宋体"/>
        <charset val="134"/>
      </rPr>
      <t>㎡，园树村</t>
    </r>
    <r>
      <rPr>
        <sz val="16"/>
        <rFont val="Times New Roman"/>
        <charset val="134"/>
      </rPr>
      <t>8500</t>
    </r>
    <r>
      <rPr>
        <sz val="16"/>
        <rFont val="宋体"/>
        <charset val="134"/>
      </rPr>
      <t>㎡，上川村</t>
    </r>
    <r>
      <rPr>
        <sz val="16"/>
        <rFont val="Times New Roman"/>
        <charset val="134"/>
      </rPr>
      <t>8500</t>
    </r>
    <r>
      <rPr>
        <sz val="16"/>
        <rFont val="宋体"/>
        <charset val="134"/>
      </rPr>
      <t>㎡，孟寺村</t>
    </r>
    <r>
      <rPr>
        <sz val="16"/>
        <rFont val="Times New Roman"/>
        <charset val="134"/>
      </rPr>
      <t>11000</t>
    </r>
    <r>
      <rPr>
        <sz val="16"/>
        <rFont val="宋体"/>
        <charset val="134"/>
      </rPr>
      <t>㎡，东街村</t>
    </r>
    <r>
      <rPr>
        <sz val="16"/>
        <rFont val="Times New Roman"/>
        <charset val="134"/>
      </rPr>
      <t>8600</t>
    </r>
    <r>
      <rPr>
        <sz val="16"/>
        <rFont val="宋体"/>
        <charset val="134"/>
      </rPr>
      <t>㎡。</t>
    </r>
  </si>
  <si>
    <r>
      <rPr>
        <sz val="16"/>
        <rFont val="宋体"/>
        <charset val="134"/>
      </rPr>
      <t>有效改善村级基础设施条件。</t>
    </r>
  </si>
  <si>
    <r>
      <rPr>
        <sz val="16"/>
        <rFont val="宋体"/>
        <charset val="134"/>
      </rPr>
      <t>张棉驿乡小巷道硬化建设项目</t>
    </r>
  </si>
  <si>
    <r>
      <rPr>
        <sz val="16"/>
        <rFont val="宋体"/>
        <charset val="134"/>
      </rPr>
      <t>硬化小巷道总面积</t>
    </r>
    <r>
      <rPr>
        <sz val="16"/>
        <rFont val="Times New Roman"/>
        <charset val="134"/>
      </rPr>
      <t>29250</t>
    </r>
    <r>
      <rPr>
        <sz val="16"/>
        <rFont val="宋体"/>
        <charset val="134"/>
      </rPr>
      <t>平方米：其中周家村小巷道路硬化</t>
    </r>
    <r>
      <rPr>
        <sz val="16"/>
        <rFont val="Times New Roman"/>
        <charset val="134"/>
      </rPr>
      <t>3500</t>
    </r>
    <r>
      <rPr>
        <sz val="16"/>
        <rFont val="宋体"/>
        <charset val="134"/>
      </rPr>
      <t>平方米：上蒋村硬化小巷道</t>
    </r>
    <r>
      <rPr>
        <sz val="16"/>
        <rFont val="Times New Roman"/>
        <charset val="134"/>
      </rPr>
      <t>7500</t>
    </r>
    <r>
      <rPr>
        <sz val="16"/>
        <rFont val="宋体"/>
        <charset val="134"/>
      </rPr>
      <t>平方米：田湾村硬化小巷道</t>
    </r>
    <r>
      <rPr>
        <sz val="16"/>
        <rFont val="Times New Roman"/>
        <charset val="134"/>
      </rPr>
      <t>1200</t>
    </r>
    <r>
      <rPr>
        <sz val="16"/>
        <rFont val="宋体"/>
        <charset val="134"/>
      </rPr>
      <t>平方米：喜湾村小巷道</t>
    </r>
    <r>
      <rPr>
        <sz val="16"/>
        <rFont val="Times New Roman"/>
        <charset val="134"/>
      </rPr>
      <t>4950</t>
    </r>
    <r>
      <rPr>
        <sz val="16"/>
        <rFont val="宋体"/>
        <charset val="134"/>
      </rPr>
      <t>平方米：先马村通组道路硬化</t>
    </r>
    <r>
      <rPr>
        <sz val="16"/>
        <rFont val="Times New Roman"/>
        <charset val="134"/>
      </rPr>
      <t>9500</t>
    </r>
    <r>
      <rPr>
        <sz val="16"/>
        <rFont val="宋体"/>
        <charset val="134"/>
      </rPr>
      <t>平方米：和平村小巷道硬化</t>
    </r>
    <r>
      <rPr>
        <sz val="16"/>
        <rFont val="Times New Roman"/>
        <charset val="134"/>
      </rPr>
      <t>2600</t>
    </r>
    <r>
      <rPr>
        <sz val="16"/>
        <rFont val="宋体"/>
        <charset val="134"/>
      </rPr>
      <t>平方米。</t>
    </r>
  </si>
  <si>
    <r>
      <rPr>
        <sz val="16"/>
        <rFont val="宋体"/>
        <charset val="134"/>
      </rPr>
      <t>刘堡镇小巷道硬化项目</t>
    </r>
  </si>
  <si>
    <r>
      <rPr>
        <sz val="16"/>
        <rFont val="宋体"/>
        <charset val="134"/>
      </rPr>
      <t>在刘堡镇</t>
    </r>
    <r>
      <rPr>
        <sz val="16"/>
        <rFont val="Times New Roman"/>
        <charset val="134"/>
      </rPr>
      <t>7</t>
    </r>
    <r>
      <rPr>
        <sz val="16"/>
        <rFont val="宋体"/>
        <charset val="134"/>
      </rPr>
      <t>个村实施小巷道硬化共计</t>
    </r>
    <r>
      <rPr>
        <sz val="16"/>
        <rFont val="Times New Roman"/>
        <charset val="134"/>
      </rPr>
      <t>34325</t>
    </r>
    <r>
      <rPr>
        <sz val="16"/>
        <rFont val="宋体"/>
        <charset val="134"/>
      </rPr>
      <t>平米，其中米家村小巷道硬化</t>
    </r>
    <r>
      <rPr>
        <sz val="16"/>
        <rFont val="Times New Roman"/>
        <charset val="134"/>
      </rPr>
      <t>13600</t>
    </r>
    <r>
      <rPr>
        <sz val="16"/>
        <rFont val="宋体"/>
        <charset val="134"/>
      </rPr>
      <t>平方米；高家村小巷道硬化</t>
    </r>
    <r>
      <rPr>
        <sz val="16"/>
        <rFont val="Times New Roman"/>
        <charset val="134"/>
      </rPr>
      <t>10500</t>
    </r>
    <r>
      <rPr>
        <sz val="16"/>
        <rFont val="宋体"/>
        <charset val="134"/>
      </rPr>
      <t>平方米；杜家村小巷道硬化</t>
    </r>
    <r>
      <rPr>
        <sz val="16"/>
        <rFont val="Times New Roman"/>
        <charset val="134"/>
      </rPr>
      <t>1200</t>
    </r>
    <r>
      <rPr>
        <sz val="16"/>
        <rFont val="宋体"/>
        <charset val="134"/>
      </rPr>
      <t>平方米；董家村巷道硬化</t>
    </r>
    <r>
      <rPr>
        <sz val="16"/>
        <rFont val="Times New Roman"/>
        <charset val="134"/>
      </rPr>
      <t>1960</t>
    </r>
    <r>
      <rPr>
        <sz val="16"/>
        <rFont val="宋体"/>
        <charset val="134"/>
      </rPr>
      <t>平米；赵湾村三组巷道硬化</t>
    </r>
    <r>
      <rPr>
        <sz val="16"/>
        <rFont val="Times New Roman"/>
        <charset val="134"/>
      </rPr>
      <t>405</t>
    </r>
    <r>
      <rPr>
        <sz val="16"/>
        <rFont val="宋体"/>
        <charset val="134"/>
      </rPr>
      <t>平米；王山村酸刺湾巷道硬化</t>
    </r>
    <r>
      <rPr>
        <sz val="16"/>
        <rFont val="Times New Roman"/>
        <charset val="134"/>
      </rPr>
      <t>660</t>
    </r>
    <r>
      <rPr>
        <sz val="16"/>
        <rFont val="宋体"/>
        <charset val="134"/>
      </rPr>
      <t>平米；小湾村巷道硬化</t>
    </r>
    <r>
      <rPr>
        <sz val="16"/>
        <rFont val="Times New Roman"/>
        <charset val="134"/>
      </rPr>
      <t>6000</t>
    </r>
    <r>
      <rPr>
        <sz val="16"/>
        <rFont val="宋体"/>
        <charset val="134"/>
      </rPr>
      <t>平米。</t>
    </r>
  </si>
  <si>
    <r>
      <rPr>
        <sz val="16"/>
        <rFont val="宋体"/>
        <charset val="134"/>
      </rPr>
      <t>龙山镇小巷道硬化项目</t>
    </r>
  </si>
  <si>
    <r>
      <rPr>
        <sz val="16"/>
        <rFont val="Times New Roman"/>
        <charset val="134"/>
      </rPr>
      <t>13</t>
    </r>
    <r>
      <rPr>
        <sz val="16"/>
        <rFont val="宋体"/>
        <charset val="134"/>
      </rPr>
      <t>村合计</t>
    </r>
    <r>
      <rPr>
        <sz val="16"/>
        <rFont val="Times New Roman"/>
        <charset val="134"/>
      </rPr>
      <t>137400</t>
    </r>
    <r>
      <rPr>
        <sz val="16"/>
        <rFont val="宋体"/>
        <charset val="134"/>
      </rPr>
      <t>㎡。北街村</t>
    </r>
    <r>
      <rPr>
        <sz val="16"/>
        <rFont val="Times New Roman"/>
        <charset val="134"/>
      </rPr>
      <t>15000</t>
    </r>
    <r>
      <rPr>
        <sz val="16"/>
        <rFont val="宋体"/>
        <charset val="134"/>
      </rPr>
      <t>㎡，冯塬村</t>
    </r>
    <r>
      <rPr>
        <sz val="16"/>
        <rFont val="Times New Roman"/>
        <charset val="134"/>
      </rPr>
      <t>8000</t>
    </r>
    <r>
      <rPr>
        <sz val="16"/>
        <rFont val="宋体"/>
        <charset val="134"/>
      </rPr>
      <t>㎡，官泉村</t>
    </r>
    <r>
      <rPr>
        <sz val="16"/>
        <rFont val="Times New Roman"/>
        <charset val="134"/>
      </rPr>
      <t>12000</t>
    </r>
    <r>
      <rPr>
        <sz val="16"/>
        <rFont val="宋体"/>
        <charset val="134"/>
      </rPr>
      <t>㎡，韩川村</t>
    </r>
    <r>
      <rPr>
        <sz val="16"/>
        <rFont val="Times New Roman"/>
        <charset val="134"/>
      </rPr>
      <t>15000</t>
    </r>
    <r>
      <rPr>
        <sz val="16"/>
        <rFont val="宋体"/>
        <charset val="134"/>
      </rPr>
      <t>㎡、南街村</t>
    </r>
    <r>
      <rPr>
        <sz val="16"/>
        <rFont val="Times New Roman"/>
        <charset val="134"/>
      </rPr>
      <t>3000</t>
    </r>
    <r>
      <rPr>
        <sz val="16"/>
        <rFont val="宋体"/>
        <charset val="134"/>
      </rPr>
      <t>㎡、树坡村</t>
    </r>
    <r>
      <rPr>
        <sz val="16"/>
        <rFont val="Times New Roman"/>
        <charset val="134"/>
      </rPr>
      <t>3000</t>
    </r>
    <r>
      <rPr>
        <sz val="16"/>
        <rFont val="宋体"/>
        <charset val="134"/>
      </rPr>
      <t>㎡、四方村</t>
    </r>
    <r>
      <rPr>
        <sz val="16"/>
        <rFont val="Times New Roman"/>
        <charset val="134"/>
      </rPr>
      <t>10000</t>
    </r>
    <r>
      <rPr>
        <sz val="16"/>
        <rFont val="宋体"/>
        <charset val="134"/>
      </rPr>
      <t>㎡、西川村</t>
    </r>
    <r>
      <rPr>
        <sz val="16"/>
        <rFont val="Times New Roman"/>
        <charset val="134"/>
      </rPr>
      <t>12600</t>
    </r>
    <r>
      <rPr>
        <sz val="16"/>
        <rFont val="宋体"/>
        <charset val="134"/>
      </rPr>
      <t>㎡、郑家村</t>
    </r>
    <r>
      <rPr>
        <sz val="16"/>
        <rFont val="Times New Roman"/>
        <charset val="134"/>
      </rPr>
      <t>3000</t>
    </r>
    <r>
      <rPr>
        <sz val="16"/>
        <rFont val="宋体"/>
        <charset val="134"/>
      </rPr>
      <t>㎡、西门村</t>
    </r>
    <r>
      <rPr>
        <sz val="16"/>
        <rFont val="Times New Roman"/>
        <charset val="134"/>
      </rPr>
      <t>10600</t>
    </r>
    <r>
      <rPr>
        <sz val="16"/>
        <rFont val="宋体"/>
        <charset val="134"/>
      </rPr>
      <t>㎡、北河村</t>
    </r>
    <r>
      <rPr>
        <sz val="16"/>
        <rFont val="Times New Roman"/>
        <charset val="134"/>
      </rPr>
      <t>21500</t>
    </r>
    <r>
      <rPr>
        <sz val="16"/>
        <rFont val="宋体"/>
        <charset val="134"/>
      </rPr>
      <t>㎡、马黑曼村</t>
    </r>
    <r>
      <rPr>
        <sz val="16"/>
        <rFont val="Times New Roman"/>
        <charset val="134"/>
      </rPr>
      <t>700</t>
    </r>
    <r>
      <rPr>
        <sz val="16"/>
        <rFont val="宋体"/>
        <charset val="134"/>
      </rPr>
      <t>㎡、马河村</t>
    </r>
    <r>
      <rPr>
        <sz val="16"/>
        <rFont val="Times New Roman"/>
        <charset val="134"/>
      </rPr>
      <t>23000</t>
    </r>
    <r>
      <rPr>
        <sz val="16"/>
        <rFont val="宋体"/>
        <charset val="134"/>
      </rPr>
      <t>㎡。部分路段铺设雨污分流管网。</t>
    </r>
  </si>
  <si>
    <r>
      <rPr>
        <sz val="16"/>
        <rFont val="宋体"/>
        <charset val="134"/>
      </rPr>
      <t>大阳镇小巷道硬化项目</t>
    </r>
  </si>
  <si>
    <r>
      <rPr>
        <sz val="16"/>
        <rFont val="宋体"/>
        <charset val="134"/>
      </rPr>
      <t>大阳镇硬化小巷道</t>
    </r>
    <r>
      <rPr>
        <sz val="16"/>
        <rFont val="Times New Roman"/>
        <charset val="134"/>
      </rPr>
      <t>113476</t>
    </r>
    <r>
      <rPr>
        <sz val="16"/>
        <rFont val="宋体"/>
        <charset val="134"/>
      </rPr>
      <t>㎡。其中河李村硬化</t>
    </r>
    <r>
      <rPr>
        <sz val="16"/>
        <rFont val="Times New Roman"/>
        <charset val="134"/>
      </rPr>
      <t>8900</t>
    </r>
    <r>
      <rPr>
        <sz val="16"/>
        <rFont val="宋体"/>
        <charset val="134"/>
      </rPr>
      <t>㎡、南山村</t>
    </r>
    <r>
      <rPr>
        <sz val="16"/>
        <rFont val="Times New Roman"/>
        <charset val="134"/>
      </rPr>
      <t>6480</t>
    </r>
    <r>
      <rPr>
        <sz val="16"/>
        <rFont val="宋体"/>
        <charset val="134"/>
      </rPr>
      <t>㎡、阳湾村</t>
    </r>
    <r>
      <rPr>
        <sz val="16"/>
        <rFont val="Times New Roman"/>
        <charset val="134"/>
      </rPr>
      <t>1000.5</t>
    </r>
    <r>
      <rPr>
        <sz val="16"/>
        <rFont val="宋体"/>
        <charset val="134"/>
      </rPr>
      <t>㎡、闫庄村</t>
    </r>
    <r>
      <rPr>
        <sz val="16"/>
        <rFont val="Times New Roman"/>
        <charset val="134"/>
      </rPr>
      <t>10200</t>
    </r>
    <r>
      <rPr>
        <sz val="16"/>
        <rFont val="宋体"/>
        <charset val="134"/>
      </rPr>
      <t>㎡、下李村</t>
    </r>
    <r>
      <rPr>
        <sz val="16"/>
        <rFont val="Times New Roman"/>
        <charset val="134"/>
      </rPr>
      <t>20000</t>
    </r>
    <r>
      <rPr>
        <sz val="16"/>
        <rFont val="宋体"/>
        <charset val="134"/>
      </rPr>
      <t>㎡、汪洋村</t>
    </r>
    <r>
      <rPr>
        <sz val="16"/>
        <rFont val="Times New Roman"/>
        <charset val="134"/>
      </rPr>
      <t>11200</t>
    </r>
    <r>
      <rPr>
        <sz val="16"/>
        <rFont val="宋体"/>
        <charset val="134"/>
      </rPr>
      <t>㎡、陈阳村</t>
    </r>
    <r>
      <rPr>
        <sz val="16"/>
        <rFont val="Times New Roman"/>
        <charset val="134"/>
      </rPr>
      <t>1100</t>
    </r>
    <r>
      <rPr>
        <sz val="16"/>
        <rFont val="宋体"/>
        <charset val="134"/>
      </rPr>
      <t>㎡、刘山村</t>
    </r>
    <r>
      <rPr>
        <sz val="16"/>
        <rFont val="Times New Roman"/>
        <charset val="134"/>
      </rPr>
      <t>8800</t>
    </r>
    <r>
      <rPr>
        <sz val="16"/>
        <rFont val="宋体"/>
        <charset val="134"/>
      </rPr>
      <t>㎡、吴家村</t>
    </r>
    <r>
      <rPr>
        <sz val="16"/>
        <rFont val="Times New Roman"/>
        <charset val="134"/>
      </rPr>
      <t>1050</t>
    </r>
    <r>
      <rPr>
        <sz val="16"/>
        <rFont val="宋体"/>
        <charset val="134"/>
      </rPr>
      <t>㎡、下渠村</t>
    </r>
    <r>
      <rPr>
        <sz val="16"/>
        <rFont val="Times New Roman"/>
        <charset val="134"/>
      </rPr>
      <t>5000</t>
    </r>
    <r>
      <rPr>
        <sz val="16"/>
        <rFont val="宋体"/>
        <charset val="134"/>
      </rPr>
      <t>㎡、东沟村</t>
    </r>
    <r>
      <rPr>
        <sz val="16"/>
        <rFont val="Times New Roman"/>
        <charset val="134"/>
      </rPr>
      <t>3500</t>
    </r>
    <r>
      <rPr>
        <sz val="16"/>
        <rFont val="宋体"/>
        <charset val="134"/>
      </rPr>
      <t>㎡、梁堡村</t>
    </r>
    <r>
      <rPr>
        <sz val="16"/>
        <rFont val="Times New Roman"/>
        <charset val="134"/>
      </rPr>
      <t>3500</t>
    </r>
    <r>
      <rPr>
        <sz val="16"/>
        <rFont val="宋体"/>
        <charset val="134"/>
      </rPr>
      <t>㎡、豁岘村</t>
    </r>
    <r>
      <rPr>
        <sz val="16"/>
        <rFont val="Times New Roman"/>
        <charset val="134"/>
      </rPr>
      <t>5100</t>
    </r>
    <r>
      <rPr>
        <sz val="16"/>
        <rFont val="宋体"/>
        <charset val="134"/>
      </rPr>
      <t>㎡、大阳村</t>
    </r>
    <r>
      <rPr>
        <sz val="16"/>
        <rFont val="Times New Roman"/>
        <charset val="134"/>
      </rPr>
      <t>18200</t>
    </r>
    <r>
      <rPr>
        <sz val="16"/>
        <rFont val="宋体"/>
        <charset val="134"/>
      </rPr>
      <t>㎡、水滩村</t>
    </r>
    <r>
      <rPr>
        <sz val="16"/>
        <rFont val="Times New Roman"/>
        <charset val="134"/>
      </rPr>
      <t>3400</t>
    </r>
    <r>
      <rPr>
        <sz val="16"/>
        <rFont val="宋体"/>
        <charset val="134"/>
      </rPr>
      <t>㎡、刘山村</t>
    </r>
    <r>
      <rPr>
        <sz val="16"/>
        <rFont val="Times New Roman"/>
        <charset val="134"/>
      </rPr>
      <t>2400</t>
    </r>
    <r>
      <rPr>
        <sz val="16"/>
        <rFont val="宋体"/>
        <charset val="134"/>
      </rPr>
      <t>㎡、吴家村</t>
    </r>
    <r>
      <rPr>
        <sz val="16"/>
        <rFont val="Times New Roman"/>
        <charset val="134"/>
      </rPr>
      <t>1845</t>
    </r>
    <r>
      <rPr>
        <sz val="16"/>
        <rFont val="宋体"/>
        <charset val="134"/>
      </rPr>
      <t>㎡、中庄村</t>
    </r>
    <r>
      <rPr>
        <sz val="16"/>
        <rFont val="Times New Roman"/>
        <charset val="134"/>
      </rPr>
      <t>1800</t>
    </r>
    <r>
      <rPr>
        <sz val="16"/>
        <rFont val="宋体"/>
        <charset val="134"/>
      </rPr>
      <t>㎡。</t>
    </r>
  </si>
  <si>
    <r>
      <rPr>
        <sz val="16"/>
        <rFont val="宋体"/>
        <charset val="134"/>
      </rPr>
      <t>项目实施后解决村内群众出行安全问题，提升群众满意度。</t>
    </r>
  </si>
  <si>
    <r>
      <rPr>
        <sz val="16"/>
        <rFont val="宋体"/>
        <charset val="134"/>
      </rPr>
      <t>恭门镇小巷道硬化建设项目</t>
    </r>
  </si>
  <si>
    <r>
      <rPr>
        <sz val="16"/>
        <rFont val="宋体"/>
        <charset val="134"/>
      </rPr>
      <t>共</t>
    </r>
    <r>
      <rPr>
        <sz val="16"/>
        <rFont val="Times New Roman"/>
        <charset val="134"/>
      </rPr>
      <t>242839.62</t>
    </r>
    <r>
      <rPr>
        <sz val="16"/>
        <rFont val="宋体"/>
        <charset val="134"/>
      </rPr>
      <t>㎡，其中付川村</t>
    </r>
    <r>
      <rPr>
        <sz val="16"/>
        <rFont val="Times New Roman"/>
        <charset val="134"/>
      </rPr>
      <t>36576.8</t>
    </r>
    <r>
      <rPr>
        <sz val="16"/>
        <rFont val="宋体"/>
        <charset val="134"/>
      </rPr>
      <t>㎡、恭门村</t>
    </r>
    <r>
      <rPr>
        <sz val="16"/>
        <rFont val="Times New Roman"/>
        <charset val="134"/>
      </rPr>
      <t>19746.64</t>
    </r>
    <r>
      <rPr>
        <sz val="16"/>
        <rFont val="宋体"/>
        <charset val="134"/>
      </rPr>
      <t>㎡、古土村</t>
    </r>
    <r>
      <rPr>
        <sz val="16"/>
        <rFont val="Times New Roman"/>
        <charset val="134"/>
      </rPr>
      <t>585.6</t>
    </r>
    <r>
      <rPr>
        <sz val="16"/>
        <rFont val="宋体"/>
        <charset val="134"/>
      </rPr>
      <t>㎡、梁湾村</t>
    </r>
    <r>
      <rPr>
        <sz val="16"/>
        <rFont val="Times New Roman"/>
        <charset val="134"/>
      </rPr>
      <t>11769.75</t>
    </r>
    <r>
      <rPr>
        <sz val="16"/>
        <rFont val="宋体"/>
        <charset val="134"/>
      </rPr>
      <t>㎡、麻山村</t>
    </r>
    <r>
      <rPr>
        <sz val="16"/>
        <rFont val="Times New Roman"/>
        <charset val="134"/>
      </rPr>
      <t>14096.50</t>
    </r>
    <r>
      <rPr>
        <sz val="16"/>
        <rFont val="宋体"/>
        <charset val="134"/>
      </rPr>
      <t>㎡、毛磨村</t>
    </r>
    <r>
      <rPr>
        <sz val="16"/>
        <rFont val="Times New Roman"/>
        <charset val="134"/>
      </rPr>
      <t>1000</t>
    </r>
    <r>
      <rPr>
        <sz val="16"/>
        <rFont val="宋体"/>
        <charset val="134"/>
      </rPr>
      <t>㎡、西关村</t>
    </r>
    <r>
      <rPr>
        <sz val="16"/>
        <rFont val="Times New Roman"/>
        <charset val="134"/>
      </rPr>
      <t>15106.03</t>
    </r>
    <r>
      <rPr>
        <sz val="16"/>
        <rFont val="宋体"/>
        <charset val="134"/>
      </rPr>
      <t>㎡、许湾村</t>
    </r>
    <r>
      <rPr>
        <sz val="16"/>
        <rFont val="Times New Roman"/>
        <charset val="134"/>
      </rPr>
      <t>4987.6</t>
    </r>
    <r>
      <rPr>
        <sz val="16"/>
        <rFont val="宋体"/>
        <charset val="134"/>
      </rPr>
      <t>㎡、城子村</t>
    </r>
    <r>
      <rPr>
        <sz val="16"/>
        <rFont val="Times New Roman"/>
        <charset val="134"/>
      </rPr>
      <t>4598.9</t>
    </r>
    <r>
      <rPr>
        <sz val="16"/>
        <rFont val="宋体"/>
        <charset val="134"/>
      </rPr>
      <t>㎡、天河村</t>
    </r>
    <r>
      <rPr>
        <sz val="16"/>
        <rFont val="Times New Roman"/>
        <charset val="134"/>
      </rPr>
      <t>7464</t>
    </r>
    <r>
      <rPr>
        <sz val="16"/>
        <rFont val="宋体"/>
        <charset val="134"/>
      </rPr>
      <t>㎡、袁河村</t>
    </r>
    <r>
      <rPr>
        <sz val="16"/>
        <rFont val="Times New Roman"/>
        <charset val="134"/>
      </rPr>
      <t>12877.4</t>
    </r>
    <r>
      <rPr>
        <sz val="16"/>
        <rFont val="宋体"/>
        <charset val="134"/>
      </rPr>
      <t>㎡、水池村</t>
    </r>
    <r>
      <rPr>
        <sz val="16"/>
        <rFont val="Times New Roman"/>
        <charset val="134"/>
      </rPr>
      <t>8517.2</t>
    </r>
    <r>
      <rPr>
        <sz val="16"/>
        <rFont val="宋体"/>
        <charset val="134"/>
      </rPr>
      <t>㎡、河北村</t>
    </r>
    <r>
      <rPr>
        <sz val="16"/>
        <rFont val="Times New Roman"/>
        <charset val="134"/>
      </rPr>
      <t>14019.5</t>
    </r>
    <r>
      <rPr>
        <sz val="16"/>
        <rFont val="宋体"/>
        <charset val="134"/>
      </rPr>
      <t>㎡、阴山村</t>
    </r>
    <r>
      <rPr>
        <sz val="16"/>
        <rFont val="Times New Roman"/>
        <charset val="134"/>
      </rPr>
      <t>14957</t>
    </r>
    <r>
      <rPr>
        <sz val="16"/>
        <rFont val="宋体"/>
        <charset val="134"/>
      </rPr>
      <t>㎡、杨坡村</t>
    </r>
    <r>
      <rPr>
        <sz val="16"/>
        <rFont val="Times New Roman"/>
        <charset val="134"/>
      </rPr>
      <t>16108</t>
    </r>
    <r>
      <rPr>
        <sz val="16"/>
        <rFont val="宋体"/>
        <charset val="134"/>
      </rPr>
      <t>㎡、麻崖村</t>
    </r>
    <r>
      <rPr>
        <sz val="16"/>
        <rFont val="Times New Roman"/>
        <charset val="134"/>
      </rPr>
      <t>22414.6</t>
    </r>
    <r>
      <rPr>
        <sz val="16"/>
        <rFont val="宋体"/>
        <charset val="134"/>
      </rPr>
      <t>㎡、仁湾村</t>
    </r>
    <r>
      <rPr>
        <sz val="16"/>
        <rFont val="Times New Roman"/>
        <charset val="134"/>
      </rPr>
      <t>5140.5</t>
    </r>
    <r>
      <rPr>
        <sz val="16"/>
        <rFont val="宋体"/>
        <charset val="134"/>
      </rPr>
      <t>㎡、海湾村</t>
    </r>
    <r>
      <rPr>
        <sz val="16"/>
        <rFont val="Times New Roman"/>
        <charset val="134"/>
      </rPr>
      <t>7140</t>
    </r>
    <r>
      <rPr>
        <sz val="16"/>
        <rFont val="宋体"/>
        <charset val="134"/>
      </rPr>
      <t>㎡、张巴村</t>
    </r>
    <r>
      <rPr>
        <sz val="16"/>
        <rFont val="Times New Roman"/>
        <charset val="134"/>
      </rPr>
      <t>7909.5</t>
    </r>
    <r>
      <rPr>
        <sz val="16"/>
        <rFont val="宋体"/>
        <charset val="134"/>
      </rPr>
      <t>㎡、河峪村</t>
    </r>
    <r>
      <rPr>
        <sz val="16"/>
        <rFont val="Times New Roman"/>
        <charset val="134"/>
      </rPr>
      <t>8116.6</t>
    </r>
    <r>
      <rPr>
        <sz val="16"/>
        <rFont val="宋体"/>
        <charset val="134"/>
      </rPr>
      <t>㎡、团结村</t>
    </r>
    <r>
      <rPr>
        <sz val="16"/>
        <rFont val="Times New Roman"/>
        <charset val="134"/>
      </rPr>
      <t>4262.5</t>
    </r>
    <r>
      <rPr>
        <sz val="16"/>
        <rFont val="宋体"/>
        <charset val="134"/>
      </rPr>
      <t>㎡、柳沟村</t>
    </r>
    <r>
      <rPr>
        <sz val="16"/>
        <rFont val="Times New Roman"/>
        <charset val="134"/>
      </rPr>
      <t>5445</t>
    </r>
    <r>
      <rPr>
        <sz val="16"/>
        <rFont val="宋体"/>
        <charset val="134"/>
      </rPr>
      <t>㎡。</t>
    </r>
  </si>
  <si>
    <r>
      <rPr>
        <sz val="16"/>
        <rFont val="宋体"/>
        <charset val="134"/>
      </rPr>
      <t>改善群众生活生产条件，方便出行，有效解决群众行路难的问题。</t>
    </r>
  </si>
  <si>
    <r>
      <rPr>
        <sz val="16"/>
        <rFont val="宋体"/>
        <charset val="134"/>
      </rPr>
      <t>平安乡小巷道硬化建设项目</t>
    </r>
  </si>
  <si>
    <r>
      <rPr>
        <sz val="16"/>
        <rFont val="宋体"/>
        <charset val="134"/>
      </rPr>
      <t>在平安乡实施小巷道硬化共</t>
    </r>
    <r>
      <rPr>
        <sz val="16"/>
        <rFont val="Times New Roman"/>
        <charset val="134"/>
      </rPr>
      <t>55800m²</t>
    </r>
    <r>
      <rPr>
        <sz val="16"/>
        <rFont val="宋体"/>
        <charset val="134"/>
      </rPr>
      <t>。其中：马原村实施小巷道硬化</t>
    </r>
    <r>
      <rPr>
        <sz val="16"/>
        <rFont val="Times New Roman"/>
        <charset val="134"/>
      </rPr>
      <t>9900m²</t>
    </r>
    <r>
      <rPr>
        <sz val="16"/>
        <rFont val="宋体"/>
        <charset val="134"/>
      </rPr>
      <t>；磨马村实施小巷道硬化</t>
    </r>
    <r>
      <rPr>
        <sz val="16"/>
        <rFont val="Times New Roman"/>
        <charset val="134"/>
      </rPr>
      <t>16000m²</t>
    </r>
    <r>
      <rPr>
        <sz val="16"/>
        <rFont val="宋体"/>
        <charset val="134"/>
      </rPr>
      <t>；梨树村实施小巷道硬化</t>
    </r>
    <r>
      <rPr>
        <sz val="16"/>
        <rFont val="Times New Roman"/>
        <charset val="134"/>
      </rPr>
      <t>12000</t>
    </r>
    <r>
      <rPr>
        <sz val="16"/>
        <rFont val="宋体"/>
        <charset val="134"/>
      </rPr>
      <t>㎡；包梁村实施小巷道硬化</t>
    </r>
    <r>
      <rPr>
        <sz val="16"/>
        <rFont val="Times New Roman"/>
        <charset val="134"/>
      </rPr>
      <t>4600m²</t>
    </r>
    <r>
      <rPr>
        <sz val="16"/>
        <rFont val="宋体"/>
        <charset val="134"/>
      </rPr>
      <t>；新庄村实施小巷道硬化</t>
    </r>
    <r>
      <rPr>
        <sz val="16"/>
        <rFont val="Times New Roman"/>
        <charset val="134"/>
      </rPr>
      <t>6800m²</t>
    </r>
    <r>
      <rPr>
        <sz val="16"/>
        <rFont val="宋体"/>
        <charset val="134"/>
      </rPr>
      <t>；大湾村是实施小巷道硬化</t>
    </r>
    <r>
      <rPr>
        <sz val="16"/>
        <rFont val="Times New Roman"/>
        <charset val="134"/>
      </rPr>
      <t>6500m²</t>
    </r>
    <r>
      <rPr>
        <sz val="16"/>
        <rFont val="宋体"/>
        <charset val="134"/>
      </rPr>
      <t>。</t>
    </r>
  </si>
  <si>
    <r>
      <rPr>
        <sz val="16"/>
        <rFont val="宋体"/>
        <charset val="134"/>
      </rPr>
      <t>保障及方便农户安全出行</t>
    </r>
  </si>
  <si>
    <t>0.0528</t>
  </si>
  <si>
    <t>0.3757</t>
  </si>
  <si>
    <t>0.1269</t>
  </si>
  <si>
    <t>0.2488</t>
  </si>
  <si>
    <r>
      <rPr>
        <sz val="16"/>
        <rFont val="宋体"/>
        <charset val="134"/>
      </rPr>
      <t>川王镇小巷道硬化建设项目</t>
    </r>
  </si>
  <si>
    <r>
      <rPr>
        <sz val="16"/>
        <rFont val="宋体"/>
        <charset val="134"/>
      </rPr>
      <t>川王镇小巷道硬化建设项目</t>
    </r>
    <r>
      <rPr>
        <sz val="16"/>
        <rFont val="Times New Roman"/>
        <charset val="134"/>
      </rPr>
      <t>94665</t>
    </r>
    <r>
      <rPr>
        <sz val="16"/>
        <rFont val="宋体"/>
        <charset val="134"/>
      </rPr>
      <t>平方米，涉及</t>
    </r>
    <r>
      <rPr>
        <sz val="16"/>
        <rFont val="Times New Roman"/>
        <charset val="134"/>
      </rPr>
      <t>7</t>
    </r>
    <r>
      <rPr>
        <sz val="16"/>
        <rFont val="宋体"/>
        <charset val="134"/>
      </rPr>
      <t>村，其中王沟村</t>
    </r>
    <r>
      <rPr>
        <sz val="16"/>
        <rFont val="Times New Roman"/>
        <charset val="134"/>
      </rPr>
      <t>5000</t>
    </r>
    <r>
      <rPr>
        <sz val="16"/>
        <rFont val="宋体"/>
        <charset val="134"/>
      </rPr>
      <t>平方米；川王村阴山</t>
    </r>
    <r>
      <rPr>
        <sz val="16"/>
        <rFont val="Times New Roman"/>
        <charset val="134"/>
      </rPr>
      <t>716</t>
    </r>
    <r>
      <rPr>
        <sz val="16"/>
        <rFont val="宋体"/>
        <charset val="134"/>
      </rPr>
      <t>平方米；范湾村</t>
    </r>
    <r>
      <rPr>
        <sz val="16"/>
        <rFont val="Times New Roman"/>
        <charset val="134"/>
      </rPr>
      <t>700</t>
    </r>
    <r>
      <rPr>
        <sz val="16"/>
        <rFont val="宋体"/>
        <charset val="134"/>
      </rPr>
      <t>平方米；冯家村</t>
    </r>
    <r>
      <rPr>
        <sz val="16"/>
        <rFont val="Times New Roman"/>
        <charset val="134"/>
      </rPr>
      <t>22000</t>
    </r>
    <r>
      <rPr>
        <sz val="16"/>
        <rFont val="宋体"/>
        <charset val="134"/>
      </rPr>
      <t>平方米；哈沟村</t>
    </r>
    <r>
      <rPr>
        <sz val="16"/>
        <rFont val="Times New Roman"/>
        <charset val="134"/>
      </rPr>
      <t>18000</t>
    </r>
    <r>
      <rPr>
        <sz val="16"/>
        <rFont val="宋体"/>
        <charset val="134"/>
      </rPr>
      <t>平方米；何湾村</t>
    </r>
    <r>
      <rPr>
        <sz val="16"/>
        <rFont val="Times New Roman"/>
        <charset val="134"/>
      </rPr>
      <t>30000</t>
    </r>
    <r>
      <rPr>
        <sz val="16"/>
        <rFont val="宋体"/>
        <charset val="134"/>
      </rPr>
      <t>平方米；关河村</t>
    </r>
    <r>
      <rPr>
        <sz val="16"/>
        <rFont val="Times New Roman"/>
        <charset val="134"/>
      </rPr>
      <t>9800</t>
    </r>
    <r>
      <rPr>
        <sz val="16"/>
        <rFont val="宋体"/>
        <charset val="134"/>
      </rPr>
      <t>平方米；大庄村</t>
    </r>
    <r>
      <rPr>
        <sz val="16"/>
        <rFont val="Times New Roman"/>
        <charset val="134"/>
      </rPr>
      <t>2000</t>
    </r>
    <r>
      <rPr>
        <sz val="16"/>
        <rFont val="宋体"/>
        <charset val="134"/>
      </rPr>
      <t>平方米。</t>
    </r>
  </si>
  <si>
    <r>
      <rPr>
        <sz val="16"/>
        <rFont val="宋体"/>
        <charset val="134"/>
      </rPr>
      <t>改善人居环境，补齐基础设施短板</t>
    </r>
  </si>
  <si>
    <r>
      <rPr>
        <b/>
        <sz val="16"/>
        <rFont val="宋体"/>
        <charset val="134"/>
      </rPr>
      <t>小巷道硬化建设项目</t>
    </r>
    <r>
      <rPr>
        <b/>
        <sz val="16"/>
        <rFont val="Times New Roman"/>
        <charset val="134"/>
      </rPr>
      <t xml:space="preserve">
</t>
    </r>
    <r>
      <rPr>
        <b/>
        <sz val="16"/>
        <rFont val="宋体"/>
        <charset val="134"/>
      </rPr>
      <t>（中调新增）</t>
    </r>
  </si>
  <si>
    <r>
      <rPr>
        <b/>
        <sz val="16"/>
        <rFont val="宋体"/>
        <charset val="134"/>
      </rPr>
      <t>硬化小巷道面积</t>
    </r>
    <r>
      <rPr>
        <b/>
        <sz val="16"/>
        <rFont val="Times New Roman"/>
        <charset val="134"/>
      </rPr>
      <t>148192</t>
    </r>
    <r>
      <rPr>
        <b/>
        <sz val="16"/>
        <rFont val="宋体"/>
        <charset val="134"/>
      </rPr>
      <t>平方米。</t>
    </r>
  </si>
  <si>
    <r>
      <rPr>
        <sz val="16"/>
        <rFont val="宋体"/>
        <charset val="134"/>
      </rPr>
      <t>刘堡镇</t>
    </r>
    <r>
      <rPr>
        <sz val="16"/>
        <rFont val="Times New Roman"/>
        <charset val="134"/>
      </rPr>
      <t>2023</t>
    </r>
    <r>
      <rPr>
        <sz val="16"/>
        <rFont val="宋体"/>
        <charset val="134"/>
      </rPr>
      <t>年小巷道硬化建设项目</t>
    </r>
  </si>
  <si>
    <r>
      <rPr>
        <sz val="16"/>
        <rFont val="宋体"/>
        <charset val="134"/>
      </rPr>
      <t>米家村</t>
    </r>
    <r>
      <rPr>
        <sz val="16"/>
        <rFont val="Times New Roman"/>
        <charset val="134"/>
      </rPr>
      <t xml:space="preserve">
</t>
    </r>
    <r>
      <rPr>
        <sz val="16"/>
        <rFont val="宋体"/>
        <charset val="134"/>
      </rPr>
      <t>董家村</t>
    </r>
  </si>
  <si>
    <r>
      <rPr>
        <sz val="16"/>
        <rFont val="宋体"/>
        <charset val="134"/>
      </rPr>
      <t>硬化小巷道面积</t>
    </r>
    <r>
      <rPr>
        <sz val="16"/>
        <rFont val="Times New Roman"/>
        <charset val="134"/>
      </rPr>
      <t>6679</t>
    </r>
    <r>
      <rPr>
        <sz val="16"/>
        <rFont val="宋体"/>
        <charset val="134"/>
      </rPr>
      <t>平方米。米家村</t>
    </r>
    <r>
      <rPr>
        <sz val="16"/>
        <rFont val="Times New Roman"/>
        <charset val="134"/>
      </rPr>
      <t>4532</t>
    </r>
    <r>
      <rPr>
        <sz val="16"/>
        <rFont val="宋体"/>
        <charset val="134"/>
      </rPr>
      <t>平方米，董家村</t>
    </r>
    <r>
      <rPr>
        <sz val="16"/>
        <rFont val="Times New Roman"/>
        <charset val="134"/>
      </rPr>
      <t>2147</t>
    </r>
    <r>
      <rPr>
        <sz val="16"/>
        <rFont val="宋体"/>
        <charset val="134"/>
      </rPr>
      <t>平方米。</t>
    </r>
  </si>
  <si>
    <r>
      <rPr>
        <sz val="16"/>
        <rFont val="宋体"/>
        <charset val="134"/>
      </rPr>
      <t>提升群众生活水平</t>
    </r>
  </si>
  <si>
    <r>
      <rPr>
        <sz val="16"/>
        <rFont val="宋体"/>
        <charset val="134"/>
      </rPr>
      <t>马鹿镇</t>
    </r>
    <r>
      <rPr>
        <sz val="16"/>
        <rFont val="Times New Roman"/>
        <charset val="134"/>
      </rPr>
      <t>2023</t>
    </r>
    <r>
      <rPr>
        <sz val="16"/>
        <rFont val="宋体"/>
        <charset val="134"/>
      </rPr>
      <t>年小巷道硬化建设项目</t>
    </r>
  </si>
  <si>
    <r>
      <rPr>
        <sz val="16"/>
        <rFont val="宋体"/>
        <charset val="134"/>
      </rPr>
      <t>陡崖村</t>
    </r>
  </si>
  <si>
    <r>
      <rPr>
        <sz val="16"/>
        <rFont val="宋体"/>
        <charset val="134"/>
      </rPr>
      <t>硬化小巷道面积陡崖村</t>
    </r>
    <r>
      <rPr>
        <sz val="16"/>
        <rFont val="Times New Roman"/>
        <charset val="134"/>
      </rPr>
      <t>11654</t>
    </r>
    <r>
      <rPr>
        <sz val="16"/>
        <rFont val="宋体"/>
        <charset val="134"/>
      </rPr>
      <t>平方米。</t>
    </r>
  </si>
  <si>
    <r>
      <rPr>
        <sz val="16"/>
        <rFont val="宋体"/>
        <charset val="134"/>
      </rPr>
      <t>龙山镇</t>
    </r>
    <r>
      <rPr>
        <sz val="16"/>
        <rFont val="Times New Roman"/>
        <charset val="134"/>
      </rPr>
      <t>2023</t>
    </r>
    <r>
      <rPr>
        <sz val="16"/>
        <rFont val="宋体"/>
        <charset val="134"/>
      </rPr>
      <t>年小巷道硬化建设项目</t>
    </r>
  </si>
  <si>
    <r>
      <rPr>
        <sz val="16"/>
        <rFont val="宋体"/>
        <charset val="134"/>
      </rPr>
      <t>北河村</t>
    </r>
    <r>
      <rPr>
        <sz val="16"/>
        <rFont val="Times New Roman"/>
        <charset val="134"/>
      </rPr>
      <t xml:space="preserve">
</t>
    </r>
    <r>
      <rPr>
        <sz val="16"/>
        <rFont val="宋体"/>
        <charset val="134"/>
      </rPr>
      <t>南街村</t>
    </r>
    <r>
      <rPr>
        <sz val="16"/>
        <rFont val="Times New Roman"/>
        <charset val="134"/>
      </rPr>
      <t xml:space="preserve">
</t>
    </r>
    <r>
      <rPr>
        <sz val="16"/>
        <rFont val="宋体"/>
        <charset val="134"/>
      </rPr>
      <t>官泉村</t>
    </r>
  </si>
  <si>
    <r>
      <rPr>
        <sz val="16"/>
        <rFont val="宋体"/>
        <charset val="134"/>
      </rPr>
      <t>硬化小巷道面积</t>
    </r>
    <r>
      <rPr>
        <sz val="16"/>
        <rFont val="Times New Roman"/>
        <charset val="134"/>
      </rPr>
      <t>16637</t>
    </r>
    <r>
      <rPr>
        <sz val="16"/>
        <rFont val="宋体"/>
        <charset val="134"/>
      </rPr>
      <t>平方米。北河村</t>
    </r>
    <r>
      <rPr>
        <sz val="16"/>
        <rFont val="Times New Roman"/>
        <charset val="134"/>
      </rPr>
      <t>5387</t>
    </r>
    <r>
      <rPr>
        <sz val="16"/>
        <rFont val="宋体"/>
        <charset val="134"/>
      </rPr>
      <t>平方米，南街村</t>
    </r>
    <r>
      <rPr>
        <sz val="16"/>
        <rFont val="Times New Roman"/>
        <charset val="134"/>
      </rPr>
      <t>5250</t>
    </r>
    <r>
      <rPr>
        <sz val="16"/>
        <rFont val="宋体"/>
        <charset val="134"/>
      </rPr>
      <t>平方米，官泉村</t>
    </r>
    <r>
      <rPr>
        <sz val="16"/>
        <rFont val="Times New Roman"/>
        <charset val="134"/>
      </rPr>
      <t>6000</t>
    </r>
    <r>
      <rPr>
        <sz val="16"/>
        <rFont val="宋体"/>
        <charset val="134"/>
      </rPr>
      <t>平方米。</t>
    </r>
  </si>
  <si>
    <r>
      <rPr>
        <sz val="16"/>
        <rFont val="宋体"/>
        <charset val="134"/>
      </rPr>
      <t>闫家乡</t>
    </r>
    <r>
      <rPr>
        <sz val="16"/>
        <rFont val="Times New Roman"/>
        <charset val="134"/>
      </rPr>
      <t>2023</t>
    </r>
    <r>
      <rPr>
        <sz val="16"/>
        <rFont val="宋体"/>
        <charset val="134"/>
      </rPr>
      <t>年小巷道硬化建设项目</t>
    </r>
  </si>
  <si>
    <r>
      <rPr>
        <sz val="16"/>
        <rFont val="宋体"/>
        <charset val="134"/>
      </rPr>
      <t>花山村</t>
    </r>
    <r>
      <rPr>
        <sz val="16"/>
        <rFont val="Times New Roman"/>
        <charset val="134"/>
      </rPr>
      <t xml:space="preserve">
</t>
    </r>
    <r>
      <rPr>
        <sz val="16"/>
        <rFont val="宋体"/>
        <charset val="134"/>
      </rPr>
      <t>车古村</t>
    </r>
    <r>
      <rPr>
        <sz val="16"/>
        <rFont val="Times New Roman"/>
        <charset val="134"/>
      </rPr>
      <t xml:space="preserve">
</t>
    </r>
    <r>
      <rPr>
        <sz val="16"/>
        <rFont val="宋体"/>
        <charset val="134"/>
      </rPr>
      <t>闫家村</t>
    </r>
  </si>
  <si>
    <r>
      <rPr>
        <sz val="16"/>
        <rFont val="宋体"/>
        <charset val="134"/>
      </rPr>
      <t>硬化小巷道面积</t>
    </r>
    <r>
      <rPr>
        <sz val="16"/>
        <rFont val="Times New Roman"/>
        <charset val="134"/>
      </rPr>
      <t>10649</t>
    </r>
    <r>
      <rPr>
        <sz val="16"/>
        <rFont val="宋体"/>
        <charset val="134"/>
      </rPr>
      <t>平方米。花山村</t>
    </r>
    <r>
      <rPr>
        <sz val="16"/>
        <rFont val="Times New Roman"/>
        <charset val="134"/>
      </rPr>
      <t>4700</t>
    </r>
    <r>
      <rPr>
        <sz val="16"/>
        <rFont val="宋体"/>
        <charset val="134"/>
      </rPr>
      <t>平方米，车古村</t>
    </r>
    <r>
      <rPr>
        <sz val="16"/>
        <rFont val="Times New Roman"/>
        <charset val="134"/>
      </rPr>
      <t>3449</t>
    </r>
    <r>
      <rPr>
        <sz val="16"/>
        <rFont val="宋体"/>
        <charset val="134"/>
      </rPr>
      <t>平方米，闫家村</t>
    </r>
    <r>
      <rPr>
        <sz val="16"/>
        <rFont val="Times New Roman"/>
        <charset val="134"/>
      </rPr>
      <t>2500</t>
    </r>
    <r>
      <rPr>
        <sz val="16"/>
        <rFont val="宋体"/>
        <charset val="134"/>
      </rPr>
      <t>平方米。</t>
    </r>
  </si>
  <si>
    <r>
      <rPr>
        <sz val="16"/>
        <rFont val="宋体"/>
        <charset val="134"/>
      </rPr>
      <t>大阳镇</t>
    </r>
    <r>
      <rPr>
        <sz val="16"/>
        <rFont val="Times New Roman"/>
        <charset val="134"/>
      </rPr>
      <t>2023</t>
    </r>
    <r>
      <rPr>
        <sz val="16"/>
        <rFont val="宋体"/>
        <charset val="134"/>
      </rPr>
      <t>年小巷道硬化建设项目</t>
    </r>
  </si>
  <si>
    <r>
      <rPr>
        <sz val="16"/>
        <rFont val="宋体"/>
        <charset val="134"/>
      </rPr>
      <t>小杨村</t>
    </r>
  </si>
  <si>
    <r>
      <rPr>
        <sz val="16"/>
        <rFont val="宋体"/>
        <charset val="134"/>
      </rPr>
      <t>硬化小巷道面积小杨村</t>
    </r>
    <r>
      <rPr>
        <sz val="16"/>
        <rFont val="Times New Roman"/>
        <charset val="134"/>
      </rPr>
      <t>12000</t>
    </r>
    <r>
      <rPr>
        <sz val="16"/>
        <rFont val="宋体"/>
        <charset val="134"/>
      </rPr>
      <t>平方米。</t>
    </r>
  </si>
  <si>
    <r>
      <rPr>
        <sz val="16"/>
        <rFont val="宋体"/>
        <charset val="134"/>
      </rPr>
      <t>连五乡</t>
    </r>
    <r>
      <rPr>
        <sz val="16"/>
        <rFont val="Times New Roman"/>
        <charset val="134"/>
      </rPr>
      <t>2023</t>
    </r>
    <r>
      <rPr>
        <sz val="16"/>
        <rFont val="宋体"/>
        <charset val="134"/>
      </rPr>
      <t>年小巷道硬化建设项目</t>
    </r>
  </si>
  <si>
    <r>
      <rPr>
        <sz val="16"/>
        <rFont val="宋体"/>
        <charset val="134"/>
      </rPr>
      <t>李家村</t>
    </r>
  </si>
  <si>
    <r>
      <rPr>
        <sz val="16"/>
        <rFont val="宋体"/>
        <charset val="134"/>
      </rPr>
      <t>硬化小巷道面积李家村</t>
    </r>
    <r>
      <rPr>
        <sz val="16"/>
        <rFont val="Times New Roman"/>
        <charset val="134"/>
      </rPr>
      <t>9200</t>
    </r>
    <r>
      <rPr>
        <sz val="16"/>
        <rFont val="宋体"/>
        <charset val="134"/>
      </rPr>
      <t>平方米。</t>
    </r>
  </si>
  <si>
    <r>
      <rPr>
        <sz val="16"/>
        <rFont val="宋体"/>
        <charset val="134"/>
      </rPr>
      <t>马关镇</t>
    </r>
    <r>
      <rPr>
        <sz val="16"/>
        <rFont val="Times New Roman"/>
        <charset val="134"/>
      </rPr>
      <t>2023</t>
    </r>
    <r>
      <rPr>
        <sz val="16"/>
        <rFont val="宋体"/>
        <charset val="134"/>
      </rPr>
      <t>年小巷道硬化建设项目</t>
    </r>
  </si>
  <si>
    <r>
      <rPr>
        <sz val="16"/>
        <rFont val="宋体"/>
        <charset val="134"/>
      </rPr>
      <t>庙湾村</t>
    </r>
  </si>
  <si>
    <r>
      <rPr>
        <sz val="16"/>
        <rFont val="宋体"/>
        <charset val="134"/>
      </rPr>
      <t>硬化小巷道面积庙湾村</t>
    </r>
    <r>
      <rPr>
        <sz val="16"/>
        <rFont val="Times New Roman"/>
        <charset val="134"/>
      </rPr>
      <t>8135</t>
    </r>
    <r>
      <rPr>
        <sz val="16"/>
        <rFont val="宋体"/>
        <charset val="134"/>
      </rPr>
      <t>平方米。</t>
    </r>
  </si>
  <si>
    <r>
      <rPr>
        <sz val="16"/>
        <rFont val="宋体"/>
        <charset val="134"/>
      </rPr>
      <t>川王镇</t>
    </r>
    <r>
      <rPr>
        <sz val="16"/>
        <rFont val="Times New Roman"/>
        <charset val="134"/>
      </rPr>
      <t>2023</t>
    </r>
    <r>
      <rPr>
        <sz val="16"/>
        <rFont val="宋体"/>
        <charset val="134"/>
      </rPr>
      <t>年小巷道硬化建设项目</t>
    </r>
  </si>
  <si>
    <r>
      <rPr>
        <sz val="16"/>
        <rFont val="宋体"/>
        <charset val="134"/>
      </rPr>
      <t>何湾村</t>
    </r>
    <r>
      <rPr>
        <sz val="16"/>
        <rFont val="Times New Roman"/>
        <charset val="134"/>
      </rPr>
      <t xml:space="preserve">
</t>
    </r>
    <r>
      <rPr>
        <sz val="16"/>
        <rFont val="宋体"/>
        <charset val="134"/>
      </rPr>
      <t>大庄村</t>
    </r>
  </si>
  <si>
    <r>
      <rPr>
        <sz val="16"/>
        <rFont val="宋体"/>
        <charset val="134"/>
      </rPr>
      <t>硬化小巷道面积</t>
    </r>
    <r>
      <rPr>
        <sz val="16"/>
        <rFont val="Times New Roman"/>
        <charset val="134"/>
      </rPr>
      <t>7200</t>
    </r>
    <r>
      <rPr>
        <sz val="16"/>
        <rFont val="宋体"/>
        <charset val="134"/>
      </rPr>
      <t>平方米，何湾村</t>
    </r>
    <r>
      <rPr>
        <sz val="16"/>
        <rFont val="Times New Roman"/>
        <charset val="134"/>
      </rPr>
      <t>5900</t>
    </r>
    <r>
      <rPr>
        <sz val="16"/>
        <rFont val="宋体"/>
        <charset val="134"/>
      </rPr>
      <t>平方米，大庄村</t>
    </r>
    <r>
      <rPr>
        <sz val="16"/>
        <rFont val="Times New Roman"/>
        <charset val="134"/>
      </rPr>
      <t>1300</t>
    </r>
    <r>
      <rPr>
        <sz val="16"/>
        <rFont val="宋体"/>
        <charset val="134"/>
      </rPr>
      <t>平方米。</t>
    </r>
  </si>
  <si>
    <r>
      <rPr>
        <sz val="16"/>
        <rFont val="宋体"/>
        <charset val="134"/>
      </rPr>
      <t>张棉驿乡</t>
    </r>
    <r>
      <rPr>
        <sz val="16"/>
        <rFont val="Times New Roman"/>
        <charset val="134"/>
      </rPr>
      <t>2023</t>
    </r>
    <r>
      <rPr>
        <sz val="16"/>
        <rFont val="宋体"/>
        <charset val="134"/>
      </rPr>
      <t>年小巷道硬化建设项目</t>
    </r>
  </si>
  <si>
    <r>
      <rPr>
        <sz val="16"/>
        <rFont val="宋体"/>
        <charset val="134"/>
      </rPr>
      <t>田湾村</t>
    </r>
  </si>
  <si>
    <r>
      <rPr>
        <sz val="16"/>
        <rFont val="宋体"/>
        <charset val="134"/>
      </rPr>
      <t>硬化小巷道面积田湾村</t>
    </r>
    <r>
      <rPr>
        <sz val="16"/>
        <rFont val="Times New Roman"/>
        <charset val="134"/>
      </rPr>
      <t>10727</t>
    </r>
    <r>
      <rPr>
        <sz val="16"/>
        <rFont val="宋体"/>
        <charset val="134"/>
      </rPr>
      <t>平方米。</t>
    </r>
  </si>
  <si>
    <r>
      <rPr>
        <sz val="16"/>
        <rFont val="宋体"/>
        <charset val="134"/>
      </rPr>
      <t>木河乡</t>
    </r>
    <r>
      <rPr>
        <sz val="16"/>
        <rFont val="Times New Roman"/>
        <charset val="134"/>
      </rPr>
      <t>2023</t>
    </r>
    <r>
      <rPr>
        <sz val="16"/>
        <rFont val="宋体"/>
        <charset val="134"/>
      </rPr>
      <t>年小巷道硬化建设项目</t>
    </r>
  </si>
  <si>
    <r>
      <rPr>
        <sz val="16"/>
        <rFont val="宋体"/>
        <charset val="134"/>
      </rPr>
      <t>秋木村</t>
    </r>
    <r>
      <rPr>
        <sz val="16"/>
        <rFont val="Times New Roman"/>
        <charset val="134"/>
      </rPr>
      <t xml:space="preserve">
</t>
    </r>
    <r>
      <rPr>
        <sz val="16"/>
        <rFont val="宋体"/>
        <charset val="134"/>
      </rPr>
      <t>高山村</t>
    </r>
  </si>
  <si>
    <r>
      <rPr>
        <sz val="16"/>
        <rFont val="宋体"/>
        <charset val="134"/>
      </rPr>
      <t>硬化小巷道面积</t>
    </r>
    <r>
      <rPr>
        <sz val="16"/>
        <rFont val="Times New Roman"/>
        <charset val="134"/>
      </rPr>
      <t>12000</t>
    </r>
    <r>
      <rPr>
        <sz val="16"/>
        <rFont val="宋体"/>
        <charset val="134"/>
      </rPr>
      <t>平方米，秋木村</t>
    </r>
    <r>
      <rPr>
        <sz val="16"/>
        <rFont val="Times New Roman"/>
        <charset val="134"/>
      </rPr>
      <t>6000</t>
    </r>
    <r>
      <rPr>
        <sz val="16"/>
        <rFont val="宋体"/>
        <charset val="134"/>
      </rPr>
      <t>平方米，高山村</t>
    </r>
    <r>
      <rPr>
        <sz val="16"/>
        <rFont val="Times New Roman"/>
        <charset val="134"/>
      </rPr>
      <t>6000</t>
    </r>
    <r>
      <rPr>
        <sz val="16"/>
        <rFont val="宋体"/>
        <charset val="134"/>
      </rPr>
      <t>平方米。</t>
    </r>
  </si>
  <si>
    <r>
      <rPr>
        <sz val="16"/>
        <rFont val="宋体"/>
        <charset val="134"/>
      </rPr>
      <t>胡川镇</t>
    </r>
    <r>
      <rPr>
        <sz val="16"/>
        <rFont val="Times New Roman"/>
        <charset val="134"/>
      </rPr>
      <t>2023</t>
    </r>
    <r>
      <rPr>
        <sz val="16"/>
        <rFont val="宋体"/>
        <charset val="134"/>
      </rPr>
      <t>年小巷道硬化建设项目</t>
    </r>
  </si>
  <si>
    <r>
      <rPr>
        <sz val="16"/>
        <rFont val="宋体"/>
        <charset val="134"/>
      </rPr>
      <t>宁马村</t>
    </r>
    <r>
      <rPr>
        <sz val="16"/>
        <rFont val="Times New Roman"/>
        <charset val="134"/>
      </rPr>
      <t xml:space="preserve">
</t>
    </r>
    <r>
      <rPr>
        <sz val="16"/>
        <rFont val="宋体"/>
        <charset val="134"/>
      </rPr>
      <t>仓下村</t>
    </r>
  </si>
  <si>
    <r>
      <rPr>
        <sz val="16"/>
        <rFont val="宋体"/>
        <charset val="134"/>
      </rPr>
      <t>硬化小巷道面积</t>
    </r>
    <r>
      <rPr>
        <sz val="16"/>
        <rFont val="Times New Roman"/>
        <charset val="134"/>
      </rPr>
      <t>8000</t>
    </r>
    <r>
      <rPr>
        <sz val="16"/>
        <rFont val="宋体"/>
        <charset val="134"/>
      </rPr>
      <t>平方米，宁马村</t>
    </r>
    <r>
      <rPr>
        <sz val="16"/>
        <rFont val="Times New Roman"/>
        <charset val="134"/>
      </rPr>
      <t>3000</t>
    </r>
    <r>
      <rPr>
        <sz val="16"/>
        <rFont val="宋体"/>
        <charset val="134"/>
      </rPr>
      <t>平方米，仓下村</t>
    </r>
    <r>
      <rPr>
        <sz val="16"/>
        <rFont val="Times New Roman"/>
        <charset val="134"/>
      </rPr>
      <t>5000</t>
    </r>
    <r>
      <rPr>
        <sz val="16"/>
        <rFont val="宋体"/>
        <charset val="134"/>
      </rPr>
      <t>平方米。</t>
    </r>
  </si>
  <si>
    <r>
      <rPr>
        <sz val="16"/>
        <rFont val="宋体"/>
        <charset val="134"/>
      </rPr>
      <t>张家川镇</t>
    </r>
    <r>
      <rPr>
        <sz val="16"/>
        <rFont val="Times New Roman"/>
        <charset val="134"/>
      </rPr>
      <t>2023</t>
    </r>
    <r>
      <rPr>
        <sz val="16"/>
        <rFont val="宋体"/>
        <charset val="134"/>
      </rPr>
      <t>年小巷道硬化建设项目</t>
    </r>
  </si>
  <si>
    <r>
      <rPr>
        <sz val="16"/>
        <rFont val="宋体"/>
        <charset val="134"/>
      </rPr>
      <t>纳沟村</t>
    </r>
    <r>
      <rPr>
        <sz val="16"/>
        <rFont val="Times New Roman"/>
        <charset val="134"/>
      </rPr>
      <t xml:space="preserve">
</t>
    </r>
    <r>
      <rPr>
        <sz val="16"/>
        <rFont val="宋体"/>
        <charset val="134"/>
      </rPr>
      <t>背武村</t>
    </r>
  </si>
  <si>
    <r>
      <rPr>
        <sz val="16"/>
        <rFont val="宋体"/>
        <charset val="134"/>
      </rPr>
      <t>硬化小巷道面积</t>
    </r>
    <r>
      <rPr>
        <sz val="16"/>
        <rFont val="Times New Roman"/>
        <charset val="134"/>
      </rPr>
      <t>4890</t>
    </r>
    <r>
      <rPr>
        <sz val="16"/>
        <rFont val="宋体"/>
        <charset val="134"/>
      </rPr>
      <t>平方米，纳沟村</t>
    </r>
    <r>
      <rPr>
        <sz val="16"/>
        <rFont val="Times New Roman"/>
        <charset val="134"/>
      </rPr>
      <t>3540</t>
    </r>
    <r>
      <rPr>
        <sz val="16"/>
        <rFont val="宋体"/>
        <charset val="134"/>
      </rPr>
      <t>平方米，背武村</t>
    </r>
    <r>
      <rPr>
        <sz val="16"/>
        <rFont val="Times New Roman"/>
        <charset val="134"/>
      </rPr>
      <t>1350</t>
    </r>
    <r>
      <rPr>
        <sz val="16"/>
        <rFont val="宋体"/>
        <charset val="134"/>
      </rPr>
      <t>平方米。</t>
    </r>
  </si>
  <si>
    <r>
      <rPr>
        <sz val="16"/>
        <rFont val="宋体"/>
        <charset val="134"/>
      </rPr>
      <t>梁山镇</t>
    </r>
    <r>
      <rPr>
        <sz val="16"/>
        <rFont val="Times New Roman"/>
        <charset val="134"/>
      </rPr>
      <t>2023</t>
    </r>
    <r>
      <rPr>
        <sz val="16"/>
        <rFont val="宋体"/>
        <charset val="134"/>
      </rPr>
      <t>年小巷道硬化建设项目</t>
    </r>
  </si>
  <si>
    <r>
      <rPr>
        <sz val="16"/>
        <rFont val="宋体"/>
        <charset val="134"/>
      </rPr>
      <t>高营村</t>
    </r>
  </si>
  <si>
    <r>
      <rPr>
        <sz val="16"/>
        <rFont val="宋体"/>
        <charset val="134"/>
      </rPr>
      <t>硬化小巷道面积高营村</t>
    </r>
    <r>
      <rPr>
        <sz val="16"/>
        <rFont val="Times New Roman"/>
        <charset val="134"/>
      </rPr>
      <t>6794</t>
    </r>
    <r>
      <rPr>
        <sz val="16"/>
        <rFont val="宋体"/>
        <charset val="134"/>
      </rPr>
      <t>平方米。</t>
    </r>
  </si>
  <si>
    <r>
      <rPr>
        <sz val="16"/>
        <rFont val="宋体"/>
        <charset val="134"/>
      </rPr>
      <t>平安乡</t>
    </r>
    <r>
      <rPr>
        <sz val="16"/>
        <rFont val="Times New Roman"/>
        <charset val="134"/>
      </rPr>
      <t>2023</t>
    </r>
    <r>
      <rPr>
        <sz val="16"/>
        <rFont val="宋体"/>
        <charset val="134"/>
      </rPr>
      <t>年小巷道硬化建设项目</t>
    </r>
  </si>
  <si>
    <r>
      <rPr>
        <sz val="16"/>
        <rFont val="宋体"/>
        <charset val="134"/>
      </rPr>
      <t>梨树村</t>
    </r>
    <r>
      <rPr>
        <sz val="16"/>
        <rFont val="Times New Roman"/>
        <charset val="134"/>
      </rPr>
      <t xml:space="preserve">
</t>
    </r>
    <r>
      <rPr>
        <sz val="16"/>
        <rFont val="宋体"/>
        <charset val="134"/>
      </rPr>
      <t>包梁村</t>
    </r>
  </si>
  <si>
    <r>
      <rPr>
        <sz val="16"/>
        <rFont val="宋体"/>
        <charset val="134"/>
      </rPr>
      <t>硬化小巷道面积</t>
    </r>
    <r>
      <rPr>
        <sz val="16"/>
        <rFont val="Times New Roman"/>
        <charset val="134"/>
      </rPr>
      <t>10600</t>
    </r>
    <r>
      <rPr>
        <sz val="16"/>
        <rFont val="宋体"/>
        <charset val="134"/>
      </rPr>
      <t>平方米。梨树村</t>
    </r>
    <r>
      <rPr>
        <sz val="16"/>
        <rFont val="Times New Roman"/>
        <charset val="134"/>
      </rPr>
      <t>8100</t>
    </r>
    <r>
      <rPr>
        <sz val="16"/>
        <rFont val="宋体"/>
        <charset val="134"/>
      </rPr>
      <t>平方米，包梁村</t>
    </r>
    <r>
      <rPr>
        <sz val="16"/>
        <rFont val="Times New Roman"/>
        <charset val="134"/>
      </rPr>
      <t>2500</t>
    </r>
    <r>
      <rPr>
        <sz val="16"/>
        <rFont val="宋体"/>
        <charset val="134"/>
      </rPr>
      <t>平方米。</t>
    </r>
  </si>
  <si>
    <r>
      <rPr>
        <sz val="16"/>
        <rFont val="宋体"/>
        <charset val="134"/>
      </rPr>
      <t>恭门镇</t>
    </r>
    <r>
      <rPr>
        <sz val="16"/>
        <rFont val="Times New Roman"/>
        <charset val="134"/>
      </rPr>
      <t>2023</t>
    </r>
    <r>
      <rPr>
        <sz val="16"/>
        <rFont val="宋体"/>
        <charset val="134"/>
      </rPr>
      <t>年小巷道硬化建设项目</t>
    </r>
  </si>
  <si>
    <r>
      <rPr>
        <sz val="16"/>
        <rFont val="宋体"/>
        <charset val="134"/>
      </rPr>
      <t>袁河村</t>
    </r>
  </si>
  <si>
    <r>
      <rPr>
        <sz val="16"/>
        <rFont val="宋体"/>
        <charset val="134"/>
      </rPr>
      <t>硬化小巷道面积袁河村</t>
    </r>
    <r>
      <rPr>
        <sz val="16"/>
        <rFont val="Times New Roman"/>
        <charset val="134"/>
      </rPr>
      <t>12877</t>
    </r>
    <r>
      <rPr>
        <sz val="16"/>
        <rFont val="宋体"/>
        <charset val="134"/>
      </rPr>
      <t>平方米。</t>
    </r>
  </si>
  <si>
    <r>
      <rPr>
        <b/>
        <sz val="16"/>
        <rFont val="宋体"/>
        <charset val="134"/>
      </rPr>
      <t>村内道路硬化建设项目</t>
    </r>
  </si>
  <si>
    <r>
      <rPr>
        <b/>
        <sz val="16"/>
        <rFont val="宋体"/>
        <charset val="134"/>
      </rPr>
      <t>概算投资</t>
    </r>
    <r>
      <rPr>
        <b/>
        <sz val="16"/>
        <rFont val="Times New Roman"/>
        <charset val="134"/>
      </rPr>
      <t>999</t>
    </r>
    <r>
      <rPr>
        <b/>
        <sz val="16"/>
        <rFont val="宋体"/>
        <charset val="134"/>
      </rPr>
      <t>万元用于实施村内道路硬化建设项目</t>
    </r>
  </si>
  <si>
    <r>
      <rPr>
        <sz val="16"/>
        <rFont val="宋体"/>
        <charset val="134"/>
      </rPr>
      <t>张家川县恭门镇毛山村安置点通村道路建设项目</t>
    </r>
  </si>
  <si>
    <r>
      <rPr>
        <sz val="16"/>
        <rFont val="宋体"/>
        <charset val="134"/>
      </rPr>
      <t>毛山村</t>
    </r>
  </si>
  <si>
    <r>
      <rPr>
        <sz val="16"/>
        <rFont val="宋体"/>
        <charset val="134"/>
      </rPr>
      <t>新建道路</t>
    </r>
    <r>
      <rPr>
        <sz val="16"/>
        <rFont val="Times New Roman"/>
        <charset val="134"/>
      </rPr>
      <t>2</t>
    </r>
    <r>
      <rPr>
        <sz val="16"/>
        <rFont val="宋体"/>
        <charset val="134"/>
      </rPr>
      <t>公里，路基宽</t>
    </r>
    <r>
      <rPr>
        <sz val="16"/>
        <rFont val="Times New Roman"/>
        <charset val="134"/>
      </rPr>
      <t>6.5</t>
    </r>
    <r>
      <rPr>
        <sz val="16"/>
        <rFont val="宋体"/>
        <charset val="134"/>
      </rPr>
      <t>面，路面宽</t>
    </r>
    <r>
      <rPr>
        <sz val="16"/>
        <rFont val="Times New Roman"/>
        <charset val="134"/>
      </rPr>
      <t>6</t>
    </r>
    <r>
      <rPr>
        <sz val="16"/>
        <rFont val="宋体"/>
        <charset val="134"/>
      </rPr>
      <t>米。防护工程</t>
    </r>
    <r>
      <rPr>
        <sz val="16"/>
        <rFont val="Times New Roman"/>
        <charset val="134"/>
      </rPr>
      <t>683.1</t>
    </r>
    <r>
      <rPr>
        <sz val="16"/>
        <rFont val="宋体"/>
        <charset val="134"/>
      </rPr>
      <t>立方米，排水渠</t>
    </r>
    <r>
      <rPr>
        <sz val="16"/>
        <rFont val="Times New Roman"/>
        <charset val="134"/>
      </rPr>
      <t>1.04</t>
    </r>
    <r>
      <rPr>
        <sz val="16"/>
        <rFont val="宋体"/>
        <charset val="134"/>
      </rPr>
      <t>公里</t>
    </r>
  </si>
  <si>
    <r>
      <rPr>
        <sz val="16"/>
        <rFont val="宋体"/>
        <charset val="134"/>
      </rPr>
      <t>张家川县恭门镇阳坡村安置点基础设施</t>
    </r>
  </si>
  <si>
    <r>
      <rPr>
        <sz val="16"/>
        <rFont val="宋体"/>
        <charset val="134"/>
      </rPr>
      <t>阳坡村</t>
    </r>
  </si>
  <si>
    <r>
      <rPr>
        <sz val="16"/>
        <rFont val="宋体"/>
        <charset val="134"/>
      </rPr>
      <t>硬化道路</t>
    </r>
    <r>
      <rPr>
        <sz val="16"/>
        <rFont val="Times New Roman"/>
        <charset val="134"/>
      </rPr>
      <t>5600</t>
    </r>
    <r>
      <rPr>
        <sz val="16"/>
        <rFont val="宋体"/>
        <charset val="134"/>
      </rPr>
      <t>平方米，挡土墙</t>
    </r>
    <r>
      <rPr>
        <sz val="16"/>
        <rFont val="Times New Roman"/>
        <charset val="134"/>
      </rPr>
      <t>395</t>
    </r>
    <r>
      <rPr>
        <sz val="16"/>
        <rFont val="宋体"/>
        <charset val="134"/>
      </rPr>
      <t>米，排水渠</t>
    </r>
    <r>
      <rPr>
        <sz val="16"/>
        <rFont val="Times New Roman"/>
        <charset val="134"/>
      </rPr>
      <t>185</t>
    </r>
    <r>
      <rPr>
        <sz val="16"/>
        <rFont val="宋体"/>
        <charset val="134"/>
      </rPr>
      <t>米，板涵一座</t>
    </r>
  </si>
  <si>
    <r>
      <rPr>
        <sz val="16"/>
        <rFont val="宋体"/>
        <charset val="134"/>
      </rPr>
      <t>张家川县木河乡毛家村避让搬迁安置点基础设施建设项目</t>
    </r>
  </si>
  <si>
    <r>
      <rPr>
        <sz val="16"/>
        <rFont val="宋体"/>
        <charset val="134"/>
      </rPr>
      <t>毛家村</t>
    </r>
  </si>
  <si>
    <r>
      <rPr>
        <sz val="16"/>
        <rFont val="Times New Roman"/>
        <charset val="134"/>
      </rPr>
      <t>M7.5</t>
    </r>
    <r>
      <rPr>
        <sz val="16"/>
        <rFont val="宋体"/>
        <charset val="134"/>
      </rPr>
      <t>浆砌片石挡土墙</t>
    </r>
    <r>
      <rPr>
        <sz val="16"/>
        <rFont val="Times New Roman"/>
        <charset val="134"/>
      </rPr>
      <t>225m</t>
    </r>
    <r>
      <rPr>
        <sz val="16"/>
        <rFont val="宋体"/>
        <charset val="134"/>
      </rPr>
      <t>；</t>
    </r>
    <r>
      <rPr>
        <sz val="16"/>
        <rFont val="Times New Roman"/>
        <charset val="134"/>
      </rPr>
      <t>M7.5</t>
    </r>
    <r>
      <rPr>
        <sz val="16"/>
        <rFont val="宋体"/>
        <charset val="134"/>
      </rPr>
      <t>浆砌片石路堑挡土墙</t>
    </r>
    <r>
      <rPr>
        <sz val="16"/>
        <rFont val="Times New Roman"/>
        <charset val="134"/>
      </rPr>
      <t>186.2m³/70m</t>
    </r>
    <r>
      <rPr>
        <sz val="16"/>
        <rFont val="宋体"/>
        <charset val="134"/>
      </rPr>
      <t>；</t>
    </r>
    <r>
      <rPr>
        <sz val="16"/>
        <rFont val="Times New Roman"/>
        <charset val="134"/>
      </rPr>
      <t>M7.5</t>
    </r>
    <r>
      <rPr>
        <sz val="16"/>
        <rFont val="宋体"/>
        <charset val="134"/>
      </rPr>
      <t>浆砌片石窗孔式护面护坡</t>
    </r>
    <r>
      <rPr>
        <sz val="16"/>
        <rFont val="Times New Roman"/>
        <charset val="134"/>
      </rPr>
      <t>191.17m³/70m</t>
    </r>
    <r>
      <rPr>
        <sz val="16"/>
        <rFont val="宋体"/>
        <charset val="134"/>
      </rPr>
      <t>；</t>
    </r>
    <r>
      <rPr>
        <sz val="16"/>
        <rFont val="Times New Roman"/>
        <charset val="134"/>
      </rPr>
      <t>18cm</t>
    </r>
    <r>
      <rPr>
        <sz val="16"/>
        <rFont val="宋体"/>
        <charset val="134"/>
      </rPr>
      <t>混凝土面层</t>
    </r>
    <r>
      <rPr>
        <sz val="16"/>
        <rFont val="Times New Roman"/>
        <charset val="134"/>
      </rPr>
      <t>4510</t>
    </r>
    <r>
      <rPr>
        <sz val="16"/>
        <rFont val="宋体"/>
        <charset val="134"/>
      </rPr>
      <t>㎡，</t>
    </r>
    <r>
      <rPr>
        <sz val="16"/>
        <rFont val="Times New Roman"/>
        <charset val="134"/>
      </rPr>
      <t>HDPE</t>
    </r>
    <r>
      <rPr>
        <sz val="16"/>
        <rFont val="宋体"/>
        <charset val="134"/>
      </rPr>
      <t>双壁波纹管</t>
    </r>
    <r>
      <rPr>
        <sz val="16"/>
        <rFont val="Times New Roman"/>
        <charset val="134"/>
      </rPr>
      <t>DN500</t>
    </r>
    <r>
      <rPr>
        <sz val="16"/>
        <rFont val="宋体"/>
        <charset val="134"/>
      </rPr>
      <t>管长</t>
    </r>
    <r>
      <rPr>
        <sz val="16"/>
        <rFont val="Times New Roman"/>
        <charset val="134"/>
      </rPr>
      <t>900m</t>
    </r>
    <r>
      <rPr>
        <sz val="16"/>
        <rFont val="宋体"/>
        <charset val="134"/>
      </rPr>
      <t>；</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920m</t>
    </r>
    <r>
      <rPr>
        <sz val="16"/>
        <rFont val="宋体"/>
        <charset val="134"/>
      </rPr>
      <t>；</t>
    </r>
    <r>
      <rPr>
        <sz val="16"/>
        <rFont val="Times New Roman"/>
        <charset val="134"/>
      </rPr>
      <t>HDPE</t>
    </r>
    <r>
      <rPr>
        <sz val="16"/>
        <rFont val="宋体"/>
        <charset val="134"/>
      </rPr>
      <t>双壁波纹管</t>
    </r>
    <r>
      <rPr>
        <sz val="16"/>
        <rFont val="Times New Roman"/>
        <charset val="134"/>
      </rPr>
      <t>DN200</t>
    </r>
    <r>
      <rPr>
        <sz val="16"/>
        <rFont val="宋体"/>
        <charset val="134"/>
      </rPr>
      <t>管长</t>
    </r>
    <r>
      <rPr>
        <sz val="16"/>
        <rFont val="Times New Roman"/>
        <charset val="134"/>
      </rPr>
      <t>440m</t>
    </r>
    <r>
      <rPr>
        <sz val="16"/>
        <rFont val="宋体"/>
        <charset val="134"/>
      </rPr>
      <t>；入户</t>
    </r>
    <r>
      <rPr>
        <sz val="16"/>
        <rFont val="Times New Roman"/>
        <charset val="134"/>
      </rPr>
      <t>PE</t>
    </r>
    <r>
      <rPr>
        <sz val="16"/>
        <rFont val="宋体"/>
        <charset val="134"/>
      </rPr>
      <t>管</t>
    </r>
    <r>
      <rPr>
        <sz val="16"/>
        <rFont val="Times New Roman"/>
        <charset val="134"/>
      </rPr>
      <t>DN32</t>
    </r>
    <r>
      <rPr>
        <sz val="16"/>
        <rFont val="宋体"/>
        <charset val="134"/>
      </rPr>
      <t>聚乙烯管长</t>
    </r>
    <r>
      <rPr>
        <sz val="16"/>
        <rFont val="Times New Roman"/>
        <charset val="134"/>
      </rPr>
      <t>1260m</t>
    </r>
    <r>
      <rPr>
        <sz val="16"/>
        <rFont val="宋体"/>
        <charset val="134"/>
      </rPr>
      <t>；入户</t>
    </r>
    <r>
      <rPr>
        <sz val="16"/>
        <rFont val="Times New Roman"/>
        <charset val="134"/>
      </rPr>
      <t>PE</t>
    </r>
    <r>
      <rPr>
        <sz val="16"/>
        <rFont val="宋体"/>
        <charset val="134"/>
      </rPr>
      <t>管</t>
    </r>
    <r>
      <rPr>
        <sz val="16"/>
        <rFont val="Times New Roman"/>
        <charset val="134"/>
      </rPr>
      <t>DN20</t>
    </r>
    <r>
      <rPr>
        <sz val="16"/>
        <rFont val="宋体"/>
        <charset val="134"/>
      </rPr>
      <t>聚乙烯管长</t>
    </r>
    <r>
      <rPr>
        <sz val="16"/>
        <rFont val="Times New Roman"/>
        <charset val="134"/>
      </rPr>
      <t>220m</t>
    </r>
    <r>
      <rPr>
        <sz val="16"/>
        <rFont val="宋体"/>
        <charset val="134"/>
      </rPr>
      <t>；砖砌检查井</t>
    </r>
    <r>
      <rPr>
        <sz val="16"/>
        <rFont val="Times New Roman"/>
        <charset val="134"/>
      </rPr>
      <t>62</t>
    </r>
    <r>
      <rPr>
        <sz val="16"/>
        <rFont val="宋体"/>
        <charset val="134"/>
      </rPr>
      <t>个；混凝土检查井</t>
    </r>
    <r>
      <rPr>
        <sz val="16"/>
        <rFont val="Times New Roman"/>
        <charset val="134"/>
      </rPr>
      <t>2</t>
    </r>
    <r>
      <rPr>
        <sz val="16"/>
        <rFont val="宋体"/>
        <charset val="134"/>
      </rPr>
      <t>个；入户给水软管长</t>
    </r>
    <r>
      <rPr>
        <sz val="16"/>
        <rFont val="Times New Roman"/>
        <charset val="134"/>
      </rPr>
      <t>120m</t>
    </r>
    <r>
      <rPr>
        <sz val="16"/>
        <rFont val="宋体"/>
        <charset val="134"/>
      </rPr>
      <t>；铸铁水篦子（集水井）</t>
    </r>
    <r>
      <rPr>
        <sz val="16"/>
        <rFont val="Times New Roman"/>
        <charset val="134"/>
      </rPr>
      <t>44</t>
    </r>
    <r>
      <rPr>
        <sz val="16"/>
        <rFont val="宋体"/>
        <charset val="134"/>
      </rPr>
      <t>个；阀门</t>
    </r>
    <r>
      <rPr>
        <sz val="16"/>
        <rFont val="Times New Roman"/>
        <charset val="134"/>
      </rPr>
      <t>8</t>
    </r>
    <r>
      <rPr>
        <sz val="16"/>
        <rFont val="宋体"/>
        <charset val="134"/>
      </rPr>
      <t>个；水龙头</t>
    </r>
    <r>
      <rPr>
        <sz val="16"/>
        <rFont val="Times New Roman"/>
        <charset val="134"/>
      </rPr>
      <t>48</t>
    </r>
    <r>
      <rPr>
        <sz val="16"/>
        <rFont val="宋体"/>
        <charset val="134"/>
      </rPr>
      <t>个；水表</t>
    </r>
    <r>
      <rPr>
        <sz val="16"/>
        <rFont val="Times New Roman"/>
        <charset val="134"/>
      </rPr>
      <t>48</t>
    </r>
    <r>
      <rPr>
        <sz val="16"/>
        <rFont val="宋体"/>
        <charset val="134"/>
      </rPr>
      <t>个；</t>
    </r>
    <r>
      <rPr>
        <sz val="16"/>
        <rFont val="Times New Roman"/>
        <charset val="134"/>
      </rPr>
      <t>304</t>
    </r>
    <r>
      <rPr>
        <sz val="16"/>
        <rFont val="宋体"/>
        <charset val="134"/>
      </rPr>
      <t>不锈钢自来水管长</t>
    </r>
    <r>
      <rPr>
        <sz val="16"/>
        <rFont val="Times New Roman"/>
        <charset val="134"/>
      </rPr>
      <t>192m</t>
    </r>
    <r>
      <rPr>
        <sz val="16"/>
        <rFont val="宋体"/>
        <charset val="134"/>
      </rPr>
      <t>。</t>
    </r>
  </si>
  <si>
    <r>
      <rPr>
        <sz val="16"/>
        <rFont val="宋体"/>
        <charset val="134"/>
      </rPr>
      <t>张家川县张川镇杨上村避让搬迁安置点基础设施建设项目</t>
    </r>
  </si>
  <si>
    <r>
      <rPr>
        <sz val="16"/>
        <rFont val="宋体"/>
        <charset val="134"/>
      </rPr>
      <t>杨上村</t>
    </r>
  </si>
  <si>
    <r>
      <rPr>
        <sz val="16"/>
        <rFont val="宋体"/>
        <charset val="134"/>
      </rPr>
      <t>巷道硬化及排水</t>
    </r>
    <r>
      <rPr>
        <sz val="16"/>
        <rFont val="Times New Roman"/>
        <charset val="134"/>
      </rPr>
      <t>4010</t>
    </r>
    <r>
      <rPr>
        <sz val="16"/>
        <rFont val="宋体"/>
        <charset val="134"/>
      </rPr>
      <t>平方米，路缘石</t>
    </r>
    <r>
      <rPr>
        <sz val="16"/>
        <rFont val="Times New Roman"/>
        <charset val="134"/>
      </rPr>
      <t>424</t>
    </r>
    <r>
      <rPr>
        <sz val="16"/>
        <rFont val="宋体"/>
        <charset val="134"/>
      </rPr>
      <t>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1623m</t>
    </r>
    <r>
      <rPr>
        <sz val="16"/>
        <rFont val="宋体"/>
        <charset val="134"/>
      </rPr>
      <t>，自来水检查井</t>
    </r>
    <r>
      <rPr>
        <sz val="16"/>
        <rFont val="Times New Roman"/>
        <charset val="134"/>
      </rPr>
      <t>32</t>
    </r>
    <r>
      <rPr>
        <sz val="16"/>
        <rFont val="宋体"/>
        <charset val="134"/>
      </rPr>
      <t>个，水箅子</t>
    </r>
    <r>
      <rPr>
        <sz val="16"/>
        <rFont val="Times New Roman"/>
        <charset val="134"/>
      </rPr>
      <t>60</t>
    </r>
    <r>
      <rPr>
        <sz val="16"/>
        <rFont val="宋体"/>
        <charset val="134"/>
      </rPr>
      <t>个，污水井</t>
    </r>
    <r>
      <rPr>
        <sz val="16"/>
        <rFont val="Times New Roman"/>
        <charset val="134"/>
      </rPr>
      <t>37</t>
    </r>
    <r>
      <rPr>
        <sz val="16"/>
        <rFont val="宋体"/>
        <charset val="134"/>
      </rPr>
      <t>个。</t>
    </r>
  </si>
  <si>
    <r>
      <rPr>
        <sz val="16"/>
        <rFont val="宋体"/>
        <charset val="134"/>
      </rPr>
      <t>张家川县张川镇堡山村避让搬迁安置点基础设施建设项目</t>
    </r>
  </si>
  <si>
    <r>
      <rPr>
        <sz val="16"/>
        <rFont val="宋体"/>
        <charset val="134"/>
      </rPr>
      <t>堡山村</t>
    </r>
  </si>
  <si>
    <r>
      <rPr>
        <sz val="16"/>
        <rFont val="宋体"/>
        <charset val="134"/>
      </rPr>
      <t>巷道硬化及排水</t>
    </r>
    <r>
      <rPr>
        <sz val="16"/>
        <rFont val="Times New Roman"/>
        <charset val="134"/>
      </rPr>
      <t>7768</t>
    </r>
    <r>
      <rPr>
        <sz val="16"/>
        <rFont val="宋体"/>
        <charset val="134"/>
      </rPr>
      <t>平方米，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2400m</t>
    </r>
    <r>
      <rPr>
        <sz val="16"/>
        <rFont val="宋体"/>
        <charset val="134"/>
      </rPr>
      <t>，自来水检查井</t>
    </r>
    <r>
      <rPr>
        <sz val="16"/>
        <rFont val="Times New Roman"/>
        <charset val="134"/>
      </rPr>
      <t>32</t>
    </r>
    <r>
      <rPr>
        <sz val="16"/>
        <rFont val="宋体"/>
        <charset val="134"/>
      </rPr>
      <t>个，水箅子</t>
    </r>
    <r>
      <rPr>
        <sz val="16"/>
        <rFont val="Times New Roman"/>
        <charset val="134"/>
      </rPr>
      <t>58</t>
    </r>
    <r>
      <rPr>
        <sz val="16"/>
        <rFont val="宋体"/>
        <charset val="134"/>
      </rPr>
      <t>个，污水井</t>
    </r>
    <r>
      <rPr>
        <sz val="16"/>
        <rFont val="Times New Roman"/>
        <charset val="134"/>
      </rPr>
      <t>42</t>
    </r>
    <r>
      <rPr>
        <sz val="16"/>
        <rFont val="宋体"/>
        <charset val="134"/>
      </rPr>
      <t>个。</t>
    </r>
  </si>
  <si>
    <r>
      <rPr>
        <sz val="16"/>
        <rFont val="宋体"/>
        <charset val="134"/>
      </rPr>
      <t>张家川县张川镇纳沟村避让搬迁安置点基础设施建设项目</t>
    </r>
  </si>
  <si>
    <r>
      <rPr>
        <sz val="16"/>
        <rFont val="宋体"/>
        <charset val="134"/>
      </rPr>
      <t>纳沟村</t>
    </r>
  </si>
  <si>
    <r>
      <rPr>
        <sz val="16"/>
        <rFont val="宋体"/>
        <charset val="134"/>
      </rPr>
      <t>巷道硬化及排水</t>
    </r>
    <r>
      <rPr>
        <sz val="16"/>
        <rFont val="Times New Roman"/>
        <charset val="134"/>
      </rPr>
      <t>2230</t>
    </r>
    <r>
      <rPr>
        <sz val="16"/>
        <rFont val="宋体"/>
        <charset val="134"/>
      </rPr>
      <t>平方米，路缘石</t>
    </r>
    <r>
      <rPr>
        <sz val="16"/>
        <rFont val="Times New Roman"/>
        <charset val="134"/>
      </rPr>
      <t>424</t>
    </r>
    <r>
      <rPr>
        <sz val="16"/>
        <rFont val="宋体"/>
        <charset val="134"/>
      </rPr>
      <t>米，</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305m</t>
    </r>
    <r>
      <rPr>
        <sz val="16"/>
        <rFont val="宋体"/>
        <charset val="134"/>
      </rPr>
      <t>，自来水检查井</t>
    </r>
    <r>
      <rPr>
        <sz val="16"/>
        <rFont val="Times New Roman"/>
        <charset val="134"/>
      </rPr>
      <t>12</t>
    </r>
    <r>
      <rPr>
        <sz val="16"/>
        <rFont val="宋体"/>
        <charset val="134"/>
      </rPr>
      <t>个，水箅子</t>
    </r>
    <r>
      <rPr>
        <sz val="16"/>
        <rFont val="Times New Roman"/>
        <charset val="134"/>
      </rPr>
      <t>8</t>
    </r>
    <r>
      <rPr>
        <sz val="16"/>
        <rFont val="宋体"/>
        <charset val="134"/>
      </rPr>
      <t>个，污水井</t>
    </r>
    <r>
      <rPr>
        <sz val="16"/>
        <rFont val="Times New Roman"/>
        <charset val="134"/>
      </rPr>
      <t>8</t>
    </r>
    <r>
      <rPr>
        <sz val="16"/>
        <rFont val="宋体"/>
        <charset val="134"/>
      </rPr>
      <t>个，护坡</t>
    </r>
    <r>
      <rPr>
        <sz val="16"/>
        <rFont val="Times New Roman"/>
        <charset val="134"/>
      </rPr>
      <t>280</t>
    </r>
    <r>
      <rPr>
        <sz val="16"/>
        <rFont val="宋体"/>
        <charset val="134"/>
      </rPr>
      <t>米。</t>
    </r>
  </si>
  <si>
    <r>
      <rPr>
        <b/>
        <sz val="16"/>
        <rFont val="宋体"/>
        <charset val="134"/>
      </rPr>
      <t>村内道路硬化建设项目（中调新增）</t>
    </r>
  </si>
  <si>
    <r>
      <rPr>
        <b/>
        <sz val="16"/>
        <rFont val="宋体"/>
        <charset val="134"/>
      </rPr>
      <t>概算投资</t>
    </r>
    <r>
      <rPr>
        <b/>
        <sz val="16"/>
        <rFont val="Times New Roman"/>
        <charset val="134"/>
      </rPr>
      <t>23.625</t>
    </r>
    <r>
      <rPr>
        <b/>
        <sz val="16"/>
        <rFont val="宋体"/>
        <charset val="134"/>
      </rPr>
      <t>万元用于实施村内道路硬化建设项目。</t>
    </r>
  </si>
  <si>
    <r>
      <rPr>
        <sz val="16"/>
        <rFont val="宋体"/>
        <charset val="134"/>
      </rPr>
      <t>桃园村村组道路硬化建设项目</t>
    </r>
  </si>
  <si>
    <r>
      <rPr>
        <sz val="16"/>
        <rFont val="宋体"/>
        <charset val="134"/>
      </rPr>
      <t>木河乡桃园村</t>
    </r>
  </si>
  <si>
    <r>
      <rPr>
        <sz val="16"/>
        <rFont val="宋体"/>
        <charset val="134"/>
      </rPr>
      <t>桃园村通组硬化路（配套水渠）为长</t>
    </r>
    <r>
      <rPr>
        <sz val="16"/>
        <rFont val="Times New Roman"/>
        <charset val="134"/>
      </rPr>
      <t>450</t>
    </r>
    <r>
      <rPr>
        <sz val="16"/>
        <rFont val="宋体"/>
        <charset val="134"/>
      </rPr>
      <t>米，宽</t>
    </r>
    <r>
      <rPr>
        <sz val="16"/>
        <rFont val="Times New Roman"/>
        <charset val="134"/>
      </rPr>
      <t>3</t>
    </r>
    <r>
      <rPr>
        <sz val="16"/>
        <rFont val="宋体"/>
        <charset val="134"/>
      </rPr>
      <t>米。</t>
    </r>
  </si>
  <si>
    <r>
      <rPr>
        <sz val="16"/>
        <rFont val="宋体"/>
        <charset val="134"/>
      </rPr>
      <t>项目建成后，能够极大地方便</t>
    </r>
    <r>
      <rPr>
        <sz val="16"/>
        <rFont val="Times New Roman"/>
        <charset val="134"/>
      </rPr>
      <t>169</t>
    </r>
    <r>
      <rPr>
        <sz val="16"/>
        <rFont val="宋体"/>
        <charset val="134"/>
      </rPr>
      <t>户</t>
    </r>
    <r>
      <rPr>
        <sz val="16"/>
        <rFont val="Times New Roman"/>
        <charset val="134"/>
      </rPr>
      <t>863</t>
    </r>
    <r>
      <rPr>
        <sz val="16"/>
        <rFont val="宋体"/>
        <charset val="134"/>
      </rPr>
      <t>人的生产及生活情况</t>
    </r>
  </si>
  <si>
    <r>
      <rPr>
        <b/>
        <sz val="16"/>
        <rFont val="宋体"/>
        <charset val="134"/>
      </rPr>
      <t>护坡、挡土墙建设项目：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</si>
  <si>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5109.53</t>
    </r>
    <r>
      <rPr>
        <b/>
        <sz val="16"/>
        <rFont val="宋体"/>
        <charset val="134"/>
      </rPr>
      <t>万元用于实施护坡、挡土墙建设项目</t>
    </r>
  </si>
  <si>
    <r>
      <rPr>
        <b/>
        <sz val="16"/>
        <rFont val="宋体"/>
        <charset val="134"/>
      </rPr>
      <t>护坡、挡土墙建设项目（一事一议）</t>
    </r>
  </si>
  <si>
    <t>概算投资615.06万元用于实施护坡、挡土墙建设项目（一事一议）</t>
  </si>
  <si>
    <r>
      <rPr>
        <sz val="16"/>
        <rFont val="宋体"/>
        <charset val="134"/>
      </rPr>
      <t>龙山镇护坡建设项目</t>
    </r>
  </si>
  <si>
    <r>
      <rPr>
        <sz val="16"/>
        <rFont val="宋体"/>
        <charset val="134"/>
      </rPr>
      <t>龙山镇</t>
    </r>
    <r>
      <rPr>
        <sz val="16"/>
        <rFont val="Times New Roman"/>
        <charset val="134"/>
      </rPr>
      <t xml:space="preserve">
</t>
    </r>
    <r>
      <rPr>
        <sz val="16"/>
        <rFont val="宋体"/>
        <charset val="134"/>
      </rPr>
      <t>北河村</t>
    </r>
  </si>
  <si>
    <r>
      <rPr>
        <sz val="16"/>
        <rFont val="宋体"/>
        <charset val="134"/>
      </rPr>
      <t>二组护坡</t>
    </r>
    <r>
      <rPr>
        <sz val="16"/>
        <rFont val="Times New Roman"/>
        <charset val="134"/>
      </rPr>
      <t>50</t>
    </r>
    <r>
      <rPr>
        <sz val="16"/>
        <rFont val="宋体"/>
        <charset val="134"/>
      </rPr>
      <t>米高</t>
    </r>
    <r>
      <rPr>
        <sz val="16"/>
        <rFont val="Times New Roman"/>
        <charset val="134"/>
      </rPr>
      <t>7</t>
    </r>
    <r>
      <rPr>
        <sz val="16"/>
        <rFont val="宋体"/>
        <charset val="134"/>
      </rPr>
      <t>米</t>
    </r>
  </si>
  <si>
    <r>
      <rPr>
        <sz val="16"/>
        <rFont val="宋体"/>
        <charset val="134"/>
      </rPr>
      <t>马鹿镇护坡建设项目</t>
    </r>
  </si>
  <si>
    <r>
      <rPr>
        <sz val="16"/>
        <rFont val="宋体"/>
        <charset val="134"/>
      </rPr>
      <t>马鹿镇石庄科村</t>
    </r>
  </si>
  <si>
    <r>
      <rPr>
        <sz val="16"/>
        <rFont val="宋体"/>
        <charset val="134"/>
      </rPr>
      <t>概算投资</t>
    </r>
    <r>
      <rPr>
        <sz val="16"/>
        <rFont val="Times New Roman"/>
        <charset val="134"/>
      </rPr>
      <t>30</t>
    </r>
    <r>
      <rPr>
        <sz val="16"/>
        <rFont val="宋体"/>
        <charset val="134"/>
      </rPr>
      <t>万元，石庄科村一二组修建护坡</t>
    </r>
    <r>
      <rPr>
        <sz val="16"/>
        <rFont val="Times New Roman"/>
        <charset val="134"/>
      </rPr>
      <t>500</t>
    </r>
    <r>
      <rPr>
        <sz val="16"/>
        <rFont val="宋体"/>
        <charset val="134"/>
      </rPr>
      <t>立方米，其中长</t>
    </r>
    <r>
      <rPr>
        <sz val="16"/>
        <rFont val="Times New Roman"/>
        <charset val="134"/>
      </rPr>
      <t>500</t>
    </r>
    <r>
      <rPr>
        <sz val="16"/>
        <rFont val="宋体"/>
        <charset val="134"/>
      </rPr>
      <t>米、高</t>
    </r>
    <r>
      <rPr>
        <sz val="16"/>
        <rFont val="Times New Roman"/>
        <charset val="134"/>
      </rPr>
      <t>2</t>
    </r>
    <r>
      <rPr>
        <sz val="16"/>
        <rFont val="宋体"/>
        <charset val="134"/>
      </rPr>
      <t>米，厚</t>
    </r>
    <r>
      <rPr>
        <sz val="16"/>
        <rFont val="Times New Roman"/>
        <charset val="134"/>
      </rPr>
      <t>0.5</t>
    </r>
    <r>
      <rPr>
        <sz val="16"/>
        <rFont val="宋体"/>
        <charset val="134"/>
      </rPr>
      <t>米。</t>
    </r>
  </si>
  <si>
    <r>
      <rPr>
        <sz val="16"/>
        <rFont val="宋体"/>
        <charset val="134"/>
      </rPr>
      <t>马鹿金川村</t>
    </r>
  </si>
  <si>
    <r>
      <rPr>
        <sz val="16"/>
        <rFont val="宋体"/>
        <charset val="134"/>
      </rPr>
      <t>概算投资</t>
    </r>
    <r>
      <rPr>
        <sz val="16"/>
        <rFont val="Times New Roman"/>
        <charset val="134"/>
      </rPr>
      <t>30</t>
    </r>
    <r>
      <rPr>
        <sz val="16"/>
        <rFont val="宋体"/>
        <charset val="134"/>
      </rPr>
      <t>万元，修建护坡</t>
    </r>
    <r>
      <rPr>
        <sz val="16"/>
        <rFont val="Times New Roman"/>
        <charset val="134"/>
      </rPr>
      <t>500</t>
    </r>
    <r>
      <rPr>
        <sz val="16"/>
        <rFont val="宋体"/>
        <charset val="134"/>
      </rPr>
      <t>立方米（长</t>
    </r>
    <r>
      <rPr>
        <sz val="16"/>
        <rFont val="Times New Roman"/>
        <charset val="134"/>
      </rPr>
      <t>500</t>
    </r>
    <r>
      <rPr>
        <sz val="16"/>
        <rFont val="宋体"/>
        <charset val="134"/>
      </rPr>
      <t>米、高</t>
    </r>
    <r>
      <rPr>
        <sz val="16"/>
        <rFont val="Times New Roman"/>
        <charset val="134"/>
      </rPr>
      <t>1</t>
    </r>
    <r>
      <rPr>
        <sz val="16"/>
        <rFont val="宋体"/>
        <charset val="134"/>
      </rPr>
      <t>米、厚度</t>
    </r>
    <r>
      <rPr>
        <sz val="16"/>
        <rFont val="Times New Roman"/>
        <charset val="134"/>
      </rPr>
      <t>1</t>
    </r>
    <r>
      <rPr>
        <sz val="16"/>
        <rFont val="宋体"/>
        <charset val="134"/>
      </rPr>
      <t>米）</t>
    </r>
  </si>
  <si>
    <r>
      <rPr>
        <sz val="16"/>
        <rFont val="宋体"/>
        <charset val="134"/>
      </rPr>
      <t>概算投资</t>
    </r>
    <r>
      <rPr>
        <sz val="16"/>
        <rFont val="Times New Roman"/>
        <charset val="134"/>
      </rPr>
      <t>194.4</t>
    </r>
    <r>
      <rPr>
        <sz val="16"/>
        <rFont val="宋体"/>
        <charset val="134"/>
      </rPr>
      <t>万元，康王村鲁沟组修建护坡</t>
    </r>
    <r>
      <rPr>
        <sz val="16"/>
        <rFont val="Times New Roman"/>
        <charset val="134"/>
      </rPr>
      <t>3240</t>
    </r>
    <r>
      <rPr>
        <sz val="16"/>
        <rFont val="宋体"/>
        <charset val="134"/>
      </rPr>
      <t>立方米（双面长</t>
    </r>
    <r>
      <rPr>
        <sz val="16"/>
        <rFont val="Times New Roman"/>
        <charset val="134"/>
      </rPr>
      <t>1200</t>
    </r>
    <r>
      <rPr>
        <sz val="16"/>
        <rFont val="宋体"/>
        <charset val="134"/>
      </rPr>
      <t>米，平均高</t>
    </r>
    <r>
      <rPr>
        <sz val="16"/>
        <rFont val="Times New Roman"/>
        <charset val="134"/>
      </rPr>
      <t>3</t>
    </r>
    <r>
      <rPr>
        <sz val="16"/>
        <rFont val="宋体"/>
        <charset val="134"/>
      </rPr>
      <t>米，宽</t>
    </r>
    <r>
      <rPr>
        <sz val="16"/>
        <rFont val="Times New Roman"/>
        <charset val="134"/>
      </rPr>
      <t>0.9</t>
    </r>
    <r>
      <rPr>
        <sz val="16"/>
        <rFont val="宋体"/>
        <charset val="134"/>
      </rPr>
      <t>米）</t>
    </r>
  </si>
  <si>
    <r>
      <rPr>
        <sz val="16"/>
        <rFont val="宋体"/>
        <charset val="134"/>
      </rPr>
      <t>修建护坡</t>
    </r>
    <r>
      <rPr>
        <sz val="16"/>
        <rFont val="Times New Roman"/>
        <charset val="134"/>
      </rPr>
      <t>2144</t>
    </r>
    <r>
      <rPr>
        <sz val="16"/>
        <rFont val="宋体"/>
        <charset val="134"/>
      </rPr>
      <t>立方米，其中齐得昌后背至朱根平院后背长</t>
    </r>
    <r>
      <rPr>
        <sz val="16"/>
        <rFont val="Times New Roman"/>
        <charset val="134"/>
      </rPr>
      <t>120</t>
    </r>
    <r>
      <rPr>
        <sz val="16"/>
        <rFont val="宋体"/>
        <charset val="134"/>
      </rPr>
      <t>米、高</t>
    </r>
    <r>
      <rPr>
        <sz val="16"/>
        <rFont val="Times New Roman"/>
        <charset val="134"/>
      </rPr>
      <t>10</t>
    </r>
    <r>
      <rPr>
        <sz val="16"/>
        <rFont val="宋体"/>
        <charset val="134"/>
      </rPr>
      <t>米、厚度</t>
    </r>
    <r>
      <rPr>
        <sz val="16"/>
        <rFont val="Times New Roman"/>
        <charset val="134"/>
      </rPr>
      <t>0.8</t>
    </r>
    <r>
      <rPr>
        <sz val="16"/>
        <rFont val="宋体"/>
        <charset val="134"/>
      </rPr>
      <t>米，</t>
    </r>
    <r>
      <rPr>
        <sz val="16"/>
        <rFont val="Times New Roman"/>
        <charset val="134"/>
      </rPr>
      <t>960</t>
    </r>
    <r>
      <rPr>
        <sz val="16"/>
        <rFont val="宋体"/>
        <charset val="134"/>
      </rPr>
      <t>立方米，齐得存院背后长</t>
    </r>
    <r>
      <rPr>
        <sz val="16"/>
        <rFont val="Times New Roman"/>
        <charset val="134"/>
      </rPr>
      <t>100</t>
    </r>
    <r>
      <rPr>
        <sz val="16"/>
        <rFont val="宋体"/>
        <charset val="134"/>
      </rPr>
      <t>米、高</t>
    </r>
    <r>
      <rPr>
        <sz val="16"/>
        <rFont val="Times New Roman"/>
        <charset val="134"/>
      </rPr>
      <t>6</t>
    </r>
    <r>
      <rPr>
        <sz val="16"/>
        <rFont val="宋体"/>
        <charset val="134"/>
      </rPr>
      <t>米、厚度</t>
    </r>
    <r>
      <rPr>
        <sz val="16"/>
        <rFont val="Times New Roman"/>
        <charset val="134"/>
      </rPr>
      <t>0.8</t>
    </r>
    <r>
      <rPr>
        <sz val="16"/>
        <rFont val="宋体"/>
        <charset val="134"/>
      </rPr>
      <t>米，</t>
    </r>
    <r>
      <rPr>
        <sz val="16"/>
        <rFont val="Times New Roman"/>
        <charset val="134"/>
      </rPr>
      <t>480</t>
    </r>
    <r>
      <rPr>
        <sz val="16"/>
        <rFont val="宋体"/>
        <charset val="134"/>
      </rPr>
      <t>立方米，高文启院背后长</t>
    </r>
    <r>
      <rPr>
        <sz val="16"/>
        <rFont val="Times New Roman"/>
        <charset val="134"/>
      </rPr>
      <t>100</t>
    </r>
    <r>
      <rPr>
        <sz val="16"/>
        <rFont val="宋体"/>
        <charset val="134"/>
      </rPr>
      <t>米，高</t>
    </r>
    <r>
      <rPr>
        <sz val="16"/>
        <rFont val="Times New Roman"/>
        <charset val="134"/>
      </rPr>
      <t>6</t>
    </r>
    <r>
      <rPr>
        <sz val="16"/>
        <rFont val="宋体"/>
        <charset val="134"/>
      </rPr>
      <t>米、厚度</t>
    </r>
    <r>
      <rPr>
        <sz val="16"/>
        <rFont val="Times New Roman"/>
        <charset val="134"/>
      </rPr>
      <t>0.8</t>
    </r>
    <r>
      <rPr>
        <sz val="16"/>
        <rFont val="宋体"/>
        <charset val="134"/>
      </rPr>
      <t>米，</t>
    </r>
    <r>
      <rPr>
        <sz val="16"/>
        <rFont val="Times New Roman"/>
        <charset val="134"/>
      </rPr>
      <t>480</t>
    </r>
    <r>
      <rPr>
        <sz val="16"/>
        <rFont val="宋体"/>
        <charset val="134"/>
      </rPr>
      <t>立方米，付天才大门口至王顺祥大门口长</t>
    </r>
    <r>
      <rPr>
        <sz val="16"/>
        <rFont val="Times New Roman"/>
        <charset val="134"/>
      </rPr>
      <t>70</t>
    </r>
    <r>
      <rPr>
        <sz val="16"/>
        <rFont val="宋体"/>
        <charset val="134"/>
      </rPr>
      <t>米、高</t>
    </r>
    <r>
      <rPr>
        <sz val="16"/>
        <rFont val="Times New Roman"/>
        <charset val="134"/>
      </rPr>
      <t>4</t>
    </r>
    <r>
      <rPr>
        <sz val="16"/>
        <rFont val="宋体"/>
        <charset val="134"/>
      </rPr>
      <t>米、厚度</t>
    </r>
    <r>
      <rPr>
        <sz val="16"/>
        <rFont val="Times New Roman"/>
        <charset val="134"/>
      </rPr>
      <t>0.8</t>
    </r>
    <r>
      <rPr>
        <sz val="16"/>
        <rFont val="宋体"/>
        <charset val="134"/>
      </rPr>
      <t>米，</t>
    </r>
    <r>
      <rPr>
        <sz val="16"/>
        <rFont val="Times New Roman"/>
        <charset val="134"/>
      </rPr>
      <t>224</t>
    </r>
    <r>
      <rPr>
        <sz val="16"/>
        <rFont val="宋体"/>
        <charset val="134"/>
      </rPr>
      <t>立方米。</t>
    </r>
  </si>
  <si>
    <r>
      <rPr>
        <sz val="16"/>
        <rFont val="宋体"/>
        <charset val="134"/>
      </rPr>
      <t>概算投资</t>
    </r>
    <r>
      <rPr>
        <sz val="16"/>
        <rFont val="Times New Roman"/>
        <charset val="134"/>
      </rPr>
      <t>21.6</t>
    </r>
    <r>
      <rPr>
        <sz val="16"/>
        <rFont val="宋体"/>
        <charset val="134"/>
      </rPr>
      <t>万元，花园村新建杨玉林家至赵重兴家门口修建护坡</t>
    </r>
    <r>
      <rPr>
        <sz val="16"/>
        <rFont val="Times New Roman"/>
        <charset val="134"/>
      </rPr>
      <t>360</t>
    </r>
    <r>
      <rPr>
        <sz val="16"/>
        <rFont val="宋体"/>
        <charset val="134"/>
      </rPr>
      <t>立方米，其中，长</t>
    </r>
    <r>
      <rPr>
        <sz val="16"/>
        <rFont val="Times New Roman"/>
        <charset val="134"/>
      </rPr>
      <t>60m</t>
    </r>
    <r>
      <rPr>
        <sz val="16"/>
        <rFont val="宋体"/>
        <charset val="134"/>
      </rPr>
      <t>，高</t>
    </r>
    <r>
      <rPr>
        <sz val="16"/>
        <rFont val="Times New Roman"/>
        <charset val="134"/>
      </rPr>
      <t>5m</t>
    </r>
    <r>
      <rPr>
        <sz val="16"/>
        <rFont val="宋体"/>
        <charset val="134"/>
      </rPr>
      <t>，厚度</t>
    </r>
    <r>
      <rPr>
        <sz val="16"/>
        <rFont val="Times New Roman"/>
        <charset val="134"/>
      </rPr>
      <t>1m</t>
    </r>
    <r>
      <rPr>
        <sz val="16"/>
        <rFont val="宋体"/>
        <charset val="134"/>
      </rPr>
      <t>，</t>
    </r>
    <r>
      <rPr>
        <sz val="16"/>
        <rFont val="Times New Roman"/>
        <charset val="134"/>
      </rPr>
      <t>600</t>
    </r>
    <r>
      <rPr>
        <sz val="16"/>
        <rFont val="宋体"/>
        <charset val="134"/>
      </rPr>
      <t>元</t>
    </r>
    <r>
      <rPr>
        <sz val="16"/>
        <rFont val="Times New Roman"/>
        <charset val="134"/>
      </rPr>
      <t>/</t>
    </r>
    <r>
      <rPr>
        <sz val="16"/>
        <rFont val="宋体"/>
        <charset val="134"/>
      </rPr>
      <t>每立方，总计</t>
    </r>
    <r>
      <rPr>
        <sz val="16"/>
        <rFont val="Times New Roman"/>
        <charset val="134"/>
      </rPr>
      <t>21.6</t>
    </r>
    <r>
      <rPr>
        <sz val="16"/>
        <rFont val="宋体"/>
        <charset val="134"/>
      </rPr>
      <t>万元。</t>
    </r>
  </si>
  <si>
    <r>
      <rPr>
        <sz val="16"/>
        <rFont val="宋体"/>
        <charset val="134"/>
      </rPr>
      <t>马关镇护坡建设项目</t>
    </r>
  </si>
  <si>
    <r>
      <rPr>
        <sz val="16"/>
        <rFont val="宋体"/>
        <charset val="134"/>
      </rPr>
      <t>西庄村二组社场处护坡长</t>
    </r>
    <r>
      <rPr>
        <sz val="16"/>
        <rFont val="Times New Roman"/>
        <charset val="134"/>
      </rPr>
      <t>20*</t>
    </r>
    <r>
      <rPr>
        <sz val="16"/>
        <rFont val="宋体"/>
        <charset val="134"/>
      </rPr>
      <t>高</t>
    </r>
    <r>
      <rPr>
        <sz val="16"/>
        <rFont val="Times New Roman"/>
        <charset val="134"/>
      </rPr>
      <t>15</t>
    </r>
    <r>
      <rPr>
        <sz val="16"/>
        <rFont val="宋体"/>
        <charset val="134"/>
      </rPr>
      <t>米；阴洼学校后背长</t>
    </r>
    <r>
      <rPr>
        <sz val="16"/>
        <rFont val="Times New Roman"/>
        <charset val="134"/>
      </rPr>
      <t>65*</t>
    </r>
    <r>
      <rPr>
        <sz val="16"/>
        <rFont val="宋体"/>
        <charset val="134"/>
      </rPr>
      <t>高</t>
    </r>
    <r>
      <rPr>
        <sz val="16"/>
        <rFont val="Times New Roman"/>
        <charset val="134"/>
      </rPr>
      <t>3</t>
    </r>
    <r>
      <rPr>
        <sz val="16"/>
        <rFont val="宋体"/>
        <charset val="134"/>
      </rPr>
      <t>米；</t>
    </r>
  </si>
  <si>
    <r>
      <rPr>
        <sz val="16"/>
        <rFont val="宋体"/>
        <charset val="134"/>
      </rPr>
      <t>方便出行，改善群众生活</t>
    </r>
  </si>
  <si>
    <r>
      <rPr>
        <sz val="16"/>
        <rFont val="宋体"/>
        <charset val="134"/>
      </rPr>
      <t>小庄村一二组黏子沟滑坡治理建设项目（长</t>
    </r>
    <r>
      <rPr>
        <sz val="16"/>
        <rFont val="Times New Roman"/>
        <charset val="134"/>
      </rPr>
      <t>30</t>
    </r>
    <r>
      <rPr>
        <sz val="16"/>
        <rFont val="宋体"/>
        <charset val="134"/>
      </rPr>
      <t>米宽</t>
    </r>
    <r>
      <rPr>
        <sz val="16"/>
        <rFont val="Times New Roman"/>
        <charset val="134"/>
      </rPr>
      <t>4</t>
    </r>
    <r>
      <rPr>
        <sz val="16"/>
        <rFont val="宋体"/>
        <charset val="134"/>
      </rPr>
      <t>米高</t>
    </r>
    <r>
      <rPr>
        <sz val="16"/>
        <rFont val="Times New Roman"/>
        <charset val="134"/>
      </rPr>
      <t>12</t>
    </r>
    <r>
      <rPr>
        <sz val="16"/>
        <rFont val="宋体"/>
        <charset val="134"/>
      </rPr>
      <t>米）</t>
    </r>
    <r>
      <rPr>
        <sz val="16"/>
        <rFont val="Times New Roman"/>
        <charset val="134"/>
      </rPr>
      <t xml:space="preserve">
</t>
    </r>
  </si>
  <si>
    <r>
      <rPr>
        <sz val="16"/>
        <rFont val="宋体"/>
        <charset val="134"/>
      </rPr>
      <t>马鹿镇堡梁村护坡建设项目（中调新增）</t>
    </r>
  </si>
  <si>
    <r>
      <rPr>
        <sz val="16"/>
        <rFont val="宋体"/>
        <charset val="134"/>
      </rPr>
      <t>马鹿镇堡梁村</t>
    </r>
  </si>
  <si>
    <r>
      <rPr>
        <sz val="16"/>
        <rFont val="宋体"/>
        <charset val="134"/>
      </rPr>
      <t>投资</t>
    </r>
    <r>
      <rPr>
        <sz val="16"/>
        <rFont val="Times New Roman"/>
        <charset val="134"/>
      </rPr>
      <t>5.25</t>
    </r>
    <r>
      <rPr>
        <sz val="16"/>
        <rFont val="宋体"/>
        <charset val="134"/>
      </rPr>
      <t>万元，在马鹿镇堡梁村堡梁组李德俊门口至刘德海门口实施通村组道路护坡项目</t>
    </r>
    <r>
      <rPr>
        <sz val="16"/>
        <rFont val="Times New Roman"/>
        <charset val="134"/>
      </rPr>
      <t>35</t>
    </r>
    <r>
      <rPr>
        <sz val="16"/>
        <rFont val="宋体"/>
        <charset val="134"/>
      </rPr>
      <t>立方米，长</t>
    </r>
    <r>
      <rPr>
        <sz val="16"/>
        <rFont val="Times New Roman"/>
        <charset val="134"/>
      </rPr>
      <t>10</t>
    </r>
    <r>
      <rPr>
        <sz val="16"/>
        <rFont val="宋体"/>
        <charset val="134"/>
      </rPr>
      <t>米，宽</t>
    </r>
    <r>
      <rPr>
        <sz val="16"/>
        <rFont val="Times New Roman"/>
        <charset val="134"/>
      </rPr>
      <t>1</t>
    </r>
    <r>
      <rPr>
        <sz val="16"/>
        <rFont val="宋体"/>
        <charset val="134"/>
      </rPr>
      <t>米，高</t>
    </r>
    <r>
      <rPr>
        <sz val="16"/>
        <rFont val="Times New Roman"/>
        <charset val="134"/>
      </rPr>
      <t>3.5</t>
    </r>
    <r>
      <rPr>
        <sz val="16"/>
        <rFont val="宋体"/>
        <charset val="134"/>
      </rPr>
      <t>米。</t>
    </r>
  </si>
  <si>
    <r>
      <rPr>
        <sz val="16"/>
        <rFont val="宋体"/>
        <charset val="134"/>
      </rPr>
      <t>转移支付</t>
    </r>
  </si>
  <si>
    <r>
      <rPr>
        <sz val="16"/>
        <rFont val="宋体"/>
        <charset val="134"/>
      </rPr>
      <t>提升村级通行交件，改善村级基础设施条件，加强防洪设施</t>
    </r>
  </si>
  <si>
    <r>
      <rPr>
        <sz val="16"/>
        <rFont val="宋体"/>
        <charset val="134"/>
      </rPr>
      <t>吸纳本村劳动力就近就地就业。</t>
    </r>
  </si>
  <si>
    <r>
      <rPr>
        <sz val="16"/>
        <rFont val="宋体"/>
        <charset val="134"/>
      </rPr>
      <t>马鹿镇陡崖村护坡建设项目（中调新增）</t>
    </r>
  </si>
  <si>
    <r>
      <rPr>
        <sz val="16"/>
        <rFont val="宋体"/>
        <charset val="134"/>
      </rPr>
      <t>投资</t>
    </r>
    <r>
      <rPr>
        <sz val="16"/>
        <rFont val="Times New Roman"/>
        <charset val="134"/>
      </rPr>
      <t>31.68</t>
    </r>
    <r>
      <rPr>
        <sz val="16"/>
        <rFont val="宋体"/>
        <charset val="134"/>
      </rPr>
      <t>万元，在陡崖村新建护坡</t>
    </r>
    <r>
      <rPr>
        <sz val="16"/>
        <rFont val="Times New Roman"/>
        <charset val="134"/>
      </rPr>
      <t>480</t>
    </r>
    <r>
      <rPr>
        <sz val="16"/>
        <rFont val="宋体"/>
        <charset val="134"/>
      </rPr>
      <t>立方米（朱小平门口，长</t>
    </r>
    <r>
      <rPr>
        <sz val="16"/>
        <rFont val="Times New Roman"/>
        <charset val="134"/>
      </rPr>
      <t>150m,</t>
    </r>
    <r>
      <rPr>
        <sz val="16"/>
        <rFont val="宋体"/>
        <charset val="134"/>
      </rPr>
      <t>高</t>
    </r>
    <r>
      <rPr>
        <sz val="16"/>
        <rFont val="Times New Roman"/>
        <charset val="134"/>
      </rPr>
      <t>4m</t>
    </r>
    <r>
      <rPr>
        <sz val="16"/>
        <rFont val="宋体"/>
        <charset val="134"/>
      </rPr>
      <t>，厚</t>
    </r>
    <r>
      <rPr>
        <sz val="16"/>
        <rFont val="Times New Roman"/>
        <charset val="134"/>
      </rPr>
      <t>0.8m,</t>
    </r>
    <r>
      <rPr>
        <sz val="16"/>
        <rFont val="宋体"/>
        <charset val="134"/>
      </rPr>
      <t>共</t>
    </r>
    <r>
      <rPr>
        <sz val="16"/>
        <rFont val="Times New Roman"/>
        <charset val="134"/>
      </rPr>
      <t>480</t>
    </r>
    <r>
      <rPr>
        <sz val="16"/>
        <rFont val="宋体"/>
        <charset val="134"/>
      </rPr>
      <t>立方米。）</t>
    </r>
  </si>
  <si>
    <r>
      <rPr>
        <sz val="16"/>
        <rFont val="宋体"/>
        <charset val="134"/>
      </rPr>
      <t>项目实施后，能有效改善人居生活条件</t>
    </r>
  </si>
  <si>
    <r>
      <rPr>
        <sz val="16"/>
        <rFont val="宋体"/>
        <charset val="134"/>
      </rPr>
      <t>有效解决群众的行路难问题</t>
    </r>
  </si>
  <si>
    <r>
      <rPr>
        <sz val="16"/>
        <rFont val="宋体"/>
        <charset val="134"/>
      </rPr>
      <t>马鹿镇宝坪村护坡项目（中调新增）</t>
    </r>
  </si>
  <si>
    <r>
      <rPr>
        <sz val="16"/>
        <rFont val="宋体"/>
        <charset val="134"/>
      </rPr>
      <t>投资</t>
    </r>
    <r>
      <rPr>
        <sz val="16"/>
        <rFont val="Times New Roman"/>
        <charset val="134"/>
      </rPr>
      <t>15.6</t>
    </r>
    <r>
      <rPr>
        <sz val="16"/>
        <rFont val="宋体"/>
        <charset val="134"/>
      </rPr>
      <t>万元，在马鹿镇宝坪村三组杨金录至马志荣房后背实施护坡</t>
    </r>
    <r>
      <rPr>
        <sz val="16"/>
        <rFont val="Times New Roman"/>
        <charset val="134"/>
      </rPr>
      <t>260m³</t>
    </r>
    <r>
      <rPr>
        <sz val="16"/>
        <rFont val="宋体"/>
        <charset val="134"/>
      </rPr>
      <t>，</t>
    </r>
    <r>
      <rPr>
        <sz val="16"/>
        <rFont val="Times New Roman"/>
        <charset val="134"/>
      </rPr>
      <t>600</t>
    </r>
    <r>
      <rPr>
        <sz val="16"/>
        <rFont val="宋体"/>
        <charset val="134"/>
      </rPr>
      <t>元</t>
    </r>
    <r>
      <rPr>
        <sz val="16"/>
        <rFont val="Times New Roman"/>
        <charset val="134"/>
      </rPr>
      <t>/m³</t>
    </r>
    <r>
      <rPr>
        <sz val="16"/>
        <rFont val="宋体"/>
        <charset val="134"/>
      </rPr>
      <t>。</t>
    </r>
  </si>
  <si>
    <t>15.6</t>
  </si>
  <si>
    <r>
      <rPr>
        <sz val="16"/>
        <rFont val="宋体"/>
        <charset val="134"/>
      </rPr>
      <t>通过项目扶持，改善农户居住条件</t>
    </r>
  </si>
  <si>
    <t>川王镇护坡和村内小型水利设施（中调新增）</t>
  </si>
  <si>
    <t>2023.09-2023.12</t>
  </si>
  <si>
    <t>川王镇海湾村</t>
  </si>
  <si>
    <t>投资48.49万元，在海湾村六组修建加筋土护坡3650 m³，土工格栅7200㎡，袋装种植土加草籽1200套；挡土墙长3m，排水渠120m，排水涵管7m，路面硬化170㎡。</t>
  </si>
  <si>
    <t>农村综合改革转移支付</t>
  </si>
  <si>
    <t>有效改善村级基础条件和人居环境，方便群众出行。</t>
  </si>
  <si>
    <t>县财政局</t>
  </si>
  <si>
    <t>连五乡李家村护坡建设项目（中调新增）</t>
  </si>
  <si>
    <t>连五乡李家村</t>
  </si>
  <si>
    <t>投资48.55万元，土方开挖2000立方米，土方回填3700立方米，土方拉运2500立方米，肋板墙长50米，排水渠长50米，消力池4座，排水涵管16米</t>
  </si>
  <si>
    <t>连五乡政府</t>
  </si>
  <si>
    <t>胡川镇阳山村护坡建设项目（中调新增）</t>
  </si>
  <si>
    <t>胡川镇阳山村五组</t>
  </si>
  <si>
    <r>
      <rPr>
        <sz val="16"/>
        <color theme="1"/>
        <rFont val="宋体"/>
        <charset val="134"/>
      </rPr>
      <t>排水涵管</t>
    </r>
    <r>
      <rPr>
        <sz val="16"/>
        <color theme="1"/>
        <rFont val="Times New Roman"/>
        <charset val="134"/>
      </rPr>
      <t>15m</t>
    </r>
    <r>
      <rPr>
        <sz val="16"/>
        <color theme="1"/>
        <rFont val="宋体"/>
        <charset val="134"/>
      </rPr>
      <t>（</t>
    </r>
    <r>
      <rPr>
        <sz val="16"/>
        <color theme="1"/>
        <rFont val="Times New Roman"/>
        <charset val="134"/>
      </rPr>
      <t>800</t>
    </r>
    <r>
      <rPr>
        <sz val="16"/>
        <color theme="1"/>
        <rFont val="宋体"/>
        <charset val="134"/>
      </rPr>
      <t>波纹管</t>
    </r>
    <r>
      <rPr>
        <sz val="16"/>
        <color theme="1"/>
        <rFont val="Times New Roman"/>
        <charset val="134"/>
      </rPr>
      <t>)</t>
    </r>
    <r>
      <rPr>
        <sz val="16"/>
        <color theme="1"/>
        <rFont val="宋体"/>
        <charset val="134"/>
      </rPr>
      <t>，护坡长</t>
    </r>
    <r>
      <rPr>
        <sz val="16"/>
        <color theme="1"/>
        <rFont val="Times New Roman"/>
        <charset val="134"/>
      </rPr>
      <t>38m</t>
    </r>
    <r>
      <rPr>
        <sz val="16"/>
        <color theme="1"/>
        <rFont val="宋体"/>
        <charset val="134"/>
      </rPr>
      <t>，均高</t>
    </r>
    <r>
      <rPr>
        <sz val="16"/>
        <color theme="1"/>
        <rFont val="Times New Roman"/>
        <charset val="134"/>
      </rPr>
      <t>6m</t>
    </r>
    <r>
      <rPr>
        <sz val="16"/>
        <color theme="1"/>
        <rFont val="宋体"/>
        <charset val="134"/>
      </rPr>
      <t>，边钩长</t>
    </r>
    <r>
      <rPr>
        <sz val="16"/>
        <color theme="1"/>
        <rFont val="Times New Roman"/>
        <charset val="134"/>
      </rPr>
      <t>38m</t>
    </r>
    <r>
      <rPr>
        <sz val="16"/>
        <color theme="1"/>
        <rFont val="宋体"/>
        <charset val="134"/>
      </rPr>
      <t>，路面硬化</t>
    </r>
    <r>
      <rPr>
        <sz val="16"/>
        <color theme="1"/>
        <rFont val="Times New Roman"/>
        <charset val="134"/>
      </rPr>
      <t>210m</t>
    </r>
    <r>
      <rPr>
        <vertAlign val="superscript"/>
        <sz val="16"/>
        <color theme="1"/>
        <rFont val="Times New Roman"/>
        <charset val="134"/>
      </rPr>
      <t>2</t>
    </r>
    <r>
      <rPr>
        <sz val="16"/>
        <color theme="1"/>
        <rFont val="宋体"/>
        <charset val="134"/>
      </rPr>
      <t>。</t>
    </r>
  </si>
  <si>
    <t>胡川镇阳山村四组</t>
  </si>
  <si>
    <t>护坡长37m，均高5m，边钩长37m，路面硬化80m2。</t>
  </si>
  <si>
    <r>
      <rPr>
        <b/>
        <sz val="16"/>
        <rFont val="宋体"/>
        <charset val="134"/>
      </rPr>
      <t>护坡、挡土墙建设项目</t>
    </r>
  </si>
  <si>
    <r>
      <rPr>
        <b/>
        <sz val="16"/>
        <rFont val="宋体"/>
        <charset val="134"/>
      </rPr>
      <t>概算投资</t>
    </r>
    <r>
      <rPr>
        <b/>
        <sz val="16"/>
        <rFont val="Times New Roman"/>
        <charset val="134"/>
      </rPr>
      <t>2647.86</t>
    </r>
    <r>
      <rPr>
        <b/>
        <sz val="16"/>
        <rFont val="宋体"/>
        <charset val="134"/>
      </rPr>
      <t>万元用于实施护坡、挡土墙建设项目</t>
    </r>
  </si>
  <si>
    <r>
      <rPr>
        <sz val="16"/>
        <rFont val="宋体"/>
        <charset val="134"/>
      </rPr>
      <t>马关镇西庄村护坡建设项目</t>
    </r>
  </si>
  <si>
    <r>
      <rPr>
        <sz val="16"/>
        <rFont val="宋体"/>
        <charset val="134"/>
      </rPr>
      <t>在马关镇西庄村建设长</t>
    </r>
    <r>
      <rPr>
        <sz val="16"/>
        <rFont val="Times New Roman"/>
        <charset val="134"/>
      </rPr>
      <t>30</t>
    </r>
    <r>
      <rPr>
        <sz val="16"/>
        <rFont val="宋体"/>
        <charset val="134"/>
      </rPr>
      <t>米高</t>
    </r>
    <r>
      <rPr>
        <sz val="16"/>
        <rFont val="Times New Roman"/>
        <charset val="134"/>
      </rPr>
      <t>4.5</t>
    </r>
    <r>
      <rPr>
        <sz val="16"/>
        <rFont val="宋体"/>
        <charset val="134"/>
      </rPr>
      <t>米护坡</t>
    </r>
    <r>
      <rPr>
        <sz val="16"/>
        <rFont val="Times New Roman"/>
        <charset val="134"/>
      </rPr>
      <t>1</t>
    </r>
    <r>
      <rPr>
        <sz val="16"/>
        <rFont val="宋体"/>
        <charset val="134"/>
      </rPr>
      <t>处，配套建设</t>
    </r>
    <r>
      <rPr>
        <sz val="16"/>
        <rFont val="Times New Roman"/>
        <charset val="134"/>
      </rPr>
      <t>100</t>
    </r>
    <r>
      <rPr>
        <sz val="16"/>
        <rFont val="宋体"/>
        <charset val="134"/>
      </rPr>
      <t>米水渠</t>
    </r>
  </si>
  <si>
    <r>
      <rPr>
        <sz val="16"/>
        <rFont val="宋体"/>
        <charset val="134"/>
      </rPr>
      <t>龙山镇官泉村基础设施建设项目</t>
    </r>
  </si>
  <si>
    <r>
      <rPr>
        <sz val="16"/>
        <rFont val="宋体"/>
        <charset val="134"/>
      </rPr>
      <t>龙山镇官泉村</t>
    </r>
  </si>
  <si>
    <r>
      <rPr>
        <sz val="16"/>
        <rFont val="宋体"/>
        <charset val="134"/>
      </rPr>
      <t>路基换填石</t>
    </r>
    <r>
      <rPr>
        <sz val="16"/>
        <rFont val="Times New Roman"/>
        <charset val="134"/>
      </rPr>
      <t>2500</t>
    </r>
    <r>
      <rPr>
        <sz val="16"/>
        <rFont val="宋体"/>
        <charset val="134"/>
      </rPr>
      <t>立方米；土方工程，其中挖土方</t>
    </r>
    <r>
      <rPr>
        <sz val="16"/>
        <rFont val="Times New Roman"/>
        <charset val="134"/>
      </rPr>
      <t>5745</t>
    </r>
    <r>
      <rPr>
        <sz val="16"/>
        <rFont val="宋体"/>
        <charset val="134"/>
      </rPr>
      <t>立方米，废土方</t>
    </r>
    <r>
      <rPr>
        <sz val="16"/>
        <rFont val="Times New Roman"/>
        <charset val="134"/>
      </rPr>
      <t>5745</t>
    </r>
    <r>
      <rPr>
        <sz val="16"/>
        <rFont val="宋体"/>
        <charset val="134"/>
      </rPr>
      <t>立方米，清理河道</t>
    </r>
    <r>
      <rPr>
        <sz val="16"/>
        <rFont val="Times New Roman"/>
        <charset val="134"/>
      </rPr>
      <t>24750</t>
    </r>
    <r>
      <rPr>
        <sz val="16"/>
        <rFont val="宋体"/>
        <charset val="134"/>
      </rPr>
      <t>立方米；挡墙基础</t>
    </r>
    <r>
      <rPr>
        <sz val="16"/>
        <rFont val="Times New Roman"/>
        <charset val="134"/>
      </rPr>
      <t>54.9</t>
    </r>
    <r>
      <rPr>
        <sz val="16"/>
        <rFont val="宋体"/>
        <charset val="134"/>
      </rPr>
      <t>立方米，道路南北两侧挡墙砌筑毛石</t>
    </r>
    <r>
      <rPr>
        <sz val="16"/>
        <rFont val="Times New Roman"/>
        <charset val="134"/>
      </rPr>
      <t>989</t>
    </r>
    <r>
      <rPr>
        <sz val="16"/>
        <rFont val="宋体"/>
        <charset val="134"/>
      </rPr>
      <t>立方米，</t>
    </r>
    <r>
      <rPr>
        <sz val="16"/>
        <rFont val="Times New Roman"/>
        <charset val="134"/>
      </rPr>
      <t>M10</t>
    </r>
    <r>
      <rPr>
        <sz val="16"/>
        <rFont val="宋体"/>
        <charset val="134"/>
      </rPr>
      <t>砂浆勾缝</t>
    </r>
    <r>
      <rPr>
        <sz val="16"/>
        <rFont val="Times New Roman"/>
        <charset val="134"/>
      </rPr>
      <t>504</t>
    </r>
    <r>
      <rPr>
        <sz val="16"/>
        <rFont val="宋体"/>
        <charset val="134"/>
      </rPr>
      <t>平方米，挡墙内侧回填土方并夯实</t>
    </r>
    <r>
      <rPr>
        <sz val="16"/>
        <rFont val="Times New Roman"/>
        <charset val="134"/>
      </rPr>
      <t>954</t>
    </r>
    <r>
      <rPr>
        <sz val="16"/>
        <rFont val="宋体"/>
        <charset val="134"/>
      </rPr>
      <t>立方米；道路两侧安装栏杆</t>
    </r>
    <r>
      <rPr>
        <sz val="16"/>
        <rFont val="Times New Roman"/>
        <charset val="134"/>
      </rPr>
      <t>94</t>
    </r>
    <r>
      <rPr>
        <sz val="16"/>
        <rFont val="宋体"/>
        <charset val="134"/>
      </rPr>
      <t>米（</t>
    </r>
    <r>
      <rPr>
        <sz val="16"/>
        <rFont val="Times New Roman"/>
        <charset val="134"/>
      </rPr>
      <t>1.5</t>
    </r>
    <r>
      <rPr>
        <sz val="16"/>
        <rFont val="宋体"/>
        <charset val="134"/>
      </rPr>
      <t>米高欧式铁艺栏杆），</t>
    </r>
    <r>
      <rPr>
        <sz val="16"/>
        <rFont val="Times New Roman"/>
        <charset val="134"/>
      </rPr>
      <t>350mm×350mm</t>
    </r>
    <r>
      <rPr>
        <sz val="16"/>
        <rFont val="宋体"/>
        <charset val="134"/>
      </rPr>
      <t>混凝土梁</t>
    </r>
    <r>
      <rPr>
        <sz val="16"/>
        <rFont val="Times New Roman"/>
        <charset val="134"/>
      </rPr>
      <t>94</t>
    </r>
    <r>
      <rPr>
        <sz val="16"/>
        <rFont val="宋体"/>
        <charset val="134"/>
      </rPr>
      <t>米，梁浇筑</t>
    </r>
    <r>
      <rPr>
        <sz val="16"/>
        <rFont val="Times New Roman"/>
        <charset val="134"/>
      </rPr>
      <t>C30</t>
    </r>
    <r>
      <rPr>
        <sz val="16"/>
        <rFont val="宋体"/>
        <charset val="134"/>
      </rPr>
      <t>混凝土</t>
    </r>
    <r>
      <rPr>
        <sz val="16"/>
        <rFont val="Times New Roman"/>
        <charset val="134"/>
      </rPr>
      <t>11.52</t>
    </r>
    <r>
      <rPr>
        <sz val="16"/>
        <rFont val="宋体"/>
        <charset val="134"/>
      </rPr>
      <t>立方米，抹灰</t>
    </r>
    <r>
      <rPr>
        <sz val="16"/>
        <rFont val="Times New Roman"/>
        <charset val="134"/>
      </rPr>
      <t>94</t>
    </r>
    <r>
      <rPr>
        <sz val="16"/>
        <rFont val="宋体"/>
        <charset val="134"/>
      </rPr>
      <t>平方米，贴文化砖</t>
    </r>
    <r>
      <rPr>
        <sz val="16"/>
        <rFont val="Times New Roman"/>
        <charset val="134"/>
      </rPr>
      <t>70</t>
    </r>
    <r>
      <rPr>
        <sz val="16"/>
        <rFont val="宋体"/>
        <charset val="134"/>
      </rPr>
      <t>平方米；破除拆除混凝土路面</t>
    </r>
    <r>
      <rPr>
        <sz val="16"/>
        <rFont val="Times New Roman"/>
        <charset val="134"/>
      </rPr>
      <t>677</t>
    </r>
    <r>
      <rPr>
        <sz val="16"/>
        <rFont val="宋体"/>
        <charset val="134"/>
      </rPr>
      <t>平方米，填筑</t>
    </r>
    <r>
      <rPr>
        <sz val="16"/>
        <rFont val="Times New Roman"/>
        <charset val="134"/>
      </rPr>
      <t>200mm</t>
    </r>
    <r>
      <rPr>
        <sz val="16"/>
        <rFont val="宋体"/>
        <charset val="134"/>
      </rPr>
      <t>三七灰土</t>
    </r>
    <r>
      <rPr>
        <sz val="16"/>
        <rFont val="Times New Roman"/>
        <charset val="134"/>
      </rPr>
      <t>140</t>
    </r>
    <r>
      <rPr>
        <sz val="16"/>
        <rFont val="宋体"/>
        <charset val="134"/>
      </rPr>
      <t>立方米；路基清理</t>
    </r>
    <r>
      <rPr>
        <sz val="16"/>
        <rFont val="Times New Roman"/>
        <charset val="134"/>
      </rPr>
      <t>4790</t>
    </r>
    <r>
      <rPr>
        <sz val="16"/>
        <rFont val="宋体"/>
        <charset val="134"/>
      </rPr>
      <t>平方米。</t>
    </r>
  </si>
  <si>
    <r>
      <rPr>
        <sz val="16"/>
        <rFont val="宋体"/>
        <charset val="134"/>
      </rPr>
      <t>龙山镇马河村挡土墙建设项目</t>
    </r>
  </si>
  <si>
    <r>
      <rPr>
        <sz val="16"/>
        <rFont val="宋体"/>
        <charset val="134"/>
      </rPr>
      <t>龙山镇马河村</t>
    </r>
  </si>
  <si>
    <r>
      <rPr>
        <sz val="16"/>
        <rFont val="宋体"/>
        <charset val="134"/>
      </rPr>
      <t>修筑挡土墙</t>
    </r>
    <r>
      <rPr>
        <sz val="16"/>
        <rFont val="Times New Roman"/>
        <charset val="134"/>
      </rPr>
      <t>54</t>
    </r>
    <r>
      <rPr>
        <sz val="16"/>
        <rFont val="宋体"/>
        <charset val="134"/>
      </rPr>
      <t>米，支挡高度</t>
    </r>
    <r>
      <rPr>
        <sz val="16"/>
        <rFont val="Times New Roman"/>
        <charset val="134"/>
      </rPr>
      <t>9-10</t>
    </r>
    <r>
      <rPr>
        <sz val="16"/>
        <rFont val="宋体"/>
        <charset val="134"/>
      </rPr>
      <t>米，并修筑截排水沟。</t>
    </r>
  </si>
  <si>
    <r>
      <rPr>
        <sz val="16"/>
        <rFont val="宋体"/>
        <charset val="134"/>
      </rPr>
      <t>大阳镇南山村、太原村挡土墙建设项目</t>
    </r>
  </si>
  <si>
    <r>
      <rPr>
        <sz val="16"/>
        <rFont val="宋体"/>
        <charset val="134"/>
      </rPr>
      <t>南山村</t>
    </r>
  </si>
  <si>
    <r>
      <rPr>
        <sz val="16"/>
        <rFont val="宋体"/>
        <charset val="134"/>
      </rPr>
      <t>南山村新建道路挡土墙</t>
    </r>
    <r>
      <rPr>
        <sz val="16"/>
        <rFont val="Times New Roman"/>
        <charset val="134"/>
      </rPr>
      <t>600m</t>
    </r>
    <r>
      <rPr>
        <sz val="16"/>
        <rFont val="宋体"/>
        <charset val="134"/>
      </rPr>
      <t>、太原</t>
    </r>
    <r>
      <rPr>
        <sz val="16"/>
        <rFont val="Times New Roman"/>
        <charset val="134"/>
      </rPr>
      <t>150m³</t>
    </r>
  </si>
  <si>
    <r>
      <rPr>
        <sz val="16"/>
        <rFont val="宋体"/>
        <charset val="134"/>
      </rPr>
      <t>项目实施后，可有效解决贫困群众生产生活条件。</t>
    </r>
  </si>
  <si>
    <r>
      <rPr>
        <sz val="16"/>
        <rFont val="宋体"/>
        <charset val="134"/>
      </rPr>
      <t>恭门镇海河村护坡建设项目</t>
    </r>
  </si>
  <si>
    <r>
      <rPr>
        <sz val="16"/>
        <rFont val="宋体"/>
        <charset val="134"/>
      </rPr>
      <t>海河村</t>
    </r>
  </si>
  <si>
    <r>
      <rPr>
        <sz val="16"/>
        <rFont val="宋体"/>
        <charset val="134"/>
      </rPr>
      <t>海河村村内护坡</t>
    </r>
    <r>
      <rPr>
        <sz val="16"/>
        <rFont val="Times New Roman"/>
        <charset val="134"/>
      </rPr>
      <t>1200</t>
    </r>
    <r>
      <rPr>
        <sz val="16"/>
        <rFont val="宋体"/>
        <charset val="134"/>
      </rPr>
      <t>立方米（涉及一二三组）</t>
    </r>
  </si>
  <si>
    <t>0.0063</t>
  </si>
  <si>
    <t>0.0126</t>
  </si>
  <si>
    <t>0.02894</t>
  </si>
  <si>
    <t>0.0551</t>
  </si>
  <si>
    <r>
      <rPr>
        <sz val="16"/>
        <rFont val="宋体"/>
        <charset val="134"/>
      </rPr>
      <t>恭门镇麻山村护坡建设项目</t>
    </r>
  </si>
  <si>
    <r>
      <rPr>
        <sz val="16"/>
        <rFont val="宋体"/>
        <charset val="134"/>
      </rPr>
      <t>麻山村</t>
    </r>
  </si>
  <si>
    <r>
      <rPr>
        <sz val="16"/>
        <rFont val="宋体"/>
        <charset val="134"/>
      </rPr>
      <t>麻山村</t>
    </r>
    <r>
      <rPr>
        <sz val="16"/>
        <rFont val="Times New Roman"/>
        <charset val="134"/>
      </rPr>
      <t>5</t>
    </r>
    <r>
      <rPr>
        <sz val="16"/>
        <rFont val="宋体"/>
        <charset val="134"/>
      </rPr>
      <t>处道路塌方治理</t>
    </r>
    <r>
      <rPr>
        <sz val="16"/>
        <rFont val="Times New Roman"/>
        <charset val="134"/>
      </rPr>
      <t>1200</t>
    </r>
    <r>
      <rPr>
        <sz val="16"/>
        <rFont val="宋体"/>
        <charset val="134"/>
      </rPr>
      <t>立方米。</t>
    </r>
  </si>
  <si>
    <t>0.0102</t>
  </si>
  <si>
    <t>0.0144</t>
  </si>
  <si>
    <t>0.0055</t>
  </si>
  <si>
    <t>0.0864</t>
  </si>
  <si>
    <r>
      <rPr>
        <sz val="16"/>
        <rFont val="宋体"/>
        <charset val="134"/>
      </rPr>
      <t>恭门镇仁湾村护坡建设项目</t>
    </r>
  </si>
  <si>
    <r>
      <rPr>
        <sz val="16"/>
        <rFont val="宋体"/>
        <charset val="134"/>
      </rPr>
      <t>仁湾村</t>
    </r>
  </si>
  <si>
    <r>
      <rPr>
        <sz val="16"/>
        <rFont val="宋体"/>
        <charset val="134"/>
      </rPr>
      <t>仁湾村</t>
    </r>
    <r>
      <rPr>
        <sz val="16"/>
        <rFont val="Times New Roman"/>
        <charset val="134"/>
      </rPr>
      <t>660</t>
    </r>
    <r>
      <rPr>
        <sz val="16"/>
        <rFont val="宋体"/>
        <charset val="134"/>
      </rPr>
      <t>立方米（二组地质灾害点治理需新建挡土墙长</t>
    </r>
    <r>
      <rPr>
        <sz val="16"/>
        <rFont val="Times New Roman"/>
        <charset val="134"/>
      </rPr>
      <t>22</t>
    </r>
    <r>
      <rPr>
        <sz val="16"/>
        <rFont val="宋体"/>
        <charset val="134"/>
      </rPr>
      <t>米，高</t>
    </r>
    <r>
      <rPr>
        <sz val="16"/>
        <rFont val="Times New Roman"/>
        <charset val="134"/>
      </rPr>
      <t>15</t>
    </r>
    <r>
      <rPr>
        <sz val="16"/>
        <rFont val="宋体"/>
        <charset val="134"/>
      </rPr>
      <t>米，宽</t>
    </r>
    <r>
      <rPr>
        <sz val="16"/>
        <rFont val="Times New Roman"/>
        <charset val="134"/>
      </rPr>
      <t>2</t>
    </r>
    <r>
      <rPr>
        <sz val="16"/>
        <rFont val="宋体"/>
        <charset val="134"/>
      </rPr>
      <t>米）。</t>
    </r>
  </si>
  <si>
    <t>0.0043</t>
  </si>
  <si>
    <t>0.0096</t>
  </si>
  <si>
    <t>0.0265</t>
  </si>
  <si>
    <t>0.0483</t>
  </si>
  <si>
    <r>
      <rPr>
        <sz val="16"/>
        <rFont val="宋体"/>
        <charset val="134"/>
      </rPr>
      <t>张家川县恭门镇毛山村安置点挡土墙工程</t>
    </r>
  </si>
  <si>
    <r>
      <rPr>
        <sz val="16"/>
        <rFont val="宋体"/>
        <charset val="134"/>
      </rPr>
      <t>新建挡土墙</t>
    </r>
    <r>
      <rPr>
        <sz val="16"/>
        <rFont val="Times New Roman"/>
        <charset val="134"/>
      </rPr>
      <t>430</t>
    </r>
    <r>
      <rPr>
        <sz val="16"/>
        <rFont val="宋体"/>
        <charset val="134"/>
      </rPr>
      <t>米，采用</t>
    </r>
    <r>
      <rPr>
        <sz val="16"/>
        <rFont val="Times New Roman"/>
        <charset val="134"/>
      </rPr>
      <t>C20</t>
    </r>
    <r>
      <rPr>
        <sz val="16"/>
        <rFont val="宋体"/>
        <charset val="134"/>
      </rPr>
      <t>片石混凝土，共</t>
    </r>
    <r>
      <rPr>
        <sz val="16"/>
        <rFont val="Times New Roman"/>
        <charset val="134"/>
      </rPr>
      <t>4333.9</t>
    </r>
    <r>
      <rPr>
        <sz val="16"/>
        <rFont val="宋体"/>
        <charset val="134"/>
      </rPr>
      <t>立方米</t>
    </r>
  </si>
  <si>
    <r>
      <rPr>
        <sz val="16"/>
        <rFont val="宋体"/>
        <charset val="134"/>
      </rPr>
      <t>平安乡马原村防护工程建设项目</t>
    </r>
  </si>
  <si>
    <r>
      <rPr>
        <sz val="16"/>
        <rFont val="宋体"/>
        <charset val="134"/>
      </rPr>
      <t>马原村</t>
    </r>
  </si>
  <si>
    <r>
      <rPr>
        <sz val="16"/>
        <rFont val="宋体"/>
        <charset val="134"/>
      </rPr>
      <t>在马原村陈麻组，寺院组修建护坡</t>
    </r>
    <r>
      <rPr>
        <sz val="16"/>
        <rFont val="Times New Roman"/>
        <charset val="134"/>
      </rPr>
      <t>2010</t>
    </r>
    <r>
      <rPr>
        <sz val="16"/>
        <rFont val="宋体"/>
        <charset val="134"/>
      </rPr>
      <t>立方米</t>
    </r>
  </si>
  <si>
    <r>
      <rPr>
        <sz val="16"/>
        <rFont val="宋体"/>
        <charset val="134"/>
      </rPr>
      <t>保证群众以及道路安全</t>
    </r>
  </si>
  <si>
    <r>
      <rPr>
        <sz val="16"/>
        <rFont val="宋体"/>
        <charset val="134"/>
      </rPr>
      <t>平安乡磨马村防护工程建设项目</t>
    </r>
  </si>
  <si>
    <r>
      <rPr>
        <sz val="16"/>
        <rFont val="宋体"/>
        <charset val="134"/>
      </rPr>
      <t>磨马村</t>
    </r>
  </si>
  <si>
    <r>
      <rPr>
        <sz val="16"/>
        <rFont val="宋体"/>
        <charset val="134"/>
      </rPr>
      <t>在平安乡磨马村实施护坡项目</t>
    </r>
    <r>
      <rPr>
        <sz val="16"/>
        <rFont val="Times New Roman"/>
        <charset val="134"/>
      </rPr>
      <t>2000</t>
    </r>
    <r>
      <rPr>
        <sz val="16"/>
        <rFont val="宋体"/>
        <charset val="134"/>
      </rPr>
      <t>立方米</t>
    </r>
  </si>
  <si>
    <t>0.0077</t>
  </si>
  <si>
    <t>0.0188</t>
  </si>
  <si>
    <t>0.1277</t>
  </si>
  <si>
    <t>0.0355</t>
  </si>
  <si>
    <t>0.0922</t>
  </si>
  <si>
    <r>
      <rPr>
        <sz val="16"/>
        <rFont val="宋体"/>
        <charset val="134"/>
      </rPr>
      <t>平安乡包梁村防护工程建设项目</t>
    </r>
  </si>
  <si>
    <r>
      <rPr>
        <sz val="16"/>
        <rFont val="宋体"/>
        <charset val="134"/>
      </rPr>
      <t>包梁村</t>
    </r>
  </si>
  <si>
    <r>
      <rPr>
        <sz val="16"/>
        <rFont val="宋体"/>
        <charset val="134"/>
      </rPr>
      <t>在包梁村三个组实施护坡建设共</t>
    </r>
    <r>
      <rPr>
        <sz val="16"/>
        <rFont val="Times New Roman"/>
        <charset val="134"/>
      </rPr>
      <t>7</t>
    </r>
    <r>
      <rPr>
        <sz val="16"/>
        <rFont val="宋体"/>
        <charset val="134"/>
      </rPr>
      <t>处</t>
    </r>
    <r>
      <rPr>
        <sz val="16"/>
        <rFont val="Times New Roman"/>
        <charset val="134"/>
      </rPr>
      <t>2000</t>
    </r>
    <r>
      <rPr>
        <sz val="16"/>
        <rFont val="宋体"/>
        <charset val="134"/>
      </rPr>
      <t>立方米：村委会梁顶</t>
    </r>
    <r>
      <rPr>
        <sz val="16"/>
        <rFont val="Times New Roman"/>
        <charset val="134"/>
      </rPr>
      <t>2</t>
    </r>
    <r>
      <rPr>
        <sz val="16"/>
        <rFont val="宋体"/>
        <charset val="134"/>
      </rPr>
      <t>处，一组马小军门口、马大胡门口、二组马秋娥门口，三组包世清门口、马进怀门口、马全怀门口。</t>
    </r>
  </si>
  <si>
    <r>
      <rPr>
        <sz val="16"/>
        <rFont val="宋体"/>
        <charset val="134"/>
      </rPr>
      <t>平安乡水泉村防护工程建设项目</t>
    </r>
  </si>
  <si>
    <r>
      <rPr>
        <sz val="16"/>
        <rFont val="宋体"/>
        <charset val="134"/>
      </rPr>
      <t>水泉村</t>
    </r>
  </si>
  <si>
    <t>在水泉村修建护坡6000立方米，景区门口至水泉村三岔路口修建护坡1000立方米。</t>
  </si>
  <si>
    <t>0.008</t>
  </si>
  <si>
    <t>0.0438</t>
  </si>
  <si>
    <t>0.0434</t>
  </si>
  <si>
    <r>
      <rPr>
        <sz val="16"/>
        <rFont val="宋体"/>
        <charset val="134"/>
      </rPr>
      <t>平安乡梨树村防护工程建设项目</t>
    </r>
  </si>
  <si>
    <r>
      <rPr>
        <sz val="16"/>
        <rFont val="宋体"/>
        <charset val="134"/>
      </rPr>
      <t>梨树村</t>
    </r>
  </si>
  <si>
    <r>
      <rPr>
        <sz val="16"/>
        <rFont val="宋体"/>
        <charset val="134"/>
      </rPr>
      <t>在梨树村修建护坡共</t>
    </r>
    <r>
      <rPr>
        <sz val="16"/>
        <rFont val="Times New Roman"/>
        <charset val="134"/>
      </rPr>
      <t>5400</t>
    </r>
    <r>
      <rPr>
        <sz val="16"/>
        <rFont val="宋体"/>
        <charset val="134"/>
      </rPr>
      <t>立方米。其中：在梨树村阳洼组实施护坡建设</t>
    </r>
    <r>
      <rPr>
        <sz val="16"/>
        <rFont val="Times New Roman"/>
        <charset val="134"/>
      </rPr>
      <t>3200m³</t>
    </r>
    <r>
      <rPr>
        <sz val="16"/>
        <rFont val="宋体"/>
        <charset val="134"/>
      </rPr>
      <t>；在梨树村梨树组实施护坡建设</t>
    </r>
    <r>
      <rPr>
        <sz val="16"/>
        <rFont val="Times New Roman"/>
        <charset val="134"/>
      </rPr>
      <t>1200m³</t>
    </r>
    <r>
      <rPr>
        <sz val="16"/>
        <rFont val="宋体"/>
        <charset val="134"/>
      </rPr>
      <t>；在梨树村扇家组实施护坡建设</t>
    </r>
    <r>
      <rPr>
        <sz val="16"/>
        <rFont val="Times New Roman"/>
        <charset val="134"/>
      </rPr>
      <t>1000m³</t>
    </r>
    <r>
      <rPr>
        <sz val="16"/>
        <rFont val="宋体"/>
        <charset val="134"/>
      </rPr>
      <t>。</t>
    </r>
  </si>
  <si>
    <r>
      <rPr>
        <sz val="16"/>
        <rFont val="宋体"/>
        <charset val="134"/>
      </rPr>
      <t>平安乡新庄村防护工程建设项目</t>
    </r>
  </si>
  <si>
    <r>
      <rPr>
        <sz val="16"/>
        <rFont val="宋体"/>
        <charset val="134"/>
      </rPr>
      <t>新庄村</t>
    </r>
  </si>
  <si>
    <r>
      <rPr>
        <sz val="16"/>
        <rFont val="宋体"/>
        <charset val="134"/>
      </rPr>
      <t>在新庄村新建护坡</t>
    </r>
    <r>
      <rPr>
        <sz val="16"/>
        <rFont val="Times New Roman"/>
        <charset val="134"/>
      </rPr>
      <t>5240</t>
    </r>
    <r>
      <rPr>
        <sz val="16"/>
        <rFont val="宋体"/>
        <charset val="134"/>
      </rPr>
      <t>立方米。其中一组新建护坡</t>
    </r>
    <r>
      <rPr>
        <sz val="16"/>
        <rFont val="Times New Roman"/>
        <charset val="134"/>
      </rPr>
      <t>730</t>
    </r>
    <r>
      <rPr>
        <sz val="16"/>
        <rFont val="宋体"/>
        <charset val="134"/>
      </rPr>
      <t>立方米；二组新建护坡</t>
    </r>
    <r>
      <rPr>
        <sz val="16"/>
        <rFont val="Times New Roman"/>
        <charset val="134"/>
      </rPr>
      <t>3570</t>
    </r>
    <r>
      <rPr>
        <sz val="16"/>
        <rFont val="宋体"/>
        <charset val="134"/>
      </rPr>
      <t>立方米；三组新建护坡</t>
    </r>
    <r>
      <rPr>
        <sz val="16"/>
        <rFont val="Times New Roman"/>
        <charset val="134"/>
      </rPr>
      <t>240</t>
    </r>
    <r>
      <rPr>
        <sz val="16"/>
        <rFont val="宋体"/>
        <charset val="134"/>
      </rPr>
      <t>立方米；四组新建护坡</t>
    </r>
    <r>
      <rPr>
        <sz val="16"/>
        <rFont val="Times New Roman"/>
        <charset val="134"/>
      </rPr>
      <t>700</t>
    </r>
    <r>
      <rPr>
        <sz val="16"/>
        <rFont val="宋体"/>
        <charset val="134"/>
      </rPr>
      <t>立方米。</t>
    </r>
  </si>
  <si>
    <r>
      <rPr>
        <sz val="16"/>
        <rFont val="宋体"/>
        <charset val="134"/>
      </rPr>
      <t>平安乡大湾村防护工程建设项目</t>
    </r>
  </si>
  <si>
    <r>
      <rPr>
        <sz val="16"/>
        <rFont val="宋体"/>
        <charset val="134"/>
      </rPr>
      <t>大湾村</t>
    </r>
  </si>
  <si>
    <r>
      <rPr>
        <sz val="16"/>
        <rFont val="宋体"/>
        <charset val="134"/>
      </rPr>
      <t>在大湾村实施护坡建设项目共</t>
    </r>
    <r>
      <rPr>
        <sz val="16"/>
        <rFont val="Times New Roman"/>
        <charset val="134"/>
      </rPr>
      <t>5240</t>
    </r>
    <r>
      <rPr>
        <sz val="16"/>
        <rFont val="宋体"/>
        <charset val="134"/>
      </rPr>
      <t>立方米，其中一组</t>
    </r>
    <r>
      <rPr>
        <sz val="16"/>
        <rFont val="Times New Roman"/>
        <charset val="134"/>
      </rPr>
      <t>90</t>
    </r>
    <r>
      <rPr>
        <sz val="16"/>
        <rFont val="宋体"/>
        <charset val="134"/>
      </rPr>
      <t>立方米（长</t>
    </r>
    <r>
      <rPr>
        <sz val="16"/>
        <rFont val="Times New Roman"/>
        <charset val="134"/>
      </rPr>
      <t>30</t>
    </r>
    <r>
      <rPr>
        <sz val="16"/>
        <rFont val="宋体"/>
        <charset val="134"/>
      </rPr>
      <t>米、宽</t>
    </r>
    <r>
      <rPr>
        <sz val="16"/>
        <rFont val="Times New Roman"/>
        <charset val="134"/>
      </rPr>
      <t>1</t>
    </r>
    <r>
      <rPr>
        <sz val="16"/>
        <rFont val="宋体"/>
        <charset val="134"/>
      </rPr>
      <t>米、高</t>
    </r>
    <r>
      <rPr>
        <sz val="16"/>
        <rFont val="Times New Roman"/>
        <charset val="134"/>
      </rPr>
      <t>3</t>
    </r>
    <r>
      <rPr>
        <sz val="16"/>
        <rFont val="宋体"/>
        <charset val="134"/>
      </rPr>
      <t>米）；三组</t>
    </r>
    <r>
      <rPr>
        <sz val="16"/>
        <rFont val="Times New Roman"/>
        <charset val="134"/>
      </rPr>
      <t>150</t>
    </r>
    <r>
      <rPr>
        <sz val="16"/>
        <rFont val="宋体"/>
        <charset val="134"/>
      </rPr>
      <t>立方米（长</t>
    </r>
    <r>
      <rPr>
        <sz val="16"/>
        <rFont val="Times New Roman"/>
        <charset val="134"/>
      </rPr>
      <t>30</t>
    </r>
    <r>
      <rPr>
        <sz val="16"/>
        <rFont val="宋体"/>
        <charset val="134"/>
      </rPr>
      <t>米、宽</t>
    </r>
    <r>
      <rPr>
        <sz val="16"/>
        <rFont val="Times New Roman"/>
        <charset val="134"/>
      </rPr>
      <t>1</t>
    </r>
    <r>
      <rPr>
        <sz val="16"/>
        <rFont val="宋体"/>
        <charset val="134"/>
      </rPr>
      <t>米、高</t>
    </r>
    <r>
      <rPr>
        <sz val="16"/>
        <rFont val="Times New Roman"/>
        <charset val="134"/>
      </rPr>
      <t>5</t>
    </r>
    <r>
      <rPr>
        <sz val="16"/>
        <rFont val="宋体"/>
        <charset val="134"/>
      </rPr>
      <t>米）；五组</t>
    </r>
    <r>
      <rPr>
        <sz val="16"/>
        <rFont val="Times New Roman"/>
        <charset val="134"/>
      </rPr>
      <t>5000</t>
    </r>
    <r>
      <rPr>
        <sz val="16"/>
        <rFont val="宋体"/>
        <charset val="134"/>
      </rPr>
      <t>立方米（长</t>
    </r>
    <r>
      <rPr>
        <sz val="16"/>
        <rFont val="Times New Roman"/>
        <charset val="134"/>
      </rPr>
      <t>833</t>
    </r>
    <r>
      <rPr>
        <sz val="16"/>
        <rFont val="宋体"/>
        <charset val="134"/>
      </rPr>
      <t>米、宽</t>
    </r>
    <r>
      <rPr>
        <sz val="16"/>
        <rFont val="Times New Roman"/>
        <charset val="134"/>
      </rPr>
      <t>1</t>
    </r>
    <r>
      <rPr>
        <sz val="16"/>
        <rFont val="宋体"/>
        <charset val="134"/>
      </rPr>
      <t>米、高</t>
    </r>
    <r>
      <rPr>
        <sz val="16"/>
        <rFont val="Times New Roman"/>
        <charset val="134"/>
      </rPr>
      <t>6</t>
    </r>
    <r>
      <rPr>
        <sz val="16"/>
        <rFont val="宋体"/>
        <charset val="134"/>
      </rPr>
      <t>米）。</t>
    </r>
  </si>
  <si>
    <r>
      <rPr>
        <sz val="16"/>
        <rFont val="宋体"/>
        <charset val="134"/>
      </rPr>
      <t>张家川县张川镇阳上村防护工程</t>
    </r>
  </si>
  <si>
    <r>
      <rPr>
        <sz val="16"/>
        <rFont val="宋体"/>
        <charset val="134"/>
      </rPr>
      <t>阳上村</t>
    </r>
  </si>
  <si>
    <r>
      <rPr>
        <sz val="16"/>
        <rFont val="宋体"/>
        <charset val="134"/>
      </rPr>
      <t>新建浆砌片石防护</t>
    </r>
    <r>
      <rPr>
        <sz val="16"/>
        <rFont val="Times New Roman"/>
        <charset val="134"/>
      </rPr>
      <t>450</t>
    </r>
    <r>
      <rPr>
        <sz val="16"/>
        <rFont val="宋体"/>
        <charset val="134"/>
      </rPr>
      <t>米，共计</t>
    </r>
    <r>
      <rPr>
        <sz val="16"/>
        <rFont val="Times New Roman"/>
        <charset val="134"/>
      </rPr>
      <t>2785</t>
    </r>
    <r>
      <rPr>
        <sz val="16"/>
        <rFont val="宋体"/>
        <charset val="134"/>
      </rPr>
      <t>立方米</t>
    </r>
  </si>
  <si>
    <r>
      <rPr>
        <sz val="16"/>
        <rFont val="宋体"/>
        <charset val="134"/>
      </rPr>
      <t>张棉乡和平村水毁防护工程</t>
    </r>
  </si>
  <si>
    <r>
      <rPr>
        <sz val="16"/>
        <rFont val="宋体"/>
        <charset val="134"/>
      </rPr>
      <t>和平村</t>
    </r>
  </si>
  <si>
    <r>
      <rPr>
        <sz val="16"/>
        <rFont val="宋体"/>
        <charset val="134"/>
      </rPr>
      <t>和平村水毁防护</t>
    </r>
    <r>
      <rPr>
        <sz val="16"/>
        <rFont val="Times New Roman"/>
        <charset val="134"/>
      </rPr>
      <t>524</t>
    </r>
    <r>
      <rPr>
        <sz val="16"/>
        <rFont val="宋体"/>
        <charset val="134"/>
      </rPr>
      <t>立方米</t>
    </r>
  </si>
  <si>
    <r>
      <rPr>
        <sz val="16"/>
        <rFont val="宋体"/>
        <charset val="134"/>
      </rPr>
      <t>张家川县连五乡腰庄村防护工程</t>
    </r>
  </si>
  <si>
    <r>
      <rPr>
        <sz val="16"/>
        <rFont val="宋体"/>
        <charset val="134"/>
      </rPr>
      <t>腰庄村</t>
    </r>
  </si>
  <si>
    <r>
      <rPr>
        <sz val="16"/>
        <rFont val="宋体"/>
        <charset val="134"/>
      </rPr>
      <t>巷道硬化</t>
    </r>
    <r>
      <rPr>
        <sz val="16"/>
        <rFont val="Times New Roman"/>
        <charset val="134"/>
      </rPr>
      <t>230</t>
    </r>
    <r>
      <rPr>
        <sz val="16"/>
        <rFont val="宋体"/>
        <charset val="134"/>
      </rPr>
      <t>米，铺设</t>
    </r>
    <r>
      <rPr>
        <sz val="16"/>
        <rFont val="Times New Roman"/>
        <charset val="134"/>
      </rPr>
      <t>HDPE</t>
    </r>
    <r>
      <rPr>
        <sz val="16"/>
        <rFont val="宋体"/>
        <charset val="134"/>
      </rPr>
      <t>波纹管</t>
    </r>
    <r>
      <rPr>
        <sz val="16"/>
        <rFont val="Times New Roman"/>
        <charset val="134"/>
      </rPr>
      <t>500mm</t>
    </r>
    <r>
      <rPr>
        <sz val="16"/>
        <rFont val="宋体"/>
        <charset val="134"/>
      </rPr>
      <t>雨水管</t>
    </r>
    <r>
      <rPr>
        <sz val="16"/>
        <rFont val="Times New Roman"/>
        <charset val="134"/>
      </rPr>
      <t>250</t>
    </r>
    <r>
      <rPr>
        <sz val="16"/>
        <rFont val="宋体"/>
        <charset val="134"/>
      </rPr>
      <t>米，铺设</t>
    </r>
    <r>
      <rPr>
        <sz val="16"/>
        <rFont val="Times New Roman"/>
        <charset val="134"/>
      </rPr>
      <t>HDPE</t>
    </r>
    <r>
      <rPr>
        <sz val="16"/>
        <rFont val="宋体"/>
        <charset val="134"/>
      </rPr>
      <t>波纹管</t>
    </r>
    <r>
      <rPr>
        <sz val="16"/>
        <rFont val="Times New Roman"/>
        <charset val="134"/>
      </rPr>
      <t>400mm</t>
    </r>
    <r>
      <rPr>
        <sz val="16"/>
        <rFont val="宋体"/>
        <charset val="134"/>
      </rPr>
      <t>污水管</t>
    </r>
    <r>
      <rPr>
        <sz val="16"/>
        <rFont val="Times New Roman"/>
        <charset val="134"/>
      </rPr>
      <t>240</t>
    </r>
    <r>
      <rPr>
        <sz val="16"/>
        <rFont val="宋体"/>
        <charset val="134"/>
      </rPr>
      <t>米，集水井</t>
    </r>
    <r>
      <rPr>
        <sz val="16"/>
        <rFont val="Times New Roman"/>
        <charset val="134"/>
      </rPr>
      <t>10</t>
    </r>
    <r>
      <rPr>
        <sz val="16"/>
        <rFont val="宋体"/>
        <charset val="134"/>
      </rPr>
      <t>个，检查井</t>
    </r>
    <r>
      <rPr>
        <sz val="16"/>
        <rFont val="Times New Roman"/>
        <charset val="134"/>
      </rPr>
      <t>3</t>
    </r>
    <r>
      <rPr>
        <sz val="16"/>
        <rFont val="宋体"/>
        <charset val="134"/>
      </rPr>
      <t>个，路缘石</t>
    </r>
    <r>
      <rPr>
        <sz val="16"/>
        <rFont val="Times New Roman"/>
        <charset val="134"/>
      </rPr>
      <t>230</t>
    </r>
    <r>
      <rPr>
        <sz val="16"/>
        <rFont val="宋体"/>
        <charset val="134"/>
      </rPr>
      <t>米，</t>
    </r>
    <r>
      <rPr>
        <sz val="16"/>
        <rFont val="Times New Roman"/>
        <charset val="134"/>
      </rPr>
      <t>30</t>
    </r>
    <r>
      <rPr>
        <sz val="16"/>
        <rFont val="宋体"/>
        <charset val="134"/>
      </rPr>
      <t>立方米化粪池</t>
    </r>
    <r>
      <rPr>
        <sz val="16"/>
        <rFont val="Times New Roman"/>
        <charset val="134"/>
      </rPr>
      <t>1</t>
    </r>
    <r>
      <rPr>
        <sz val="16"/>
        <rFont val="宋体"/>
        <charset val="134"/>
      </rPr>
      <t>座，挖土方</t>
    </r>
    <r>
      <rPr>
        <sz val="16"/>
        <rFont val="Times New Roman"/>
        <charset val="134"/>
      </rPr>
      <t>1258</t>
    </r>
    <r>
      <rPr>
        <sz val="16"/>
        <rFont val="宋体"/>
        <charset val="134"/>
      </rPr>
      <t>立方米，填方</t>
    </r>
    <r>
      <rPr>
        <sz val="16"/>
        <rFont val="Times New Roman"/>
        <charset val="134"/>
      </rPr>
      <t>5525</t>
    </r>
    <r>
      <rPr>
        <sz val="16"/>
        <rFont val="宋体"/>
        <charset val="134"/>
      </rPr>
      <t>立方米。</t>
    </r>
  </si>
  <si>
    <r>
      <rPr>
        <b/>
        <sz val="16"/>
        <rFont val="宋体"/>
        <charset val="134"/>
      </rPr>
      <t>护坡、挡土墙建设项目（中调新增）</t>
    </r>
  </si>
  <si>
    <r>
      <rPr>
        <b/>
        <sz val="16"/>
        <rFont val="宋体"/>
        <charset val="134"/>
      </rPr>
      <t>投资</t>
    </r>
    <r>
      <rPr>
        <b/>
        <sz val="16"/>
        <rFont val="Times New Roman"/>
        <charset val="134"/>
      </rPr>
      <t>1846.61</t>
    </r>
    <r>
      <rPr>
        <b/>
        <sz val="16"/>
        <rFont val="宋体"/>
        <charset val="134"/>
      </rPr>
      <t>万元用于实施护坡、挡土墙建设项目。</t>
    </r>
  </si>
  <si>
    <r>
      <rPr>
        <sz val="16"/>
        <rFont val="宋体"/>
        <charset val="134"/>
      </rPr>
      <t>刘堡镇小湾村护坡建设项目</t>
    </r>
  </si>
  <si>
    <r>
      <rPr>
        <sz val="16"/>
        <rFont val="宋体"/>
        <charset val="134"/>
      </rPr>
      <t>小湾村</t>
    </r>
  </si>
  <si>
    <r>
      <rPr>
        <sz val="16"/>
        <rFont val="宋体"/>
        <charset val="134"/>
      </rPr>
      <t>小湾村护坡两处（金湾合作社羊场一处</t>
    </r>
    <r>
      <rPr>
        <sz val="16"/>
        <rFont val="Times New Roman"/>
        <charset val="134"/>
      </rPr>
      <t>120</t>
    </r>
    <r>
      <rPr>
        <sz val="16"/>
        <rFont val="宋体"/>
        <charset val="134"/>
      </rPr>
      <t>立方米；村委会路边一处</t>
    </r>
    <r>
      <rPr>
        <sz val="16"/>
        <rFont val="Times New Roman"/>
        <charset val="134"/>
      </rPr>
      <t>280</t>
    </r>
    <r>
      <rPr>
        <sz val="16"/>
        <rFont val="宋体"/>
        <charset val="134"/>
      </rPr>
      <t>立方米）共计</t>
    </r>
    <r>
      <rPr>
        <sz val="16"/>
        <rFont val="Times New Roman"/>
        <charset val="134"/>
      </rPr>
      <t>400</t>
    </r>
    <r>
      <rPr>
        <sz val="16"/>
        <rFont val="宋体"/>
        <charset val="134"/>
      </rPr>
      <t>立方米，投资</t>
    </r>
    <r>
      <rPr>
        <sz val="16"/>
        <rFont val="Times New Roman"/>
        <charset val="134"/>
      </rPr>
      <t>19.2</t>
    </r>
    <r>
      <rPr>
        <sz val="16"/>
        <rFont val="宋体"/>
        <charset val="134"/>
      </rPr>
      <t>万元。</t>
    </r>
  </si>
  <si>
    <r>
      <rPr>
        <sz val="16"/>
        <rFont val="宋体"/>
        <charset val="134"/>
      </rPr>
      <t>刘堡镇五星村护坡建设项目</t>
    </r>
  </si>
  <si>
    <r>
      <rPr>
        <sz val="16"/>
        <rFont val="宋体"/>
        <charset val="134"/>
      </rPr>
      <t>五星村</t>
    </r>
  </si>
  <si>
    <r>
      <rPr>
        <sz val="16"/>
        <rFont val="宋体"/>
        <charset val="134"/>
      </rPr>
      <t>在五星村一组建设护坡</t>
    </r>
    <r>
      <rPr>
        <sz val="16"/>
        <rFont val="Times New Roman"/>
        <charset val="134"/>
      </rPr>
      <t>105</t>
    </r>
    <r>
      <rPr>
        <sz val="16"/>
        <rFont val="宋体"/>
        <charset val="134"/>
      </rPr>
      <t>立方、二组建设护坡</t>
    </r>
    <r>
      <rPr>
        <sz val="16"/>
        <rFont val="Times New Roman"/>
        <charset val="134"/>
      </rPr>
      <t>112</t>
    </r>
    <r>
      <rPr>
        <sz val="16"/>
        <rFont val="宋体"/>
        <charset val="134"/>
      </rPr>
      <t>立方、四组建设护坡</t>
    </r>
    <r>
      <rPr>
        <sz val="16"/>
        <rFont val="Times New Roman"/>
        <charset val="134"/>
      </rPr>
      <t>81</t>
    </r>
    <r>
      <rPr>
        <sz val="16"/>
        <rFont val="宋体"/>
        <charset val="134"/>
      </rPr>
      <t>立方，全村共计</t>
    </r>
    <r>
      <rPr>
        <sz val="16"/>
        <rFont val="Times New Roman"/>
        <charset val="134"/>
      </rPr>
      <t>298</t>
    </r>
    <r>
      <rPr>
        <sz val="16"/>
        <rFont val="宋体"/>
        <charset val="134"/>
      </rPr>
      <t>立方。</t>
    </r>
  </si>
  <si>
    <r>
      <rPr>
        <sz val="16"/>
        <rFont val="宋体"/>
        <charset val="134"/>
      </rPr>
      <t>连五乡腰庄村挡土墙建设项目</t>
    </r>
  </si>
  <si>
    <r>
      <rPr>
        <sz val="16"/>
        <rFont val="宋体"/>
        <charset val="134"/>
      </rPr>
      <t>在腰庄村修建挡土墙</t>
    </r>
    <r>
      <rPr>
        <sz val="16"/>
        <rFont val="Times New Roman"/>
        <charset val="134"/>
      </rPr>
      <t>1</t>
    </r>
    <r>
      <rPr>
        <sz val="16"/>
        <rFont val="宋体"/>
        <charset val="134"/>
      </rPr>
      <t>处，共计</t>
    </r>
    <r>
      <rPr>
        <sz val="16"/>
        <rFont val="Times New Roman"/>
        <charset val="134"/>
      </rPr>
      <t>1000</t>
    </r>
    <r>
      <rPr>
        <sz val="16"/>
        <rFont val="宋体"/>
        <charset val="134"/>
      </rPr>
      <t>立方米。</t>
    </r>
  </si>
  <si>
    <r>
      <rPr>
        <sz val="16"/>
        <rFont val="宋体"/>
        <charset val="134"/>
      </rPr>
      <t>改善村级基础设施条件。</t>
    </r>
  </si>
  <si>
    <r>
      <rPr>
        <sz val="16"/>
        <rFont val="宋体"/>
        <charset val="134"/>
      </rPr>
      <t>连五乡李家村护坡建设项目</t>
    </r>
  </si>
  <si>
    <r>
      <rPr>
        <sz val="16"/>
        <rFont val="宋体"/>
        <charset val="134"/>
      </rPr>
      <t>在连五乡李家村修建护坡</t>
    </r>
    <r>
      <rPr>
        <sz val="16"/>
        <rFont val="Times New Roman"/>
        <charset val="134"/>
      </rPr>
      <t>2</t>
    </r>
    <r>
      <rPr>
        <sz val="16"/>
        <rFont val="宋体"/>
        <charset val="134"/>
      </rPr>
      <t>处，其中河道护坡</t>
    </r>
    <r>
      <rPr>
        <sz val="16"/>
        <rFont val="Times New Roman"/>
        <charset val="134"/>
      </rPr>
      <t>540</t>
    </r>
    <r>
      <rPr>
        <sz val="16"/>
        <rFont val="宋体"/>
        <charset val="134"/>
      </rPr>
      <t>立方米，李家村三组护坡</t>
    </r>
    <r>
      <rPr>
        <sz val="16"/>
        <rFont val="Times New Roman"/>
        <charset val="134"/>
      </rPr>
      <t>420</t>
    </r>
    <r>
      <rPr>
        <sz val="16"/>
        <rFont val="宋体"/>
        <charset val="134"/>
      </rPr>
      <t>立方米。</t>
    </r>
  </si>
  <si>
    <t>1</t>
  </si>
  <si>
    <r>
      <rPr>
        <sz val="16"/>
        <rFont val="宋体"/>
        <charset val="134"/>
      </rPr>
      <t>大阳镇河李村护坡建设项目</t>
    </r>
  </si>
  <si>
    <r>
      <rPr>
        <sz val="16"/>
        <rFont val="宋体"/>
        <charset val="134"/>
      </rPr>
      <t>修建护坡</t>
    </r>
    <r>
      <rPr>
        <sz val="16"/>
        <rFont val="Times New Roman"/>
        <charset val="134"/>
      </rPr>
      <t>200</t>
    </r>
    <r>
      <rPr>
        <sz val="16"/>
        <rFont val="宋体"/>
        <charset val="134"/>
      </rPr>
      <t>立方米</t>
    </r>
  </si>
  <si>
    <r>
      <rPr>
        <sz val="16"/>
        <rFont val="宋体"/>
        <charset val="134"/>
      </rPr>
      <t>项目实施后，可有效解改善人居环境</t>
    </r>
  </si>
  <si>
    <r>
      <rPr>
        <sz val="16"/>
        <rFont val="宋体"/>
        <charset val="134"/>
      </rPr>
      <t>大阳镇刘山村护坡建设项目</t>
    </r>
  </si>
  <si>
    <r>
      <rPr>
        <sz val="16"/>
        <rFont val="宋体"/>
        <charset val="134"/>
      </rPr>
      <t>刘山村</t>
    </r>
  </si>
  <si>
    <r>
      <rPr>
        <sz val="16"/>
        <rFont val="宋体"/>
        <charset val="134"/>
      </rPr>
      <t>在刘山村修建护坡</t>
    </r>
    <r>
      <rPr>
        <sz val="16"/>
        <rFont val="Times New Roman"/>
        <charset val="134"/>
      </rPr>
      <t>500</t>
    </r>
    <r>
      <rPr>
        <sz val="16"/>
        <rFont val="宋体"/>
        <charset val="134"/>
      </rPr>
      <t>立方米</t>
    </r>
  </si>
  <si>
    <r>
      <rPr>
        <sz val="16"/>
        <rFont val="宋体"/>
        <charset val="134"/>
      </rPr>
      <t>改善基础设施，利于群众生产生活。</t>
    </r>
  </si>
  <si>
    <r>
      <rPr>
        <sz val="16"/>
        <rFont val="宋体"/>
        <charset val="134"/>
      </rPr>
      <t>大阳镇寨子村护坡建设项目</t>
    </r>
  </si>
  <si>
    <r>
      <rPr>
        <sz val="16"/>
        <rFont val="宋体"/>
        <charset val="134"/>
      </rPr>
      <t>寨子村</t>
    </r>
  </si>
  <si>
    <r>
      <rPr>
        <sz val="16"/>
        <rFont val="宋体"/>
        <charset val="134"/>
      </rPr>
      <t>在大阳镇寨子村新建护坡</t>
    </r>
    <r>
      <rPr>
        <sz val="16"/>
        <rFont val="Times New Roman"/>
        <charset val="134"/>
      </rPr>
      <t>480</t>
    </r>
    <r>
      <rPr>
        <sz val="16"/>
        <rFont val="宋体"/>
        <charset val="134"/>
      </rPr>
      <t>立方米</t>
    </r>
  </si>
  <si>
    <r>
      <rPr>
        <sz val="16"/>
        <rFont val="宋体"/>
        <charset val="134"/>
      </rPr>
      <t>改善基础设施，解决群众出行难问题</t>
    </r>
  </si>
  <si>
    <r>
      <rPr>
        <sz val="16"/>
        <rFont val="宋体"/>
        <charset val="134"/>
      </rPr>
      <t>大阳镇南山村护坡建设项目</t>
    </r>
  </si>
  <si>
    <r>
      <rPr>
        <sz val="16"/>
        <rFont val="宋体"/>
        <charset val="134"/>
      </rPr>
      <t>共计</t>
    </r>
    <r>
      <rPr>
        <sz val="16"/>
        <rFont val="Times New Roman"/>
        <charset val="134"/>
      </rPr>
      <t>720</t>
    </r>
    <r>
      <rPr>
        <sz val="16"/>
        <rFont val="宋体"/>
        <charset val="134"/>
      </rPr>
      <t>立方米；南山新村委会护坡长</t>
    </r>
    <r>
      <rPr>
        <sz val="16"/>
        <rFont val="Times New Roman"/>
        <charset val="134"/>
      </rPr>
      <t>80</t>
    </r>
    <r>
      <rPr>
        <sz val="16"/>
        <rFont val="宋体"/>
        <charset val="134"/>
      </rPr>
      <t>米，高</t>
    </r>
    <r>
      <rPr>
        <sz val="16"/>
        <rFont val="Times New Roman"/>
        <charset val="134"/>
      </rPr>
      <t>4</t>
    </r>
    <r>
      <rPr>
        <sz val="16"/>
        <rFont val="宋体"/>
        <charset val="134"/>
      </rPr>
      <t>米，村内主路护坡长</t>
    </r>
    <r>
      <rPr>
        <sz val="16"/>
        <rFont val="Times New Roman"/>
        <charset val="134"/>
      </rPr>
      <t>50</t>
    </r>
    <r>
      <rPr>
        <sz val="16"/>
        <rFont val="宋体"/>
        <charset val="134"/>
      </rPr>
      <t>米，高</t>
    </r>
    <r>
      <rPr>
        <sz val="16"/>
        <rFont val="Times New Roman"/>
        <charset val="134"/>
      </rPr>
      <t>8</t>
    </r>
    <r>
      <rPr>
        <sz val="16"/>
        <rFont val="宋体"/>
        <charset val="134"/>
      </rPr>
      <t>米</t>
    </r>
  </si>
  <si>
    <r>
      <rPr>
        <sz val="16"/>
        <rFont val="宋体"/>
        <charset val="134"/>
      </rPr>
      <t>项目实施后解决村内群众生活生产安全问题，提升群众满意度。</t>
    </r>
  </si>
  <si>
    <r>
      <rPr>
        <sz val="16"/>
        <rFont val="宋体"/>
        <charset val="134"/>
      </rPr>
      <t>张家川县平安乡马原村防护工程</t>
    </r>
  </si>
  <si>
    <r>
      <rPr>
        <sz val="16"/>
        <rFont val="宋体"/>
        <charset val="134"/>
      </rPr>
      <t>在马原村三组修建护坡</t>
    </r>
    <r>
      <rPr>
        <sz val="16"/>
        <rFont val="Times New Roman"/>
        <charset val="134"/>
      </rPr>
      <t>540</t>
    </r>
    <r>
      <rPr>
        <sz val="16"/>
        <rFont val="宋体"/>
        <charset val="134"/>
      </rPr>
      <t>立方米（长</t>
    </r>
    <r>
      <rPr>
        <sz val="16"/>
        <rFont val="Times New Roman"/>
        <charset val="134"/>
      </rPr>
      <t>36</t>
    </r>
    <r>
      <rPr>
        <sz val="16"/>
        <rFont val="宋体"/>
        <charset val="134"/>
      </rPr>
      <t>米，宽</t>
    </r>
    <r>
      <rPr>
        <sz val="16"/>
        <rFont val="Times New Roman"/>
        <charset val="134"/>
      </rPr>
      <t>2.5</t>
    </r>
    <r>
      <rPr>
        <sz val="16"/>
        <rFont val="宋体"/>
        <charset val="134"/>
      </rPr>
      <t>米，高</t>
    </r>
    <r>
      <rPr>
        <sz val="16"/>
        <rFont val="Times New Roman"/>
        <charset val="134"/>
      </rPr>
      <t>6</t>
    </r>
    <r>
      <rPr>
        <sz val="16"/>
        <rFont val="宋体"/>
        <charset val="134"/>
      </rPr>
      <t>米）</t>
    </r>
  </si>
  <si>
    <r>
      <rPr>
        <sz val="16"/>
        <rFont val="宋体"/>
        <charset val="134"/>
      </rPr>
      <t>保障群众安全出行</t>
    </r>
  </si>
  <si>
    <r>
      <rPr>
        <sz val="16"/>
        <rFont val="宋体"/>
        <charset val="134"/>
      </rPr>
      <t>改善村基础设施条件</t>
    </r>
  </si>
  <si>
    <r>
      <rPr>
        <sz val="16"/>
        <rFont val="宋体"/>
        <charset val="134"/>
      </rPr>
      <t>张家川县平安乡水泉村防护工程</t>
    </r>
  </si>
  <si>
    <r>
      <rPr>
        <sz val="16"/>
        <rFont val="宋体"/>
        <charset val="134"/>
      </rPr>
      <t>在水泉新村修建护坡</t>
    </r>
    <r>
      <rPr>
        <sz val="16"/>
        <rFont val="Times New Roman"/>
        <charset val="134"/>
      </rPr>
      <t>2250</t>
    </r>
    <r>
      <rPr>
        <sz val="16"/>
        <rFont val="宋体"/>
        <charset val="134"/>
      </rPr>
      <t>立方米（长</t>
    </r>
    <r>
      <rPr>
        <sz val="16"/>
        <rFont val="Times New Roman"/>
        <charset val="134"/>
      </rPr>
      <t>300</t>
    </r>
    <r>
      <rPr>
        <sz val="16"/>
        <rFont val="宋体"/>
        <charset val="134"/>
      </rPr>
      <t>米，宽</t>
    </r>
    <r>
      <rPr>
        <sz val="16"/>
        <rFont val="Times New Roman"/>
        <charset val="134"/>
      </rPr>
      <t>2.5</t>
    </r>
    <r>
      <rPr>
        <sz val="16"/>
        <rFont val="宋体"/>
        <charset val="134"/>
      </rPr>
      <t>米，高</t>
    </r>
    <r>
      <rPr>
        <sz val="16"/>
        <rFont val="Times New Roman"/>
        <charset val="134"/>
      </rPr>
      <t>3</t>
    </r>
    <r>
      <rPr>
        <sz val="16"/>
        <rFont val="宋体"/>
        <charset val="134"/>
      </rPr>
      <t>米</t>
    </r>
  </si>
  <si>
    <r>
      <rPr>
        <sz val="16"/>
        <rFont val="宋体"/>
        <charset val="134"/>
      </rPr>
      <t>恭门镇麻崖村护坡建设项目</t>
    </r>
  </si>
  <si>
    <r>
      <rPr>
        <sz val="16"/>
        <rFont val="宋体"/>
        <charset val="134"/>
      </rPr>
      <t>麻崖村</t>
    </r>
  </si>
  <si>
    <r>
      <rPr>
        <sz val="16"/>
        <rFont val="宋体"/>
        <charset val="134"/>
      </rPr>
      <t>麻崖村麻师师门前至杨西叶门前护坡</t>
    </r>
    <r>
      <rPr>
        <sz val="16"/>
        <rFont val="Times New Roman"/>
        <charset val="134"/>
      </rPr>
      <t>1200</t>
    </r>
    <r>
      <rPr>
        <sz val="16"/>
        <rFont val="宋体"/>
        <charset val="134"/>
      </rPr>
      <t>立方米（长</t>
    </r>
    <r>
      <rPr>
        <sz val="16"/>
        <rFont val="Times New Roman"/>
        <charset val="134"/>
      </rPr>
      <t>50</t>
    </r>
    <r>
      <rPr>
        <sz val="16"/>
        <rFont val="宋体"/>
        <charset val="134"/>
      </rPr>
      <t>米，高</t>
    </r>
    <r>
      <rPr>
        <sz val="16"/>
        <rFont val="Times New Roman"/>
        <charset val="134"/>
      </rPr>
      <t>12</t>
    </r>
    <r>
      <rPr>
        <sz val="16"/>
        <rFont val="宋体"/>
        <charset val="134"/>
      </rPr>
      <t>米）。</t>
    </r>
  </si>
  <si>
    <t>0.0141</t>
  </si>
  <si>
    <t>0.0357</t>
  </si>
  <si>
    <t>0.0705</t>
  </si>
  <si>
    <r>
      <rPr>
        <sz val="16"/>
        <rFont val="宋体"/>
        <charset val="134"/>
      </rPr>
      <t>恭门镇张窑村护坡建设项目</t>
    </r>
  </si>
  <si>
    <r>
      <rPr>
        <sz val="16"/>
        <rFont val="宋体"/>
        <charset val="134"/>
      </rPr>
      <t>张窑村</t>
    </r>
  </si>
  <si>
    <r>
      <rPr>
        <sz val="16"/>
        <rFont val="宋体"/>
        <charset val="134"/>
      </rPr>
      <t>张窑村</t>
    </r>
    <r>
      <rPr>
        <sz val="16"/>
        <rFont val="Times New Roman"/>
        <charset val="134"/>
      </rPr>
      <t>800</t>
    </r>
    <r>
      <rPr>
        <sz val="16"/>
        <rFont val="宋体"/>
        <charset val="134"/>
      </rPr>
      <t>立方米。</t>
    </r>
  </si>
  <si>
    <t>0.0072</t>
  </si>
  <si>
    <t>0.0108</t>
  </si>
  <si>
    <t>0.0364</t>
  </si>
  <si>
    <t>0.0586</t>
  </si>
  <si>
    <r>
      <rPr>
        <sz val="16"/>
        <rFont val="宋体"/>
        <charset val="134"/>
      </rPr>
      <t>恭门镇河北村护坡建设项目</t>
    </r>
  </si>
  <si>
    <r>
      <rPr>
        <sz val="16"/>
        <rFont val="宋体"/>
        <charset val="134"/>
      </rPr>
      <t>河北村</t>
    </r>
  </si>
  <si>
    <r>
      <rPr>
        <sz val="16"/>
        <rFont val="宋体"/>
        <charset val="134"/>
      </rPr>
      <t>河北村</t>
    </r>
    <r>
      <rPr>
        <sz val="16"/>
        <rFont val="Times New Roman"/>
        <charset val="134"/>
      </rPr>
      <t>1000</t>
    </r>
    <r>
      <rPr>
        <sz val="16"/>
        <rFont val="宋体"/>
        <charset val="134"/>
      </rPr>
      <t>立方米（三组地质灾害点治理需新建护坡长</t>
    </r>
    <r>
      <rPr>
        <sz val="16"/>
        <rFont val="Times New Roman"/>
        <charset val="134"/>
      </rPr>
      <t>26</t>
    </r>
    <r>
      <rPr>
        <sz val="16"/>
        <rFont val="宋体"/>
        <charset val="134"/>
      </rPr>
      <t>米，高</t>
    </r>
    <r>
      <rPr>
        <sz val="16"/>
        <rFont val="Times New Roman"/>
        <charset val="134"/>
      </rPr>
      <t>9</t>
    </r>
    <r>
      <rPr>
        <sz val="16"/>
        <rFont val="宋体"/>
        <charset val="134"/>
      </rPr>
      <t>米，宽</t>
    </r>
    <r>
      <rPr>
        <sz val="16"/>
        <rFont val="Times New Roman"/>
        <charset val="134"/>
      </rPr>
      <t>3</t>
    </r>
    <r>
      <rPr>
        <sz val="16"/>
        <rFont val="宋体"/>
        <charset val="134"/>
      </rPr>
      <t>米；三组大转弯处需新建护坡长</t>
    </r>
    <r>
      <rPr>
        <sz val="16"/>
        <rFont val="Times New Roman"/>
        <charset val="134"/>
      </rPr>
      <t>15</t>
    </r>
    <r>
      <rPr>
        <sz val="16"/>
        <rFont val="宋体"/>
        <charset val="134"/>
      </rPr>
      <t>米，高</t>
    </r>
    <r>
      <rPr>
        <sz val="16"/>
        <rFont val="Times New Roman"/>
        <charset val="134"/>
      </rPr>
      <t>6</t>
    </r>
    <r>
      <rPr>
        <sz val="16"/>
        <rFont val="宋体"/>
        <charset val="134"/>
      </rPr>
      <t>米，宽</t>
    </r>
    <r>
      <rPr>
        <sz val="16"/>
        <rFont val="Times New Roman"/>
        <charset val="134"/>
      </rPr>
      <t>2</t>
    </r>
    <r>
      <rPr>
        <sz val="16"/>
        <rFont val="宋体"/>
        <charset val="134"/>
      </rPr>
      <t>米）。</t>
    </r>
  </si>
  <si>
    <r>
      <rPr>
        <sz val="16"/>
        <rFont val="宋体"/>
        <charset val="134"/>
      </rPr>
      <t>木河乡马坪村防护工程</t>
    </r>
  </si>
  <si>
    <r>
      <rPr>
        <sz val="16"/>
        <rFont val="宋体"/>
        <charset val="134"/>
      </rPr>
      <t>马坪村</t>
    </r>
  </si>
  <si>
    <r>
      <rPr>
        <sz val="16"/>
        <rFont val="宋体"/>
        <charset val="134"/>
      </rPr>
      <t>马坪村建设护坡一处</t>
    </r>
    <r>
      <rPr>
        <sz val="16"/>
        <rFont val="Times New Roman"/>
        <charset val="134"/>
      </rPr>
      <t>192m³</t>
    </r>
  </si>
  <si>
    <r>
      <rPr>
        <sz val="16"/>
        <rFont val="宋体"/>
        <charset val="134"/>
      </rPr>
      <t>改善群众生活生产条件，</t>
    </r>
    <r>
      <rPr>
        <sz val="16"/>
        <rFont val="Times New Roman"/>
        <charset val="134"/>
      </rPr>
      <t xml:space="preserve">
</t>
    </r>
    <r>
      <rPr>
        <sz val="16"/>
        <rFont val="宋体"/>
        <charset val="134"/>
      </rPr>
      <t>方便出行，有效解决群众行路难的问题。</t>
    </r>
  </si>
  <si>
    <r>
      <rPr>
        <sz val="16"/>
        <rFont val="宋体"/>
        <charset val="134"/>
      </rPr>
      <t>木河乡上渠村防护工程</t>
    </r>
  </si>
  <si>
    <r>
      <rPr>
        <sz val="16"/>
        <rFont val="宋体"/>
        <charset val="134"/>
      </rPr>
      <t>上渠村</t>
    </r>
  </si>
  <si>
    <r>
      <rPr>
        <sz val="16"/>
        <rFont val="宋体"/>
        <charset val="134"/>
      </rPr>
      <t>上渠村建设护坡</t>
    </r>
    <r>
      <rPr>
        <sz val="16"/>
        <rFont val="Times New Roman"/>
        <charset val="134"/>
      </rPr>
      <t>1000m³</t>
    </r>
  </si>
  <si>
    <r>
      <rPr>
        <sz val="16"/>
        <rFont val="宋体"/>
        <charset val="134"/>
      </rPr>
      <t>胡川镇祁沟村防护工程项目</t>
    </r>
  </si>
  <si>
    <r>
      <rPr>
        <sz val="16"/>
        <rFont val="宋体"/>
        <charset val="134"/>
      </rPr>
      <t>祁沟村</t>
    </r>
  </si>
  <si>
    <r>
      <rPr>
        <sz val="16"/>
        <rFont val="宋体"/>
        <charset val="134"/>
      </rPr>
      <t>新建</t>
    </r>
    <r>
      <rPr>
        <sz val="16"/>
        <rFont val="Times New Roman"/>
        <charset val="134"/>
      </rPr>
      <t>DN600</t>
    </r>
    <r>
      <rPr>
        <sz val="16"/>
        <rFont val="宋体"/>
        <charset val="134"/>
      </rPr>
      <t>混凝土排水管涵</t>
    </r>
    <r>
      <rPr>
        <sz val="16"/>
        <rFont val="Times New Roman"/>
        <charset val="134"/>
      </rPr>
      <t>36m</t>
    </r>
    <r>
      <rPr>
        <sz val="16"/>
        <rFont val="宋体"/>
        <charset val="134"/>
      </rPr>
      <t>、广场</t>
    </r>
    <r>
      <rPr>
        <sz val="16"/>
        <rFont val="Times New Roman"/>
        <charset val="134"/>
      </rPr>
      <t>1#</t>
    </r>
    <r>
      <rPr>
        <sz val="16"/>
        <rFont val="宋体"/>
        <charset val="134"/>
      </rPr>
      <t>区域混凝土硬化</t>
    </r>
    <r>
      <rPr>
        <sz val="16"/>
        <rFont val="Times New Roman"/>
        <charset val="134"/>
      </rPr>
      <t>433</t>
    </r>
    <r>
      <rPr>
        <sz val="16"/>
        <rFont val="宋体"/>
        <charset val="134"/>
      </rPr>
      <t>㎡、毛石挡墙</t>
    </r>
    <r>
      <rPr>
        <sz val="16"/>
        <rFont val="Times New Roman"/>
        <charset val="134"/>
      </rPr>
      <t>30m</t>
    </r>
    <r>
      <rPr>
        <sz val="16"/>
        <rFont val="宋体"/>
        <charset val="134"/>
      </rPr>
      <t>；广场</t>
    </r>
    <r>
      <rPr>
        <sz val="16"/>
        <rFont val="Times New Roman"/>
        <charset val="134"/>
      </rPr>
      <t>2#</t>
    </r>
    <r>
      <rPr>
        <sz val="16"/>
        <rFont val="宋体"/>
        <charset val="134"/>
      </rPr>
      <t>区域硬化</t>
    </r>
    <r>
      <rPr>
        <sz val="16"/>
        <rFont val="Times New Roman"/>
        <charset val="134"/>
      </rPr>
      <t>90</t>
    </r>
    <r>
      <rPr>
        <sz val="16"/>
        <rFont val="宋体"/>
        <charset val="134"/>
      </rPr>
      <t>㎡、土方工程</t>
    </r>
    <r>
      <rPr>
        <sz val="16"/>
        <rFont val="Times New Roman"/>
        <charset val="134"/>
      </rPr>
      <t>250m³</t>
    </r>
    <r>
      <rPr>
        <sz val="16"/>
        <rFont val="宋体"/>
        <charset val="134"/>
      </rPr>
      <t>、护坡</t>
    </r>
    <r>
      <rPr>
        <sz val="16"/>
        <rFont val="Times New Roman"/>
        <charset val="134"/>
      </rPr>
      <t>60</t>
    </r>
    <r>
      <rPr>
        <sz val="16"/>
        <rFont val="宋体"/>
        <charset val="134"/>
      </rPr>
      <t>㎡、沿途土方铺设</t>
    </r>
    <r>
      <rPr>
        <sz val="16"/>
        <rFont val="Times New Roman"/>
        <charset val="134"/>
      </rPr>
      <t>600m³</t>
    </r>
    <r>
      <rPr>
        <sz val="16"/>
        <rFont val="宋体"/>
        <charset val="134"/>
      </rPr>
      <t>、碎石路面（干铺）</t>
    </r>
    <r>
      <rPr>
        <sz val="16"/>
        <rFont val="Times New Roman"/>
        <charset val="134"/>
      </rPr>
      <t>30</t>
    </r>
    <r>
      <rPr>
        <sz val="16"/>
        <rFont val="宋体"/>
        <charset val="134"/>
      </rPr>
      <t>㎡、路缘石</t>
    </r>
    <r>
      <rPr>
        <sz val="16"/>
        <rFont val="Times New Roman"/>
        <charset val="134"/>
      </rPr>
      <t>39m</t>
    </r>
    <r>
      <rPr>
        <sz val="16"/>
        <rFont val="宋体"/>
        <charset val="134"/>
      </rPr>
      <t>、浆砌石河道挡墙</t>
    </r>
    <r>
      <rPr>
        <sz val="16"/>
        <rFont val="Times New Roman"/>
        <charset val="134"/>
      </rPr>
      <t>61m</t>
    </r>
    <r>
      <rPr>
        <sz val="16"/>
        <rFont val="宋体"/>
        <charset val="134"/>
      </rPr>
      <t>、公厕</t>
    </r>
    <r>
      <rPr>
        <sz val="16"/>
        <rFont val="Times New Roman"/>
        <charset val="134"/>
      </rPr>
      <t>1</t>
    </r>
    <r>
      <rPr>
        <sz val="16"/>
        <rFont val="宋体"/>
        <charset val="134"/>
      </rPr>
      <t>座（</t>
    </r>
    <r>
      <rPr>
        <sz val="16"/>
        <rFont val="Times New Roman"/>
        <charset val="134"/>
      </rPr>
      <t>12</t>
    </r>
    <r>
      <rPr>
        <sz val="16"/>
        <rFont val="宋体"/>
        <charset val="134"/>
      </rPr>
      <t>㎡）、桥头北侧路面硬化</t>
    </r>
    <r>
      <rPr>
        <sz val="16"/>
        <rFont val="Times New Roman"/>
        <charset val="134"/>
      </rPr>
      <t>208</t>
    </r>
    <r>
      <rPr>
        <sz val="16"/>
        <rFont val="宋体"/>
        <charset val="134"/>
      </rPr>
      <t>㎡、平整场地（桥头南侧）</t>
    </r>
    <r>
      <rPr>
        <sz val="16"/>
        <rFont val="Times New Roman"/>
        <charset val="134"/>
      </rPr>
      <t>315</t>
    </r>
    <r>
      <rPr>
        <sz val="16"/>
        <rFont val="宋体"/>
        <charset val="134"/>
      </rPr>
      <t>㎡。</t>
    </r>
  </si>
  <si>
    <r>
      <rPr>
        <sz val="16"/>
        <rFont val="宋体"/>
        <charset val="134"/>
      </rPr>
      <t>龙山镇南梁村挡土墙建设项目</t>
    </r>
  </si>
  <si>
    <r>
      <rPr>
        <sz val="16"/>
        <rFont val="宋体"/>
        <charset val="134"/>
      </rPr>
      <t>南梁村</t>
    </r>
  </si>
  <si>
    <r>
      <rPr>
        <sz val="16"/>
        <rFont val="宋体"/>
        <charset val="134"/>
      </rPr>
      <t>新建挡土墙</t>
    </r>
    <r>
      <rPr>
        <sz val="16"/>
        <rFont val="Times New Roman"/>
        <charset val="134"/>
      </rPr>
      <t>1</t>
    </r>
    <r>
      <rPr>
        <sz val="16"/>
        <rFont val="宋体"/>
        <charset val="134"/>
      </rPr>
      <t>处，长</t>
    </r>
    <r>
      <rPr>
        <sz val="16"/>
        <rFont val="Times New Roman"/>
        <charset val="134"/>
      </rPr>
      <t>15</t>
    </r>
    <r>
      <rPr>
        <sz val="16"/>
        <rFont val="宋体"/>
        <charset val="134"/>
      </rPr>
      <t>米高</t>
    </r>
    <r>
      <rPr>
        <sz val="16"/>
        <rFont val="Times New Roman"/>
        <charset val="134"/>
      </rPr>
      <t>6</t>
    </r>
    <r>
      <rPr>
        <sz val="16"/>
        <rFont val="宋体"/>
        <charset val="134"/>
      </rPr>
      <t>米</t>
    </r>
  </si>
  <si>
    <r>
      <rPr>
        <sz val="16"/>
        <rFont val="宋体"/>
        <charset val="134"/>
      </rPr>
      <t>龙山镇官泉村挡土墙建设项目</t>
    </r>
  </si>
  <si>
    <r>
      <rPr>
        <sz val="16"/>
        <rFont val="宋体"/>
        <charset val="134"/>
      </rPr>
      <t>官泉村</t>
    </r>
  </si>
  <si>
    <r>
      <rPr>
        <sz val="16"/>
        <rFont val="宋体"/>
        <charset val="134"/>
      </rPr>
      <t>新建挡土墙</t>
    </r>
    <r>
      <rPr>
        <sz val="16"/>
        <rFont val="Times New Roman"/>
        <charset val="134"/>
      </rPr>
      <t>1</t>
    </r>
    <r>
      <rPr>
        <sz val="16"/>
        <rFont val="宋体"/>
        <charset val="134"/>
      </rPr>
      <t>处，长</t>
    </r>
    <r>
      <rPr>
        <sz val="16"/>
        <rFont val="Times New Roman"/>
        <charset val="134"/>
      </rPr>
      <t>25</t>
    </r>
    <r>
      <rPr>
        <sz val="16"/>
        <rFont val="宋体"/>
        <charset val="134"/>
      </rPr>
      <t>米高</t>
    </r>
    <r>
      <rPr>
        <sz val="16"/>
        <rFont val="Times New Roman"/>
        <charset val="134"/>
      </rPr>
      <t>3.5</t>
    </r>
    <r>
      <rPr>
        <sz val="16"/>
        <rFont val="宋体"/>
        <charset val="134"/>
      </rPr>
      <t>米</t>
    </r>
  </si>
  <si>
    <r>
      <rPr>
        <sz val="16"/>
        <rFont val="宋体"/>
        <charset val="134"/>
      </rPr>
      <t>龙山镇树坡村挡土墙建设项目</t>
    </r>
  </si>
  <si>
    <r>
      <rPr>
        <sz val="16"/>
        <rFont val="宋体"/>
        <charset val="134"/>
      </rPr>
      <t>树坡村</t>
    </r>
  </si>
  <si>
    <r>
      <rPr>
        <sz val="16"/>
        <rFont val="宋体"/>
        <charset val="134"/>
      </rPr>
      <t>新建挡土墙</t>
    </r>
    <r>
      <rPr>
        <sz val="16"/>
        <rFont val="Times New Roman"/>
        <charset val="134"/>
      </rPr>
      <t>940</t>
    </r>
    <r>
      <rPr>
        <sz val="16"/>
        <rFont val="宋体"/>
        <charset val="134"/>
      </rPr>
      <t>立方米</t>
    </r>
  </si>
  <si>
    <r>
      <rPr>
        <sz val="16"/>
        <rFont val="宋体"/>
        <charset val="134"/>
      </rPr>
      <t>龙山镇四方村挡土墙建设项目</t>
    </r>
  </si>
  <si>
    <r>
      <rPr>
        <sz val="16"/>
        <rFont val="宋体"/>
        <charset val="134"/>
      </rPr>
      <t>四方村</t>
    </r>
  </si>
  <si>
    <r>
      <rPr>
        <sz val="16"/>
        <rFont val="宋体"/>
        <charset val="134"/>
      </rPr>
      <t>新建挡土墙</t>
    </r>
    <r>
      <rPr>
        <sz val="16"/>
        <rFont val="Times New Roman"/>
        <charset val="134"/>
      </rPr>
      <t>1</t>
    </r>
    <r>
      <rPr>
        <sz val="16"/>
        <rFont val="宋体"/>
        <charset val="134"/>
      </rPr>
      <t>处，长</t>
    </r>
    <r>
      <rPr>
        <sz val="16"/>
        <rFont val="Times New Roman"/>
        <charset val="134"/>
      </rPr>
      <t>30</t>
    </r>
    <r>
      <rPr>
        <sz val="16"/>
        <rFont val="宋体"/>
        <charset val="134"/>
      </rPr>
      <t>米，高</t>
    </r>
    <r>
      <rPr>
        <sz val="16"/>
        <rFont val="Times New Roman"/>
        <charset val="134"/>
      </rPr>
      <t>6</t>
    </r>
    <r>
      <rPr>
        <sz val="16"/>
        <rFont val="宋体"/>
        <charset val="134"/>
      </rPr>
      <t>米。</t>
    </r>
  </si>
  <si>
    <r>
      <rPr>
        <sz val="16"/>
        <rFont val="宋体"/>
        <charset val="134"/>
      </rPr>
      <t>龙山镇冯塬村挡土墙建设项目</t>
    </r>
  </si>
  <si>
    <r>
      <rPr>
        <sz val="16"/>
        <rFont val="宋体"/>
        <charset val="134"/>
      </rPr>
      <t>冯塬村</t>
    </r>
  </si>
  <si>
    <r>
      <rPr>
        <sz val="16"/>
        <rFont val="宋体"/>
        <charset val="134"/>
      </rPr>
      <t>新建挡土墙</t>
    </r>
    <r>
      <rPr>
        <sz val="16"/>
        <rFont val="Times New Roman"/>
        <charset val="134"/>
      </rPr>
      <t>2</t>
    </r>
    <r>
      <rPr>
        <sz val="16"/>
        <rFont val="宋体"/>
        <charset val="134"/>
      </rPr>
      <t>处</t>
    </r>
    <r>
      <rPr>
        <sz val="16"/>
        <rFont val="Times New Roman"/>
        <charset val="134"/>
      </rPr>
      <t>560</t>
    </r>
    <r>
      <rPr>
        <sz val="16"/>
        <rFont val="宋体"/>
        <charset val="134"/>
      </rPr>
      <t>立方米。</t>
    </r>
  </si>
  <si>
    <r>
      <rPr>
        <sz val="16"/>
        <rFont val="宋体"/>
        <charset val="134"/>
      </rPr>
      <t>龙山镇郑家村挡土墙建设项目</t>
    </r>
  </si>
  <si>
    <r>
      <rPr>
        <sz val="16"/>
        <rFont val="宋体"/>
        <charset val="134"/>
      </rPr>
      <t>郑家村</t>
    </r>
  </si>
  <si>
    <r>
      <rPr>
        <sz val="16"/>
        <rFont val="宋体"/>
        <charset val="134"/>
      </rPr>
      <t>新建挡土墙</t>
    </r>
    <r>
      <rPr>
        <sz val="16"/>
        <rFont val="Times New Roman"/>
        <charset val="134"/>
      </rPr>
      <t>1</t>
    </r>
    <r>
      <rPr>
        <sz val="16"/>
        <rFont val="宋体"/>
        <charset val="134"/>
      </rPr>
      <t>处，长</t>
    </r>
    <r>
      <rPr>
        <sz val="16"/>
        <rFont val="Times New Roman"/>
        <charset val="134"/>
      </rPr>
      <t>25</t>
    </r>
    <r>
      <rPr>
        <sz val="16"/>
        <rFont val="宋体"/>
        <charset val="134"/>
      </rPr>
      <t>米，高</t>
    </r>
    <r>
      <rPr>
        <sz val="16"/>
        <rFont val="Times New Roman"/>
        <charset val="134"/>
      </rPr>
      <t>5</t>
    </r>
    <r>
      <rPr>
        <sz val="16"/>
        <rFont val="宋体"/>
        <charset val="134"/>
      </rPr>
      <t>米。</t>
    </r>
  </si>
  <si>
    <r>
      <rPr>
        <sz val="16"/>
        <rFont val="宋体"/>
        <charset val="134"/>
      </rPr>
      <t>龙山镇西沟村挡土墙建设项目</t>
    </r>
  </si>
  <si>
    <r>
      <rPr>
        <sz val="16"/>
        <rFont val="宋体"/>
        <charset val="134"/>
      </rPr>
      <t>西沟村</t>
    </r>
  </si>
  <si>
    <r>
      <rPr>
        <sz val="16"/>
        <rFont val="宋体"/>
        <charset val="134"/>
      </rPr>
      <t>新建挡土墙</t>
    </r>
    <r>
      <rPr>
        <sz val="16"/>
        <rFont val="Times New Roman"/>
        <charset val="134"/>
      </rPr>
      <t>2</t>
    </r>
    <r>
      <rPr>
        <sz val="16"/>
        <rFont val="宋体"/>
        <charset val="134"/>
      </rPr>
      <t>处，一处长</t>
    </r>
    <r>
      <rPr>
        <sz val="16"/>
        <rFont val="Times New Roman"/>
        <charset val="134"/>
      </rPr>
      <t>13</t>
    </r>
    <r>
      <rPr>
        <sz val="16"/>
        <rFont val="宋体"/>
        <charset val="134"/>
      </rPr>
      <t>米，高</t>
    </r>
    <r>
      <rPr>
        <sz val="16"/>
        <rFont val="Times New Roman"/>
        <charset val="134"/>
      </rPr>
      <t>8</t>
    </r>
    <r>
      <rPr>
        <sz val="16"/>
        <rFont val="宋体"/>
        <charset val="134"/>
      </rPr>
      <t>米</t>
    </r>
    <r>
      <rPr>
        <sz val="16"/>
        <rFont val="Times New Roman"/>
        <charset val="134"/>
      </rPr>
      <t>,</t>
    </r>
    <r>
      <rPr>
        <sz val="16"/>
        <rFont val="宋体"/>
        <charset val="134"/>
      </rPr>
      <t>；另一处长</t>
    </r>
    <r>
      <rPr>
        <sz val="16"/>
        <rFont val="Times New Roman"/>
        <charset val="134"/>
      </rPr>
      <t>40</t>
    </r>
    <r>
      <rPr>
        <sz val="16"/>
        <rFont val="宋体"/>
        <charset val="134"/>
      </rPr>
      <t>米高</t>
    </r>
    <r>
      <rPr>
        <sz val="16"/>
        <rFont val="Times New Roman"/>
        <charset val="134"/>
      </rPr>
      <t>3</t>
    </r>
    <r>
      <rPr>
        <sz val="16"/>
        <rFont val="宋体"/>
        <charset val="134"/>
      </rPr>
      <t>米。</t>
    </r>
  </si>
  <si>
    <r>
      <rPr>
        <sz val="16"/>
        <rFont val="宋体"/>
        <charset val="134"/>
      </rPr>
      <t>川王镇关河新村护坡建设项目</t>
    </r>
  </si>
  <si>
    <r>
      <rPr>
        <sz val="16"/>
        <rFont val="宋体"/>
        <charset val="134"/>
      </rPr>
      <t>关河村</t>
    </r>
  </si>
  <si>
    <r>
      <rPr>
        <sz val="16"/>
        <rFont val="宋体"/>
        <charset val="134"/>
      </rPr>
      <t>新建护坡长</t>
    </r>
    <r>
      <rPr>
        <sz val="16"/>
        <rFont val="Times New Roman"/>
        <charset val="134"/>
      </rPr>
      <t>200</t>
    </r>
    <r>
      <rPr>
        <sz val="16"/>
        <rFont val="宋体"/>
        <charset val="134"/>
      </rPr>
      <t>米</t>
    </r>
    <r>
      <rPr>
        <sz val="16"/>
        <rFont val="Times New Roman"/>
        <charset val="134"/>
      </rPr>
      <t>.</t>
    </r>
    <r>
      <rPr>
        <sz val="16"/>
        <rFont val="宋体"/>
        <charset val="134"/>
      </rPr>
      <t>高</t>
    </r>
    <r>
      <rPr>
        <sz val="16"/>
        <rFont val="Times New Roman"/>
        <charset val="134"/>
      </rPr>
      <t>4</t>
    </r>
    <r>
      <rPr>
        <sz val="16"/>
        <rFont val="宋体"/>
        <charset val="134"/>
      </rPr>
      <t>米</t>
    </r>
    <r>
      <rPr>
        <sz val="16"/>
        <rFont val="Times New Roman"/>
        <charset val="134"/>
      </rPr>
      <t>,</t>
    </r>
    <r>
      <rPr>
        <sz val="16"/>
        <rFont val="宋体"/>
        <charset val="134"/>
      </rPr>
      <t>埋深</t>
    </r>
    <r>
      <rPr>
        <sz val="16"/>
        <rFont val="Times New Roman"/>
        <charset val="134"/>
      </rPr>
      <t>1.2</t>
    </r>
    <r>
      <rPr>
        <sz val="16"/>
        <rFont val="宋体"/>
        <charset val="134"/>
      </rPr>
      <t>米，底宽</t>
    </r>
    <r>
      <rPr>
        <sz val="16"/>
        <rFont val="Times New Roman"/>
        <charset val="134"/>
      </rPr>
      <t>1.3</t>
    </r>
    <r>
      <rPr>
        <sz val="16"/>
        <rFont val="宋体"/>
        <charset val="134"/>
      </rPr>
      <t>米，顶宽</t>
    </r>
    <r>
      <rPr>
        <sz val="16"/>
        <rFont val="Times New Roman"/>
        <charset val="134"/>
      </rPr>
      <t>0.5</t>
    </r>
    <r>
      <rPr>
        <sz val="16"/>
        <rFont val="宋体"/>
        <charset val="134"/>
      </rPr>
      <t>米，硬化道路</t>
    </r>
    <r>
      <rPr>
        <sz val="16"/>
        <rFont val="Times New Roman"/>
        <charset val="134"/>
      </rPr>
      <t>2600</t>
    </r>
    <r>
      <rPr>
        <sz val="16"/>
        <rFont val="宋体"/>
        <charset val="134"/>
      </rPr>
      <t>平米。</t>
    </r>
  </si>
  <si>
    <r>
      <rPr>
        <sz val="16"/>
        <rFont val="宋体"/>
        <charset val="134"/>
      </rPr>
      <t>川王镇松树湾村中湾护坡建设项目</t>
    </r>
  </si>
  <si>
    <r>
      <rPr>
        <sz val="16"/>
        <rFont val="宋体"/>
        <charset val="134"/>
      </rPr>
      <t>松树湾村</t>
    </r>
  </si>
  <si>
    <r>
      <rPr>
        <sz val="16"/>
        <rFont val="宋体"/>
        <charset val="134"/>
      </rPr>
      <t>修建</t>
    </r>
    <r>
      <rPr>
        <sz val="16"/>
        <rFont val="Times New Roman"/>
        <charset val="134"/>
      </rPr>
      <t>27</t>
    </r>
    <r>
      <rPr>
        <sz val="16"/>
        <rFont val="宋体"/>
        <charset val="134"/>
      </rPr>
      <t>米，宽</t>
    </r>
    <r>
      <rPr>
        <sz val="16"/>
        <rFont val="Times New Roman"/>
        <charset val="134"/>
      </rPr>
      <t>4</t>
    </r>
    <r>
      <rPr>
        <sz val="16"/>
        <rFont val="宋体"/>
        <charset val="134"/>
      </rPr>
      <t>米，高</t>
    </r>
    <r>
      <rPr>
        <sz val="16"/>
        <rFont val="Times New Roman"/>
        <charset val="134"/>
      </rPr>
      <t>14</t>
    </r>
    <r>
      <rPr>
        <sz val="16"/>
        <rFont val="宋体"/>
        <charset val="134"/>
      </rPr>
      <t>米的护坡一处，硬化道路</t>
    </r>
    <r>
      <rPr>
        <sz val="16"/>
        <rFont val="Times New Roman"/>
        <charset val="134"/>
      </rPr>
      <t>400</t>
    </r>
    <r>
      <rPr>
        <sz val="16"/>
        <rFont val="宋体"/>
        <charset val="134"/>
      </rPr>
      <t>平方米。</t>
    </r>
  </si>
  <si>
    <r>
      <rPr>
        <sz val="16"/>
        <rFont val="宋体"/>
        <charset val="134"/>
      </rPr>
      <t>川王镇松树湾村一组护坡建设项目</t>
    </r>
  </si>
  <si>
    <r>
      <rPr>
        <sz val="16"/>
        <rFont val="宋体"/>
        <charset val="134"/>
      </rPr>
      <t>在松树湾村一组修建长长</t>
    </r>
    <r>
      <rPr>
        <sz val="16"/>
        <rFont val="Times New Roman"/>
        <charset val="134"/>
      </rPr>
      <t>130</t>
    </r>
    <r>
      <rPr>
        <sz val="16"/>
        <rFont val="宋体"/>
        <charset val="134"/>
      </rPr>
      <t>米，高</t>
    </r>
    <r>
      <rPr>
        <sz val="16"/>
        <rFont val="Times New Roman"/>
        <charset val="134"/>
      </rPr>
      <t>13</t>
    </r>
    <r>
      <rPr>
        <sz val="16"/>
        <rFont val="宋体"/>
        <charset val="134"/>
      </rPr>
      <t>米，附属道路硬化</t>
    </r>
    <r>
      <rPr>
        <sz val="16"/>
        <rFont val="Times New Roman"/>
        <charset val="134"/>
      </rPr>
      <t>400</t>
    </r>
    <r>
      <rPr>
        <sz val="16"/>
        <rFont val="宋体"/>
        <charset val="134"/>
      </rPr>
      <t>平方米，配套水渠</t>
    </r>
    <r>
      <rPr>
        <sz val="16"/>
        <rFont val="Times New Roman"/>
        <charset val="134"/>
      </rPr>
      <t>130</t>
    </r>
    <r>
      <rPr>
        <sz val="16"/>
        <rFont val="宋体"/>
        <charset val="134"/>
      </rPr>
      <t>米。</t>
    </r>
  </si>
  <si>
    <r>
      <rPr>
        <sz val="16"/>
        <rFont val="宋体"/>
        <charset val="134"/>
      </rPr>
      <t>川王镇范湾村护坡建设项目</t>
    </r>
  </si>
  <si>
    <r>
      <rPr>
        <sz val="16"/>
        <rFont val="宋体"/>
        <charset val="134"/>
      </rPr>
      <t>范湾村</t>
    </r>
  </si>
  <si>
    <r>
      <rPr>
        <sz val="16"/>
        <rFont val="宋体"/>
        <charset val="134"/>
      </rPr>
      <t>在范湾村修建护坡三处，其中：（一）长</t>
    </r>
    <r>
      <rPr>
        <sz val="16"/>
        <rFont val="Times New Roman"/>
        <charset val="134"/>
      </rPr>
      <t>100</t>
    </r>
    <r>
      <rPr>
        <sz val="16"/>
        <rFont val="宋体"/>
        <charset val="134"/>
      </rPr>
      <t>米、高</t>
    </r>
    <r>
      <rPr>
        <sz val="16"/>
        <rFont val="Times New Roman"/>
        <charset val="134"/>
      </rPr>
      <t>6</t>
    </r>
    <r>
      <rPr>
        <sz val="16"/>
        <rFont val="宋体"/>
        <charset val="134"/>
      </rPr>
      <t>米、宽</t>
    </r>
    <r>
      <rPr>
        <sz val="16"/>
        <rFont val="Times New Roman"/>
        <charset val="134"/>
      </rPr>
      <t>1.5</t>
    </r>
    <r>
      <rPr>
        <sz val="16"/>
        <rFont val="宋体"/>
        <charset val="134"/>
      </rPr>
      <t>米；（二）长</t>
    </r>
    <r>
      <rPr>
        <sz val="16"/>
        <rFont val="Times New Roman"/>
        <charset val="134"/>
      </rPr>
      <t>10</t>
    </r>
    <r>
      <rPr>
        <sz val="16"/>
        <rFont val="宋体"/>
        <charset val="134"/>
      </rPr>
      <t>米、高</t>
    </r>
    <r>
      <rPr>
        <sz val="16"/>
        <rFont val="Times New Roman"/>
        <charset val="134"/>
      </rPr>
      <t>10</t>
    </r>
    <r>
      <rPr>
        <sz val="16"/>
        <rFont val="宋体"/>
        <charset val="134"/>
      </rPr>
      <t>米、宽</t>
    </r>
    <r>
      <rPr>
        <sz val="16"/>
        <rFont val="Times New Roman"/>
        <charset val="134"/>
      </rPr>
      <t>5</t>
    </r>
    <r>
      <rPr>
        <sz val="16"/>
        <rFont val="宋体"/>
        <charset val="134"/>
      </rPr>
      <t>米；（三）长</t>
    </r>
    <r>
      <rPr>
        <sz val="16"/>
        <rFont val="Times New Roman"/>
        <charset val="134"/>
      </rPr>
      <t>10</t>
    </r>
    <r>
      <rPr>
        <sz val="16"/>
        <rFont val="宋体"/>
        <charset val="134"/>
      </rPr>
      <t>米、高</t>
    </r>
    <r>
      <rPr>
        <sz val="16"/>
        <rFont val="Times New Roman"/>
        <charset val="134"/>
      </rPr>
      <t>6</t>
    </r>
    <r>
      <rPr>
        <sz val="16"/>
        <rFont val="宋体"/>
        <charset val="134"/>
      </rPr>
      <t>米、宽</t>
    </r>
    <r>
      <rPr>
        <sz val="16"/>
        <rFont val="Times New Roman"/>
        <charset val="134"/>
      </rPr>
      <t>5</t>
    </r>
    <r>
      <rPr>
        <sz val="16"/>
        <rFont val="宋体"/>
        <charset val="134"/>
      </rPr>
      <t>米</t>
    </r>
  </si>
  <si>
    <r>
      <rPr>
        <sz val="16"/>
        <rFont val="宋体"/>
        <charset val="134"/>
      </rPr>
      <t>川王镇何湾村护坡建设项目</t>
    </r>
  </si>
  <si>
    <r>
      <rPr>
        <sz val="16"/>
        <rFont val="宋体"/>
        <charset val="134"/>
      </rPr>
      <t>何湾村</t>
    </r>
  </si>
  <si>
    <r>
      <rPr>
        <sz val="16"/>
        <rFont val="宋体"/>
        <charset val="134"/>
      </rPr>
      <t>在何湾村修建护坡两处，其中（一）长</t>
    </r>
    <r>
      <rPr>
        <sz val="16"/>
        <rFont val="Times New Roman"/>
        <charset val="134"/>
      </rPr>
      <t>30</t>
    </r>
    <r>
      <rPr>
        <sz val="16"/>
        <rFont val="宋体"/>
        <charset val="134"/>
      </rPr>
      <t>米高</t>
    </r>
    <r>
      <rPr>
        <sz val="16"/>
        <rFont val="Times New Roman"/>
        <charset val="134"/>
      </rPr>
      <t>6</t>
    </r>
    <r>
      <rPr>
        <sz val="16"/>
        <rFont val="宋体"/>
        <charset val="134"/>
      </rPr>
      <t>米，（二）护坡长</t>
    </r>
    <r>
      <rPr>
        <sz val="16"/>
        <rFont val="Times New Roman"/>
        <charset val="134"/>
      </rPr>
      <t>5</t>
    </r>
    <r>
      <rPr>
        <sz val="16"/>
        <rFont val="宋体"/>
        <charset val="134"/>
      </rPr>
      <t>米，高</t>
    </r>
    <r>
      <rPr>
        <sz val="16"/>
        <rFont val="Times New Roman"/>
        <charset val="134"/>
      </rPr>
      <t>5</t>
    </r>
    <r>
      <rPr>
        <sz val="16"/>
        <rFont val="宋体"/>
        <charset val="134"/>
      </rPr>
      <t>米。</t>
    </r>
  </si>
  <si>
    <r>
      <rPr>
        <sz val="16"/>
        <rFont val="宋体"/>
        <charset val="134"/>
      </rPr>
      <t>张家川镇查湾村护坡建设项目</t>
    </r>
  </si>
  <si>
    <r>
      <rPr>
        <sz val="16"/>
        <rFont val="宋体"/>
        <charset val="134"/>
      </rPr>
      <t>查湾村</t>
    </r>
  </si>
  <si>
    <r>
      <rPr>
        <sz val="16"/>
        <rFont val="宋体"/>
        <charset val="134"/>
      </rPr>
      <t>查湾村修建护坡三处，共计</t>
    </r>
    <r>
      <rPr>
        <sz val="16"/>
        <rFont val="Times New Roman"/>
        <charset val="134"/>
      </rPr>
      <t>2400m³</t>
    </r>
    <r>
      <rPr>
        <sz val="16"/>
        <rFont val="宋体"/>
        <charset val="134"/>
      </rPr>
      <t>，修建（</t>
    </r>
    <r>
      <rPr>
        <sz val="16"/>
        <rFont val="Times New Roman"/>
        <charset val="134"/>
      </rPr>
      <t>0.4*0.6</t>
    </r>
    <r>
      <rPr>
        <sz val="16"/>
        <rFont val="宋体"/>
        <charset val="134"/>
      </rPr>
      <t>）水渠</t>
    </r>
    <r>
      <rPr>
        <sz val="16"/>
        <rFont val="Times New Roman"/>
        <charset val="134"/>
      </rPr>
      <t>400</t>
    </r>
    <r>
      <rPr>
        <sz val="16"/>
        <rFont val="宋体"/>
        <charset val="134"/>
      </rPr>
      <t>米</t>
    </r>
  </si>
  <si>
    <r>
      <rPr>
        <sz val="16"/>
        <rFont val="宋体"/>
        <charset val="134"/>
      </rPr>
      <t>解决群众的人身财产安全问题。</t>
    </r>
  </si>
  <si>
    <r>
      <rPr>
        <sz val="16"/>
        <rFont val="宋体"/>
        <charset val="134"/>
      </rPr>
      <t>张家川镇堡山村护坡及附属工程建设项目</t>
    </r>
  </si>
  <si>
    <r>
      <rPr>
        <sz val="16"/>
        <rFont val="仿宋_GB2312"/>
        <charset val="134"/>
      </rPr>
      <t>新建护坡</t>
    </r>
    <r>
      <rPr>
        <sz val="16"/>
        <rFont val="Times New Roman"/>
        <charset val="134"/>
      </rPr>
      <t>268m</t>
    </r>
    <r>
      <rPr>
        <sz val="16"/>
        <rFont val="Times New Roman"/>
        <charset val="134"/>
      </rPr>
      <t>³</t>
    </r>
    <r>
      <rPr>
        <sz val="16"/>
        <rFont val="仿宋_GB2312"/>
        <charset val="134"/>
      </rPr>
      <t>，新建（</t>
    </r>
    <r>
      <rPr>
        <sz val="16"/>
        <rFont val="Times New Roman"/>
        <charset val="134"/>
      </rPr>
      <t>0.6*0.5</t>
    </r>
    <r>
      <rPr>
        <sz val="16"/>
        <rFont val="仿宋_GB2312"/>
        <charset val="134"/>
      </rPr>
      <t>）水渠</t>
    </r>
    <r>
      <rPr>
        <sz val="16"/>
        <rFont val="Times New Roman"/>
        <charset val="134"/>
      </rPr>
      <t>100m</t>
    </r>
    <r>
      <rPr>
        <sz val="16"/>
        <rFont val="仿宋_GB2312"/>
        <charset val="134"/>
      </rPr>
      <t>，道路硬化</t>
    </r>
    <r>
      <rPr>
        <sz val="16"/>
        <rFont val="Times New Roman"/>
        <charset val="134"/>
      </rPr>
      <t>250</t>
    </r>
    <r>
      <rPr>
        <sz val="16"/>
        <rFont val="宋体"/>
        <charset val="134"/>
      </rPr>
      <t>㎡</t>
    </r>
  </si>
  <si>
    <r>
      <rPr>
        <sz val="16"/>
        <rFont val="宋体"/>
        <charset val="134"/>
      </rPr>
      <t>乡村振兴衔接补助资金</t>
    </r>
  </si>
  <si>
    <r>
      <rPr>
        <sz val="16"/>
        <rFont val="宋体"/>
        <charset val="134"/>
      </rPr>
      <t>闫家乡护坡建设项目</t>
    </r>
  </si>
  <si>
    <r>
      <rPr>
        <sz val="16"/>
        <rFont val="宋体"/>
        <charset val="134"/>
      </rPr>
      <t>花山村</t>
    </r>
    <r>
      <rPr>
        <sz val="16"/>
        <rFont val="Times New Roman"/>
        <charset val="134"/>
      </rPr>
      <t xml:space="preserve">
</t>
    </r>
    <r>
      <rPr>
        <sz val="16"/>
        <rFont val="宋体"/>
        <charset val="134"/>
      </rPr>
      <t>车古村</t>
    </r>
  </si>
  <si>
    <r>
      <rPr>
        <sz val="16"/>
        <rFont val="Times New Roman"/>
        <charset val="134"/>
      </rPr>
      <t>1</t>
    </r>
    <r>
      <rPr>
        <sz val="16"/>
        <rFont val="宋体"/>
        <charset val="134"/>
      </rPr>
      <t>、花山村四组长</t>
    </r>
    <r>
      <rPr>
        <sz val="16"/>
        <rFont val="Times New Roman"/>
        <charset val="134"/>
      </rPr>
      <t>20m</t>
    </r>
    <r>
      <rPr>
        <sz val="16"/>
        <rFont val="宋体"/>
        <charset val="134"/>
      </rPr>
      <t>，宽</t>
    </r>
    <r>
      <rPr>
        <sz val="16"/>
        <rFont val="Times New Roman"/>
        <charset val="134"/>
      </rPr>
      <t>1m</t>
    </r>
    <r>
      <rPr>
        <sz val="16"/>
        <rFont val="宋体"/>
        <charset val="134"/>
      </rPr>
      <t>，高</t>
    </r>
    <r>
      <rPr>
        <sz val="16"/>
        <rFont val="Times New Roman"/>
        <charset val="134"/>
      </rPr>
      <t>10m</t>
    </r>
    <r>
      <rPr>
        <sz val="16"/>
        <rFont val="宋体"/>
        <charset val="134"/>
      </rPr>
      <t>，共</t>
    </r>
    <r>
      <rPr>
        <sz val="16"/>
        <rFont val="Times New Roman"/>
        <charset val="134"/>
      </rPr>
      <t>200m³</t>
    </r>
    <r>
      <rPr>
        <sz val="16"/>
        <rFont val="宋体"/>
        <charset val="134"/>
      </rPr>
      <t>；</t>
    </r>
    <r>
      <rPr>
        <sz val="16"/>
        <rFont val="Times New Roman"/>
        <charset val="134"/>
      </rPr>
      <t>2</t>
    </r>
    <r>
      <rPr>
        <sz val="16"/>
        <rFont val="宋体"/>
        <charset val="134"/>
      </rPr>
      <t>、车古村红土崖挡土墙</t>
    </r>
    <r>
      <rPr>
        <sz val="16"/>
        <rFont val="Times New Roman"/>
        <charset val="134"/>
      </rPr>
      <t>200m</t>
    </r>
    <r>
      <rPr>
        <sz val="16"/>
        <rFont val="宋体"/>
        <charset val="134"/>
      </rPr>
      <t>，高</t>
    </r>
    <r>
      <rPr>
        <sz val="16"/>
        <rFont val="Times New Roman"/>
        <charset val="134"/>
      </rPr>
      <t>3m</t>
    </r>
    <r>
      <rPr>
        <sz val="16"/>
        <rFont val="宋体"/>
        <charset val="134"/>
      </rPr>
      <t>，厚</t>
    </r>
    <r>
      <rPr>
        <sz val="16"/>
        <rFont val="Times New Roman"/>
        <charset val="134"/>
      </rPr>
      <t>1.2m</t>
    </r>
    <r>
      <rPr>
        <sz val="16"/>
        <rFont val="宋体"/>
        <charset val="134"/>
      </rPr>
      <t>，</t>
    </r>
  </si>
  <si>
    <r>
      <rPr>
        <sz val="16"/>
        <rFont val="宋体"/>
        <charset val="134"/>
      </rPr>
      <t>解决群众出行难问题</t>
    </r>
  </si>
  <si>
    <r>
      <rPr>
        <sz val="16"/>
        <rFont val="宋体"/>
        <charset val="134"/>
      </rPr>
      <t>张棉驿乡田湾村护坡建设项目</t>
    </r>
  </si>
  <si>
    <r>
      <rPr>
        <sz val="16"/>
        <rFont val="宋体"/>
        <charset val="134"/>
      </rPr>
      <t>新修建护坡</t>
    </r>
    <r>
      <rPr>
        <sz val="16"/>
        <rFont val="Times New Roman"/>
        <charset val="134"/>
      </rPr>
      <t>3</t>
    </r>
    <r>
      <rPr>
        <sz val="16"/>
        <rFont val="宋体"/>
        <charset val="134"/>
      </rPr>
      <t>处共计</t>
    </r>
    <r>
      <rPr>
        <sz val="16"/>
        <rFont val="Times New Roman"/>
        <charset val="134"/>
      </rPr>
      <t>350</t>
    </r>
    <r>
      <rPr>
        <sz val="16"/>
        <rFont val="宋体"/>
        <charset val="134"/>
      </rPr>
      <t>立方米</t>
    </r>
  </si>
  <si>
    <r>
      <rPr>
        <sz val="16"/>
        <rFont val="宋体"/>
        <charset val="134"/>
      </rPr>
      <t>张棉驿乡马夭村地质灾害排危除险建设项目</t>
    </r>
  </si>
  <si>
    <t>2023.03--2023.12</t>
  </si>
  <si>
    <r>
      <rPr>
        <sz val="16"/>
        <rFont val="宋体"/>
        <charset val="134"/>
      </rPr>
      <t>马夭村</t>
    </r>
  </si>
  <si>
    <r>
      <rPr>
        <sz val="16"/>
        <rFont val="宋体"/>
        <charset val="134"/>
      </rPr>
      <t>新修建长</t>
    </r>
    <r>
      <rPr>
        <sz val="16"/>
        <rFont val="Times New Roman"/>
        <charset val="134"/>
      </rPr>
      <t>40</t>
    </r>
    <r>
      <rPr>
        <sz val="16"/>
        <rFont val="宋体"/>
        <charset val="134"/>
      </rPr>
      <t>米，均高</t>
    </r>
    <r>
      <rPr>
        <sz val="16"/>
        <rFont val="Times New Roman"/>
        <charset val="134"/>
      </rPr>
      <t>12</t>
    </r>
    <r>
      <rPr>
        <sz val="16"/>
        <rFont val="宋体"/>
        <charset val="134"/>
      </rPr>
      <t>米护坡</t>
    </r>
    <r>
      <rPr>
        <sz val="16"/>
        <rFont val="Times New Roman"/>
        <charset val="134"/>
      </rPr>
      <t>750</t>
    </r>
    <r>
      <rPr>
        <sz val="16"/>
        <rFont val="宋体"/>
        <charset val="134"/>
      </rPr>
      <t>立方米，硬化路</t>
    </r>
    <r>
      <rPr>
        <sz val="16"/>
        <rFont val="Times New Roman"/>
        <charset val="134"/>
      </rPr>
      <t>98</t>
    </r>
    <r>
      <rPr>
        <sz val="16"/>
        <rFont val="宋体"/>
        <charset val="134"/>
      </rPr>
      <t>平方米。</t>
    </r>
  </si>
  <si>
    <r>
      <rPr>
        <sz val="16"/>
        <rFont val="宋体"/>
        <charset val="134"/>
      </rPr>
      <t>张棉驿乡马夭村搬迁点地质灾害治理建设项目</t>
    </r>
  </si>
  <si>
    <r>
      <rPr>
        <sz val="16"/>
        <rFont val="宋体"/>
        <charset val="134"/>
      </rPr>
      <t>治理地质塌陷护坡混凝土柱子带全粱</t>
    </r>
    <r>
      <rPr>
        <sz val="16"/>
        <rFont val="Times New Roman"/>
        <charset val="134"/>
      </rPr>
      <t>45</t>
    </r>
    <r>
      <rPr>
        <sz val="16"/>
        <rFont val="宋体"/>
        <charset val="134"/>
      </rPr>
      <t>立方柱子</t>
    </r>
    <r>
      <rPr>
        <sz val="16"/>
        <rFont val="Times New Roman"/>
        <charset val="134"/>
      </rPr>
      <t>1*1.5*7=15</t>
    </r>
    <r>
      <rPr>
        <sz val="16"/>
        <rFont val="宋体"/>
        <charset val="134"/>
      </rPr>
      <t>立方</t>
    </r>
    <r>
      <rPr>
        <sz val="16"/>
        <rFont val="Times New Roman"/>
        <charset val="134"/>
      </rPr>
      <t>*12</t>
    </r>
    <r>
      <rPr>
        <sz val="16"/>
        <rFont val="宋体"/>
        <charset val="134"/>
      </rPr>
      <t>个</t>
    </r>
    <r>
      <rPr>
        <sz val="16"/>
        <rFont val="Times New Roman"/>
        <charset val="134"/>
      </rPr>
      <t>=230</t>
    </r>
    <r>
      <rPr>
        <sz val="16"/>
        <rFont val="宋体"/>
        <charset val="134"/>
      </rPr>
      <t>立方土方回填、</t>
    </r>
    <r>
      <rPr>
        <sz val="16"/>
        <rFont val="Times New Roman"/>
        <charset val="134"/>
      </rPr>
      <t>3</t>
    </r>
    <r>
      <rPr>
        <sz val="16"/>
        <rFont val="宋体"/>
        <charset val="134"/>
      </rPr>
      <t>户群众房子、院子围墙维修</t>
    </r>
    <r>
      <rPr>
        <sz val="16"/>
        <rFont val="Times New Roman"/>
        <charset val="134"/>
      </rPr>
      <t>260</t>
    </r>
    <r>
      <rPr>
        <sz val="16"/>
        <rFont val="宋体"/>
        <charset val="134"/>
      </rPr>
      <t>平方米。</t>
    </r>
  </si>
  <si>
    <r>
      <rPr>
        <sz val="16"/>
        <rFont val="宋体"/>
        <charset val="134"/>
      </rPr>
      <t>张棉乡张棉村崩塌排危除险建设项目</t>
    </r>
  </si>
  <si>
    <r>
      <rPr>
        <sz val="16"/>
        <rFont val="宋体"/>
        <charset val="134"/>
      </rPr>
      <t>张棉村</t>
    </r>
  </si>
  <si>
    <r>
      <rPr>
        <sz val="16"/>
        <rFont val="宋体"/>
        <charset val="134"/>
      </rPr>
      <t>新建挡土墙</t>
    </r>
    <r>
      <rPr>
        <sz val="16"/>
        <rFont val="Times New Roman"/>
        <charset val="134"/>
      </rPr>
      <t>1</t>
    </r>
    <r>
      <rPr>
        <sz val="16"/>
        <rFont val="宋体"/>
        <charset val="134"/>
      </rPr>
      <t>处，长</t>
    </r>
    <r>
      <rPr>
        <sz val="16"/>
        <rFont val="Times New Roman"/>
        <charset val="134"/>
      </rPr>
      <t>49.5</t>
    </r>
    <r>
      <rPr>
        <sz val="16"/>
        <rFont val="宋体"/>
        <charset val="134"/>
      </rPr>
      <t>米，</t>
    </r>
    <r>
      <rPr>
        <sz val="16"/>
        <rFont val="Times New Roman"/>
        <charset val="134"/>
      </rPr>
      <t>AB</t>
    </r>
    <r>
      <rPr>
        <sz val="16"/>
        <rFont val="宋体"/>
        <charset val="134"/>
      </rPr>
      <t>段墙体均高</t>
    </r>
    <r>
      <rPr>
        <sz val="16"/>
        <rFont val="Times New Roman"/>
        <charset val="134"/>
      </rPr>
      <t>8.6</t>
    </r>
    <r>
      <rPr>
        <sz val="16"/>
        <rFont val="宋体"/>
        <charset val="134"/>
      </rPr>
      <t>米，底宽</t>
    </r>
    <r>
      <rPr>
        <sz val="16"/>
        <rFont val="Times New Roman"/>
        <charset val="134"/>
      </rPr>
      <t>1.88</t>
    </r>
    <r>
      <rPr>
        <sz val="16"/>
        <rFont val="宋体"/>
        <charset val="134"/>
      </rPr>
      <t>米，顶宽</t>
    </r>
    <r>
      <rPr>
        <sz val="16"/>
        <rFont val="Times New Roman"/>
        <charset val="134"/>
      </rPr>
      <t>0.5</t>
    </r>
    <r>
      <rPr>
        <sz val="16"/>
        <rFont val="宋体"/>
        <charset val="134"/>
      </rPr>
      <t>米；</t>
    </r>
    <r>
      <rPr>
        <sz val="16"/>
        <rFont val="Times New Roman"/>
        <charset val="134"/>
      </rPr>
      <t>C</t>
    </r>
    <r>
      <rPr>
        <sz val="16"/>
        <rFont val="宋体"/>
        <charset val="134"/>
      </rPr>
      <t>段墙体均高</t>
    </r>
    <r>
      <rPr>
        <sz val="16"/>
        <rFont val="Times New Roman"/>
        <charset val="134"/>
      </rPr>
      <t>8.6</t>
    </r>
    <r>
      <rPr>
        <sz val="16"/>
        <rFont val="宋体"/>
        <charset val="134"/>
      </rPr>
      <t>米，底宽</t>
    </r>
    <r>
      <rPr>
        <sz val="16"/>
        <rFont val="Times New Roman"/>
        <charset val="134"/>
      </rPr>
      <t>1.6</t>
    </r>
    <r>
      <rPr>
        <sz val="16"/>
        <rFont val="宋体"/>
        <charset val="134"/>
      </rPr>
      <t>米，顶宽</t>
    </r>
    <r>
      <rPr>
        <sz val="16"/>
        <rFont val="Times New Roman"/>
        <charset val="134"/>
      </rPr>
      <t>0.5</t>
    </r>
    <r>
      <rPr>
        <sz val="16"/>
        <rFont val="宋体"/>
        <charset val="134"/>
      </rPr>
      <t>米；硬化路面</t>
    </r>
    <r>
      <rPr>
        <sz val="16"/>
        <rFont val="Times New Roman"/>
        <charset val="134"/>
      </rPr>
      <t>123</t>
    </r>
    <r>
      <rPr>
        <sz val="16"/>
        <rFont val="宋体"/>
        <charset val="134"/>
      </rPr>
      <t>平方米。</t>
    </r>
  </si>
  <si>
    <r>
      <rPr>
        <sz val="16"/>
        <rFont val="宋体"/>
        <charset val="134"/>
      </rPr>
      <t>改善群众生活生产条件，方便出行，解决群众行路难的问题</t>
    </r>
  </si>
  <si>
    <r>
      <rPr>
        <sz val="16"/>
        <rFont val="宋体"/>
        <charset val="134"/>
      </rPr>
      <t>梁山镇梁山村一组护坡</t>
    </r>
  </si>
  <si>
    <r>
      <rPr>
        <sz val="16"/>
        <rFont val="宋体"/>
        <charset val="134"/>
      </rPr>
      <t>梁山村</t>
    </r>
  </si>
  <si>
    <r>
      <rPr>
        <sz val="16"/>
        <rFont val="宋体"/>
        <charset val="134"/>
      </rPr>
      <t>梁山镇梁山村一组护坡长</t>
    </r>
    <r>
      <rPr>
        <sz val="16"/>
        <rFont val="Times New Roman"/>
        <charset val="134"/>
      </rPr>
      <t>251.3</t>
    </r>
    <r>
      <rPr>
        <sz val="16"/>
        <rFont val="宋体"/>
        <charset val="134"/>
      </rPr>
      <t>米，宽</t>
    </r>
    <r>
      <rPr>
        <sz val="16"/>
        <rFont val="Times New Roman"/>
        <charset val="134"/>
      </rPr>
      <t>1</t>
    </r>
    <r>
      <rPr>
        <sz val="16"/>
        <rFont val="宋体"/>
        <charset val="134"/>
      </rPr>
      <t>米，高</t>
    </r>
    <r>
      <rPr>
        <sz val="16"/>
        <rFont val="Times New Roman"/>
        <charset val="134"/>
      </rPr>
      <t>3.5</t>
    </r>
    <r>
      <rPr>
        <sz val="16"/>
        <rFont val="宋体"/>
        <charset val="134"/>
      </rPr>
      <t>米</t>
    </r>
  </si>
  <si>
    <r>
      <rPr>
        <sz val="16"/>
        <rFont val="宋体"/>
        <charset val="134"/>
      </rPr>
      <t>保障群众生产生活安全</t>
    </r>
  </si>
  <si>
    <r>
      <rPr>
        <sz val="16"/>
        <rFont val="宋体"/>
        <charset val="134"/>
      </rPr>
      <t>解决群众出行不方便问题</t>
    </r>
  </si>
  <si>
    <t>0.0742</t>
  </si>
  <si>
    <r>
      <rPr>
        <sz val="16"/>
        <rFont val="宋体"/>
        <charset val="134"/>
      </rPr>
      <t>梁山镇丹麻村一组护坡</t>
    </r>
  </si>
  <si>
    <r>
      <rPr>
        <sz val="16"/>
        <rFont val="宋体"/>
        <charset val="134"/>
      </rPr>
      <t>丹麻村一组</t>
    </r>
  </si>
  <si>
    <r>
      <rPr>
        <sz val="16"/>
        <rFont val="宋体"/>
        <charset val="134"/>
      </rPr>
      <t>梁山镇丹麻村一组护坡长</t>
    </r>
    <r>
      <rPr>
        <sz val="16"/>
        <rFont val="Times New Roman"/>
        <charset val="134"/>
      </rPr>
      <t>18</t>
    </r>
    <r>
      <rPr>
        <sz val="16"/>
        <rFont val="宋体"/>
        <charset val="134"/>
      </rPr>
      <t>米，宽</t>
    </r>
    <r>
      <rPr>
        <sz val="16"/>
        <rFont val="Times New Roman"/>
        <charset val="134"/>
      </rPr>
      <t>2</t>
    </r>
    <r>
      <rPr>
        <sz val="16"/>
        <rFont val="宋体"/>
        <charset val="134"/>
      </rPr>
      <t>米，高</t>
    </r>
    <r>
      <rPr>
        <sz val="16"/>
        <rFont val="Times New Roman"/>
        <charset val="134"/>
      </rPr>
      <t>13.5</t>
    </r>
    <r>
      <rPr>
        <sz val="16"/>
        <rFont val="宋体"/>
        <charset val="134"/>
      </rPr>
      <t>米，道路硬化</t>
    </r>
    <r>
      <rPr>
        <sz val="16"/>
        <rFont val="Times New Roman"/>
        <charset val="134"/>
      </rPr>
      <t>120</t>
    </r>
    <r>
      <rPr>
        <sz val="16"/>
        <rFont val="宋体"/>
        <charset val="134"/>
      </rPr>
      <t>平米</t>
    </r>
  </si>
  <si>
    <r>
      <rPr>
        <sz val="16"/>
        <rFont val="宋体"/>
        <charset val="134"/>
      </rPr>
      <t>丹麻村</t>
    </r>
    <r>
      <rPr>
        <sz val="16"/>
        <rFont val="Times New Roman"/>
        <charset val="134"/>
      </rPr>
      <t xml:space="preserve">
</t>
    </r>
    <r>
      <rPr>
        <sz val="16"/>
        <rFont val="宋体"/>
        <charset val="134"/>
      </rPr>
      <t>高营村</t>
    </r>
    <r>
      <rPr>
        <sz val="16"/>
        <rFont val="Times New Roman"/>
        <charset val="134"/>
      </rPr>
      <t xml:space="preserve">
</t>
    </r>
    <r>
      <rPr>
        <sz val="16"/>
        <rFont val="宋体"/>
        <charset val="134"/>
      </rPr>
      <t>岳山村</t>
    </r>
  </si>
  <si>
    <r>
      <rPr>
        <b/>
        <sz val="16"/>
        <rFont val="Calibri"/>
        <charset val="134"/>
      </rPr>
      <t>⑤</t>
    </r>
  </si>
  <si>
    <r>
      <rPr>
        <b/>
        <sz val="16"/>
        <rFont val="宋体"/>
        <charset val="134"/>
      </rPr>
      <t>农村排水渠建设项目：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</si>
  <si>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4086.1</t>
    </r>
    <r>
      <rPr>
        <b/>
        <sz val="16"/>
        <rFont val="宋体"/>
        <charset val="134"/>
      </rPr>
      <t>万元用于实施农村排水渠建设项目</t>
    </r>
  </si>
  <si>
    <r>
      <rPr>
        <b/>
        <sz val="16"/>
        <rFont val="宋体"/>
        <charset val="134"/>
      </rPr>
      <t>农村排水渠建设项目（一事一议）</t>
    </r>
  </si>
  <si>
    <r>
      <rPr>
        <b/>
        <sz val="16"/>
        <rFont val="宋体"/>
        <charset val="134"/>
      </rPr>
      <t>概算投资</t>
    </r>
    <r>
      <rPr>
        <b/>
        <sz val="16"/>
        <rFont val="Times New Roman"/>
        <charset val="134"/>
      </rPr>
      <t>1715.99</t>
    </r>
    <r>
      <rPr>
        <b/>
        <sz val="16"/>
        <rFont val="宋体"/>
        <charset val="134"/>
      </rPr>
      <t>万元用于实施农村排水渠建设项目（一事一议）</t>
    </r>
  </si>
  <si>
    <r>
      <rPr>
        <sz val="16"/>
        <rFont val="宋体"/>
        <charset val="134"/>
      </rPr>
      <t>恭门镇排水渠建设项目</t>
    </r>
  </si>
  <si>
    <r>
      <rPr>
        <sz val="16"/>
        <rFont val="宋体"/>
        <charset val="134"/>
      </rPr>
      <t>恭门镇杨坡村</t>
    </r>
  </si>
  <si>
    <r>
      <rPr>
        <sz val="16"/>
        <rFont val="宋体"/>
        <charset val="134"/>
      </rPr>
      <t>一二三组地质灾害避让搬迁点排洪渠（上口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r>
      <rPr>
        <sz val="16"/>
        <rFont val="宋体"/>
        <charset val="134"/>
      </rPr>
      <t>；四五组地质灾害避让搬迁点排洪渠（上口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r>
      <rPr>
        <sz val="16"/>
        <rFont val="宋体"/>
        <charset val="134"/>
      </rPr>
      <t>；六七组组地质灾害避让搬迁点排洪渠（上口</t>
    </r>
    <r>
      <rPr>
        <sz val="16"/>
        <rFont val="Times New Roman"/>
        <charset val="134"/>
      </rPr>
      <t>5</t>
    </r>
    <r>
      <rPr>
        <sz val="16"/>
        <rFont val="宋体"/>
        <charset val="134"/>
      </rPr>
      <t>米，底宽</t>
    </r>
    <r>
      <rPr>
        <sz val="16"/>
        <rFont val="Times New Roman"/>
        <charset val="134"/>
      </rPr>
      <t>3</t>
    </r>
    <r>
      <rPr>
        <sz val="16"/>
        <rFont val="宋体"/>
        <charset val="134"/>
      </rPr>
      <t>米，高</t>
    </r>
    <r>
      <rPr>
        <sz val="16"/>
        <rFont val="Times New Roman"/>
        <charset val="134"/>
      </rPr>
      <t>3</t>
    </r>
    <r>
      <rPr>
        <sz val="16"/>
        <rFont val="宋体"/>
        <charset val="134"/>
      </rPr>
      <t>米，长</t>
    </r>
    <r>
      <rPr>
        <sz val="16"/>
        <rFont val="Times New Roman"/>
        <charset val="134"/>
      </rPr>
      <t>90</t>
    </r>
    <r>
      <rPr>
        <sz val="16"/>
        <rFont val="宋体"/>
        <charset val="134"/>
      </rPr>
      <t>米</t>
    </r>
    <r>
      <rPr>
        <sz val="16"/>
        <rFont val="Times New Roman"/>
        <charset val="134"/>
      </rPr>
      <t>)</t>
    </r>
  </si>
  <si>
    <r>
      <rPr>
        <sz val="16"/>
        <rFont val="宋体"/>
        <charset val="134"/>
      </rPr>
      <t>改善村级基础设施条件</t>
    </r>
  </si>
  <si>
    <r>
      <rPr>
        <sz val="16"/>
        <rFont val="宋体"/>
        <charset val="134"/>
      </rPr>
      <t>方便群众出行，消除安全隐患。</t>
    </r>
  </si>
  <si>
    <r>
      <rPr>
        <sz val="16"/>
        <rFont val="宋体"/>
        <charset val="134"/>
      </rPr>
      <t>龙山镇排水渠建设项目</t>
    </r>
  </si>
  <si>
    <r>
      <rPr>
        <sz val="16"/>
        <rFont val="宋体"/>
        <charset val="134"/>
      </rPr>
      <t>龙山镇</t>
    </r>
    <r>
      <rPr>
        <sz val="16"/>
        <rFont val="Times New Roman"/>
        <charset val="134"/>
      </rPr>
      <t xml:space="preserve">
</t>
    </r>
    <r>
      <rPr>
        <sz val="16"/>
        <rFont val="宋体"/>
        <charset val="134"/>
      </rPr>
      <t>南街村</t>
    </r>
  </si>
  <si>
    <r>
      <rPr>
        <sz val="16"/>
        <rFont val="宋体"/>
        <charset val="134"/>
      </rPr>
      <t>三组南街村兴龙南路新建水渠</t>
    </r>
    <r>
      <rPr>
        <sz val="16"/>
        <rFont val="Times New Roman"/>
        <charset val="134"/>
      </rPr>
      <t>2000</t>
    </r>
    <r>
      <rPr>
        <sz val="16"/>
        <rFont val="宋体"/>
        <charset val="134"/>
      </rPr>
      <t>米</t>
    </r>
    <r>
      <rPr>
        <sz val="16"/>
        <rFont val="Times New Roman"/>
        <charset val="134"/>
      </rPr>
      <t>(</t>
    </r>
    <r>
      <rPr>
        <sz val="16"/>
        <rFont val="宋体"/>
        <charset val="134"/>
      </rPr>
      <t>梯形水渠：下底</t>
    </r>
    <r>
      <rPr>
        <sz val="16"/>
        <rFont val="Times New Roman"/>
        <charset val="134"/>
      </rPr>
      <t>0.4</t>
    </r>
    <r>
      <rPr>
        <sz val="16"/>
        <rFont val="宋体"/>
        <charset val="134"/>
      </rPr>
      <t>，高</t>
    </r>
    <r>
      <rPr>
        <sz val="16"/>
        <rFont val="Times New Roman"/>
        <charset val="134"/>
      </rPr>
      <t>0.4</t>
    </r>
    <r>
      <rPr>
        <sz val="16"/>
        <rFont val="宋体"/>
        <charset val="134"/>
      </rPr>
      <t>，上口</t>
    </r>
    <r>
      <rPr>
        <sz val="16"/>
        <rFont val="Times New Roman"/>
        <charset val="134"/>
      </rPr>
      <t>0.7)</t>
    </r>
  </si>
  <si>
    <r>
      <rPr>
        <sz val="16"/>
        <rFont val="宋体"/>
        <charset val="134"/>
      </rPr>
      <t>龙山镇</t>
    </r>
    <r>
      <rPr>
        <sz val="16"/>
        <rFont val="Times New Roman"/>
        <charset val="134"/>
      </rPr>
      <t xml:space="preserve">
</t>
    </r>
    <r>
      <rPr>
        <sz val="16"/>
        <rFont val="宋体"/>
        <charset val="134"/>
      </rPr>
      <t>马河村</t>
    </r>
  </si>
  <si>
    <r>
      <rPr>
        <sz val="16"/>
        <rFont val="宋体"/>
        <charset val="134"/>
      </rPr>
      <t>新建水渠</t>
    </r>
    <r>
      <rPr>
        <sz val="16"/>
        <rFont val="Times New Roman"/>
        <charset val="134"/>
      </rPr>
      <t>500</t>
    </r>
    <r>
      <rPr>
        <sz val="16"/>
        <rFont val="宋体"/>
        <charset val="134"/>
      </rPr>
      <t>米</t>
    </r>
    <r>
      <rPr>
        <sz val="16"/>
        <rFont val="Times New Roman"/>
        <charset val="134"/>
      </rPr>
      <t>,</t>
    </r>
    <r>
      <rPr>
        <sz val="16"/>
        <rFont val="宋体"/>
        <charset val="134"/>
      </rPr>
      <t>（</t>
    </r>
    <r>
      <rPr>
        <sz val="16"/>
        <rFont val="Times New Roman"/>
        <charset val="134"/>
      </rPr>
      <t>0.6*0.6</t>
    </r>
    <r>
      <rPr>
        <sz val="16"/>
        <rFont val="宋体"/>
        <charset val="134"/>
      </rPr>
      <t>）</t>
    </r>
  </si>
  <si>
    <r>
      <rPr>
        <sz val="16"/>
        <rFont val="宋体"/>
        <charset val="134"/>
      </rPr>
      <t>马鹿镇水渠建设项目</t>
    </r>
  </si>
  <si>
    <r>
      <rPr>
        <sz val="16"/>
        <rFont val="宋体"/>
        <charset val="134"/>
      </rPr>
      <t>马鹿镇</t>
    </r>
    <r>
      <rPr>
        <sz val="16"/>
        <rFont val="Times New Roman"/>
        <charset val="134"/>
      </rPr>
      <t xml:space="preserve"> </t>
    </r>
    <r>
      <rPr>
        <sz val="16"/>
        <rFont val="宋体"/>
        <charset val="134"/>
      </rPr>
      <t>白杨村</t>
    </r>
  </si>
  <si>
    <r>
      <rPr>
        <sz val="16"/>
        <rFont val="宋体"/>
        <charset val="134"/>
      </rPr>
      <t>概算投资</t>
    </r>
    <r>
      <rPr>
        <sz val="16"/>
        <rFont val="Times New Roman"/>
        <charset val="134"/>
      </rPr>
      <t>12.63</t>
    </r>
    <r>
      <rPr>
        <sz val="16"/>
        <rFont val="宋体"/>
        <charset val="134"/>
      </rPr>
      <t>万元，为白杨村修建水渠</t>
    </r>
    <r>
      <rPr>
        <sz val="16"/>
        <rFont val="Times New Roman"/>
        <charset val="134"/>
      </rPr>
      <t>421</t>
    </r>
    <r>
      <rPr>
        <sz val="16"/>
        <rFont val="宋体"/>
        <charset val="134"/>
      </rPr>
      <t>米，其中新农村东侧水渠</t>
    </r>
    <r>
      <rPr>
        <sz val="16"/>
        <rFont val="Times New Roman"/>
        <charset val="134"/>
      </rPr>
      <t>61</t>
    </r>
    <r>
      <rPr>
        <sz val="16"/>
        <rFont val="宋体"/>
        <charset val="134"/>
      </rPr>
      <t>米（</t>
    </r>
    <r>
      <rPr>
        <sz val="16"/>
        <rFont val="Times New Roman"/>
        <charset val="134"/>
      </rPr>
      <t>0.6*0.6</t>
    </r>
    <r>
      <rPr>
        <sz val="16"/>
        <rFont val="宋体"/>
        <charset val="134"/>
      </rPr>
      <t>）；业湾水泉至</t>
    </r>
    <r>
      <rPr>
        <sz val="16"/>
        <rFont val="Times New Roman"/>
        <charset val="134"/>
      </rPr>
      <t>S221</t>
    </r>
    <r>
      <rPr>
        <sz val="16"/>
        <rFont val="宋体"/>
        <charset val="134"/>
      </rPr>
      <t>线公路</t>
    </r>
    <r>
      <rPr>
        <sz val="16"/>
        <rFont val="Times New Roman"/>
        <charset val="134"/>
      </rPr>
      <t>360</t>
    </r>
    <r>
      <rPr>
        <sz val="16"/>
        <rFont val="宋体"/>
        <charset val="134"/>
      </rPr>
      <t>米（</t>
    </r>
    <r>
      <rPr>
        <sz val="16"/>
        <rFont val="Times New Roman"/>
        <charset val="134"/>
      </rPr>
      <t>0.6*0.6</t>
    </r>
    <r>
      <rPr>
        <sz val="16"/>
        <rFont val="宋体"/>
        <charset val="134"/>
      </rPr>
      <t>），每米补助</t>
    </r>
    <r>
      <rPr>
        <sz val="16"/>
        <rFont val="Times New Roman"/>
        <charset val="134"/>
      </rPr>
      <t>300</t>
    </r>
    <r>
      <rPr>
        <sz val="16"/>
        <rFont val="宋体"/>
        <charset val="134"/>
      </rPr>
      <t>元。</t>
    </r>
  </si>
  <si>
    <r>
      <rPr>
        <sz val="16"/>
        <rFont val="宋体"/>
        <charset val="134"/>
      </rPr>
      <t>有效改善村内排水状况，提高生活环境</t>
    </r>
  </si>
  <si>
    <t>0.0171</t>
  </si>
  <si>
    <t>0.0104</t>
  </si>
  <si>
    <t>0.0800</t>
  </si>
  <si>
    <t>0.0284</t>
  </si>
  <si>
    <t>0.0516</t>
  </si>
  <si>
    <r>
      <rPr>
        <sz val="16"/>
        <rFont val="宋体"/>
        <charset val="134"/>
      </rPr>
      <t>概算投资</t>
    </r>
    <r>
      <rPr>
        <sz val="16"/>
        <rFont val="Times New Roman"/>
        <charset val="134"/>
      </rPr>
      <t>47.40</t>
    </r>
    <r>
      <rPr>
        <sz val="16"/>
        <rFont val="宋体"/>
        <charset val="134"/>
      </rPr>
      <t>万元，修建排水渠</t>
    </r>
    <r>
      <rPr>
        <sz val="16"/>
        <rFont val="Times New Roman"/>
        <charset val="134"/>
      </rPr>
      <t>1580</t>
    </r>
    <r>
      <rPr>
        <sz val="16"/>
        <rFont val="宋体"/>
        <charset val="134"/>
      </rPr>
      <t>米（</t>
    </r>
    <r>
      <rPr>
        <sz val="16"/>
        <rFont val="Times New Roman"/>
        <charset val="134"/>
      </rPr>
      <t>0.6*0.6</t>
    </r>
    <r>
      <rPr>
        <sz val="16"/>
        <rFont val="宋体"/>
        <charset val="134"/>
      </rPr>
      <t>）；概算投资</t>
    </r>
    <r>
      <rPr>
        <sz val="16"/>
        <rFont val="Times New Roman"/>
        <charset val="134"/>
      </rPr>
      <t>4.4</t>
    </r>
    <r>
      <rPr>
        <sz val="16"/>
        <rFont val="宋体"/>
        <charset val="134"/>
      </rPr>
      <t>万元，铺设涵管</t>
    </r>
    <r>
      <rPr>
        <sz val="16"/>
        <rFont val="Times New Roman"/>
        <charset val="134"/>
      </rPr>
      <t>2</t>
    </r>
    <r>
      <rPr>
        <sz val="16"/>
        <rFont val="宋体"/>
        <charset val="134"/>
      </rPr>
      <t>道（</t>
    </r>
    <r>
      <rPr>
        <sz val="16"/>
        <rFont val="Times New Roman"/>
        <charset val="134"/>
      </rPr>
      <t>0.8*1</t>
    </r>
    <r>
      <rPr>
        <sz val="16"/>
        <rFont val="宋体"/>
        <charset val="134"/>
      </rPr>
      <t>）；</t>
    </r>
    <r>
      <rPr>
        <sz val="16"/>
        <rFont val="Times New Roman"/>
        <charset val="134"/>
      </rPr>
      <t>2</t>
    </r>
    <r>
      <rPr>
        <sz val="16"/>
        <rFont val="宋体"/>
        <charset val="134"/>
      </rPr>
      <t>道（</t>
    </r>
    <r>
      <rPr>
        <sz val="16"/>
        <rFont val="Times New Roman"/>
        <charset val="134"/>
      </rPr>
      <t>0.6*1</t>
    </r>
    <r>
      <rPr>
        <sz val="16"/>
        <rFont val="宋体"/>
        <charset val="134"/>
      </rPr>
      <t>）；堡梁村上沟组修建便桥一座（长</t>
    </r>
    <r>
      <rPr>
        <sz val="16"/>
        <rFont val="Times New Roman"/>
        <charset val="134"/>
      </rPr>
      <t>4</t>
    </r>
    <r>
      <rPr>
        <sz val="16"/>
        <rFont val="宋体"/>
        <charset val="134"/>
      </rPr>
      <t>米</t>
    </r>
    <r>
      <rPr>
        <sz val="16"/>
        <rFont val="Times New Roman"/>
        <charset val="134"/>
      </rPr>
      <t>*</t>
    </r>
    <r>
      <rPr>
        <sz val="16"/>
        <rFont val="宋体"/>
        <charset val="134"/>
      </rPr>
      <t>宽</t>
    </r>
    <r>
      <rPr>
        <sz val="16"/>
        <rFont val="Times New Roman"/>
        <charset val="134"/>
      </rPr>
      <t>8</t>
    </r>
    <r>
      <rPr>
        <sz val="16"/>
        <rFont val="宋体"/>
        <charset val="134"/>
      </rPr>
      <t>米）</t>
    </r>
  </si>
  <si>
    <t>0.01</t>
  </si>
  <si>
    <r>
      <rPr>
        <sz val="16"/>
        <rFont val="宋体"/>
        <charset val="134"/>
      </rPr>
      <t>马鹿镇草川村</t>
    </r>
  </si>
  <si>
    <r>
      <rPr>
        <sz val="16"/>
        <rFont val="宋体"/>
        <charset val="134"/>
      </rPr>
      <t>概算投资</t>
    </r>
    <r>
      <rPr>
        <sz val="16"/>
        <rFont val="Times New Roman"/>
        <charset val="134"/>
      </rPr>
      <t>56.7</t>
    </r>
    <r>
      <rPr>
        <sz val="16"/>
        <rFont val="宋体"/>
        <charset val="134"/>
      </rPr>
      <t>万元，新建水渠</t>
    </r>
    <r>
      <rPr>
        <sz val="16"/>
        <rFont val="Times New Roman"/>
        <charset val="134"/>
      </rPr>
      <t>1350</t>
    </r>
    <r>
      <rPr>
        <sz val="16"/>
        <rFont val="宋体"/>
        <charset val="134"/>
      </rPr>
      <t>米。其中：阳山沟至河堤水渠</t>
    </r>
    <r>
      <rPr>
        <sz val="16"/>
        <rFont val="Times New Roman"/>
        <charset val="134"/>
      </rPr>
      <t>300</t>
    </r>
    <r>
      <rPr>
        <sz val="16"/>
        <rFont val="宋体"/>
        <charset val="134"/>
      </rPr>
      <t>米（</t>
    </r>
    <r>
      <rPr>
        <sz val="16"/>
        <rFont val="Times New Roman"/>
        <charset val="134"/>
      </rPr>
      <t>0.8*0.8</t>
    </r>
    <r>
      <rPr>
        <sz val="16"/>
        <rFont val="宋体"/>
        <charset val="134"/>
      </rPr>
      <t>），北山根至河堤修建水渠</t>
    </r>
    <r>
      <rPr>
        <sz val="16"/>
        <rFont val="Times New Roman"/>
        <charset val="134"/>
      </rPr>
      <t>300</t>
    </r>
    <r>
      <rPr>
        <sz val="16"/>
        <rFont val="宋体"/>
        <charset val="134"/>
      </rPr>
      <t>米（</t>
    </r>
    <r>
      <rPr>
        <sz val="16"/>
        <rFont val="Times New Roman"/>
        <charset val="134"/>
      </rPr>
      <t>0.8*0.8</t>
    </r>
    <r>
      <rPr>
        <sz val="16"/>
        <rFont val="宋体"/>
        <charset val="134"/>
      </rPr>
      <t>），一组丁建明门口至公路修建水渠</t>
    </r>
    <r>
      <rPr>
        <sz val="16"/>
        <rFont val="Times New Roman"/>
        <charset val="134"/>
      </rPr>
      <t>150</t>
    </r>
    <r>
      <rPr>
        <sz val="16"/>
        <rFont val="宋体"/>
        <charset val="134"/>
      </rPr>
      <t>米（</t>
    </r>
    <r>
      <rPr>
        <sz val="16"/>
        <rFont val="Times New Roman"/>
        <charset val="134"/>
      </rPr>
      <t>0.8*0.8</t>
    </r>
    <r>
      <rPr>
        <sz val="16"/>
        <rFont val="宋体"/>
        <charset val="134"/>
      </rPr>
      <t>），谷想林门口至大滩村交界河堤处修建水渠</t>
    </r>
    <r>
      <rPr>
        <sz val="16"/>
        <rFont val="Times New Roman"/>
        <charset val="134"/>
      </rPr>
      <t>600</t>
    </r>
    <r>
      <rPr>
        <sz val="16"/>
        <rFont val="宋体"/>
        <charset val="134"/>
      </rPr>
      <t>米（</t>
    </r>
    <r>
      <rPr>
        <sz val="16"/>
        <rFont val="Times New Roman"/>
        <charset val="134"/>
      </rPr>
      <t>0.8*0.8</t>
    </r>
    <r>
      <rPr>
        <sz val="16"/>
        <rFont val="宋体"/>
        <charset val="134"/>
      </rPr>
      <t>）。</t>
    </r>
  </si>
  <si>
    <r>
      <rPr>
        <sz val="16"/>
        <rFont val="宋体"/>
        <charset val="134"/>
      </rPr>
      <t>概算投资</t>
    </r>
    <r>
      <rPr>
        <sz val="16"/>
        <rFont val="Times New Roman"/>
        <charset val="134"/>
      </rPr>
      <t>240</t>
    </r>
    <r>
      <rPr>
        <sz val="16"/>
        <rFont val="宋体"/>
        <charset val="134"/>
      </rPr>
      <t>万元，修建排水渠</t>
    </r>
    <r>
      <rPr>
        <sz val="16"/>
        <rFont val="Times New Roman"/>
        <charset val="134"/>
      </rPr>
      <t>4800</t>
    </r>
    <r>
      <rPr>
        <sz val="16"/>
        <rFont val="宋体"/>
        <charset val="134"/>
      </rPr>
      <t>米（</t>
    </r>
    <r>
      <rPr>
        <sz val="16"/>
        <rFont val="Times New Roman"/>
        <charset val="134"/>
      </rPr>
      <t>1*1</t>
    </r>
    <r>
      <rPr>
        <sz val="16"/>
        <rFont val="宋体"/>
        <charset val="134"/>
      </rPr>
      <t>）；概算投资</t>
    </r>
    <r>
      <rPr>
        <sz val="16"/>
        <rFont val="Times New Roman"/>
        <charset val="134"/>
      </rPr>
      <t>2.4</t>
    </r>
    <r>
      <rPr>
        <sz val="16"/>
        <rFont val="宋体"/>
        <charset val="134"/>
      </rPr>
      <t>万元，铺设涵管</t>
    </r>
    <r>
      <rPr>
        <sz val="16"/>
        <rFont val="Times New Roman"/>
        <charset val="134"/>
      </rPr>
      <t>4</t>
    </r>
    <r>
      <rPr>
        <sz val="16"/>
        <rFont val="宋体"/>
        <charset val="134"/>
      </rPr>
      <t>道（</t>
    </r>
    <r>
      <rPr>
        <sz val="16"/>
        <rFont val="Times New Roman"/>
        <charset val="134"/>
      </rPr>
      <t>6000*300</t>
    </r>
    <r>
      <rPr>
        <sz val="16"/>
        <rFont val="宋体"/>
        <charset val="134"/>
      </rPr>
      <t>）</t>
    </r>
  </si>
  <si>
    <t>0.0132</t>
  </si>
  <si>
    <t>0.0047</t>
  </si>
  <si>
    <t>0.0085</t>
  </si>
  <si>
    <t>0.0647</t>
  </si>
  <si>
    <t>0.0244</t>
  </si>
  <si>
    <t>0.0403</t>
  </si>
  <si>
    <r>
      <rPr>
        <sz val="16"/>
        <rFont val="宋体"/>
        <charset val="134"/>
      </rPr>
      <t>马鹿镇韩河村</t>
    </r>
  </si>
  <si>
    <r>
      <rPr>
        <sz val="16"/>
        <rFont val="宋体"/>
        <charset val="134"/>
      </rPr>
      <t>概算投资</t>
    </r>
    <r>
      <rPr>
        <sz val="16"/>
        <rFont val="Times New Roman"/>
        <charset val="134"/>
      </rPr>
      <t>118.78</t>
    </r>
    <r>
      <rPr>
        <sz val="16"/>
        <rFont val="宋体"/>
        <charset val="134"/>
      </rPr>
      <t>万元，</t>
    </r>
    <r>
      <rPr>
        <sz val="16"/>
        <rFont val="Times New Roman"/>
        <charset val="134"/>
      </rPr>
      <t>40cm*40cm</t>
    </r>
    <r>
      <rPr>
        <sz val="16"/>
        <rFont val="宋体"/>
        <charset val="134"/>
      </rPr>
      <t>水渠</t>
    </r>
    <r>
      <rPr>
        <sz val="16"/>
        <rFont val="Times New Roman"/>
        <charset val="134"/>
      </rPr>
      <t>5399M</t>
    </r>
  </si>
  <si>
    <r>
      <rPr>
        <sz val="16"/>
        <rFont val="宋体"/>
        <charset val="134"/>
      </rPr>
      <t>概算投资</t>
    </r>
    <r>
      <rPr>
        <sz val="16"/>
        <rFont val="Times New Roman"/>
        <charset val="134"/>
      </rPr>
      <t>34</t>
    </r>
    <r>
      <rPr>
        <sz val="16"/>
        <rFont val="宋体"/>
        <charset val="134"/>
      </rPr>
      <t>万元，共修建</t>
    </r>
    <r>
      <rPr>
        <sz val="16"/>
        <rFont val="Times New Roman"/>
        <charset val="134"/>
      </rPr>
      <t>1*1</t>
    </r>
    <r>
      <rPr>
        <sz val="16"/>
        <rFont val="宋体"/>
        <charset val="134"/>
      </rPr>
      <t>排洪渠</t>
    </r>
    <r>
      <rPr>
        <sz val="16"/>
        <rFont val="Times New Roman"/>
        <charset val="134"/>
      </rPr>
      <t>680</t>
    </r>
    <r>
      <rPr>
        <sz val="16"/>
        <rFont val="宋体"/>
        <charset val="134"/>
      </rPr>
      <t>米，其中宝四组冯双喜门口至王建新房背</t>
    </r>
  </si>
  <si>
    <r>
      <rPr>
        <sz val="16"/>
        <rFont val="宋体"/>
        <charset val="134"/>
      </rPr>
      <t>提升村内防汛安全</t>
    </r>
  </si>
  <si>
    <r>
      <rPr>
        <sz val="16"/>
        <rFont val="宋体"/>
        <charset val="134"/>
      </rPr>
      <t>概算投资</t>
    </r>
    <r>
      <rPr>
        <sz val="16"/>
        <rFont val="Times New Roman"/>
        <charset val="134"/>
      </rPr>
      <t>120</t>
    </r>
    <r>
      <rPr>
        <sz val="16"/>
        <rFont val="宋体"/>
        <charset val="134"/>
      </rPr>
      <t>万元，共修建</t>
    </r>
    <r>
      <rPr>
        <sz val="16"/>
        <rFont val="Times New Roman"/>
        <charset val="134"/>
      </rPr>
      <t>1*1</t>
    </r>
    <r>
      <rPr>
        <sz val="16"/>
        <rFont val="宋体"/>
        <charset val="134"/>
      </rPr>
      <t>排洪渠</t>
    </r>
    <r>
      <rPr>
        <sz val="16"/>
        <rFont val="Times New Roman"/>
        <charset val="134"/>
      </rPr>
      <t>2400m</t>
    </r>
  </si>
  <si>
    <r>
      <rPr>
        <sz val="16"/>
        <rFont val="宋体"/>
        <charset val="134"/>
      </rPr>
      <t>有效改村级基础设施条件。</t>
    </r>
  </si>
  <si>
    <r>
      <rPr>
        <sz val="16"/>
        <rFont val="宋体"/>
        <charset val="134"/>
      </rPr>
      <t>概算投资</t>
    </r>
    <r>
      <rPr>
        <sz val="16"/>
        <rFont val="Times New Roman"/>
        <charset val="134"/>
      </rPr>
      <t>46</t>
    </r>
    <r>
      <rPr>
        <sz val="16"/>
        <rFont val="宋体"/>
        <charset val="134"/>
      </rPr>
      <t>万元，康王村修建排水渠</t>
    </r>
    <r>
      <rPr>
        <sz val="16"/>
        <rFont val="Times New Roman"/>
        <charset val="134"/>
      </rPr>
      <t>1000</t>
    </r>
    <r>
      <rPr>
        <sz val="16"/>
        <rFont val="宋体"/>
        <charset val="134"/>
      </rPr>
      <t>米，其中</t>
    </r>
    <r>
      <rPr>
        <sz val="16"/>
        <rFont val="Times New Roman"/>
        <charset val="134"/>
      </rPr>
      <t>500</t>
    </r>
    <r>
      <rPr>
        <sz val="16"/>
        <rFont val="宋体"/>
        <charset val="134"/>
      </rPr>
      <t>米</t>
    </r>
    <r>
      <rPr>
        <sz val="16"/>
        <rFont val="Times New Roman"/>
        <charset val="134"/>
      </rPr>
      <t>1m*1m,500</t>
    </r>
    <r>
      <rPr>
        <sz val="16"/>
        <rFont val="宋体"/>
        <charset val="134"/>
      </rPr>
      <t>米</t>
    </r>
    <r>
      <rPr>
        <sz val="16"/>
        <rFont val="Times New Roman"/>
        <charset val="134"/>
      </rPr>
      <t>0.8m*0.8m</t>
    </r>
  </si>
  <si>
    <r>
      <rPr>
        <sz val="16"/>
        <rFont val="宋体"/>
        <charset val="134"/>
      </rPr>
      <t>概算投资</t>
    </r>
    <r>
      <rPr>
        <sz val="16"/>
        <rFont val="Times New Roman"/>
        <charset val="134"/>
      </rPr>
      <t>198</t>
    </r>
    <r>
      <rPr>
        <sz val="16"/>
        <rFont val="宋体"/>
        <charset val="134"/>
      </rPr>
      <t>万元，修建</t>
    </r>
    <r>
      <rPr>
        <sz val="16"/>
        <rFont val="Times New Roman"/>
        <charset val="134"/>
      </rPr>
      <t>0.6*0.6</t>
    </r>
    <r>
      <rPr>
        <sz val="16"/>
        <rFont val="宋体"/>
        <charset val="134"/>
      </rPr>
      <t>排水渠共</t>
    </r>
    <r>
      <rPr>
        <sz val="16"/>
        <rFont val="Times New Roman"/>
        <charset val="134"/>
      </rPr>
      <t>6600</t>
    </r>
    <r>
      <rPr>
        <sz val="16"/>
        <rFont val="宋体"/>
        <charset val="134"/>
      </rPr>
      <t>米，其中在大湾组修建水渠</t>
    </r>
    <r>
      <rPr>
        <sz val="16"/>
        <rFont val="Times New Roman"/>
        <charset val="134"/>
      </rPr>
      <t>500m</t>
    </r>
    <r>
      <rPr>
        <sz val="16"/>
        <rFont val="宋体"/>
        <charset val="134"/>
      </rPr>
      <t>，在长宁驿组修建水渠</t>
    </r>
    <r>
      <rPr>
        <sz val="16"/>
        <rFont val="Times New Roman"/>
        <charset val="134"/>
      </rPr>
      <t>3200m</t>
    </r>
    <r>
      <rPr>
        <sz val="16"/>
        <rFont val="宋体"/>
        <charset val="134"/>
      </rPr>
      <t>；在站沟组修建水渠</t>
    </r>
    <r>
      <rPr>
        <sz val="16"/>
        <rFont val="Times New Roman"/>
        <charset val="134"/>
      </rPr>
      <t>500m</t>
    </r>
    <r>
      <rPr>
        <sz val="16"/>
        <rFont val="宋体"/>
        <charset val="134"/>
      </rPr>
      <t>；在复元组修建水渠</t>
    </r>
    <r>
      <rPr>
        <sz val="16"/>
        <rFont val="Times New Roman"/>
        <charset val="134"/>
      </rPr>
      <t>2400m</t>
    </r>
    <r>
      <rPr>
        <sz val="16"/>
        <rFont val="宋体"/>
        <charset val="134"/>
      </rPr>
      <t>。概算投资</t>
    </r>
    <r>
      <rPr>
        <sz val="16"/>
        <rFont val="Times New Roman"/>
        <charset val="134"/>
      </rPr>
      <t>8</t>
    </r>
    <r>
      <rPr>
        <sz val="16"/>
        <rFont val="宋体"/>
        <charset val="134"/>
      </rPr>
      <t>万元，改造自来水冻管</t>
    </r>
    <r>
      <rPr>
        <sz val="16"/>
        <rFont val="Times New Roman"/>
        <charset val="134"/>
      </rPr>
      <t>2300m</t>
    </r>
    <r>
      <rPr>
        <sz val="16"/>
        <rFont val="宋体"/>
        <charset val="134"/>
      </rPr>
      <t>，其中复元组自来水冻管</t>
    </r>
    <r>
      <rPr>
        <sz val="16"/>
        <rFont val="Times New Roman"/>
        <charset val="134"/>
      </rPr>
      <t>1500m</t>
    </r>
    <r>
      <rPr>
        <sz val="16"/>
        <rFont val="宋体"/>
        <charset val="134"/>
      </rPr>
      <t>，站沟组自来水冻管</t>
    </r>
    <r>
      <rPr>
        <sz val="16"/>
        <rFont val="Times New Roman"/>
        <charset val="134"/>
      </rPr>
      <t>800m</t>
    </r>
    <r>
      <rPr>
        <sz val="16"/>
        <rFont val="宋体"/>
        <charset val="134"/>
      </rPr>
      <t>。</t>
    </r>
  </si>
  <si>
    <r>
      <rPr>
        <sz val="16"/>
        <rFont val="宋体"/>
        <charset val="134"/>
      </rPr>
      <t>概算投资</t>
    </r>
    <r>
      <rPr>
        <sz val="16"/>
        <rFont val="Times New Roman"/>
        <charset val="134"/>
      </rPr>
      <t>39.05</t>
    </r>
    <r>
      <rPr>
        <sz val="16"/>
        <rFont val="宋体"/>
        <charset val="134"/>
      </rPr>
      <t>万元，在大滩村修建排水渠</t>
    </r>
    <r>
      <rPr>
        <sz val="16"/>
        <rFont val="Times New Roman"/>
        <charset val="134"/>
      </rPr>
      <t>1775</t>
    </r>
    <r>
      <rPr>
        <sz val="16"/>
        <rFont val="宋体"/>
        <charset val="134"/>
      </rPr>
      <t>米</t>
    </r>
    <r>
      <rPr>
        <sz val="16"/>
        <rFont val="Times New Roman"/>
        <charset val="134"/>
      </rPr>
      <t>.</t>
    </r>
    <r>
      <rPr>
        <sz val="16"/>
        <rFont val="宋体"/>
        <charset val="134"/>
      </rPr>
      <t>。其中：</t>
    </r>
    <r>
      <rPr>
        <sz val="16"/>
        <rFont val="Times New Roman"/>
        <charset val="134"/>
      </rPr>
      <t>0.4*0.4</t>
    </r>
    <r>
      <rPr>
        <sz val="16"/>
        <rFont val="宋体"/>
        <charset val="134"/>
      </rPr>
      <t>标准的</t>
    </r>
    <r>
      <rPr>
        <sz val="16"/>
        <rFont val="Times New Roman"/>
        <charset val="134"/>
      </rPr>
      <t>4</t>
    </r>
    <r>
      <rPr>
        <sz val="16"/>
        <rFont val="宋体"/>
        <charset val="134"/>
      </rPr>
      <t>条，共计</t>
    </r>
    <r>
      <rPr>
        <sz val="16"/>
        <rFont val="Times New Roman"/>
        <charset val="134"/>
      </rPr>
      <t>1375</t>
    </r>
    <r>
      <rPr>
        <sz val="16"/>
        <rFont val="宋体"/>
        <charset val="134"/>
      </rPr>
      <t>米，分别为二组妥哈儿围墙外至广场修建水渠</t>
    </r>
    <r>
      <rPr>
        <sz val="16"/>
        <rFont val="Times New Roman"/>
        <charset val="134"/>
      </rPr>
      <t>225</t>
    </r>
    <r>
      <rPr>
        <sz val="16"/>
        <rFont val="宋体"/>
        <charset val="134"/>
      </rPr>
      <t>米、二组何有利家大门至广场修建修建水渠</t>
    </r>
    <r>
      <rPr>
        <sz val="16"/>
        <rFont val="Times New Roman"/>
        <charset val="134"/>
      </rPr>
      <t>200</t>
    </r>
    <r>
      <rPr>
        <sz val="16"/>
        <rFont val="宋体"/>
        <charset val="134"/>
      </rPr>
      <t>米、三组大滩窑庄组主路</t>
    </r>
    <r>
      <rPr>
        <sz val="16"/>
        <rFont val="Times New Roman"/>
        <charset val="134"/>
      </rPr>
      <t>S221</t>
    </r>
    <r>
      <rPr>
        <sz val="16"/>
        <rFont val="宋体"/>
        <charset val="134"/>
      </rPr>
      <t>公路口至马小英家门口修建水渠</t>
    </r>
    <r>
      <rPr>
        <sz val="16"/>
        <rFont val="Times New Roman"/>
        <charset val="134"/>
      </rPr>
      <t>500</t>
    </r>
    <r>
      <rPr>
        <sz val="16"/>
        <rFont val="宋体"/>
        <charset val="134"/>
      </rPr>
      <t>米、四组大滩组</t>
    </r>
    <r>
      <rPr>
        <sz val="16"/>
        <rFont val="Times New Roman"/>
        <charset val="134"/>
      </rPr>
      <t>S221</t>
    </r>
    <r>
      <rPr>
        <sz val="16"/>
        <rFont val="宋体"/>
        <charset val="134"/>
      </rPr>
      <t>公路口到马鹿炮点修建水渠</t>
    </r>
    <r>
      <rPr>
        <sz val="16"/>
        <rFont val="Times New Roman"/>
        <charset val="134"/>
      </rPr>
      <t>450</t>
    </r>
    <r>
      <rPr>
        <sz val="16"/>
        <rFont val="宋体"/>
        <charset val="134"/>
      </rPr>
      <t>米；</t>
    </r>
    <r>
      <rPr>
        <sz val="16"/>
        <rFont val="Times New Roman"/>
        <charset val="134"/>
      </rPr>
      <t>0.4*0.4</t>
    </r>
    <r>
      <rPr>
        <sz val="16"/>
        <rFont val="宋体"/>
        <charset val="134"/>
      </rPr>
      <t>标准的</t>
    </r>
    <r>
      <rPr>
        <sz val="16"/>
        <rFont val="Times New Roman"/>
        <charset val="134"/>
      </rPr>
      <t>1</t>
    </r>
    <r>
      <rPr>
        <sz val="16"/>
        <rFont val="宋体"/>
        <charset val="134"/>
      </rPr>
      <t>条为环大滩村广场修建排水渠</t>
    </r>
    <r>
      <rPr>
        <sz val="16"/>
        <rFont val="Times New Roman"/>
        <charset val="134"/>
      </rPr>
      <t>400</t>
    </r>
    <r>
      <rPr>
        <sz val="16"/>
        <rFont val="宋体"/>
        <charset val="134"/>
      </rPr>
      <t>米。</t>
    </r>
  </si>
  <si>
    <r>
      <rPr>
        <sz val="16"/>
        <rFont val="宋体"/>
        <charset val="134"/>
      </rPr>
      <t>概算投资</t>
    </r>
    <r>
      <rPr>
        <sz val="16"/>
        <rFont val="Times New Roman"/>
        <charset val="134"/>
      </rPr>
      <t>126</t>
    </r>
    <r>
      <rPr>
        <sz val="16"/>
        <rFont val="宋体"/>
        <charset val="134"/>
      </rPr>
      <t>万元，修建水渠</t>
    </r>
    <r>
      <rPr>
        <sz val="16"/>
        <rFont val="Times New Roman"/>
        <charset val="134"/>
      </rPr>
      <t>3000m</t>
    </r>
    <r>
      <rPr>
        <sz val="16"/>
        <rFont val="宋体"/>
        <charset val="134"/>
      </rPr>
      <t>（</t>
    </r>
    <r>
      <rPr>
        <sz val="16"/>
        <rFont val="Times New Roman"/>
        <charset val="134"/>
      </rPr>
      <t>0.8*0.8</t>
    </r>
    <r>
      <rPr>
        <sz val="16"/>
        <rFont val="宋体"/>
        <charset val="134"/>
      </rPr>
      <t>）</t>
    </r>
  </si>
  <si>
    <r>
      <rPr>
        <sz val="16"/>
        <rFont val="宋体"/>
        <charset val="134"/>
      </rPr>
      <t>概算投资</t>
    </r>
    <r>
      <rPr>
        <sz val="16"/>
        <rFont val="Times New Roman"/>
        <charset val="134"/>
      </rPr>
      <t>26.4</t>
    </r>
    <r>
      <rPr>
        <sz val="16"/>
        <rFont val="宋体"/>
        <charset val="134"/>
      </rPr>
      <t>万元，在陡崖新建小水渠</t>
    </r>
    <r>
      <rPr>
        <sz val="16"/>
        <rFont val="Times New Roman"/>
        <charset val="134"/>
      </rPr>
      <t>1200</t>
    </r>
    <r>
      <rPr>
        <sz val="16"/>
        <rFont val="宋体"/>
        <charset val="134"/>
      </rPr>
      <t>米（</t>
    </r>
    <r>
      <rPr>
        <sz val="16"/>
        <rFont val="Times New Roman"/>
        <charset val="134"/>
      </rPr>
      <t>0.4*0.4</t>
    </r>
    <r>
      <rPr>
        <sz val="16"/>
        <rFont val="宋体"/>
        <charset val="134"/>
      </rPr>
      <t>），其中陈国军门口至水泉湾</t>
    </r>
    <r>
      <rPr>
        <sz val="16"/>
        <rFont val="Times New Roman"/>
        <charset val="134"/>
      </rPr>
      <t>300</t>
    </r>
    <r>
      <rPr>
        <sz val="16"/>
        <rFont val="宋体"/>
        <charset val="134"/>
      </rPr>
      <t>米，陈进成房背</t>
    </r>
    <r>
      <rPr>
        <sz val="16"/>
        <rFont val="Times New Roman"/>
        <charset val="134"/>
      </rPr>
      <t>100</t>
    </r>
    <r>
      <rPr>
        <sz val="16"/>
        <rFont val="宋体"/>
        <charset val="134"/>
      </rPr>
      <t>米，张毛娃门前</t>
    </r>
    <r>
      <rPr>
        <sz val="16"/>
        <rFont val="Times New Roman"/>
        <charset val="134"/>
      </rPr>
      <t>250</t>
    </r>
    <r>
      <rPr>
        <sz val="16"/>
        <rFont val="宋体"/>
        <charset val="134"/>
      </rPr>
      <t>米，水泉梁至二组爷庙门</t>
    </r>
    <r>
      <rPr>
        <sz val="16"/>
        <rFont val="Times New Roman"/>
        <charset val="134"/>
      </rPr>
      <t>300</t>
    </r>
    <r>
      <rPr>
        <sz val="16"/>
        <rFont val="宋体"/>
        <charset val="134"/>
      </rPr>
      <t>米，杨永顺院后</t>
    </r>
    <r>
      <rPr>
        <sz val="16"/>
        <rFont val="Times New Roman"/>
        <charset val="134"/>
      </rPr>
      <t>250</t>
    </r>
    <r>
      <rPr>
        <sz val="16"/>
        <rFont val="宋体"/>
        <charset val="134"/>
      </rPr>
      <t>米。</t>
    </r>
  </si>
  <si>
    <r>
      <rPr>
        <sz val="16"/>
        <rFont val="宋体"/>
        <charset val="134"/>
      </rPr>
      <t>排洪渠</t>
    </r>
    <r>
      <rPr>
        <sz val="16"/>
        <rFont val="Times New Roman"/>
        <charset val="134"/>
      </rPr>
      <t>420</t>
    </r>
    <r>
      <rPr>
        <sz val="16"/>
        <rFont val="宋体"/>
        <charset val="134"/>
      </rPr>
      <t>米（</t>
    </r>
    <r>
      <rPr>
        <sz val="16"/>
        <rFont val="Times New Roman"/>
        <charset val="134"/>
      </rPr>
      <t>1*1</t>
    </r>
    <r>
      <rPr>
        <sz val="16"/>
        <rFont val="宋体"/>
        <charset val="134"/>
      </rPr>
      <t>），三组后沟至付世英门口</t>
    </r>
  </si>
  <si>
    <r>
      <rPr>
        <sz val="16"/>
        <rFont val="宋体"/>
        <charset val="134"/>
      </rPr>
      <t>马关镇水渠建设项目</t>
    </r>
  </si>
  <si>
    <r>
      <rPr>
        <sz val="16"/>
        <rFont val="宋体"/>
        <charset val="134"/>
      </rPr>
      <t>马关镇西台村</t>
    </r>
  </si>
  <si>
    <r>
      <rPr>
        <sz val="16"/>
        <rFont val="宋体"/>
        <charset val="134"/>
      </rPr>
      <t>在西台村主干道修建排水渠</t>
    </r>
    <r>
      <rPr>
        <sz val="16"/>
        <rFont val="Times New Roman"/>
        <charset val="134"/>
      </rPr>
      <t>1000</t>
    </r>
    <r>
      <rPr>
        <sz val="16"/>
        <rFont val="宋体"/>
        <charset val="134"/>
      </rPr>
      <t>米，在西台小学校门口至东庄修建水渠</t>
    </r>
    <r>
      <rPr>
        <sz val="16"/>
        <rFont val="Times New Roman"/>
        <charset val="134"/>
      </rPr>
      <t>2000</t>
    </r>
    <r>
      <rPr>
        <sz val="16"/>
        <rFont val="宋体"/>
        <charset val="134"/>
      </rPr>
      <t>米，在东疙瘩至鸭沟修建水渠</t>
    </r>
    <r>
      <rPr>
        <sz val="16"/>
        <rFont val="Times New Roman"/>
        <charset val="134"/>
      </rPr>
      <t>70</t>
    </r>
    <r>
      <rPr>
        <sz val="16"/>
        <rFont val="宋体"/>
        <charset val="134"/>
      </rPr>
      <t>米（共修建水渠</t>
    </r>
    <r>
      <rPr>
        <sz val="16"/>
        <rFont val="Times New Roman"/>
        <charset val="134"/>
      </rPr>
      <t>3070</t>
    </r>
    <r>
      <rPr>
        <sz val="16"/>
        <rFont val="宋体"/>
        <charset val="134"/>
      </rPr>
      <t>米，均长</t>
    </r>
    <r>
      <rPr>
        <sz val="16"/>
        <rFont val="Times New Roman"/>
        <charset val="134"/>
      </rPr>
      <t>0.6</t>
    </r>
    <r>
      <rPr>
        <sz val="16"/>
        <rFont val="宋体"/>
        <charset val="134"/>
      </rPr>
      <t>米宽</t>
    </r>
    <r>
      <rPr>
        <sz val="16"/>
        <rFont val="Times New Roman"/>
        <charset val="134"/>
      </rPr>
      <t>0.6</t>
    </r>
    <r>
      <rPr>
        <sz val="16"/>
        <rFont val="宋体"/>
        <charset val="134"/>
      </rPr>
      <t>米）</t>
    </r>
  </si>
  <si>
    <r>
      <rPr>
        <sz val="16"/>
        <rFont val="宋体"/>
        <charset val="134"/>
      </rPr>
      <t>方便群众出行，改变群众生活</t>
    </r>
  </si>
  <si>
    <r>
      <rPr>
        <sz val="16"/>
        <rFont val="宋体"/>
        <charset val="134"/>
      </rPr>
      <t>马关镇庙湾村</t>
    </r>
  </si>
  <si>
    <r>
      <rPr>
        <sz val="16"/>
        <rFont val="宋体"/>
        <charset val="134"/>
      </rPr>
      <t>在庙湾村一组修建</t>
    </r>
    <r>
      <rPr>
        <sz val="16"/>
        <rFont val="Times New Roman"/>
        <charset val="134"/>
      </rPr>
      <t>800</t>
    </r>
    <r>
      <rPr>
        <sz val="16"/>
        <rFont val="宋体"/>
        <charset val="134"/>
      </rPr>
      <t>米水渠，八杜沟修建水渠</t>
    </r>
    <r>
      <rPr>
        <sz val="16"/>
        <rFont val="Times New Roman"/>
        <charset val="134"/>
      </rPr>
      <t>1000</t>
    </r>
    <r>
      <rPr>
        <sz val="16"/>
        <rFont val="宋体"/>
        <charset val="134"/>
      </rPr>
      <t>米，阴洼台修建</t>
    </r>
    <r>
      <rPr>
        <sz val="16"/>
        <rFont val="Times New Roman"/>
        <charset val="134"/>
      </rPr>
      <t>1800</t>
    </r>
    <r>
      <rPr>
        <sz val="16"/>
        <rFont val="宋体"/>
        <charset val="134"/>
      </rPr>
      <t>米水渠（均高</t>
    </r>
    <r>
      <rPr>
        <sz val="16"/>
        <rFont val="Times New Roman"/>
        <charset val="134"/>
      </rPr>
      <t>0.5</t>
    </r>
    <r>
      <rPr>
        <sz val="16"/>
        <rFont val="宋体"/>
        <charset val="134"/>
      </rPr>
      <t>米，宽</t>
    </r>
    <r>
      <rPr>
        <sz val="16"/>
        <rFont val="Times New Roman"/>
        <charset val="134"/>
      </rPr>
      <t>0.6</t>
    </r>
    <r>
      <rPr>
        <sz val="16"/>
        <rFont val="宋体"/>
        <charset val="134"/>
      </rPr>
      <t>米）</t>
    </r>
  </si>
  <si>
    <r>
      <rPr>
        <sz val="16"/>
        <rFont val="宋体"/>
        <charset val="134"/>
      </rPr>
      <t>马鹿镇大滩村</t>
    </r>
    <r>
      <rPr>
        <sz val="16"/>
        <rFont val="Times New Roman"/>
        <charset val="134"/>
      </rPr>
      <t>—</t>
    </r>
    <r>
      <rPr>
        <sz val="16"/>
        <rFont val="宋体"/>
        <charset val="134"/>
      </rPr>
      <t>堡梁村排洪渠建设及人居环境整治项目（中调新增）</t>
    </r>
  </si>
  <si>
    <r>
      <rPr>
        <sz val="16"/>
        <rFont val="宋体"/>
        <charset val="134"/>
      </rPr>
      <t>马鹿镇大滩村、堡梁村</t>
    </r>
  </si>
  <si>
    <r>
      <rPr>
        <sz val="16"/>
        <rFont val="宋体"/>
        <charset val="134"/>
      </rPr>
      <t>投资</t>
    </r>
    <r>
      <rPr>
        <sz val="16"/>
        <rFont val="Times New Roman"/>
        <charset val="134"/>
      </rPr>
      <t>101.08</t>
    </r>
    <r>
      <rPr>
        <sz val="16"/>
        <rFont val="宋体"/>
        <charset val="134"/>
      </rPr>
      <t>万元，其中在马鹿镇大滩村在</t>
    </r>
    <r>
      <rPr>
        <sz val="16"/>
        <rFont val="Times New Roman"/>
        <charset val="134"/>
      </rPr>
      <t>S211</t>
    </r>
    <r>
      <rPr>
        <sz val="16"/>
        <rFont val="宋体"/>
        <charset val="134"/>
      </rPr>
      <t>公路东侧大滩段修建排洪渠项目，修建排洪渠</t>
    </r>
    <r>
      <rPr>
        <sz val="16"/>
        <rFont val="Times New Roman"/>
        <charset val="134"/>
      </rPr>
      <t>455.75</t>
    </r>
    <r>
      <rPr>
        <sz val="16"/>
        <rFont val="宋体"/>
        <charset val="134"/>
      </rPr>
      <t>米，道路拓宽</t>
    </r>
    <r>
      <rPr>
        <sz val="16"/>
        <rFont val="Times New Roman"/>
        <charset val="134"/>
      </rPr>
      <t>1938.55</t>
    </r>
    <r>
      <rPr>
        <sz val="16"/>
        <rFont val="宋体"/>
        <charset val="134"/>
      </rPr>
      <t>平方米，硬化道路</t>
    </r>
    <r>
      <rPr>
        <sz val="16"/>
        <rFont val="Times New Roman"/>
        <charset val="134"/>
      </rPr>
      <t>169</t>
    </r>
    <r>
      <rPr>
        <sz val="16"/>
        <rFont val="宋体"/>
        <charset val="134"/>
      </rPr>
      <t>平方米，道牙</t>
    </r>
    <r>
      <rPr>
        <sz val="16"/>
        <rFont val="Times New Roman"/>
        <charset val="134"/>
      </rPr>
      <t>371.75</t>
    </r>
    <r>
      <rPr>
        <sz val="16"/>
        <rFont val="宋体"/>
        <charset val="134"/>
      </rPr>
      <t>米，铺设盖板</t>
    </r>
    <r>
      <rPr>
        <sz val="16"/>
        <rFont val="Times New Roman"/>
        <charset val="134"/>
      </rPr>
      <t>378.75</t>
    </r>
    <r>
      <rPr>
        <sz val="16"/>
        <rFont val="宋体"/>
        <charset val="134"/>
      </rPr>
      <t>平方米。在堡梁村</t>
    </r>
    <r>
      <rPr>
        <sz val="16"/>
        <rFont val="Times New Roman"/>
        <charset val="134"/>
      </rPr>
      <t>S211</t>
    </r>
    <r>
      <rPr>
        <sz val="16"/>
        <rFont val="宋体"/>
        <charset val="134"/>
      </rPr>
      <t>沿线西街杨生贵至马杜娃门口道路拓宽</t>
    </r>
    <r>
      <rPr>
        <sz val="16"/>
        <rFont val="Times New Roman"/>
        <charset val="134"/>
      </rPr>
      <t>1600</t>
    </r>
    <r>
      <rPr>
        <sz val="16"/>
        <rFont val="宋体"/>
        <charset val="134"/>
      </rPr>
      <t>平方米，道牙</t>
    </r>
    <r>
      <rPr>
        <sz val="16"/>
        <rFont val="Times New Roman"/>
        <charset val="134"/>
      </rPr>
      <t>640</t>
    </r>
    <r>
      <rPr>
        <sz val="16"/>
        <rFont val="宋体"/>
        <charset val="134"/>
      </rPr>
      <t>米。</t>
    </r>
  </si>
  <si>
    <r>
      <rPr>
        <sz val="16"/>
        <rFont val="宋体"/>
        <charset val="134"/>
      </rPr>
      <t>通过项目扶持，发展基础设施建设，能极大的改善村民的生产生活和居住条件。</t>
    </r>
  </si>
  <si>
    <r>
      <rPr>
        <sz val="16"/>
        <rFont val="宋体"/>
        <charset val="134"/>
      </rPr>
      <t>使全村农户收益，提高抵御洪水侵害的能力</t>
    </r>
  </si>
  <si>
    <r>
      <rPr>
        <sz val="16"/>
        <rFont val="宋体"/>
        <charset val="134"/>
      </rPr>
      <t>马鹿镇花园村排洪渠建设项目（中调新增）</t>
    </r>
  </si>
  <si>
    <r>
      <rPr>
        <sz val="16"/>
        <rFont val="宋体"/>
        <charset val="134"/>
      </rPr>
      <t>投资</t>
    </r>
    <r>
      <rPr>
        <sz val="16"/>
        <rFont val="Times New Roman"/>
        <charset val="134"/>
      </rPr>
      <t>30</t>
    </r>
    <r>
      <rPr>
        <sz val="16"/>
        <rFont val="宋体"/>
        <charset val="134"/>
      </rPr>
      <t>万元，在马鹿镇花园村修建排洪渠（底宽</t>
    </r>
    <r>
      <rPr>
        <sz val="16"/>
        <rFont val="Times New Roman"/>
        <charset val="134"/>
      </rPr>
      <t>1.5m*</t>
    </r>
    <r>
      <rPr>
        <sz val="16"/>
        <rFont val="宋体"/>
        <charset val="134"/>
      </rPr>
      <t>高</t>
    </r>
    <r>
      <rPr>
        <sz val="16"/>
        <rFont val="Times New Roman"/>
        <charset val="134"/>
      </rPr>
      <t>2.4m</t>
    </r>
    <r>
      <rPr>
        <sz val="16"/>
        <rFont val="宋体"/>
        <charset val="134"/>
      </rPr>
      <t>）</t>
    </r>
    <r>
      <rPr>
        <sz val="16"/>
        <rFont val="Times New Roman"/>
        <charset val="134"/>
      </rPr>
      <t>260m</t>
    </r>
  </si>
  <si>
    <r>
      <rPr>
        <sz val="16"/>
        <rFont val="宋体"/>
        <charset val="134"/>
      </rPr>
      <t>完善村基础设施建设，方便群众出行</t>
    </r>
  </si>
  <si>
    <r>
      <rPr>
        <sz val="16"/>
        <rFont val="宋体"/>
        <charset val="134"/>
      </rPr>
      <t>有效改善人居生活条件，增加群众就近就地就业。</t>
    </r>
  </si>
  <si>
    <r>
      <rPr>
        <sz val="16"/>
        <rFont val="宋体"/>
        <charset val="134"/>
      </rPr>
      <t>马鹿镇白杨村水渠建设项目（中调新增）</t>
    </r>
  </si>
  <si>
    <r>
      <rPr>
        <sz val="16"/>
        <rFont val="宋体"/>
        <charset val="134"/>
      </rPr>
      <t>马鹿镇白杨村</t>
    </r>
  </si>
  <si>
    <r>
      <rPr>
        <sz val="16"/>
        <rFont val="宋体"/>
        <charset val="134"/>
      </rPr>
      <t>投资</t>
    </r>
    <r>
      <rPr>
        <sz val="16"/>
        <rFont val="Times New Roman"/>
        <charset val="134"/>
      </rPr>
      <t>18.6</t>
    </r>
    <r>
      <rPr>
        <sz val="16"/>
        <rFont val="宋体"/>
        <charset val="134"/>
      </rPr>
      <t>万元，在马鹿镇白杨村沿路修建水渠</t>
    </r>
    <r>
      <rPr>
        <sz val="16"/>
        <rFont val="Times New Roman"/>
        <charset val="134"/>
      </rPr>
      <t>620</t>
    </r>
    <r>
      <rPr>
        <sz val="16"/>
        <rFont val="宋体"/>
        <charset val="134"/>
      </rPr>
      <t>米，规格（</t>
    </r>
    <r>
      <rPr>
        <sz val="16"/>
        <rFont val="Times New Roman"/>
        <charset val="134"/>
      </rPr>
      <t>0.6*0.6</t>
    </r>
    <r>
      <rPr>
        <sz val="16"/>
        <rFont val="宋体"/>
        <charset val="134"/>
      </rPr>
      <t>），每米补助</t>
    </r>
    <r>
      <rPr>
        <sz val="16"/>
        <rFont val="Times New Roman"/>
        <charset val="134"/>
      </rPr>
      <t>300</t>
    </r>
    <r>
      <rPr>
        <sz val="16"/>
        <rFont val="宋体"/>
        <charset val="134"/>
      </rPr>
      <t>元。</t>
    </r>
  </si>
  <si>
    <r>
      <rPr>
        <sz val="16"/>
        <rFont val="宋体"/>
        <charset val="134"/>
      </rPr>
      <t>马鹿镇林峰村排洪渠建设项目（中调新增）</t>
    </r>
  </si>
  <si>
    <r>
      <rPr>
        <sz val="16"/>
        <rFont val="宋体"/>
        <charset val="134"/>
      </rPr>
      <t>投资</t>
    </r>
    <r>
      <rPr>
        <sz val="16"/>
        <rFont val="Times New Roman"/>
        <charset val="134"/>
      </rPr>
      <t>35</t>
    </r>
    <r>
      <rPr>
        <sz val="16"/>
        <rFont val="宋体"/>
        <charset val="134"/>
      </rPr>
      <t>万元，在林峰村二组建成排洪水渠，长</t>
    </r>
    <r>
      <rPr>
        <sz val="16"/>
        <rFont val="Times New Roman"/>
        <charset val="134"/>
      </rPr>
      <t>700</t>
    </r>
    <r>
      <rPr>
        <sz val="16"/>
        <rFont val="宋体"/>
        <charset val="134"/>
      </rPr>
      <t>，宽</t>
    </r>
    <r>
      <rPr>
        <sz val="16"/>
        <rFont val="Times New Roman"/>
        <charset val="134"/>
      </rPr>
      <t>2.5</t>
    </r>
    <r>
      <rPr>
        <sz val="16"/>
        <rFont val="宋体"/>
        <charset val="134"/>
      </rPr>
      <t>米。</t>
    </r>
  </si>
  <si>
    <r>
      <rPr>
        <sz val="16"/>
        <rFont val="宋体"/>
        <charset val="134"/>
      </rPr>
      <t>恭门镇排洪渠建设项目（中调新增）</t>
    </r>
  </si>
  <si>
    <r>
      <rPr>
        <sz val="16"/>
        <rFont val="宋体"/>
        <charset val="134"/>
      </rPr>
      <t>恭门镇梁湾村</t>
    </r>
  </si>
  <si>
    <r>
      <rPr>
        <sz val="16"/>
        <rFont val="宋体"/>
        <charset val="134"/>
      </rPr>
      <t>梁湾村排洪渠建设项目：梁湾村排洪渠（宽</t>
    </r>
    <r>
      <rPr>
        <sz val="16"/>
        <rFont val="Times New Roman"/>
        <charset val="134"/>
      </rPr>
      <t>3</t>
    </r>
    <r>
      <rPr>
        <sz val="16"/>
        <rFont val="宋体"/>
        <charset val="134"/>
      </rPr>
      <t>米，高</t>
    </r>
    <r>
      <rPr>
        <sz val="16"/>
        <rFont val="Times New Roman"/>
        <charset val="134"/>
      </rPr>
      <t>1.5</t>
    </r>
    <r>
      <rPr>
        <sz val="16"/>
        <rFont val="宋体"/>
        <charset val="134"/>
      </rPr>
      <t>米，长</t>
    </r>
    <r>
      <rPr>
        <sz val="16"/>
        <rFont val="Times New Roman"/>
        <charset val="134"/>
      </rPr>
      <t>320</t>
    </r>
    <r>
      <rPr>
        <sz val="16"/>
        <rFont val="宋体"/>
        <charset val="134"/>
      </rPr>
      <t>米）。</t>
    </r>
  </si>
  <si>
    <r>
      <rPr>
        <b/>
        <sz val="16"/>
        <rFont val="宋体"/>
        <charset val="134"/>
      </rPr>
      <t>农村排水渠建设项目</t>
    </r>
  </si>
  <si>
    <r>
      <rPr>
        <b/>
        <sz val="16"/>
        <rFont val="宋体"/>
        <charset val="134"/>
      </rPr>
      <t>概算投资</t>
    </r>
    <r>
      <rPr>
        <b/>
        <sz val="16"/>
        <rFont val="Times New Roman"/>
        <charset val="134"/>
      </rPr>
      <t>706.9</t>
    </r>
    <r>
      <rPr>
        <b/>
        <sz val="16"/>
        <rFont val="宋体"/>
        <charset val="134"/>
      </rPr>
      <t>万元用于实施农村排水渠建设项目</t>
    </r>
  </si>
  <si>
    <r>
      <rPr>
        <sz val="16"/>
        <rFont val="宋体"/>
        <charset val="134"/>
      </rPr>
      <t>刘堡镇水渠建设项目</t>
    </r>
  </si>
  <si>
    <r>
      <rPr>
        <sz val="16"/>
        <rFont val="宋体"/>
        <charset val="134"/>
      </rPr>
      <t>在刘堡镇</t>
    </r>
    <r>
      <rPr>
        <sz val="16"/>
        <rFont val="Times New Roman"/>
        <charset val="134"/>
      </rPr>
      <t>8</t>
    </r>
    <r>
      <rPr>
        <sz val="16"/>
        <rFont val="宋体"/>
        <charset val="134"/>
      </rPr>
      <t>村建设水渠</t>
    </r>
    <r>
      <rPr>
        <sz val="16"/>
        <rFont val="Times New Roman"/>
        <charset val="134"/>
      </rPr>
      <t>4006</t>
    </r>
    <r>
      <rPr>
        <sz val="16"/>
        <rFont val="宋体"/>
        <charset val="134"/>
      </rPr>
      <t>米，其中高家村新建</t>
    </r>
    <r>
      <rPr>
        <sz val="16"/>
        <rFont val="Times New Roman"/>
        <charset val="134"/>
      </rPr>
      <t>U</t>
    </r>
    <r>
      <rPr>
        <sz val="16"/>
        <rFont val="宋体"/>
        <charset val="134"/>
      </rPr>
      <t>型水渠共计</t>
    </r>
    <r>
      <rPr>
        <sz val="16"/>
        <rFont val="Times New Roman"/>
        <charset val="134"/>
      </rPr>
      <t>576</t>
    </r>
    <r>
      <rPr>
        <sz val="16"/>
        <rFont val="宋体"/>
        <charset val="134"/>
      </rPr>
      <t>米；董家村建设斜坡水渠长</t>
    </r>
    <r>
      <rPr>
        <sz val="16"/>
        <rFont val="Times New Roman"/>
        <charset val="134"/>
      </rPr>
      <t>560</t>
    </r>
    <r>
      <rPr>
        <sz val="16"/>
        <rFont val="宋体"/>
        <charset val="134"/>
      </rPr>
      <t>米；刘堡村新建堡子组斜坡水渠</t>
    </r>
    <r>
      <rPr>
        <sz val="16"/>
        <rFont val="Times New Roman"/>
        <charset val="134"/>
      </rPr>
      <t>430</t>
    </r>
    <r>
      <rPr>
        <sz val="16"/>
        <rFont val="宋体"/>
        <charset val="134"/>
      </rPr>
      <t>米；罗湾村修建斜坡水渠</t>
    </r>
    <r>
      <rPr>
        <sz val="16"/>
        <rFont val="Times New Roman"/>
        <charset val="134"/>
      </rPr>
      <t>200</t>
    </r>
    <r>
      <rPr>
        <sz val="16"/>
        <rFont val="宋体"/>
        <charset val="134"/>
      </rPr>
      <t>米；王家村修建斜坡水渠</t>
    </r>
    <r>
      <rPr>
        <sz val="16"/>
        <rFont val="Times New Roman"/>
        <charset val="134"/>
      </rPr>
      <t>610</t>
    </r>
    <r>
      <rPr>
        <sz val="16"/>
        <rFont val="宋体"/>
        <charset val="134"/>
      </rPr>
      <t>米；小湾村修建斜坡水渠</t>
    </r>
    <r>
      <rPr>
        <sz val="16"/>
        <rFont val="Times New Roman"/>
        <charset val="134"/>
      </rPr>
      <t>330</t>
    </r>
    <r>
      <rPr>
        <sz val="16"/>
        <rFont val="宋体"/>
        <charset val="134"/>
      </rPr>
      <t>米；王山村修建斜坡水渠</t>
    </r>
    <r>
      <rPr>
        <sz val="16"/>
        <rFont val="Times New Roman"/>
        <charset val="134"/>
      </rPr>
      <t>700</t>
    </r>
    <r>
      <rPr>
        <sz val="16"/>
        <rFont val="宋体"/>
        <charset val="134"/>
      </rPr>
      <t>米；米家村新建</t>
    </r>
    <r>
      <rPr>
        <sz val="16"/>
        <rFont val="Times New Roman"/>
        <charset val="134"/>
      </rPr>
      <t>U</t>
    </r>
    <r>
      <rPr>
        <sz val="16"/>
        <rFont val="宋体"/>
        <charset val="134"/>
      </rPr>
      <t>型渠</t>
    </r>
    <r>
      <rPr>
        <sz val="16"/>
        <rFont val="Times New Roman"/>
        <charset val="134"/>
      </rPr>
      <t>600</t>
    </r>
    <r>
      <rPr>
        <sz val="16"/>
        <rFont val="宋体"/>
        <charset val="134"/>
      </rPr>
      <t>米。</t>
    </r>
  </si>
  <si>
    <r>
      <rPr>
        <sz val="16"/>
        <rFont val="宋体"/>
        <charset val="134"/>
      </rPr>
      <t>防止洪涝灾害，保障群众生命财产安全</t>
    </r>
  </si>
  <si>
    <r>
      <rPr>
        <sz val="16"/>
        <rFont val="宋体"/>
        <charset val="134"/>
      </rPr>
      <t>刘堡镇排洪渠建设项目</t>
    </r>
  </si>
  <si>
    <r>
      <rPr>
        <sz val="16"/>
        <rFont val="宋体"/>
        <charset val="134"/>
      </rPr>
      <t>在刘堡镇李山村建设排洪渠，</t>
    </r>
    <r>
      <rPr>
        <sz val="16"/>
        <rFont val="Times New Roman"/>
        <charset val="134"/>
      </rPr>
      <t>370</t>
    </r>
    <r>
      <rPr>
        <sz val="16"/>
        <rFont val="宋体"/>
        <charset val="134"/>
      </rPr>
      <t>米。</t>
    </r>
  </si>
  <si>
    <r>
      <rPr>
        <sz val="16"/>
        <rFont val="宋体"/>
        <charset val="134"/>
      </rPr>
      <t>张棉驿乡排水渠建设项目</t>
    </r>
  </si>
  <si>
    <r>
      <rPr>
        <sz val="16"/>
        <rFont val="宋体"/>
        <charset val="134"/>
      </rPr>
      <t>庙川村、上蒋村、田湾村、喜湾村、马夭村、和平村</t>
    </r>
  </si>
  <si>
    <r>
      <rPr>
        <sz val="16"/>
        <rFont val="宋体"/>
        <charset val="134"/>
      </rPr>
      <t>修建水渠</t>
    </r>
    <r>
      <rPr>
        <sz val="16"/>
        <rFont val="Times New Roman"/>
        <charset val="134"/>
      </rPr>
      <t>12450</t>
    </r>
    <r>
      <rPr>
        <sz val="16"/>
        <rFont val="宋体"/>
        <charset val="134"/>
      </rPr>
      <t>米：其中庙川村实施水渠</t>
    </r>
    <r>
      <rPr>
        <sz val="16"/>
        <rFont val="Times New Roman"/>
        <charset val="134"/>
      </rPr>
      <t>2000</t>
    </r>
    <r>
      <rPr>
        <sz val="16"/>
        <rFont val="宋体"/>
        <charset val="134"/>
      </rPr>
      <t>米：上蒋村修建水渠</t>
    </r>
    <r>
      <rPr>
        <sz val="16"/>
        <rFont val="Times New Roman"/>
        <charset val="134"/>
      </rPr>
      <t>800</t>
    </r>
    <r>
      <rPr>
        <sz val="16"/>
        <rFont val="宋体"/>
        <charset val="134"/>
      </rPr>
      <t>米：田湾村修建水渠</t>
    </r>
    <r>
      <rPr>
        <sz val="16"/>
        <rFont val="Times New Roman"/>
        <charset val="134"/>
      </rPr>
      <t>4200</t>
    </r>
    <r>
      <rPr>
        <sz val="16"/>
        <rFont val="宋体"/>
        <charset val="134"/>
      </rPr>
      <t>米：喜湾村排水渠</t>
    </r>
    <r>
      <rPr>
        <sz val="16"/>
        <rFont val="Times New Roman"/>
        <charset val="134"/>
      </rPr>
      <t>V</t>
    </r>
    <r>
      <rPr>
        <sz val="16"/>
        <rFont val="宋体"/>
        <charset val="134"/>
      </rPr>
      <t>型</t>
    </r>
    <r>
      <rPr>
        <sz val="16"/>
        <rFont val="Times New Roman"/>
        <charset val="134"/>
      </rPr>
      <t>1150</t>
    </r>
    <r>
      <rPr>
        <sz val="16"/>
        <rFont val="宋体"/>
        <charset val="134"/>
      </rPr>
      <t>米</t>
    </r>
    <r>
      <rPr>
        <sz val="16"/>
        <rFont val="Times New Roman"/>
        <charset val="134"/>
      </rPr>
      <t>,U</t>
    </r>
    <r>
      <rPr>
        <sz val="16"/>
        <rFont val="宋体"/>
        <charset val="134"/>
      </rPr>
      <t>型</t>
    </r>
    <r>
      <rPr>
        <sz val="16"/>
        <rFont val="Times New Roman"/>
        <charset val="134"/>
      </rPr>
      <t>2300</t>
    </r>
    <r>
      <rPr>
        <sz val="16"/>
        <rFont val="宋体"/>
        <charset val="134"/>
      </rPr>
      <t>米：马夭村修建水渠</t>
    </r>
    <r>
      <rPr>
        <sz val="16"/>
        <rFont val="Times New Roman"/>
        <charset val="134"/>
      </rPr>
      <t>500</t>
    </r>
    <r>
      <rPr>
        <sz val="16"/>
        <rFont val="宋体"/>
        <charset val="134"/>
      </rPr>
      <t>米：和平村修建水渠</t>
    </r>
    <r>
      <rPr>
        <sz val="16"/>
        <rFont val="Times New Roman"/>
        <charset val="134"/>
      </rPr>
      <t>1500</t>
    </r>
    <r>
      <rPr>
        <sz val="16"/>
        <rFont val="宋体"/>
        <charset val="134"/>
      </rPr>
      <t>米。</t>
    </r>
  </si>
  <si>
    <r>
      <rPr>
        <sz val="16"/>
        <rFont val="宋体"/>
        <charset val="134"/>
      </rPr>
      <t>极大方面群众出行，有效消除安全隐患</t>
    </r>
  </si>
  <si>
    <r>
      <rPr>
        <sz val="16"/>
        <rFont val="宋体"/>
        <charset val="134"/>
      </rPr>
      <t>恭门镇麻崖村排水渠建设项目</t>
    </r>
  </si>
  <si>
    <r>
      <rPr>
        <sz val="16"/>
        <rFont val="宋体"/>
        <charset val="134"/>
      </rPr>
      <t>麻崖村</t>
    </r>
    <r>
      <rPr>
        <sz val="16"/>
        <rFont val="Times New Roman"/>
        <charset val="134"/>
      </rPr>
      <t>1000</t>
    </r>
    <r>
      <rPr>
        <sz val="16"/>
        <rFont val="宋体"/>
        <charset val="134"/>
      </rPr>
      <t>米</t>
    </r>
  </si>
  <si>
    <r>
      <rPr>
        <sz val="16"/>
        <rFont val="宋体"/>
        <charset val="134"/>
      </rPr>
      <t>恭门镇河峪村排水渠建设项目</t>
    </r>
  </si>
  <si>
    <r>
      <rPr>
        <sz val="16"/>
        <rFont val="宋体"/>
        <charset val="134"/>
      </rPr>
      <t>河峪村</t>
    </r>
    <r>
      <rPr>
        <sz val="16"/>
        <rFont val="Times New Roman"/>
        <charset val="134"/>
      </rPr>
      <t>1000</t>
    </r>
    <r>
      <rPr>
        <sz val="16"/>
        <rFont val="宋体"/>
        <charset val="134"/>
      </rPr>
      <t>米。</t>
    </r>
  </si>
  <si>
    <t>0.0075</t>
  </si>
  <si>
    <t>0.0423</t>
  </si>
  <si>
    <t>0.0453</t>
  </si>
  <si>
    <r>
      <rPr>
        <sz val="16"/>
        <rFont val="宋体"/>
        <charset val="134"/>
      </rPr>
      <t>恭门镇许湾村排水渠建设项目</t>
    </r>
  </si>
  <si>
    <r>
      <rPr>
        <sz val="16"/>
        <rFont val="宋体"/>
        <charset val="134"/>
      </rPr>
      <t>许湾村一组地质灾害点排水渠需新建长</t>
    </r>
    <r>
      <rPr>
        <sz val="16"/>
        <rFont val="Times New Roman"/>
        <charset val="134"/>
      </rPr>
      <t>900</t>
    </r>
    <r>
      <rPr>
        <sz val="16"/>
        <rFont val="宋体"/>
        <charset val="134"/>
      </rPr>
      <t>米。</t>
    </r>
  </si>
  <si>
    <t>0.0027</t>
  </si>
  <si>
    <t>0.0142</t>
  </si>
  <si>
    <r>
      <rPr>
        <sz val="16"/>
        <rFont val="宋体"/>
        <charset val="134"/>
      </rPr>
      <t>张家川县恭门镇毛山村安置点巷道硬化及排水工程</t>
    </r>
  </si>
  <si>
    <r>
      <rPr>
        <sz val="16"/>
        <rFont val="宋体"/>
        <charset val="134"/>
      </rPr>
      <t>硬化道路</t>
    </r>
    <r>
      <rPr>
        <sz val="16"/>
        <rFont val="Times New Roman"/>
        <charset val="134"/>
      </rPr>
      <t>20000</t>
    </r>
    <r>
      <rPr>
        <sz val="16"/>
        <rFont val="宋体"/>
        <charset val="134"/>
      </rPr>
      <t>平方米</t>
    </r>
  </si>
  <si>
    <r>
      <rPr>
        <b/>
        <sz val="16"/>
        <rFont val="宋体"/>
        <charset val="134"/>
      </rPr>
      <t>农村排水渠建设项目（中调新增）</t>
    </r>
  </si>
  <si>
    <r>
      <rPr>
        <b/>
        <sz val="16"/>
        <rFont val="宋体"/>
        <charset val="134"/>
      </rPr>
      <t>投资</t>
    </r>
    <r>
      <rPr>
        <b/>
        <sz val="16"/>
        <rFont val="Times New Roman"/>
        <charset val="134"/>
      </rPr>
      <t>1663.21</t>
    </r>
    <r>
      <rPr>
        <b/>
        <sz val="16"/>
        <rFont val="宋体"/>
        <charset val="134"/>
      </rPr>
      <t>万元用于实施农村排水渠建设项目。</t>
    </r>
  </si>
  <si>
    <r>
      <rPr>
        <sz val="16"/>
        <rFont val="宋体"/>
        <charset val="134"/>
      </rPr>
      <t>刘堡镇丰银村排水渠建设项目</t>
    </r>
  </si>
  <si>
    <r>
      <rPr>
        <sz val="16"/>
        <rFont val="宋体"/>
        <charset val="134"/>
      </rPr>
      <t>丰银村</t>
    </r>
  </si>
  <si>
    <r>
      <rPr>
        <sz val="16"/>
        <rFont val="宋体"/>
        <charset val="134"/>
      </rPr>
      <t>在丰银村一组新建水渠</t>
    </r>
    <r>
      <rPr>
        <sz val="16"/>
        <rFont val="Times New Roman"/>
        <charset val="134"/>
      </rPr>
      <t>800</t>
    </r>
    <r>
      <rPr>
        <sz val="16"/>
        <rFont val="宋体"/>
        <charset val="134"/>
      </rPr>
      <t>米。</t>
    </r>
  </si>
  <si>
    <r>
      <rPr>
        <sz val="16"/>
        <rFont val="宋体"/>
        <charset val="134"/>
      </rPr>
      <t>刘堡镇小湾村排水渠建设项目</t>
    </r>
  </si>
  <si>
    <r>
      <rPr>
        <sz val="16"/>
        <rFont val="宋体"/>
        <charset val="134"/>
      </rPr>
      <t>小湾村李哈哈家屋后至马宏宝家前院</t>
    </r>
    <r>
      <rPr>
        <sz val="16"/>
        <rFont val="Times New Roman"/>
        <charset val="134"/>
      </rPr>
      <t>200M</t>
    </r>
    <r>
      <rPr>
        <sz val="16"/>
        <rFont val="宋体"/>
        <charset val="134"/>
      </rPr>
      <t>；关门主干道至小湾村委会</t>
    </r>
    <r>
      <rPr>
        <sz val="16"/>
        <rFont val="Times New Roman"/>
        <charset val="134"/>
      </rPr>
      <t>100M</t>
    </r>
    <r>
      <rPr>
        <sz val="16"/>
        <rFont val="宋体"/>
        <charset val="134"/>
      </rPr>
      <t>；在小湾村李忠奇家门口水渠修建</t>
    </r>
    <r>
      <rPr>
        <sz val="16"/>
        <rFont val="Times New Roman"/>
        <charset val="134"/>
      </rPr>
      <t>30</t>
    </r>
    <r>
      <rPr>
        <sz val="16"/>
        <rFont val="宋体"/>
        <charset val="134"/>
      </rPr>
      <t>米，合计</t>
    </r>
    <r>
      <rPr>
        <sz val="16"/>
        <rFont val="Times New Roman"/>
        <charset val="134"/>
      </rPr>
      <t>330</t>
    </r>
    <r>
      <rPr>
        <sz val="16"/>
        <rFont val="宋体"/>
        <charset val="134"/>
      </rPr>
      <t>米。</t>
    </r>
  </si>
  <si>
    <t>0.0095</t>
  </si>
  <si>
    <t>0.0467</t>
  </si>
  <si>
    <r>
      <rPr>
        <sz val="16"/>
        <rFont val="宋体"/>
        <charset val="134"/>
      </rPr>
      <t>刘堡镇罗湾村排水渠建设项目</t>
    </r>
  </si>
  <si>
    <r>
      <rPr>
        <sz val="16"/>
        <rFont val="宋体"/>
        <charset val="134"/>
      </rPr>
      <t>罗湾村</t>
    </r>
  </si>
  <si>
    <r>
      <rPr>
        <sz val="16"/>
        <rFont val="宋体"/>
        <charset val="134"/>
      </rPr>
      <t>在罗湾村一组马黄英门口至毛连胡门口建设水渠</t>
    </r>
    <r>
      <rPr>
        <sz val="16"/>
        <rFont val="Times New Roman"/>
        <charset val="134"/>
      </rPr>
      <t>200</t>
    </r>
    <r>
      <rPr>
        <sz val="16"/>
        <rFont val="宋体"/>
        <charset val="134"/>
      </rPr>
      <t>米；阳坡组和巧洼组</t>
    </r>
    <r>
      <rPr>
        <sz val="16"/>
        <rFont val="Times New Roman"/>
        <charset val="134"/>
      </rPr>
      <t>3800</t>
    </r>
    <r>
      <rPr>
        <sz val="16"/>
        <rFont val="宋体"/>
        <charset val="134"/>
      </rPr>
      <t>米水渠，共计</t>
    </r>
    <r>
      <rPr>
        <sz val="16"/>
        <rFont val="Times New Roman"/>
        <charset val="134"/>
      </rPr>
      <t>4000</t>
    </r>
    <r>
      <rPr>
        <sz val="16"/>
        <rFont val="宋体"/>
        <charset val="134"/>
      </rPr>
      <t>米水渠。。</t>
    </r>
  </si>
  <si>
    <r>
      <rPr>
        <sz val="16"/>
        <rFont val="宋体"/>
        <charset val="134"/>
      </rPr>
      <t>连五乡农村水渠建设项目</t>
    </r>
  </si>
  <si>
    <r>
      <rPr>
        <sz val="16"/>
        <rFont val="宋体"/>
        <charset val="134"/>
      </rPr>
      <t>李家村</t>
    </r>
    <r>
      <rPr>
        <sz val="16"/>
        <rFont val="Times New Roman"/>
        <charset val="134"/>
      </rPr>
      <t xml:space="preserve">
</t>
    </r>
    <r>
      <rPr>
        <sz val="16"/>
        <rFont val="宋体"/>
        <charset val="134"/>
      </rPr>
      <t>马咀村</t>
    </r>
    <r>
      <rPr>
        <sz val="16"/>
        <rFont val="Times New Roman"/>
        <charset val="134"/>
      </rPr>
      <t xml:space="preserve">
</t>
    </r>
    <r>
      <rPr>
        <sz val="16"/>
        <rFont val="宋体"/>
        <charset val="134"/>
      </rPr>
      <t>腰庄村</t>
    </r>
    <r>
      <rPr>
        <sz val="16"/>
        <rFont val="Times New Roman"/>
        <charset val="134"/>
      </rPr>
      <t xml:space="preserve">
</t>
    </r>
    <r>
      <rPr>
        <sz val="16"/>
        <rFont val="宋体"/>
        <charset val="134"/>
      </rPr>
      <t>中庄村</t>
    </r>
  </si>
  <si>
    <r>
      <rPr>
        <sz val="16"/>
        <rFont val="宋体"/>
        <charset val="134"/>
      </rPr>
      <t>在连五乡</t>
    </r>
    <r>
      <rPr>
        <sz val="16"/>
        <rFont val="Times New Roman"/>
        <charset val="134"/>
      </rPr>
      <t>4</t>
    </r>
    <r>
      <rPr>
        <sz val="16"/>
        <rFont val="宋体"/>
        <charset val="134"/>
      </rPr>
      <t>村修建</t>
    </r>
    <r>
      <rPr>
        <sz val="16"/>
        <rFont val="Times New Roman"/>
        <charset val="134"/>
      </rPr>
      <t>40*60</t>
    </r>
    <r>
      <rPr>
        <sz val="16"/>
        <rFont val="宋体"/>
        <charset val="134"/>
      </rPr>
      <t>水渠</t>
    </r>
    <r>
      <rPr>
        <sz val="16"/>
        <rFont val="Times New Roman"/>
        <charset val="134"/>
      </rPr>
      <t>7340</t>
    </r>
    <r>
      <rPr>
        <sz val="16"/>
        <rFont val="宋体"/>
        <charset val="134"/>
      </rPr>
      <t>米。其中李家</t>
    </r>
    <r>
      <rPr>
        <sz val="16"/>
        <rFont val="Times New Roman"/>
        <charset val="134"/>
      </rPr>
      <t>3500</t>
    </r>
    <r>
      <rPr>
        <sz val="16"/>
        <rFont val="宋体"/>
        <charset val="134"/>
      </rPr>
      <t>米，马咀</t>
    </r>
    <r>
      <rPr>
        <sz val="16"/>
        <rFont val="Times New Roman"/>
        <charset val="134"/>
      </rPr>
      <t>40</t>
    </r>
    <r>
      <rPr>
        <sz val="16"/>
        <rFont val="宋体"/>
        <charset val="134"/>
      </rPr>
      <t>米，腰庄</t>
    </r>
    <r>
      <rPr>
        <sz val="16"/>
        <rFont val="Times New Roman"/>
        <charset val="134"/>
      </rPr>
      <t>2500</t>
    </r>
    <r>
      <rPr>
        <sz val="16"/>
        <rFont val="宋体"/>
        <charset val="134"/>
      </rPr>
      <t>米，中渠</t>
    </r>
    <r>
      <rPr>
        <sz val="16"/>
        <rFont val="Times New Roman"/>
        <charset val="134"/>
      </rPr>
      <t>1300</t>
    </r>
    <r>
      <rPr>
        <sz val="16"/>
        <rFont val="宋体"/>
        <charset val="134"/>
      </rPr>
      <t>米。</t>
    </r>
  </si>
  <si>
    <r>
      <rPr>
        <sz val="16"/>
        <rFont val="宋体"/>
        <charset val="134"/>
      </rPr>
      <t>完善农村公路路网，改善村级基础设施条件。</t>
    </r>
  </si>
  <si>
    <t>3</t>
  </si>
  <si>
    <r>
      <rPr>
        <sz val="16"/>
        <rFont val="宋体"/>
        <charset val="134"/>
      </rPr>
      <t>大阳镇东沟村排水渠建设项目</t>
    </r>
  </si>
  <si>
    <r>
      <rPr>
        <sz val="16"/>
        <rFont val="宋体"/>
        <charset val="134"/>
      </rPr>
      <t>东沟村</t>
    </r>
  </si>
  <si>
    <r>
      <rPr>
        <sz val="16"/>
        <rFont val="宋体"/>
        <charset val="134"/>
      </rPr>
      <t>在东沟村松树湾、水泉沟处铺设</t>
    </r>
    <r>
      <rPr>
        <sz val="16"/>
        <rFont val="Times New Roman"/>
        <charset val="134"/>
      </rPr>
      <t>1500</t>
    </r>
    <r>
      <rPr>
        <sz val="16"/>
        <rFont val="宋体"/>
        <charset val="134"/>
      </rPr>
      <t>米水渠</t>
    </r>
  </si>
  <si>
    <r>
      <rPr>
        <sz val="16"/>
        <rFont val="宋体"/>
        <charset val="134"/>
      </rPr>
      <t>项目实施后解决村内群众排水问题，提升群众满意度。</t>
    </r>
  </si>
  <si>
    <t>0.0045</t>
  </si>
  <si>
    <t>0.0232</t>
  </si>
  <si>
    <r>
      <rPr>
        <sz val="16"/>
        <rFont val="宋体"/>
        <charset val="134"/>
      </rPr>
      <t>大阳镇河李村排水渠建设项目</t>
    </r>
  </si>
  <si>
    <r>
      <rPr>
        <sz val="16"/>
        <rFont val="宋体"/>
        <charset val="134"/>
      </rPr>
      <t>修建水渠</t>
    </r>
    <r>
      <rPr>
        <sz val="16"/>
        <rFont val="Times New Roman"/>
        <charset val="134"/>
      </rPr>
      <t>1500</t>
    </r>
    <r>
      <rPr>
        <sz val="16"/>
        <rFont val="宋体"/>
        <charset val="134"/>
      </rPr>
      <t>米</t>
    </r>
  </si>
  <si>
    <r>
      <rPr>
        <sz val="16"/>
        <rFont val="宋体"/>
        <charset val="134"/>
      </rPr>
      <t>大阳镇刘沟村村排水渠建设项目</t>
    </r>
  </si>
  <si>
    <r>
      <rPr>
        <sz val="16"/>
        <rFont val="宋体"/>
        <charset val="134"/>
      </rPr>
      <t>刘沟村计划给部分道路配套水渠</t>
    </r>
    <r>
      <rPr>
        <sz val="16"/>
        <rFont val="Times New Roman"/>
        <charset val="134"/>
      </rPr>
      <t>500</t>
    </r>
    <r>
      <rPr>
        <sz val="16"/>
        <rFont val="宋体"/>
        <charset val="134"/>
      </rPr>
      <t>米</t>
    </r>
  </si>
  <si>
    <r>
      <rPr>
        <sz val="16"/>
        <rFont val="宋体"/>
        <charset val="134"/>
      </rPr>
      <t>项目实施后，可有效改善群众出行困难问题</t>
    </r>
  </si>
  <si>
    <r>
      <rPr>
        <sz val="16"/>
        <rFont val="宋体"/>
        <charset val="134"/>
      </rPr>
      <t>改善群众出行困难问题</t>
    </r>
  </si>
  <si>
    <r>
      <rPr>
        <sz val="16"/>
        <rFont val="宋体"/>
        <charset val="134"/>
      </rPr>
      <t>大阳镇刘山村村排水渠建设项目</t>
    </r>
  </si>
  <si>
    <r>
      <rPr>
        <sz val="16"/>
        <rFont val="宋体"/>
        <charset val="134"/>
      </rPr>
      <t>在刘山村修建水渠</t>
    </r>
    <r>
      <rPr>
        <sz val="16"/>
        <rFont val="Times New Roman"/>
        <charset val="134"/>
      </rPr>
      <t>300</t>
    </r>
    <r>
      <rPr>
        <sz val="16"/>
        <rFont val="宋体"/>
        <charset val="134"/>
      </rPr>
      <t>米</t>
    </r>
  </si>
  <si>
    <r>
      <rPr>
        <sz val="16"/>
        <rFont val="宋体"/>
        <charset val="134"/>
      </rPr>
      <t>项目实施后，可有效解决贫困群众生产生活条件</t>
    </r>
  </si>
  <si>
    <r>
      <rPr>
        <sz val="16"/>
        <rFont val="宋体"/>
        <charset val="134"/>
      </rPr>
      <t>大阳镇小杨村排水渠建设项目</t>
    </r>
  </si>
  <si>
    <r>
      <rPr>
        <sz val="16"/>
        <rFont val="宋体"/>
        <charset val="134"/>
      </rPr>
      <t>新建</t>
    </r>
    <r>
      <rPr>
        <sz val="16"/>
        <rFont val="Times New Roman"/>
        <charset val="134"/>
      </rPr>
      <t xml:space="preserve"> </t>
    </r>
  </si>
  <si>
    <r>
      <rPr>
        <sz val="16"/>
        <rFont val="宋体"/>
        <charset val="134"/>
      </rPr>
      <t>下马家马全福门口水渠长</t>
    </r>
    <r>
      <rPr>
        <sz val="16"/>
        <rFont val="Times New Roman"/>
        <charset val="134"/>
      </rPr>
      <t>60</t>
    </r>
    <r>
      <rPr>
        <sz val="16"/>
        <rFont val="宋体"/>
        <charset val="134"/>
      </rPr>
      <t>米，宽</t>
    </r>
    <r>
      <rPr>
        <sz val="16"/>
        <rFont val="Times New Roman"/>
        <charset val="134"/>
      </rPr>
      <t>0.7</t>
    </r>
    <r>
      <rPr>
        <sz val="16"/>
        <rFont val="宋体"/>
        <charset val="134"/>
      </rPr>
      <t>米，</t>
    </r>
  </si>
  <si>
    <r>
      <rPr>
        <sz val="16"/>
        <rFont val="宋体"/>
        <charset val="134"/>
      </rPr>
      <t>改善基础设施，方便群众出行</t>
    </r>
  </si>
  <si>
    <r>
      <rPr>
        <sz val="16"/>
        <rFont val="宋体"/>
        <charset val="134"/>
      </rPr>
      <t>改善群众生产生活条件，方便群众出行，消除安全隐患。</t>
    </r>
  </si>
  <si>
    <r>
      <rPr>
        <sz val="16"/>
        <rFont val="宋体"/>
        <charset val="134"/>
      </rPr>
      <t>马鹿镇龙口村水渠建设</t>
    </r>
  </si>
  <si>
    <r>
      <rPr>
        <sz val="16"/>
        <rFont val="宋体"/>
        <charset val="134"/>
      </rPr>
      <t>龙口村</t>
    </r>
  </si>
  <si>
    <r>
      <rPr>
        <sz val="16"/>
        <rFont val="宋体"/>
        <charset val="134"/>
      </rPr>
      <t>在龙口村建设水渠</t>
    </r>
    <r>
      <rPr>
        <sz val="16"/>
        <rFont val="Times New Roman"/>
        <charset val="134"/>
      </rPr>
      <t>6325</t>
    </r>
    <r>
      <rPr>
        <sz val="16"/>
        <rFont val="宋体"/>
        <charset val="134"/>
      </rPr>
      <t>米，其中陡崖合作社</t>
    </r>
    <r>
      <rPr>
        <sz val="16"/>
        <rFont val="Times New Roman"/>
        <charset val="134"/>
      </rPr>
      <t>-</t>
    </r>
    <r>
      <rPr>
        <sz val="16"/>
        <rFont val="宋体"/>
        <charset val="134"/>
      </rPr>
      <t>龙口村河西桥</t>
    </r>
    <r>
      <rPr>
        <sz val="16"/>
        <rFont val="Times New Roman"/>
        <charset val="134"/>
      </rPr>
      <t>1500</t>
    </r>
    <r>
      <rPr>
        <sz val="16"/>
        <rFont val="宋体"/>
        <charset val="134"/>
      </rPr>
      <t>米，城壕里</t>
    </r>
    <r>
      <rPr>
        <sz val="16"/>
        <rFont val="Times New Roman"/>
        <charset val="134"/>
      </rPr>
      <t>-</t>
    </r>
    <r>
      <rPr>
        <sz val="16"/>
        <rFont val="宋体"/>
        <charset val="134"/>
      </rPr>
      <t>三组河堤</t>
    </r>
    <r>
      <rPr>
        <sz val="16"/>
        <rFont val="Times New Roman"/>
        <charset val="134"/>
      </rPr>
      <t>730</t>
    </r>
    <r>
      <rPr>
        <sz val="16"/>
        <rFont val="宋体"/>
        <charset val="134"/>
      </rPr>
      <t>米，五组土坑</t>
    </r>
    <r>
      <rPr>
        <sz val="16"/>
        <rFont val="Times New Roman"/>
        <charset val="134"/>
      </rPr>
      <t>-</t>
    </r>
    <r>
      <rPr>
        <sz val="16"/>
        <rFont val="宋体"/>
        <charset val="134"/>
      </rPr>
      <t>何地</t>
    </r>
    <r>
      <rPr>
        <sz val="16"/>
        <rFont val="Times New Roman"/>
        <charset val="134"/>
      </rPr>
      <t>640</t>
    </r>
    <r>
      <rPr>
        <sz val="16"/>
        <rFont val="宋体"/>
        <charset val="134"/>
      </rPr>
      <t>米，何家塬</t>
    </r>
    <r>
      <rPr>
        <sz val="16"/>
        <rFont val="Times New Roman"/>
        <charset val="134"/>
      </rPr>
      <t>-</t>
    </r>
    <r>
      <rPr>
        <sz val="16"/>
        <rFont val="宋体"/>
        <charset val="134"/>
      </rPr>
      <t>何家沟</t>
    </r>
    <r>
      <rPr>
        <sz val="16"/>
        <rFont val="Times New Roman"/>
        <charset val="134"/>
      </rPr>
      <t>830</t>
    </r>
    <r>
      <rPr>
        <sz val="16"/>
        <rFont val="宋体"/>
        <charset val="134"/>
      </rPr>
      <t>米，何家沟里</t>
    </r>
    <r>
      <rPr>
        <sz val="16"/>
        <rFont val="Times New Roman"/>
        <charset val="134"/>
      </rPr>
      <t>-</t>
    </r>
    <r>
      <rPr>
        <sz val="16"/>
        <rFont val="宋体"/>
        <charset val="134"/>
      </rPr>
      <t>关小勇河畔</t>
    </r>
    <r>
      <rPr>
        <sz val="16"/>
        <rFont val="Times New Roman"/>
        <charset val="134"/>
      </rPr>
      <t>830</t>
    </r>
    <r>
      <rPr>
        <sz val="16"/>
        <rFont val="宋体"/>
        <charset val="134"/>
      </rPr>
      <t>米，官场子</t>
    </r>
    <r>
      <rPr>
        <sz val="16"/>
        <rFont val="Times New Roman"/>
        <charset val="134"/>
      </rPr>
      <t>-</t>
    </r>
    <r>
      <rPr>
        <sz val="16"/>
        <rFont val="宋体"/>
        <charset val="134"/>
      </rPr>
      <t>新村委会</t>
    </r>
    <r>
      <rPr>
        <sz val="16"/>
        <rFont val="Times New Roman"/>
        <charset val="134"/>
      </rPr>
      <t>480</t>
    </r>
    <r>
      <rPr>
        <sz val="16"/>
        <rFont val="宋体"/>
        <charset val="134"/>
      </rPr>
      <t>米。赵世合门口</t>
    </r>
    <r>
      <rPr>
        <sz val="16"/>
        <rFont val="Times New Roman"/>
        <charset val="134"/>
      </rPr>
      <t>-</t>
    </r>
    <r>
      <rPr>
        <sz val="16"/>
        <rFont val="宋体"/>
        <charset val="134"/>
      </rPr>
      <t>下河河堤</t>
    </r>
    <r>
      <rPr>
        <sz val="16"/>
        <rFont val="Times New Roman"/>
        <charset val="134"/>
      </rPr>
      <t>700</t>
    </r>
    <r>
      <rPr>
        <sz val="16"/>
        <rFont val="宋体"/>
        <charset val="134"/>
      </rPr>
      <t>米，杨玉洲门口</t>
    </r>
    <r>
      <rPr>
        <sz val="16"/>
        <rFont val="Times New Roman"/>
        <charset val="134"/>
      </rPr>
      <t>-</t>
    </r>
    <r>
      <rPr>
        <sz val="16"/>
        <rFont val="宋体"/>
        <charset val="134"/>
      </rPr>
      <t>下河湾三组桥头</t>
    </r>
    <r>
      <rPr>
        <sz val="16"/>
        <rFont val="Times New Roman"/>
        <charset val="134"/>
      </rPr>
      <t>615</t>
    </r>
    <r>
      <rPr>
        <sz val="16"/>
        <rFont val="宋体"/>
        <charset val="134"/>
      </rPr>
      <t>米。</t>
    </r>
  </si>
  <si>
    <r>
      <rPr>
        <sz val="16"/>
        <rFont val="宋体"/>
        <charset val="134"/>
      </rPr>
      <t>项目实施后，可有效改善村级基础设施条件，为产业发展提供更好的基础</t>
    </r>
  </si>
  <si>
    <r>
      <rPr>
        <sz val="16"/>
        <rFont val="宋体"/>
        <charset val="134"/>
      </rPr>
      <t>通过项目的实施，可以有效改善影响村级产业发展的瓶颈，美化人居环境。</t>
    </r>
  </si>
  <si>
    <r>
      <rPr>
        <sz val="16"/>
        <rFont val="宋体"/>
        <charset val="134"/>
      </rPr>
      <t>马鹿镇堡梁村水渠建设项目</t>
    </r>
  </si>
  <si>
    <r>
      <rPr>
        <sz val="16"/>
        <rFont val="宋体"/>
        <charset val="134"/>
      </rPr>
      <t>堡梁村</t>
    </r>
  </si>
  <si>
    <r>
      <rPr>
        <sz val="16"/>
        <rFont val="宋体"/>
        <charset val="134"/>
      </rPr>
      <t>在马鹿镇堡梁村修建水渠</t>
    </r>
    <r>
      <rPr>
        <sz val="16"/>
        <rFont val="Times New Roman"/>
        <charset val="134"/>
      </rPr>
      <t>2010</t>
    </r>
    <r>
      <rPr>
        <sz val="16"/>
        <rFont val="宋体"/>
        <charset val="134"/>
      </rPr>
      <t>米，其中在堡梁村下沟组陈志平门口至阳洼路口修建水渠长</t>
    </r>
    <r>
      <rPr>
        <sz val="16"/>
        <rFont val="Times New Roman"/>
        <charset val="134"/>
      </rPr>
      <t>1000</t>
    </r>
    <r>
      <rPr>
        <sz val="16"/>
        <rFont val="宋体"/>
        <charset val="134"/>
      </rPr>
      <t>米；在堡梁村上沟组石头料场至磨门口修建水渠长</t>
    </r>
    <r>
      <rPr>
        <sz val="16"/>
        <rFont val="Times New Roman"/>
        <charset val="134"/>
      </rPr>
      <t>270</t>
    </r>
    <r>
      <rPr>
        <sz val="16"/>
        <rFont val="宋体"/>
        <charset val="134"/>
      </rPr>
      <t>米；在堡梁村堡梁组刘永红门口到梁顶修建水渠长</t>
    </r>
    <r>
      <rPr>
        <sz val="16"/>
        <rFont val="Times New Roman"/>
        <charset val="134"/>
      </rPr>
      <t>110</t>
    </r>
    <r>
      <rPr>
        <sz val="16"/>
        <rFont val="宋体"/>
        <charset val="134"/>
      </rPr>
      <t>米；阳洼路口水渠长</t>
    </r>
    <r>
      <rPr>
        <sz val="16"/>
        <rFont val="Times New Roman"/>
        <charset val="134"/>
      </rPr>
      <t>130</t>
    </r>
    <r>
      <rPr>
        <sz val="16"/>
        <rFont val="宋体"/>
        <charset val="134"/>
      </rPr>
      <t>米（净</t>
    </r>
    <r>
      <rPr>
        <sz val="16"/>
        <rFont val="Times New Roman"/>
        <charset val="134"/>
      </rPr>
      <t>1</t>
    </r>
    <r>
      <rPr>
        <sz val="16"/>
        <rFont val="宋体"/>
        <charset val="134"/>
      </rPr>
      <t>米</t>
    </r>
    <r>
      <rPr>
        <sz val="16"/>
        <rFont val="Times New Roman"/>
        <charset val="134"/>
      </rPr>
      <t>*1</t>
    </r>
    <r>
      <rPr>
        <sz val="16"/>
        <rFont val="宋体"/>
        <charset val="134"/>
      </rPr>
      <t>米）；堡梁新村路口至西街桥头修建水渠</t>
    </r>
    <r>
      <rPr>
        <sz val="16"/>
        <rFont val="Times New Roman"/>
        <charset val="134"/>
      </rPr>
      <t>300</t>
    </r>
    <r>
      <rPr>
        <sz val="16"/>
        <rFont val="宋体"/>
        <charset val="134"/>
      </rPr>
      <t>米（净</t>
    </r>
    <r>
      <rPr>
        <sz val="16"/>
        <rFont val="Times New Roman"/>
        <charset val="134"/>
      </rPr>
      <t>0.6*0.6</t>
    </r>
    <r>
      <rPr>
        <sz val="16"/>
        <rFont val="宋体"/>
        <charset val="134"/>
      </rPr>
      <t>）；西街组张六十门口至马存夫门口修建水渠</t>
    </r>
    <r>
      <rPr>
        <sz val="16"/>
        <rFont val="Times New Roman"/>
        <charset val="134"/>
      </rPr>
      <t>200</t>
    </r>
    <r>
      <rPr>
        <sz val="16"/>
        <rFont val="宋体"/>
        <charset val="134"/>
      </rPr>
      <t>米（净</t>
    </r>
    <r>
      <rPr>
        <sz val="16"/>
        <rFont val="Times New Roman"/>
        <charset val="134"/>
      </rPr>
      <t>0.6*0.6</t>
    </r>
    <r>
      <rPr>
        <sz val="16"/>
        <rFont val="宋体"/>
        <charset val="134"/>
      </rPr>
      <t>）；在西街组护林站至李银祥门口修建水渠项目长</t>
    </r>
    <r>
      <rPr>
        <sz val="16"/>
        <rFont val="Times New Roman"/>
        <charset val="134"/>
      </rPr>
      <t>200</t>
    </r>
    <r>
      <rPr>
        <sz val="16"/>
        <rFont val="宋体"/>
        <charset val="134"/>
      </rPr>
      <t>米（净</t>
    </r>
    <r>
      <rPr>
        <sz val="16"/>
        <rFont val="Times New Roman"/>
        <charset val="134"/>
      </rPr>
      <t>0.6*0.6</t>
    </r>
    <r>
      <rPr>
        <sz val="16"/>
        <rFont val="宋体"/>
        <charset val="134"/>
      </rPr>
      <t>）。</t>
    </r>
  </si>
  <si>
    <r>
      <rPr>
        <sz val="16"/>
        <rFont val="宋体"/>
        <charset val="134"/>
      </rPr>
      <t>方便群众出行，改善群众生产生活条件，有效解决群众的行路难问题</t>
    </r>
    <r>
      <rPr>
        <sz val="16"/>
        <rFont val="Times New Roman"/>
        <charset val="134"/>
      </rPr>
      <t>.</t>
    </r>
  </si>
  <si>
    <r>
      <rPr>
        <sz val="16"/>
        <rFont val="宋体"/>
        <charset val="134"/>
      </rPr>
      <t>马鹿镇寺湾村水土保持护坡建设项目</t>
    </r>
  </si>
  <si>
    <r>
      <rPr>
        <sz val="16"/>
        <rFont val="宋体"/>
        <charset val="134"/>
      </rPr>
      <t>寺湾村</t>
    </r>
  </si>
  <si>
    <r>
      <rPr>
        <sz val="16"/>
        <rFont val="宋体"/>
        <charset val="134"/>
      </rPr>
      <t>在马鹿镇寺湾村修建水土保持护坡</t>
    </r>
    <r>
      <rPr>
        <sz val="16"/>
        <rFont val="Times New Roman"/>
        <charset val="134"/>
      </rPr>
      <t>294</t>
    </r>
    <r>
      <rPr>
        <sz val="16"/>
        <rFont val="宋体"/>
        <charset val="134"/>
      </rPr>
      <t>米，其中高</t>
    </r>
    <r>
      <rPr>
        <sz val="16"/>
        <rFont val="Times New Roman"/>
        <charset val="134"/>
      </rPr>
      <t>3</t>
    </r>
    <r>
      <rPr>
        <sz val="16"/>
        <rFont val="宋体"/>
        <charset val="134"/>
      </rPr>
      <t>米的</t>
    </r>
    <r>
      <rPr>
        <sz val="16"/>
        <rFont val="Times New Roman"/>
        <charset val="134"/>
      </rPr>
      <t>119</t>
    </r>
    <r>
      <rPr>
        <sz val="16"/>
        <rFont val="宋体"/>
        <charset val="134"/>
      </rPr>
      <t>米，高</t>
    </r>
    <r>
      <rPr>
        <sz val="16"/>
        <rFont val="Times New Roman"/>
        <charset val="134"/>
      </rPr>
      <t>2</t>
    </r>
    <r>
      <rPr>
        <sz val="16"/>
        <rFont val="宋体"/>
        <charset val="134"/>
      </rPr>
      <t>米的</t>
    </r>
    <r>
      <rPr>
        <sz val="16"/>
        <rFont val="Times New Roman"/>
        <charset val="134"/>
      </rPr>
      <t>150</t>
    </r>
    <r>
      <rPr>
        <sz val="16"/>
        <rFont val="宋体"/>
        <charset val="134"/>
      </rPr>
      <t>米，高</t>
    </r>
    <r>
      <rPr>
        <sz val="16"/>
        <rFont val="Times New Roman"/>
        <charset val="134"/>
      </rPr>
      <t>2.5</t>
    </r>
    <r>
      <rPr>
        <sz val="16"/>
        <rFont val="宋体"/>
        <charset val="134"/>
      </rPr>
      <t>米的</t>
    </r>
    <r>
      <rPr>
        <sz val="16"/>
        <rFont val="Times New Roman"/>
        <charset val="134"/>
      </rPr>
      <t>25</t>
    </r>
    <r>
      <rPr>
        <sz val="16"/>
        <rFont val="宋体"/>
        <charset val="134"/>
      </rPr>
      <t>米，底宽</t>
    </r>
    <r>
      <rPr>
        <sz val="16"/>
        <rFont val="Times New Roman"/>
        <charset val="134"/>
      </rPr>
      <t>1.2</t>
    </r>
    <r>
      <rPr>
        <sz val="16"/>
        <rFont val="宋体"/>
        <charset val="134"/>
      </rPr>
      <t>米，顶宽</t>
    </r>
    <r>
      <rPr>
        <sz val="16"/>
        <rFont val="Times New Roman"/>
        <charset val="134"/>
      </rPr>
      <t>0.6</t>
    </r>
    <r>
      <rPr>
        <sz val="16"/>
        <rFont val="宋体"/>
        <charset val="134"/>
      </rPr>
      <t>米。共</t>
    </r>
    <r>
      <rPr>
        <sz val="16"/>
        <rFont val="Times New Roman"/>
        <charset val="134"/>
      </rPr>
      <t>1295.1</t>
    </r>
    <r>
      <rPr>
        <sz val="16"/>
        <rFont val="宋体"/>
        <charset val="134"/>
      </rPr>
      <t>立方米，每立方米</t>
    </r>
    <r>
      <rPr>
        <sz val="16"/>
        <rFont val="Times New Roman"/>
        <charset val="134"/>
      </rPr>
      <t>550</t>
    </r>
    <r>
      <rPr>
        <sz val="16"/>
        <rFont val="宋体"/>
        <charset val="134"/>
      </rPr>
      <t>元。</t>
    </r>
  </si>
  <si>
    <r>
      <rPr>
        <sz val="16"/>
        <rFont val="宋体"/>
        <charset val="134"/>
      </rPr>
      <t>完善村基础设施建设，方便群众出行。</t>
    </r>
  </si>
  <si>
    <r>
      <rPr>
        <sz val="16"/>
        <rFont val="宋体"/>
        <charset val="134"/>
      </rPr>
      <t>完善村基础设施建设，方便群众出行，吸纳劳动力就近就地就业。</t>
    </r>
  </si>
  <si>
    <r>
      <rPr>
        <sz val="16"/>
        <rFont val="宋体"/>
        <charset val="134"/>
      </rPr>
      <t>胡川镇仓下村地质灾害治理建设项目</t>
    </r>
  </si>
  <si>
    <r>
      <rPr>
        <sz val="16"/>
        <rFont val="宋体"/>
        <charset val="134"/>
      </rPr>
      <t>修建台阶式排水槽</t>
    </r>
    <r>
      <rPr>
        <sz val="16"/>
        <rFont val="Times New Roman"/>
        <charset val="134"/>
      </rPr>
      <t>65m</t>
    </r>
    <r>
      <rPr>
        <sz val="16"/>
        <rFont val="宋体"/>
        <charset val="134"/>
      </rPr>
      <t>，洪凝土排水渠</t>
    </r>
    <r>
      <rPr>
        <sz val="16"/>
        <rFont val="Times New Roman"/>
        <charset val="134"/>
      </rPr>
      <t>275m</t>
    </r>
    <r>
      <rPr>
        <sz val="16"/>
        <rFont val="宋体"/>
        <charset val="134"/>
      </rPr>
      <t>，土方夯填</t>
    </r>
    <r>
      <rPr>
        <sz val="16"/>
        <rFont val="Times New Roman"/>
        <charset val="134"/>
      </rPr>
      <t>300m³</t>
    </r>
    <r>
      <rPr>
        <sz val="16"/>
        <rFont val="宋体"/>
        <charset val="134"/>
      </rPr>
      <t>。</t>
    </r>
  </si>
  <si>
    <r>
      <rPr>
        <sz val="16"/>
        <rFont val="宋体"/>
        <charset val="134"/>
      </rPr>
      <t>恭门镇西坡村排水渠建设项目</t>
    </r>
  </si>
  <si>
    <r>
      <rPr>
        <sz val="16"/>
        <rFont val="宋体"/>
        <charset val="134"/>
      </rPr>
      <t>西坡村</t>
    </r>
  </si>
  <si>
    <r>
      <rPr>
        <sz val="16"/>
        <rFont val="Times New Roman"/>
        <charset val="134"/>
      </rPr>
      <t>230</t>
    </r>
    <r>
      <rPr>
        <sz val="16"/>
        <rFont val="宋体"/>
        <charset val="134"/>
      </rPr>
      <t>米宽</t>
    </r>
    <r>
      <rPr>
        <sz val="16"/>
        <rFont val="Times New Roman"/>
        <charset val="134"/>
      </rPr>
      <t>1</t>
    </r>
    <r>
      <rPr>
        <sz val="16"/>
        <rFont val="宋体"/>
        <charset val="134"/>
      </rPr>
      <t>米矩形渠，</t>
    </r>
    <r>
      <rPr>
        <sz val="16"/>
        <rFont val="Times New Roman"/>
        <charset val="134"/>
      </rPr>
      <t>150</t>
    </r>
    <r>
      <rPr>
        <sz val="16"/>
        <rFont val="宋体"/>
        <charset val="134"/>
      </rPr>
      <t>米盖板</t>
    </r>
  </si>
  <si>
    <t>0.0133</t>
  </si>
  <si>
    <t>0.0227</t>
  </si>
  <si>
    <t>0.0654</t>
  </si>
  <si>
    <t>0.1176</t>
  </si>
  <si>
    <r>
      <rPr>
        <sz val="16"/>
        <rFont val="宋体"/>
        <charset val="134"/>
      </rPr>
      <t>木河乡李沟村建设项目</t>
    </r>
  </si>
  <si>
    <r>
      <rPr>
        <sz val="16"/>
        <rFont val="宋体"/>
        <charset val="134"/>
      </rPr>
      <t>李沟村</t>
    </r>
  </si>
  <si>
    <r>
      <rPr>
        <sz val="16"/>
        <rFont val="宋体"/>
        <charset val="134"/>
      </rPr>
      <t>李沟村建设水渠</t>
    </r>
    <r>
      <rPr>
        <sz val="16"/>
        <rFont val="Times New Roman"/>
        <charset val="134"/>
      </rPr>
      <t>4000</t>
    </r>
    <r>
      <rPr>
        <sz val="16"/>
        <rFont val="宋体"/>
        <charset val="134"/>
      </rPr>
      <t>米。</t>
    </r>
  </si>
  <si>
    <r>
      <rPr>
        <sz val="16"/>
        <rFont val="宋体"/>
        <charset val="134"/>
      </rPr>
      <t>龙山镇树坡村水渠建设项目</t>
    </r>
  </si>
  <si>
    <r>
      <rPr>
        <sz val="16"/>
        <rFont val="宋体"/>
        <charset val="134"/>
      </rPr>
      <t>新建</t>
    </r>
    <r>
      <rPr>
        <sz val="16"/>
        <rFont val="Times New Roman"/>
        <charset val="134"/>
      </rPr>
      <t>1</t>
    </r>
    <r>
      <rPr>
        <sz val="16"/>
        <rFont val="宋体"/>
        <charset val="134"/>
      </rPr>
      <t>米</t>
    </r>
    <r>
      <rPr>
        <sz val="16"/>
        <rFont val="Times New Roman"/>
        <charset val="134"/>
      </rPr>
      <t>*1</t>
    </r>
    <r>
      <rPr>
        <sz val="16"/>
        <rFont val="宋体"/>
        <charset val="134"/>
      </rPr>
      <t>米水渠</t>
    </r>
    <r>
      <rPr>
        <sz val="16"/>
        <rFont val="Times New Roman"/>
        <charset val="134"/>
      </rPr>
      <t>250</t>
    </r>
    <r>
      <rPr>
        <sz val="16"/>
        <rFont val="宋体"/>
        <charset val="134"/>
      </rPr>
      <t>米；</t>
    </r>
    <r>
      <rPr>
        <sz val="16"/>
        <rFont val="Times New Roman"/>
        <charset val="134"/>
      </rPr>
      <t>0.8</t>
    </r>
    <r>
      <rPr>
        <sz val="16"/>
        <rFont val="宋体"/>
        <charset val="134"/>
      </rPr>
      <t>米</t>
    </r>
    <r>
      <rPr>
        <sz val="16"/>
        <rFont val="Times New Roman"/>
        <charset val="134"/>
      </rPr>
      <t>*0.8</t>
    </r>
    <r>
      <rPr>
        <sz val="16"/>
        <rFont val="宋体"/>
        <charset val="134"/>
      </rPr>
      <t>米水渠</t>
    </r>
    <r>
      <rPr>
        <sz val="16"/>
        <rFont val="Times New Roman"/>
        <charset val="134"/>
      </rPr>
      <t>340</t>
    </r>
    <r>
      <rPr>
        <sz val="16"/>
        <rFont val="宋体"/>
        <charset val="134"/>
      </rPr>
      <t>米；</t>
    </r>
    <r>
      <rPr>
        <sz val="16"/>
        <rFont val="Times New Roman"/>
        <charset val="134"/>
      </rPr>
      <t>0.4*0.4</t>
    </r>
    <r>
      <rPr>
        <sz val="16"/>
        <rFont val="宋体"/>
        <charset val="134"/>
      </rPr>
      <t>水渠</t>
    </r>
    <r>
      <rPr>
        <sz val="16"/>
        <rFont val="Times New Roman"/>
        <charset val="134"/>
      </rPr>
      <t>140</t>
    </r>
    <r>
      <rPr>
        <sz val="16"/>
        <rFont val="宋体"/>
        <charset val="134"/>
      </rPr>
      <t>米。</t>
    </r>
  </si>
  <si>
    <r>
      <rPr>
        <sz val="16"/>
        <rFont val="宋体"/>
        <charset val="134"/>
      </rPr>
      <t>龙山镇四方村水渠建设项目</t>
    </r>
  </si>
  <si>
    <r>
      <rPr>
        <sz val="16"/>
        <rFont val="宋体"/>
        <charset val="134"/>
      </rPr>
      <t>新建</t>
    </r>
    <r>
      <rPr>
        <sz val="16"/>
        <rFont val="Times New Roman"/>
        <charset val="134"/>
      </rPr>
      <t>0.4*0.4</t>
    </r>
    <r>
      <rPr>
        <sz val="16"/>
        <rFont val="宋体"/>
        <charset val="134"/>
      </rPr>
      <t>水渠</t>
    </r>
    <r>
      <rPr>
        <sz val="16"/>
        <rFont val="Times New Roman"/>
        <charset val="134"/>
      </rPr>
      <t>800</t>
    </r>
    <r>
      <rPr>
        <sz val="16"/>
        <rFont val="宋体"/>
        <charset val="134"/>
      </rPr>
      <t>米</t>
    </r>
  </si>
  <si>
    <r>
      <rPr>
        <sz val="16"/>
        <rFont val="宋体"/>
        <charset val="134"/>
      </rPr>
      <t>龙山镇冯塬村水渠建设项目</t>
    </r>
  </si>
  <si>
    <r>
      <rPr>
        <sz val="16"/>
        <rFont val="宋体"/>
        <charset val="134"/>
      </rPr>
      <t>新建</t>
    </r>
    <r>
      <rPr>
        <sz val="16"/>
        <rFont val="Times New Roman"/>
        <charset val="134"/>
      </rPr>
      <t>1</t>
    </r>
    <r>
      <rPr>
        <sz val="16"/>
        <rFont val="宋体"/>
        <charset val="134"/>
      </rPr>
      <t>米</t>
    </r>
    <r>
      <rPr>
        <sz val="16"/>
        <rFont val="Times New Roman"/>
        <charset val="134"/>
      </rPr>
      <t>*1</t>
    </r>
    <r>
      <rPr>
        <sz val="16"/>
        <rFont val="宋体"/>
        <charset val="134"/>
      </rPr>
      <t>米水渠</t>
    </r>
    <r>
      <rPr>
        <sz val="16"/>
        <rFont val="Times New Roman"/>
        <charset val="134"/>
      </rPr>
      <t>300</t>
    </r>
    <r>
      <rPr>
        <sz val="16"/>
        <rFont val="宋体"/>
        <charset val="134"/>
      </rPr>
      <t>米</t>
    </r>
  </si>
  <si>
    <r>
      <rPr>
        <sz val="16"/>
        <rFont val="宋体"/>
        <charset val="134"/>
      </rPr>
      <t>龙山镇郑家村水渠建设项目</t>
    </r>
  </si>
  <si>
    <r>
      <rPr>
        <sz val="16"/>
        <rFont val="宋体"/>
        <charset val="134"/>
      </rPr>
      <t>新建</t>
    </r>
    <r>
      <rPr>
        <sz val="16"/>
        <rFont val="Times New Roman"/>
        <charset val="134"/>
      </rPr>
      <t>0.6*0.6</t>
    </r>
    <r>
      <rPr>
        <sz val="16"/>
        <rFont val="宋体"/>
        <charset val="134"/>
      </rPr>
      <t>米水渠</t>
    </r>
    <r>
      <rPr>
        <sz val="16"/>
        <rFont val="Times New Roman"/>
        <charset val="134"/>
      </rPr>
      <t>2000</t>
    </r>
    <r>
      <rPr>
        <sz val="16"/>
        <rFont val="宋体"/>
        <charset val="134"/>
      </rPr>
      <t>米</t>
    </r>
  </si>
  <si>
    <r>
      <rPr>
        <sz val="16"/>
        <rFont val="宋体"/>
        <charset val="134"/>
      </rPr>
      <t>龙山镇西门村水渠建设项目</t>
    </r>
  </si>
  <si>
    <r>
      <rPr>
        <sz val="16"/>
        <rFont val="宋体"/>
        <charset val="134"/>
      </rPr>
      <t>西门村</t>
    </r>
  </si>
  <si>
    <r>
      <rPr>
        <sz val="16"/>
        <rFont val="宋体"/>
        <charset val="134"/>
      </rPr>
      <t>新建</t>
    </r>
    <r>
      <rPr>
        <sz val="16"/>
        <rFont val="Times New Roman"/>
        <charset val="134"/>
      </rPr>
      <t>1*1</t>
    </r>
    <r>
      <rPr>
        <sz val="16"/>
        <rFont val="宋体"/>
        <charset val="134"/>
      </rPr>
      <t>米</t>
    </r>
    <r>
      <rPr>
        <sz val="16"/>
        <rFont val="Times New Roman"/>
        <charset val="134"/>
      </rPr>
      <t>1000</t>
    </r>
    <r>
      <rPr>
        <sz val="16"/>
        <rFont val="宋体"/>
        <charset val="134"/>
      </rPr>
      <t>米</t>
    </r>
  </si>
  <si>
    <r>
      <rPr>
        <sz val="16"/>
        <rFont val="宋体"/>
        <charset val="134"/>
      </rPr>
      <t>龙山镇北河村水渠建设项目</t>
    </r>
  </si>
  <si>
    <r>
      <rPr>
        <sz val="16"/>
        <rFont val="宋体"/>
        <charset val="134"/>
      </rPr>
      <t>北河村</t>
    </r>
  </si>
  <si>
    <r>
      <rPr>
        <sz val="16"/>
        <rFont val="宋体"/>
        <charset val="134"/>
      </rPr>
      <t>新建</t>
    </r>
    <r>
      <rPr>
        <sz val="16"/>
        <rFont val="Times New Roman"/>
        <charset val="134"/>
      </rPr>
      <t>0.6*0.6</t>
    </r>
    <r>
      <rPr>
        <sz val="16"/>
        <rFont val="宋体"/>
        <charset val="134"/>
      </rPr>
      <t>米水渠</t>
    </r>
    <r>
      <rPr>
        <sz val="16"/>
        <rFont val="Times New Roman"/>
        <charset val="134"/>
      </rPr>
      <t>1000</t>
    </r>
    <r>
      <rPr>
        <sz val="16"/>
        <rFont val="宋体"/>
        <charset val="134"/>
      </rPr>
      <t>米</t>
    </r>
  </si>
  <si>
    <r>
      <rPr>
        <sz val="16"/>
        <rFont val="宋体"/>
        <charset val="134"/>
      </rPr>
      <t>龙山镇马河村水渠建设项目</t>
    </r>
  </si>
  <si>
    <r>
      <rPr>
        <sz val="16"/>
        <rFont val="宋体"/>
        <charset val="134"/>
      </rPr>
      <t>马河村</t>
    </r>
  </si>
  <si>
    <r>
      <rPr>
        <sz val="16"/>
        <rFont val="宋体"/>
        <charset val="134"/>
      </rPr>
      <t>新建</t>
    </r>
    <r>
      <rPr>
        <sz val="16"/>
        <rFont val="Times New Roman"/>
        <charset val="134"/>
      </rPr>
      <t>0.8</t>
    </r>
    <r>
      <rPr>
        <sz val="16"/>
        <rFont val="宋体"/>
        <charset val="134"/>
      </rPr>
      <t>米</t>
    </r>
    <r>
      <rPr>
        <sz val="16"/>
        <rFont val="Times New Roman"/>
        <charset val="134"/>
      </rPr>
      <t>*0.8</t>
    </r>
    <r>
      <rPr>
        <sz val="16"/>
        <rFont val="宋体"/>
        <charset val="134"/>
      </rPr>
      <t>米水渠</t>
    </r>
    <r>
      <rPr>
        <sz val="16"/>
        <rFont val="Times New Roman"/>
        <charset val="134"/>
      </rPr>
      <t>1800</t>
    </r>
    <r>
      <rPr>
        <sz val="16"/>
        <rFont val="宋体"/>
        <charset val="134"/>
      </rPr>
      <t>米</t>
    </r>
  </si>
  <si>
    <r>
      <rPr>
        <sz val="16"/>
        <rFont val="宋体"/>
        <charset val="134"/>
      </rPr>
      <t>龙山镇连柯村水渠建设项目</t>
    </r>
  </si>
  <si>
    <r>
      <rPr>
        <sz val="16"/>
        <rFont val="宋体"/>
        <charset val="134"/>
      </rPr>
      <t>连柯村</t>
    </r>
  </si>
  <si>
    <r>
      <rPr>
        <sz val="16"/>
        <rFont val="宋体"/>
        <charset val="134"/>
      </rPr>
      <t>新建</t>
    </r>
    <r>
      <rPr>
        <sz val="16"/>
        <rFont val="Times New Roman"/>
        <charset val="134"/>
      </rPr>
      <t>0.6*0.6</t>
    </r>
    <r>
      <rPr>
        <sz val="16"/>
        <rFont val="宋体"/>
        <charset val="134"/>
      </rPr>
      <t>米水渠</t>
    </r>
    <r>
      <rPr>
        <sz val="16"/>
        <rFont val="Times New Roman"/>
        <charset val="134"/>
      </rPr>
      <t>2100</t>
    </r>
    <r>
      <rPr>
        <sz val="16"/>
        <rFont val="宋体"/>
        <charset val="134"/>
      </rPr>
      <t>米</t>
    </r>
  </si>
  <si>
    <r>
      <rPr>
        <sz val="16"/>
        <rFont val="宋体"/>
        <charset val="134"/>
      </rPr>
      <t>龙山镇汪堡村水渠建设项目</t>
    </r>
  </si>
  <si>
    <r>
      <rPr>
        <sz val="16"/>
        <rFont val="宋体"/>
        <charset val="134"/>
      </rPr>
      <t>汪堡村</t>
    </r>
  </si>
  <si>
    <r>
      <rPr>
        <sz val="16"/>
        <rFont val="宋体"/>
        <charset val="134"/>
      </rPr>
      <t>新建</t>
    </r>
    <r>
      <rPr>
        <sz val="16"/>
        <rFont val="Times New Roman"/>
        <charset val="134"/>
      </rPr>
      <t>0.8*0.8</t>
    </r>
    <r>
      <rPr>
        <sz val="16"/>
        <rFont val="宋体"/>
        <charset val="134"/>
      </rPr>
      <t>米水渠</t>
    </r>
    <r>
      <rPr>
        <sz val="16"/>
        <rFont val="Times New Roman"/>
        <charset val="134"/>
      </rPr>
      <t>120</t>
    </r>
    <r>
      <rPr>
        <sz val="16"/>
        <rFont val="宋体"/>
        <charset val="134"/>
      </rPr>
      <t>米，</t>
    </r>
    <r>
      <rPr>
        <sz val="16"/>
        <rFont val="Times New Roman"/>
        <charset val="134"/>
      </rPr>
      <t>0.6*0.6</t>
    </r>
    <r>
      <rPr>
        <sz val="16"/>
        <rFont val="宋体"/>
        <charset val="134"/>
      </rPr>
      <t>米水渠</t>
    </r>
    <r>
      <rPr>
        <sz val="16"/>
        <rFont val="Times New Roman"/>
        <charset val="134"/>
      </rPr>
      <t>60</t>
    </r>
    <r>
      <rPr>
        <sz val="16"/>
        <rFont val="宋体"/>
        <charset val="134"/>
      </rPr>
      <t>米</t>
    </r>
  </si>
  <si>
    <r>
      <rPr>
        <sz val="16"/>
        <rFont val="宋体"/>
        <charset val="134"/>
      </rPr>
      <t>龙山镇西沟村水渠建设项目</t>
    </r>
  </si>
  <si>
    <r>
      <rPr>
        <sz val="16"/>
        <rFont val="宋体"/>
        <charset val="134"/>
      </rPr>
      <t>新建</t>
    </r>
    <r>
      <rPr>
        <sz val="16"/>
        <rFont val="Times New Roman"/>
        <charset val="134"/>
      </rPr>
      <t>0.6*0.6</t>
    </r>
    <r>
      <rPr>
        <sz val="16"/>
        <rFont val="宋体"/>
        <charset val="134"/>
      </rPr>
      <t>米水渠</t>
    </r>
    <r>
      <rPr>
        <sz val="16"/>
        <rFont val="Times New Roman"/>
        <charset val="134"/>
      </rPr>
      <t>1500</t>
    </r>
    <r>
      <rPr>
        <sz val="16"/>
        <rFont val="宋体"/>
        <charset val="134"/>
      </rPr>
      <t>米</t>
    </r>
  </si>
  <si>
    <r>
      <rPr>
        <sz val="16"/>
        <rFont val="宋体"/>
        <charset val="134"/>
      </rPr>
      <t>闫家乡排水渠建设项目</t>
    </r>
  </si>
  <si>
    <r>
      <rPr>
        <sz val="16"/>
        <rFont val="宋体"/>
        <charset val="134"/>
      </rPr>
      <t>闫家村</t>
    </r>
    <r>
      <rPr>
        <sz val="16"/>
        <rFont val="Times New Roman"/>
        <charset val="134"/>
      </rPr>
      <t xml:space="preserve">
</t>
    </r>
    <r>
      <rPr>
        <sz val="16"/>
        <rFont val="宋体"/>
        <charset val="134"/>
      </rPr>
      <t>花山村</t>
    </r>
  </si>
  <si>
    <r>
      <rPr>
        <sz val="16"/>
        <rFont val="宋体"/>
        <charset val="134"/>
      </rPr>
      <t>闫家乡闫家村</t>
    </r>
    <r>
      <rPr>
        <sz val="16"/>
        <rFont val="Times New Roman"/>
        <charset val="134"/>
      </rPr>
      <t>90m</t>
    </r>
    <r>
      <rPr>
        <sz val="16"/>
        <rFont val="宋体"/>
        <charset val="134"/>
      </rPr>
      <t>，花山村</t>
    </r>
    <r>
      <rPr>
        <sz val="16"/>
        <rFont val="Times New Roman"/>
        <charset val="134"/>
      </rPr>
      <t>800m</t>
    </r>
    <r>
      <rPr>
        <sz val="16"/>
        <rFont val="宋体"/>
        <charset val="134"/>
      </rPr>
      <t>，</t>
    </r>
  </si>
  <si>
    <r>
      <rPr>
        <sz val="16"/>
        <rFont val="宋体"/>
        <charset val="134"/>
      </rPr>
      <t>张家川县平安乡水泉村排洪渠建设项目</t>
    </r>
  </si>
  <si>
    <r>
      <rPr>
        <sz val="16"/>
        <rFont val="宋体"/>
        <charset val="134"/>
      </rPr>
      <t>在水泉村修建水渠</t>
    </r>
    <r>
      <rPr>
        <sz val="16"/>
        <rFont val="Times New Roman"/>
        <charset val="134"/>
      </rPr>
      <t>1100</t>
    </r>
    <r>
      <rPr>
        <sz val="16"/>
        <rFont val="宋体"/>
        <charset val="134"/>
      </rPr>
      <t>米。</t>
    </r>
  </si>
  <si>
    <r>
      <rPr>
        <sz val="16"/>
        <rFont val="宋体"/>
        <charset val="134"/>
      </rPr>
      <t>川王镇小河村板涵及排洪渠建设项目</t>
    </r>
  </si>
  <si>
    <r>
      <rPr>
        <sz val="16"/>
        <rFont val="宋体"/>
        <charset val="134"/>
      </rPr>
      <t>小河村</t>
    </r>
  </si>
  <si>
    <r>
      <rPr>
        <sz val="16"/>
        <rFont val="宋体"/>
        <charset val="134"/>
      </rPr>
      <t>修建长</t>
    </r>
    <r>
      <rPr>
        <sz val="16"/>
        <rFont val="Times New Roman"/>
        <charset val="134"/>
      </rPr>
      <t>6</t>
    </r>
    <r>
      <rPr>
        <sz val="16"/>
        <rFont val="宋体"/>
        <charset val="134"/>
      </rPr>
      <t>米、宽</t>
    </r>
    <r>
      <rPr>
        <sz val="16"/>
        <rFont val="Times New Roman"/>
        <charset val="134"/>
      </rPr>
      <t>4.5</t>
    </r>
    <r>
      <rPr>
        <sz val="16"/>
        <rFont val="宋体"/>
        <charset val="134"/>
      </rPr>
      <t>米、高</t>
    </r>
    <r>
      <rPr>
        <sz val="16"/>
        <rFont val="Times New Roman"/>
        <charset val="134"/>
      </rPr>
      <t>6.5</t>
    </r>
    <r>
      <rPr>
        <sz val="16"/>
        <rFont val="宋体"/>
        <charset val="134"/>
      </rPr>
      <t>米的板涵一座；修建浆砌石排洪渠</t>
    </r>
    <r>
      <rPr>
        <sz val="16"/>
        <rFont val="Times New Roman"/>
        <charset val="134"/>
      </rPr>
      <t>285</t>
    </r>
    <r>
      <rPr>
        <sz val="16"/>
        <rFont val="宋体"/>
        <charset val="134"/>
      </rPr>
      <t>米（底口宽</t>
    </r>
    <r>
      <rPr>
        <sz val="16"/>
        <rFont val="Times New Roman"/>
        <charset val="134"/>
      </rPr>
      <t>1.2</t>
    </r>
    <r>
      <rPr>
        <sz val="16"/>
        <rFont val="宋体"/>
        <charset val="134"/>
      </rPr>
      <t>米、上口宽</t>
    </r>
    <r>
      <rPr>
        <sz val="16"/>
        <rFont val="Times New Roman"/>
        <charset val="134"/>
      </rPr>
      <t>1.8</t>
    </r>
    <r>
      <rPr>
        <sz val="16"/>
        <rFont val="宋体"/>
        <charset val="134"/>
      </rPr>
      <t>米、高</t>
    </r>
    <r>
      <rPr>
        <sz val="16"/>
        <rFont val="Times New Roman"/>
        <charset val="134"/>
      </rPr>
      <t>1.5</t>
    </r>
    <r>
      <rPr>
        <sz val="16"/>
        <rFont val="宋体"/>
        <charset val="134"/>
      </rPr>
      <t>米）</t>
    </r>
  </si>
  <si>
    <r>
      <rPr>
        <sz val="16"/>
        <rFont val="宋体"/>
        <charset val="134"/>
      </rPr>
      <t>川王镇范湾村排水渠建设项目</t>
    </r>
  </si>
  <si>
    <r>
      <rPr>
        <sz val="16"/>
        <rFont val="宋体"/>
        <charset val="134"/>
      </rPr>
      <t>范湾村三组张龙娃门口至塔山沟里修建</t>
    </r>
    <r>
      <rPr>
        <sz val="16"/>
        <rFont val="Times New Roman"/>
        <charset val="134"/>
      </rPr>
      <t>0.6*0.6</t>
    </r>
    <r>
      <rPr>
        <sz val="16"/>
        <rFont val="宋体"/>
        <charset val="134"/>
      </rPr>
      <t>米排水渠</t>
    </r>
    <r>
      <rPr>
        <sz val="16"/>
        <rFont val="Times New Roman"/>
        <charset val="134"/>
      </rPr>
      <t>500</t>
    </r>
    <r>
      <rPr>
        <sz val="16"/>
        <rFont val="宋体"/>
        <charset val="134"/>
      </rPr>
      <t>米。</t>
    </r>
  </si>
  <si>
    <r>
      <rPr>
        <sz val="16"/>
        <rFont val="宋体"/>
        <charset val="134"/>
      </rPr>
      <t>川王镇西崖村排水渠建设项目</t>
    </r>
  </si>
  <si>
    <r>
      <rPr>
        <sz val="16"/>
        <rFont val="宋体"/>
        <charset val="134"/>
      </rPr>
      <t>西崖村</t>
    </r>
  </si>
  <si>
    <r>
      <rPr>
        <sz val="16"/>
        <rFont val="宋体"/>
        <charset val="134"/>
      </rPr>
      <t>在西崖村马山组修建</t>
    </r>
    <r>
      <rPr>
        <sz val="16"/>
        <rFont val="Times New Roman"/>
        <charset val="134"/>
      </rPr>
      <t>0.6*0.6</t>
    </r>
    <r>
      <rPr>
        <sz val="16"/>
        <rFont val="宋体"/>
        <charset val="134"/>
      </rPr>
      <t>米水渠</t>
    </r>
    <r>
      <rPr>
        <sz val="16"/>
        <rFont val="Times New Roman"/>
        <charset val="134"/>
      </rPr>
      <t>500</t>
    </r>
    <r>
      <rPr>
        <sz val="16"/>
        <rFont val="宋体"/>
        <charset val="134"/>
      </rPr>
      <t>米。</t>
    </r>
  </si>
  <si>
    <r>
      <rPr>
        <sz val="16"/>
        <rFont val="宋体"/>
        <charset val="134"/>
      </rPr>
      <t>川王镇松树湾湾村排水渠建设项目</t>
    </r>
  </si>
  <si>
    <r>
      <rPr>
        <sz val="16"/>
        <rFont val="宋体"/>
        <charset val="134"/>
      </rPr>
      <t>松树湾村柳家至小河修建</t>
    </r>
    <r>
      <rPr>
        <sz val="16"/>
        <rFont val="Times New Roman"/>
        <charset val="134"/>
      </rPr>
      <t>0.6*0.6</t>
    </r>
    <r>
      <rPr>
        <sz val="16"/>
        <rFont val="宋体"/>
        <charset val="134"/>
      </rPr>
      <t>米水渠</t>
    </r>
    <r>
      <rPr>
        <sz val="16"/>
        <rFont val="Times New Roman"/>
        <charset val="134"/>
      </rPr>
      <t>800</t>
    </r>
    <r>
      <rPr>
        <sz val="16"/>
        <rFont val="宋体"/>
        <charset val="134"/>
      </rPr>
      <t>米。</t>
    </r>
  </si>
  <si>
    <r>
      <rPr>
        <b/>
        <sz val="16"/>
        <rFont val="Calibri"/>
        <charset val="134"/>
      </rPr>
      <t>⑥</t>
    </r>
  </si>
  <si>
    <r>
      <rPr>
        <b/>
        <sz val="16"/>
        <rFont val="宋体"/>
        <charset val="134"/>
      </rPr>
      <t>小型桥梁、板涵、涵洞、管涵铺设等小型基础设施建设项目：</t>
    </r>
    <r>
      <rPr>
        <b/>
        <sz val="16"/>
        <rFont val="Times New Roman"/>
        <charset val="134"/>
      </rPr>
      <t>3</t>
    </r>
    <r>
      <rPr>
        <b/>
        <sz val="16"/>
        <rFont val="宋体"/>
        <charset val="134"/>
      </rPr>
      <t>项</t>
    </r>
  </si>
  <si>
    <r>
      <rPr>
        <b/>
        <sz val="16"/>
        <rFont val="宋体"/>
        <charset val="134"/>
      </rPr>
      <t>概算投资</t>
    </r>
    <r>
      <rPr>
        <b/>
        <sz val="16"/>
        <rFont val="Times New Roman"/>
        <charset val="134"/>
      </rPr>
      <t>2655.80</t>
    </r>
    <r>
      <rPr>
        <b/>
        <sz val="16"/>
        <rFont val="宋体"/>
        <charset val="134"/>
      </rPr>
      <t>万元用于实施小型桥梁、板涵、涵洞、管涵铺设等小型基础设施建设项目</t>
    </r>
  </si>
  <si>
    <r>
      <rPr>
        <b/>
        <sz val="16"/>
        <rFont val="宋体"/>
        <charset val="134"/>
      </rPr>
      <t>小型桥梁、板涵、涵洞、管涵铺设等小型基础设施建设项目（一事一议）</t>
    </r>
  </si>
  <si>
    <r>
      <rPr>
        <b/>
        <sz val="16"/>
        <rFont val="宋体"/>
        <charset val="134"/>
      </rPr>
      <t>概算投资</t>
    </r>
    <r>
      <rPr>
        <b/>
        <sz val="16"/>
        <rFont val="Times New Roman"/>
        <charset val="134"/>
      </rPr>
      <t>180.6</t>
    </r>
    <r>
      <rPr>
        <b/>
        <sz val="16"/>
        <rFont val="宋体"/>
        <charset val="134"/>
      </rPr>
      <t>万元用于实施小型桥梁、板涵、涵洞、管涵铺设等小型基础设施建设项目（一事一议）</t>
    </r>
  </si>
  <si>
    <r>
      <rPr>
        <sz val="16"/>
        <rFont val="宋体"/>
        <charset val="134"/>
      </rPr>
      <t>马鹿镇桥涵建设项目</t>
    </r>
  </si>
  <si>
    <r>
      <rPr>
        <sz val="16"/>
        <rFont val="宋体"/>
        <charset val="134"/>
      </rPr>
      <t>为白杨村修建</t>
    </r>
    <r>
      <rPr>
        <sz val="16"/>
        <rFont val="Times New Roman"/>
        <charset val="134"/>
      </rPr>
      <t>0.8</t>
    </r>
    <r>
      <rPr>
        <sz val="16"/>
        <rFont val="宋体"/>
        <charset val="134"/>
      </rPr>
      <t>米涵管</t>
    </r>
    <r>
      <rPr>
        <sz val="16"/>
        <rFont val="Times New Roman"/>
        <charset val="134"/>
      </rPr>
      <t>8</t>
    </r>
    <r>
      <rPr>
        <sz val="16"/>
        <rFont val="宋体"/>
        <charset val="134"/>
      </rPr>
      <t>道，其中白杨组</t>
    </r>
    <r>
      <rPr>
        <sz val="16"/>
        <rFont val="Times New Roman"/>
        <charset val="134"/>
      </rPr>
      <t>0.8m</t>
    </r>
    <r>
      <rPr>
        <sz val="16"/>
        <rFont val="宋体"/>
        <charset val="134"/>
      </rPr>
      <t>涵管</t>
    </r>
    <r>
      <rPr>
        <sz val="16"/>
        <rFont val="Times New Roman"/>
        <charset val="134"/>
      </rPr>
      <t>2</t>
    </r>
    <r>
      <rPr>
        <sz val="16"/>
        <rFont val="宋体"/>
        <charset val="134"/>
      </rPr>
      <t>道，陈子沟组需</t>
    </r>
    <r>
      <rPr>
        <sz val="16"/>
        <rFont val="Times New Roman"/>
        <charset val="134"/>
      </rPr>
      <t>0.8m</t>
    </r>
    <r>
      <rPr>
        <sz val="16"/>
        <rFont val="宋体"/>
        <charset val="134"/>
      </rPr>
      <t>涵管</t>
    </r>
    <r>
      <rPr>
        <sz val="16"/>
        <rFont val="Times New Roman"/>
        <charset val="134"/>
      </rPr>
      <t>6</t>
    </r>
    <r>
      <rPr>
        <sz val="16"/>
        <rFont val="宋体"/>
        <charset val="134"/>
      </rPr>
      <t>道。</t>
    </r>
  </si>
  <si>
    <r>
      <rPr>
        <sz val="16"/>
        <rFont val="宋体"/>
        <charset val="134"/>
      </rPr>
      <t>改善村内基础设施建设，方便群众生产生活</t>
    </r>
  </si>
  <si>
    <r>
      <rPr>
        <sz val="16"/>
        <rFont val="宋体"/>
        <charset val="134"/>
      </rPr>
      <t>概算投资</t>
    </r>
    <r>
      <rPr>
        <sz val="16"/>
        <rFont val="Times New Roman"/>
        <charset val="134"/>
      </rPr>
      <t>12</t>
    </r>
    <r>
      <rPr>
        <sz val="16"/>
        <rFont val="宋体"/>
        <charset val="134"/>
      </rPr>
      <t>万元，草川村小学路口修建桥涵</t>
    </r>
    <r>
      <rPr>
        <sz val="16"/>
        <rFont val="Times New Roman"/>
        <charset val="134"/>
      </rPr>
      <t>1</t>
    </r>
    <r>
      <rPr>
        <sz val="16"/>
        <rFont val="宋体"/>
        <charset val="134"/>
      </rPr>
      <t>处（长</t>
    </r>
    <r>
      <rPr>
        <sz val="16"/>
        <rFont val="Times New Roman"/>
        <charset val="134"/>
      </rPr>
      <t>3</t>
    </r>
    <r>
      <rPr>
        <sz val="16"/>
        <rFont val="宋体"/>
        <charset val="134"/>
      </rPr>
      <t>米</t>
    </r>
    <r>
      <rPr>
        <sz val="16"/>
        <rFont val="Times New Roman"/>
        <charset val="134"/>
      </rPr>
      <t>*</t>
    </r>
    <r>
      <rPr>
        <sz val="16"/>
        <rFont val="宋体"/>
        <charset val="134"/>
      </rPr>
      <t>宽</t>
    </r>
    <r>
      <rPr>
        <sz val="16"/>
        <rFont val="Times New Roman"/>
        <charset val="134"/>
      </rPr>
      <t>3</t>
    </r>
    <r>
      <rPr>
        <sz val="16"/>
        <rFont val="宋体"/>
        <charset val="134"/>
      </rPr>
      <t>米），小沟口河堤至公路修建桥涵</t>
    </r>
    <r>
      <rPr>
        <sz val="16"/>
        <rFont val="Times New Roman"/>
        <charset val="134"/>
      </rPr>
      <t>1</t>
    </r>
    <r>
      <rPr>
        <sz val="16"/>
        <rFont val="宋体"/>
        <charset val="134"/>
      </rPr>
      <t>处（长</t>
    </r>
    <r>
      <rPr>
        <sz val="16"/>
        <rFont val="Times New Roman"/>
        <charset val="134"/>
      </rPr>
      <t>3</t>
    </r>
    <r>
      <rPr>
        <sz val="16"/>
        <rFont val="宋体"/>
        <charset val="134"/>
      </rPr>
      <t>米</t>
    </r>
    <r>
      <rPr>
        <sz val="16"/>
        <rFont val="Times New Roman"/>
        <charset val="134"/>
      </rPr>
      <t>*</t>
    </r>
    <r>
      <rPr>
        <sz val="16"/>
        <rFont val="宋体"/>
        <charset val="134"/>
      </rPr>
      <t>宽</t>
    </r>
    <r>
      <rPr>
        <sz val="16"/>
        <rFont val="Times New Roman"/>
        <charset val="134"/>
      </rPr>
      <t>3</t>
    </r>
    <r>
      <rPr>
        <sz val="16"/>
        <rFont val="宋体"/>
        <charset val="134"/>
      </rPr>
      <t>米）</t>
    </r>
  </si>
  <si>
    <r>
      <rPr>
        <sz val="16"/>
        <rFont val="宋体"/>
        <charset val="134"/>
      </rPr>
      <t>康王村鲁沟</t>
    </r>
    <r>
      <rPr>
        <sz val="16"/>
        <rFont val="Times New Roman"/>
        <charset val="134"/>
      </rPr>
      <t>10*4</t>
    </r>
    <r>
      <rPr>
        <sz val="16"/>
        <rFont val="宋体"/>
        <charset val="134"/>
      </rPr>
      <t>修建便桥两座</t>
    </r>
  </si>
  <si>
    <r>
      <rPr>
        <sz val="16"/>
        <rFont val="Times New Roman"/>
        <charset val="134"/>
      </rPr>
      <t>1</t>
    </r>
    <r>
      <rPr>
        <sz val="16"/>
        <rFont val="宋体"/>
        <charset val="134"/>
      </rPr>
      <t>、</t>
    </r>
    <r>
      <rPr>
        <sz val="16"/>
        <rFont val="Times New Roman"/>
        <charset val="134"/>
      </rPr>
      <t>6</t>
    </r>
    <r>
      <rPr>
        <sz val="16"/>
        <rFont val="宋体"/>
        <charset val="134"/>
      </rPr>
      <t>个桥涵。</t>
    </r>
    <r>
      <rPr>
        <sz val="16"/>
        <rFont val="Times New Roman"/>
        <charset val="134"/>
      </rPr>
      <t>2</t>
    </r>
    <r>
      <rPr>
        <sz val="16"/>
        <rFont val="宋体"/>
        <charset val="134"/>
      </rPr>
      <t>、</t>
    </r>
    <r>
      <rPr>
        <sz val="16"/>
        <rFont val="Times New Roman"/>
        <charset val="134"/>
      </rPr>
      <t>7</t>
    </r>
    <r>
      <rPr>
        <sz val="16"/>
        <rFont val="宋体"/>
        <charset val="134"/>
      </rPr>
      <t>个排水管（</t>
    </r>
    <r>
      <rPr>
        <sz val="16"/>
        <rFont val="Times New Roman"/>
        <charset val="134"/>
      </rPr>
      <t>60</t>
    </r>
    <r>
      <rPr>
        <sz val="16"/>
        <rFont val="宋体"/>
        <charset val="134"/>
      </rPr>
      <t>公分</t>
    </r>
    <r>
      <rPr>
        <sz val="16"/>
        <rFont val="Times New Roman"/>
        <charset val="134"/>
      </rPr>
      <t>4</t>
    </r>
    <r>
      <rPr>
        <sz val="16"/>
        <rFont val="宋体"/>
        <charset val="134"/>
      </rPr>
      <t>个；</t>
    </r>
    <r>
      <rPr>
        <sz val="16"/>
        <rFont val="Times New Roman"/>
        <charset val="134"/>
      </rPr>
      <t>1</t>
    </r>
    <r>
      <rPr>
        <sz val="16"/>
        <rFont val="宋体"/>
        <charset val="134"/>
      </rPr>
      <t>米的</t>
    </r>
    <r>
      <rPr>
        <sz val="16"/>
        <rFont val="Times New Roman"/>
        <charset val="134"/>
      </rPr>
      <t>3</t>
    </r>
    <r>
      <rPr>
        <sz val="16"/>
        <rFont val="宋体"/>
        <charset val="134"/>
      </rPr>
      <t>个）</t>
    </r>
  </si>
  <si>
    <r>
      <rPr>
        <sz val="16"/>
        <rFont val="宋体"/>
        <charset val="134"/>
      </rPr>
      <t>概算投资</t>
    </r>
    <r>
      <rPr>
        <sz val="16"/>
        <rFont val="Times New Roman"/>
        <charset val="134"/>
      </rPr>
      <t>38</t>
    </r>
    <r>
      <rPr>
        <sz val="16"/>
        <rFont val="宋体"/>
        <charset val="134"/>
      </rPr>
      <t>万元，修建板涵</t>
    </r>
    <r>
      <rPr>
        <sz val="16"/>
        <rFont val="Times New Roman"/>
        <charset val="134"/>
      </rPr>
      <t>1</t>
    </r>
    <r>
      <rPr>
        <sz val="16"/>
        <rFont val="宋体"/>
        <charset val="134"/>
      </rPr>
      <t>座，其中在长宁驿组修建通组板涵</t>
    </r>
    <r>
      <rPr>
        <sz val="16"/>
        <rFont val="Times New Roman"/>
        <charset val="134"/>
      </rPr>
      <t>1</t>
    </r>
    <r>
      <rPr>
        <sz val="16"/>
        <rFont val="宋体"/>
        <charset val="134"/>
      </rPr>
      <t>座</t>
    </r>
    <r>
      <rPr>
        <sz val="16"/>
        <rFont val="Times New Roman"/>
        <charset val="134"/>
      </rPr>
      <t>8*4</t>
    </r>
    <r>
      <rPr>
        <sz val="16"/>
        <rFont val="宋体"/>
        <charset val="134"/>
      </rPr>
      <t>。</t>
    </r>
  </si>
  <si>
    <r>
      <rPr>
        <sz val="16"/>
        <rFont val="宋体"/>
        <charset val="134"/>
      </rPr>
      <t>改善群众生产生活条件，有效解决群众的行路难问题</t>
    </r>
    <r>
      <rPr>
        <sz val="16"/>
        <rFont val="Times New Roman"/>
        <charset val="134"/>
      </rPr>
      <t>.</t>
    </r>
  </si>
  <si>
    <r>
      <rPr>
        <sz val="16"/>
        <rFont val="宋体"/>
        <charset val="134"/>
      </rPr>
      <t>共需</t>
    </r>
    <r>
      <rPr>
        <sz val="16"/>
        <rFont val="Times New Roman"/>
        <charset val="134"/>
      </rPr>
      <t>80</t>
    </r>
    <r>
      <rPr>
        <sz val="16"/>
        <rFont val="宋体"/>
        <charset val="134"/>
      </rPr>
      <t>公分涵管</t>
    </r>
    <r>
      <rPr>
        <sz val="16"/>
        <rFont val="Times New Roman"/>
        <charset val="134"/>
      </rPr>
      <t>9</t>
    </r>
    <r>
      <rPr>
        <sz val="16"/>
        <rFont val="宋体"/>
        <charset val="134"/>
      </rPr>
      <t>道，河西里</t>
    </r>
    <r>
      <rPr>
        <sz val="16"/>
        <rFont val="Times New Roman"/>
        <charset val="134"/>
      </rPr>
      <t>4</t>
    </r>
    <r>
      <rPr>
        <sz val="16"/>
        <rFont val="宋体"/>
        <charset val="134"/>
      </rPr>
      <t>根，两处。上川里一处</t>
    </r>
    <r>
      <rPr>
        <sz val="16"/>
        <rFont val="Times New Roman"/>
        <charset val="134"/>
      </rPr>
      <t>2</t>
    </r>
    <r>
      <rPr>
        <sz val="16"/>
        <rFont val="宋体"/>
        <charset val="134"/>
      </rPr>
      <t>根，梁家洼</t>
    </r>
    <r>
      <rPr>
        <sz val="16"/>
        <rFont val="Times New Roman"/>
        <charset val="134"/>
      </rPr>
      <t>3</t>
    </r>
    <r>
      <rPr>
        <sz val="16"/>
        <rFont val="宋体"/>
        <charset val="134"/>
      </rPr>
      <t>根一处。</t>
    </r>
    <r>
      <rPr>
        <sz val="16"/>
        <rFont val="Times New Roman"/>
        <charset val="134"/>
      </rPr>
      <t>80</t>
    </r>
    <r>
      <rPr>
        <sz val="16"/>
        <rFont val="宋体"/>
        <charset val="134"/>
      </rPr>
      <t>公分涵管</t>
    </r>
    <r>
      <rPr>
        <sz val="16"/>
        <rFont val="Times New Roman"/>
        <charset val="134"/>
      </rPr>
      <t>10</t>
    </r>
    <r>
      <rPr>
        <sz val="16"/>
        <rFont val="宋体"/>
        <charset val="134"/>
      </rPr>
      <t>根，何家沟两处</t>
    </r>
    <r>
      <rPr>
        <sz val="16"/>
        <rFont val="Times New Roman"/>
        <charset val="134"/>
      </rPr>
      <t>6</t>
    </r>
    <r>
      <rPr>
        <sz val="16"/>
        <rFont val="宋体"/>
        <charset val="134"/>
      </rPr>
      <t>根，韩家川两处</t>
    </r>
    <r>
      <rPr>
        <sz val="16"/>
        <rFont val="Times New Roman"/>
        <charset val="134"/>
      </rPr>
      <t>4</t>
    </r>
    <r>
      <rPr>
        <sz val="16"/>
        <rFont val="宋体"/>
        <charset val="134"/>
      </rPr>
      <t>根。</t>
    </r>
    <r>
      <rPr>
        <sz val="16"/>
        <rFont val="Times New Roman"/>
        <charset val="134"/>
      </rPr>
      <t>80</t>
    </r>
    <r>
      <rPr>
        <sz val="16"/>
        <rFont val="宋体"/>
        <charset val="134"/>
      </rPr>
      <t>公分涵管</t>
    </r>
    <r>
      <rPr>
        <sz val="16"/>
        <rFont val="Times New Roman"/>
        <charset val="134"/>
      </rPr>
      <t>6</t>
    </r>
    <r>
      <rPr>
        <sz val="16"/>
        <rFont val="宋体"/>
        <charset val="134"/>
      </rPr>
      <t>根，沟石沟两处</t>
    </r>
    <r>
      <rPr>
        <sz val="16"/>
        <rFont val="Times New Roman"/>
        <charset val="134"/>
      </rPr>
      <t>6</t>
    </r>
    <r>
      <rPr>
        <sz val="16"/>
        <rFont val="宋体"/>
        <charset val="134"/>
      </rPr>
      <t>根。</t>
    </r>
  </si>
  <si>
    <r>
      <rPr>
        <sz val="16"/>
        <rFont val="宋体"/>
        <charset val="134"/>
      </rPr>
      <t>改善群众生产生活条件，方便群众出行</t>
    </r>
  </si>
  <si>
    <r>
      <rPr>
        <sz val="16"/>
        <rFont val="宋体"/>
        <charset val="134"/>
      </rPr>
      <t>马鹿镇草川村小型桥梁建设项目（中调新增）</t>
    </r>
  </si>
  <si>
    <r>
      <rPr>
        <sz val="16"/>
        <rFont val="宋体"/>
        <charset val="134"/>
      </rPr>
      <t>投资</t>
    </r>
    <r>
      <rPr>
        <sz val="16"/>
        <rFont val="Times New Roman"/>
        <charset val="134"/>
      </rPr>
      <t>35</t>
    </r>
    <r>
      <rPr>
        <sz val="16"/>
        <rFont val="宋体"/>
        <charset val="134"/>
      </rPr>
      <t>万元，草川村二组沿草川河马辉门前处，修建桥梁一座，长</t>
    </r>
    <r>
      <rPr>
        <sz val="16"/>
        <rFont val="Times New Roman"/>
        <charset val="134"/>
      </rPr>
      <t>7</t>
    </r>
    <r>
      <rPr>
        <sz val="16"/>
        <rFont val="宋体"/>
        <charset val="134"/>
      </rPr>
      <t>米、宽</t>
    </r>
    <r>
      <rPr>
        <sz val="16"/>
        <rFont val="Times New Roman"/>
        <charset val="134"/>
      </rPr>
      <t>4</t>
    </r>
    <r>
      <rPr>
        <sz val="16"/>
        <rFont val="宋体"/>
        <charset val="134"/>
      </rPr>
      <t>米。</t>
    </r>
  </si>
  <si>
    <r>
      <rPr>
        <sz val="16"/>
        <rFont val="宋体"/>
        <charset val="134"/>
      </rPr>
      <t>改善群众生产生活条件，有效解决群众的行路难问题</t>
    </r>
  </si>
  <si>
    <r>
      <rPr>
        <b/>
        <sz val="16"/>
        <rFont val="宋体"/>
        <charset val="134"/>
      </rPr>
      <t>小型桥梁、板涵、涵洞、管涵铺设等小型基础设施建设项目</t>
    </r>
  </si>
  <si>
    <r>
      <rPr>
        <b/>
        <sz val="16"/>
        <rFont val="宋体"/>
        <charset val="134"/>
      </rPr>
      <t>概算投资</t>
    </r>
    <r>
      <rPr>
        <b/>
        <sz val="16"/>
        <rFont val="Times New Roman"/>
        <charset val="134"/>
      </rPr>
      <t>2015.82</t>
    </r>
    <r>
      <rPr>
        <b/>
        <sz val="16"/>
        <rFont val="宋体"/>
        <charset val="134"/>
      </rPr>
      <t>万元用于实施小型桥梁、板涵、涵洞、管涵铺设等小型基础设施建设项目</t>
    </r>
  </si>
  <si>
    <r>
      <rPr>
        <sz val="16"/>
        <rFont val="宋体"/>
        <charset val="134"/>
      </rPr>
      <t>梁山镇丹麻等村板涵建设项目</t>
    </r>
  </si>
  <si>
    <r>
      <rPr>
        <sz val="16"/>
        <rFont val="宋体"/>
        <charset val="134"/>
      </rPr>
      <t>梁山镇丹麻村、岳山村</t>
    </r>
  </si>
  <si>
    <r>
      <rPr>
        <sz val="16"/>
        <rFont val="宋体"/>
        <charset val="134"/>
      </rPr>
      <t>丹麻村实施板涵项目</t>
    </r>
    <r>
      <rPr>
        <sz val="16"/>
        <rFont val="Times New Roman"/>
        <charset val="134"/>
      </rPr>
      <t>1</t>
    </r>
    <r>
      <rPr>
        <sz val="16"/>
        <rFont val="宋体"/>
        <charset val="134"/>
      </rPr>
      <t>处长</t>
    </r>
    <r>
      <rPr>
        <sz val="16"/>
        <rFont val="Times New Roman"/>
        <charset val="134"/>
      </rPr>
      <t>10</t>
    </r>
    <r>
      <rPr>
        <sz val="16"/>
        <rFont val="宋体"/>
        <charset val="134"/>
      </rPr>
      <t>米，宽</t>
    </r>
    <r>
      <rPr>
        <sz val="16"/>
        <rFont val="Times New Roman"/>
        <charset val="134"/>
      </rPr>
      <t>5</t>
    </r>
    <r>
      <rPr>
        <sz val="16"/>
        <rFont val="宋体"/>
        <charset val="134"/>
      </rPr>
      <t>米。岳山村实施板涵项目</t>
    </r>
    <r>
      <rPr>
        <sz val="16"/>
        <rFont val="Times New Roman"/>
        <charset val="134"/>
      </rPr>
      <t>2</t>
    </r>
    <r>
      <rPr>
        <sz val="16"/>
        <rFont val="宋体"/>
        <charset val="134"/>
      </rPr>
      <t>处，板涵长</t>
    </r>
    <r>
      <rPr>
        <sz val="16"/>
        <rFont val="Times New Roman"/>
        <charset val="134"/>
      </rPr>
      <t>10</t>
    </r>
    <r>
      <rPr>
        <sz val="16"/>
        <rFont val="宋体"/>
        <charset val="134"/>
      </rPr>
      <t>米，宽</t>
    </r>
    <r>
      <rPr>
        <sz val="16"/>
        <rFont val="Times New Roman"/>
        <charset val="134"/>
      </rPr>
      <t>3</t>
    </r>
    <r>
      <rPr>
        <sz val="16"/>
        <rFont val="宋体"/>
        <charset val="134"/>
      </rPr>
      <t>米。</t>
    </r>
  </si>
  <si>
    <r>
      <rPr>
        <sz val="16"/>
        <rFont val="宋体"/>
        <charset val="134"/>
      </rPr>
      <t>梁山镇丹麻村桥梁建设项目</t>
    </r>
  </si>
  <si>
    <t>w</t>
  </si>
  <si>
    <r>
      <rPr>
        <sz val="16"/>
        <rFont val="宋体"/>
        <charset val="134"/>
      </rPr>
      <t>梁山镇吕湾村桥梁建设项目</t>
    </r>
  </si>
  <si>
    <r>
      <rPr>
        <sz val="16"/>
        <rFont val="宋体"/>
        <charset val="134"/>
      </rPr>
      <t>吕湾村凉水泉沟路段修建小型桥梁一座长</t>
    </r>
    <r>
      <rPr>
        <sz val="16"/>
        <rFont val="Times New Roman"/>
        <charset val="134"/>
      </rPr>
      <t>12</t>
    </r>
    <r>
      <rPr>
        <sz val="16"/>
        <rFont val="宋体"/>
        <charset val="134"/>
      </rPr>
      <t>延米</t>
    </r>
  </si>
  <si>
    <t>0.0865</t>
  </si>
  <si>
    <r>
      <rPr>
        <sz val="16"/>
        <rFont val="宋体"/>
        <charset val="134"/>
      </rPr>
      <t>梁山镇樱桃沟村桥梁建设项目</t>
    </r>
  </si>
  <si>
    <r>
      <rPr>
        <sz val="16"/>
        <rFont val="宋体"/>
        <charset val="134"/>
      </rPr>
      <t>梁山镇樱桃沟村</t>
    </r>
  </si>
  <si>
    <r>
      <rPr>
        <sz val="16"/>
        <rFont val="宋体"/>
        <charset val="134"/>
      </rPr>
      <t>樱桃沟村大地主干道新建桥梁一座长</t>
    </r>
    <r>
      <rPr>
        <sz val="16"/>
        <rFont val="Times New Roman"/>
        <charset val="134"/>
      </rPr>
      <t>20</t>
    </r>
    <r>
      <rPr>
        <sz val="16"/>
        <rFont val="宋体"/>
        <charset val="134"/>
      </rPr>
      <t>延米</t>
    </r>
  </si>
  <si>
    <t>0.0311</t>
  </si>
  <si>
    <r>
      <rPr>
        <sz val="16"/>
        <rFont val="宋体"/>
        <charset val="134"/>
      </rPr>
      <t>张棉驿乡小型基础设施建设项目</t>
    </r>
  </si>
  <si>
    <r>
      <rPr>
        <sz val="16"/>
        <rFont val="宋体"/>
        <charset val="134"/>
      </rPr>
      <t>庙川村、张棉村、上蒋村：田湾村、东峡村、马夭村</t>
    </r>
  </si>
  <si>
    <r>
      <rPr>
        <sz val="16"/>
        <rFont val="宋体"/>
        <charset val="134"/>
      </rPr>
      <t>修建小型桥</t>
    </r>
    <r>
      <rPr>
        <sz val="16"/>
        <rFont val="Times New Roman"/>
        <charset val="134"/>
      </rPr>
      <t>6</t>
    </r>
    <r>
      <rPr>
        <sz val="16"/>
        <rFont val="宋体"/>
        <charset val="134"/>
      </rPr>
      <t>座、修建涵洞</t>
    </r>
    <r>
      <rPr>
        <sz val="16"/>
        <rFont val="Times New Roman"/>
        <charset val="134"/>
      </rPr>
      <t>12</t>
    </r>
    <r>
      <rPr>
        <sz val="16"/>
        <rFont val="宋体"/>
        <charset val="134"/>
      </rPr>
      <t>处、修建涵管</t>
    </r>
    <r>
      <rPr>
        <sz val="16"/>
        <rFont val="Times New Roman"/>
        <charset val="134"/>
      </rPr>
      <t>3</t>
    </r>
    <r>
      <rPr>
        <sz val="16"/>
        <rFont val="宋体"/>
        <charset val="134"/>
      </rPr>
      <t>处：其中梁庙川村小型桥梁</t>
    </r>
    <r>
      <rPr>
        <sz val="16"/>
        <rFont val="Times New Roman"/>
        <charset val="134"/>
      </rPr>
      <t>1</t>
    </r>
    <r>
      <rPr>
        <sz val="16"/>
        <rFont val="宋体"/>
        <charset val="134"/>
      </rPr>
      <t>座，涵洞</t>
    </r>
    <r>
      <rPr>
        <sz val="16"/>
        <rFont val="Times New Roman"/>
        <charset val="134"/>
      </rPr>
      <t>6</t>
    </r>
    <r>
      <rPr>
        <sz val="16"/>
        <rFont val="宋体"/>
        <charset val="134"/>
      </rPr>
      <t>处；张棉村李家咀桥涵维护：上蒋村涵洞</t>
    </r>
    <r>
      <rPr>
        <sz val="16"/>
        <rFont val="Times New Roman"/>
        <charset val="134"/>
      </rPr>
      <t>6</t>
    </r>
    <r>
      <rPr>
        <sz val="16"/>
        <rFont val="宋体"/>
        <charset val="134"/>
      </rPr>
      <t>处：田湾村修建小型桥梁</t>
    </r>
    <r>
      <rPr>
        <sz val="16"/>
        <rFont val="Times New Roman"/>
        <charset val="134"/>
      </rPr>
      <t>2</t>
    </r>
    <r>
      <rPr>
        <sz val="16"/>
        <rFont val="宋体"/>
        <charset val="134"/>
      </rPr>
      <t>座：东峡村修建小型桥梁</t>
    </r>
    <r>
      <rPr>
        <sz val="16"/>
        <rFont val="Times New Roman"/>
        <charset val="134"/>
      </rPr>
      <t>3</t>
    </r>
    <r>
      <rPr>
        <sz val="16"/>
        <rFont val="宋体"/>
        <charset val="134"/>
      </rPr>
      <t>座：马夭村修建管涵</t>
    </r>
    <r>
      <rPr>
        <sz val="16"/>
        <rFont val="Times New Roman"/>
        <charset val="134"/>
      </rPr>
      <t>3</t>
    </r>
    <r>
      <rPr>
        <sz val="16"/>
        <rFont val="宋体"/>
        <charset val="134"/>
      </rPr>
      <t>处</t>
    </r>
  </si>
  <si>
    <r>
      <rPr>
        <sz val="16"/>
        <rFont val="宋体"/>
        <charset val="134"/>
      </rPr>
      <t>桥梁建设项目</t>
    </r>
  </si>
  <si>
    <r>
      <rPr>
        <sz val="16"/>
        <rFont val="宋体"/>
        <charset val="134"/>
      </rPr>
      <t>计划在</t>
    </r>
    <r>
      <rPr>
        <sz val="16"/>
        <rFont val="Times New Roman"/>
        <charset val="134"/>
      </rPr>
      <t>3</t>
    </r>
    <r>
      <rPr>
        <sz val="16"/>
        <rFont val="宋体"/>
        <charset val="134"/>
      </rPr>
      <t>村修建桥梁</t>
    </r>
    <r>
      <rPr>
        <sz val="16"/>
        <rFont val="Times New Roman"/>
        <charset val="134"/>
      </rPr>
      <t>3</t>
    </r>
    <r>
      <rPr>
        <sz val="16"/>
        <rFont val="宋体"/>
        <charset val="134"/>
      </rPr>
      <t>座，其中李家村</t>
    </r>
    <r>
      <rPr>
        <sz val="16"/>
        <rFont val="Times New Roman"/>
        <charset val="134"/>
      </rPr>
      <t>1</t>
    </r>
    <r>
      <rPr>
        <sz val="16"/>
        <rFont val="宋体"/>
        <charset val="134"/>
      </rPr>
      <t>座、贠家村</t>
    </r>
    <r>
      <rPr>
        <sz val="16"/>
        <rFont val="Times New Roman"/>
        <charset val="134"/>
      </rPr>
      <t>1</t>
    </r>
    <r>
      <rPr>
        <sz val="16"/>
        <rFont val="宋体"/>
        <charset val="134"/>
      </rPr>
      <t>座、中心村</t>
    </r>
    <r>
      <rPr>
        <sz val="16"/>
        <rFont val="Times New Roman"/>
        <charset val="134"/>
      </rPr>
      <t>1</t>
    </r>
    <r>
      <rPr>
        <sz val="16"/>
        <rFont val="宋体"/>
        <charset val="134"/>
      </rPr>
      <t>座。</t>
    </r>
  </si>
  <si>
    <r>
      <rPr>
        <sz val="16"/>
        <rFont val="宋体"/>
        <charset val="134"/>
      </rPr>
      <t>大阳镇管涵建设项目</t>
    </r>
  </si>
  <si>
    <r>
      <rPr>
        <sz val="16"/>
        <rFont val="宋体"/>
        <charset val="134"/>
      </rPr>
      <t>共铺设涵管南山村</t>
    </r>
    <r>
      <rPr>
        <sz val="16"/>
        <rFont val="Times New Roman"/>
        <charset val="134"/>
      </rPr>
      <t>4</t>
    </r>
    <r>
      <rPr>
        <sz val="16"/>
        <rFont val="宋体"/>
        <charset val="134"/>
      </rPr>
      <t>个（</t>
    </r>
    <r>
      <rPr>
        <sz val="16"/>
        <rFont val="Times New Roman"/>
        <charset val="134"/>
      </rPr>
      <t>4m*1m</t>
    </r>
    <r>
      <rPr>
        <sz val="16"/>
        <rFont val="宋体"/>
        <charset val="134"/>
      </rPr>
      <t>）、埋设波纹管</t>
    </r>
    <r>
      <rPr>
        <sz val="16"/>
        <rFont val="Times New Roman"/>
        <charset val="134"/>
      </rPr>
      <t>100m</t>
    </r>
    <r>
      <rPr>
        <sz val="16"/>
        <rFont val="宋体"/>
        <charset val="134"/>
      </rPr>
      <t>（直径</t>
    </r>
    <r>
      <rPr>
        <sz val="16"/>
        <rFont val="Times New Roman"/>
        <charset val="134"/>
      </rPr>
      <t>70</t>
    </r>
    <r>
      <rPr>
        <sz val="16"/>
        <rFont val="宋体"/>
        <charset val="134"/>
      </rPr>
      <t>）、</t>
    </r>
    <r>
      <rPr>
        <sz val="16"/>
        <rFont val="Times New Roman"/>
        <charset val="134"/>
      </rPr>
      <t>50m</t>
    </r>
    <r>
      <rPr>
        <sz val="16"/>
        <rFont val="宋体"/>
        <charset val="134"/>
      </rPr>
      <t>（直径</t>
    </r>
    <r>
      <rPr>
        <sz val="16"/>
        <rFont val="Times New Roman"/>
        <charset val="134"/>
      </rPr>
      <t>40</t>
    </r>
    <r>
      <rPr>
        <sz val="16"/>
        <rFont val="宋体"/>
        <charset val="134"/>
      </rPr>
      <t>）；汪洋</t>
    </r>
    <r>
      <rPr>
        <sz val="16"/>
        <rFont val="Times New Roman"/>
        <charset val="134"/>
      </rPr>
      <t>8</t>
    </r>
    <r>
      <rPr>
        <sz val="16"/>
        <rFont val="宋体"/>
        <charset val="134"/>
      </rPr>
      <t>个涵管（直径</t>
    </r>
    <r>
      <rPr>
        <sz val="16"/>
        <rFont val="Times New Roman"/>
        <charset val="134"/>
      </rPr>
      <t>0.8m</t>
    </r>
    <r>
      <rPr>
        <sz val="16"/>
        <rFont val="宋体"/>
        <charset val="134"/>
      </rPr>
      <t>）、梁堡管涵</t>
    </r>
    <r>
      <rPr>
        <sz val="16"/>
        <rFont val="Times New Roman"/>
        <charset val="134"/>
      </rPr>
      <t>4</t>
    </r>
    <r>
      <rPr>
        <sz val="16"/>
        <rFont val="宋体"/>
        <charset val="134"/>
      </rPr>
      <t>个、吴家</t>
    </r>
    <r>
      <rPr>
        <sz val="16"/>
        <rFont val="Times New Roman"/>
        <charset val="134"/>
      </rPr>
      <t>4</t>
    </r>
    <r>
      <rPr>
        <sz val="16"/>
        <rFont val="宋体"/>
        <charset val="134"/>
      </rPr>
      <t>个管涵、寨子村</t>
    </r>
    <r>
      <rPr>
        <sz val="16"/>
        <rFont val="Times New Roman"/>
        <charset val="134"/>
      </rPr>
      <t>14</t>
    </r>
    <r>
      <rPr>
        <sz val="16"/>
        <rFont val="宋体"/>
        <charset val="134"/>
      </rPr>
      <t>个</t>
    </r>
    <r>
      <rPr>
        <sz val="16"/>
        <rFont val="Times New Roman"/>
        <charset val="134"/>
      </rPr>
      <t>3m*80</t>
    </r>
    <r>
      <rPr>
        <sz val="16"/>
        <rFont val="宋体"/>
        <charset val="134"/>
      </rPr>
      <t>公分管涵、高沟</t>
    </r>
    <r>
      <rPr>
        <sz val="16"/>
        <rFont val="Times New Roman"/>
        <charset val="134"/>
      </rPr>
      <t>200</t>
    </r>
    <r>
      <rPr>
        <sz val="16"/>
        <rFont val="宋体"/>
        <charset val="134"/>
      </rPr>
      <t>波纹管（直径</t>
    </r>
    <r>
      <rPr>
        <sz val="16"/>
        <rFont val="Times New Roman"/>
        <charset val="134"/>
      </rPr>
      <t>600</t>
    </r>
    <r>
      <rPr>
        <sz val="16"/>
        <rFont val="宋体"/>
        <charset val="134"/>
      </rPr>
      <t>）。</t>
    </r>
  </si>
  <si>
    <r>
      <rPr>
        <sz val="16"/>
        <rFont val="宋体"/>
        <charset val="134"/>
      </rPr>
      <t>大阳镇涵洞建设项目</t>
    </r>
  </si>
  <si>
    <r>
      <rPr>
        <sz val="16"/>
        <rFont val="宋体"/>
        <charset val="134"/>
      </rPr>
      <t>大阳镇阳沟村</t>
    </r>
  </si>
  <si>
    <r>
      <rPr>
        <sz val="16"/>
        <rFont val="宋体"/>
        <charset val="134"/>
      </rPr>
      <t>计划在阳沟村孙家嘴三岔路口修建涵洞</t>
    </r>
    <r>
      <rPr>
        <sz val="16"/>
        <rFont val="Times New Roman"/>
        <charset val="134"/>
      </rPr>
      <t>1</t>
    </r>
    <r>
      <rPr>
        <sz val="16"/>
        <rFont val="宋体"/>
        <charset val="134"/>
      </rPr>
      <t>处（长</t>
    </r>
    <r>
      <rPr>
        <sz val="16"/>
        <rFont val="Times New Roman"/>
        <charset val="134"/>
      </rPr>
      <t>6m</t>
    </r>
    <r>
      <rPr>
        <sz val="16"/>
        <rFont val="宋体"/>
        <charset val="134"/>
      </rPr>
      <t>，直径</t>
    </r>
    <r>
      <rPr>
        <sz val="16"/>
        <rFont val="Times New Roman"/>
        <charset val="134"/>
      </rPr>
      <t>0.8m</t>
    </r>
    <r>
      <rPr>
        <sz val="16"/>
        <rFont val="宋体"/>
        <charset val="134"/>
      </rPr>
      <t>）、侯吴二组段新建涵洞</t>
    </r>
    <r>
      <rPr>
        <sz val="16"/>
        <rFont val="Times New Roman"/>
        <charset val="134"/>
      </rPr>
      <t>5</t>
    </r>
    <r>
      <rPr>
        <sz val="16"/>
        <rFont val="宋体"/>
        <charset val="134"/>
      </rPr>
      <t>个</t>
    </r>
  </si>
  <si>
    <r>
      <rPr>
        <sz val="16"/>
        <rFont val="宋体"/>
        <charset val="134"/>
      </rPr>
      <t>大阳镇桥梁建设工程</t>
    </r>
  </si>
  <si>
    <r>
      <rPr>
        <sz val="16"/>
        <rFont val="宋体"/>
        <charset val="134"/>
      </rPr>
      <t>豁岘村</t>
    </r>
  </si>
  <si>
    <r>
      <rPr>
        <sz val="16"/>
        <rFont val="宋体"/>
        <charset val="134"/>
      </rPr>
      <t>豁岘新农村路口小型桥梁一座、刘山村</t>
    </r>
    <r>
      <rPr>
        <sz val="16"/>
        <rFont val="Times New Roman"/>
        <charset val="134"/>
      </rPr>
      <t>1</t>
    </r>
    <r>
      <rPr>
        <sz val="16"/>
        <rFont val="宋体"/>
        <charset val="134"/>
      </rPr>
      <t>座、吴家</t>
    </r>
    <r>
      <rPr>
        <sz val="16"/>
        <rFont val="Times New Roman"/>
        <charset val="134"/>
      </rPr>
      <t>1</t>
    </r>
    <r>
      <rPr>
        <sz val="16"/>
        <rFont val="宋体"/>
        <charset val="134"/>
      </rPr>
      <t>处、小杨</t>
    </r>
    <r>
      <rPr>
        <sz val="16"/>
        <rFont val="Times New Roman"/>
        <charset val="134"/>
      </rPr>
      <t>1</t>
    </r>
    <r>
      <rPr>
        <sz val="16"/>
        <rFont val="宋体"/>
        <charset val="134"/>
      </rPr>
      <t>处、高沟</t>
    </r>
    <r>
      <rPr>
        <sz val="16"/>
        <rFont val="Times New Roman"/>
        <charset val="134"/>
      </rPr>
      <t>1</t>
    </r>
    <r>
      <rPr>
        <sz val="16"/>
        <rFont val="宋体"/>
        <charset val="134"/>
      </rPr>
      <t>处</t>
    </r>
  </si>
  <si>
    <r>
      <rPr>
        <sz val="16"/>
        <rFont val="宋体"/>
        <charset val="134"/>
      </rPr>
      <t>大阳镇板涵建设项目</t>
    </r>
  </si>
  <si>
    <r>
      <rPr>
        <sz val="16"/>
        <rFont val="宋体"/>
        <charset val="134"/>
      </rPr>
      <t>在刘山村修建板涵</t>
    </r>
    <r>
      <rPr>
        <sz val="16"/>
        <rFont val="Times New Roman"/>
        <charset val="134"/>
      </rPr>
      <t>1</t>
    </r>
    <r>
      <rPr>
        <sz val="16"/>
        <rFont val="宋体"/>
        <charset val="134"/>
      </rPr>
      <t>座、高沟</t>
    </r>
    <r>
      <rPr>
        <sz val="16"/>
        <rFont val="Times New Roman"/>
        <charset val="134"/>
      </rPr>
      <t>4</t>
    </r>
    <r>
      <rPr>
        <sz val="16"/>
        <rFont val="宋体"/>
        <charset val="134"/>
      </rPr>
      <t>座</t>
    </r>
  </si>
  <si>
    <r>
      <rPr>
        <sz val="16"/>
        <rFont val="宋体"/>
        <charset val="134"/>
      </rPr>
      <t>恭门镇杨坡村小型桥梁工程</t>
    </r>
  </si>
  <si>
    <r>
      <rPr>
        <sz val="16"/>
        <rFont val="宋体"/>
        <charset val="134"/>
      </rPr>
      <t>杨坡村</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3</t>
    </r>
    <r>
      <rPr>
        <sz val="16"/>
        <rFont val="宋体"/>
        <charset val="134"/>
      </rPr>
      <t>座。</t>
    </r>
  </si>
  <si>
    <t>0.0091</t>
  </si>
  <si>
    <t>0.0112</t>
  </si>
  <si>
    <t>0.0505</t>
  </si>
  <si>
    <t>0.0954</t>
  </si>
  <si>
    <r>
      <rPr>
        <sz val="16"/>
        <rFont val="宋体"/>
        <charset val="134"/>
      </rPr>
      <t>恭门镇袁河村小型桥梁工程</t>
    </r>
  </si>
  <si>
    <r>
      <rPr>
        <sz val="16"/>
        <rFont val="宋体"/>
        <charset val="134"/>
      </rPr>
      <t>袁河村</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1</t>
    </r>
    <r>
      <rPr>
        <sz val="16"/>
        <rFont val="宋体"/>
        <charset val="134"/>
      </rPr>
      <t>座。</t>
    </r>
  </si>
  <si>
    <r>
      <rPr>
        <sz val="16"/>
        <rFont val="宋体"/>
        <charset val="134"/>
      </rPr>
      <t>恭门镇城子村小型桥梁工程</t>
    </r>
  </si>
  <si>
    <r>
      <rPr>
        <sz val="16"/>
        <rFont val="宋体"/>
        <charset val="134"/>
      </rPr>
      <t>城子村腾顺合作社</t>
    </r>
    <r>
      <rPr>
        <sz val="16"/>
        <rFont val="Times New Roman"/>
        <charset val="134"/>
      </rPr>
      <t>10</t>
    </r>
    <r>
      <rPr>
        <sz val="16"/>
        <rFont val="宋体"/>
        <charset val="134"/>
      </rPr>
      <t>米</t>
    </r>
    <r>
      <rPr>
        <sz val="16"/>
        <rFont val="Times New Roman"/>
        <charset val="134"/>
      </rPr>
      <t>*4</t>
    </r>
    <r>
      <rPr>
        <sz val="16"/>
        <rFont val="宋体"/>
        <charset val="134"/>
      </rPr>
      <t>米便桥</t>
    </r>
    <r>
      <rPr>
        <sz val="16"/>
        <rFont val="Times New Roman"/>
        <charset val="134"/>
      </rPr>
      <t>1</t>
    </r>
    <r>
      <rPr>
        <sz val="16"/>
        <rFont val="宋体"/>
        <charset val="134"/>
      </rPr>
      <t>座。</t>
    </r>
  </si>
  <si>
    <t>0.0870</t>
  </si>
  <si>
    <r>
      <rPr>
        <sz val="16"/>
        <rFont val="宋体"/>
        <charset val="134"/>
      </rPr>
      <t>恭门镇恭门村小型桥梁工程</t>
    </r>
  </si>
  <si>
    <r>
      <rPr>
        <sz val="16"/>
        <rFont val="宋体"/>
        <charset val="134"/>
      </rPr>
      <t>恭门村小型桥梁</t>
    </r>
    <r>
      <rPr>
        <sz val="16"/>
        <rFont val="Times New Roman"/>
        <charset val="134"/>
      </rPr>
      <t>1</t>
    </r>
    <r>
      <rPr>
        <sz val="16"/>
        <rFont val="宋体"/>
        <charset val="134"/>
      </rPr>
      <t>座，长</t>
    </r>
    <r>
      <rPr>
        <sz val="16"/>
        <rFont val="Times New Roman"/>
        <charset val="134"/>
      </rPr>
      <t>20</t>
    </r>
    <r>
      <rPr>
        <sz val="16"/>
        <rFont val="宋体"/>
        <charset val="134"/>
      </rPr>
      <t>米，宽</t>
    </r>
    <r>
      <rPr>
        <sz val="16"/>
        <rFont val="Times New Roman"/>
        <charset val="134"/>
      </rPr>
      <t>4</t>
    </r>
    <r>
      <rPr>
        <sz val="16"/>
        <rFont val="宋体"/>
        <charset val="134"/>
      </rPr>
      <t>米</t>
    </r>
  </si>
  <si>
    <t>0.0409</t>
  </si>
  <si>
    <t>0.1096</t>
  </si>
  <si>
    <r>
      <rPr>
        <sz val="16"/>
        <rFont val="宋体"/>
        <charset val="134"/>
      </rPr>
      <t>川王镇海湾村滑坡治理项目</t>
    </r>
  </si>
  <si>
    <t>一、1.底口井桩3个（深5米，直径1.5米）、60的联系梁2个长12米乘2；2.二层5个井桩（深5米，直径1.5米）、60的联系梁2个长23米乘2；3钢筋混凝土挡土墙长42米，高5米，底口1.5米，伤口0.8米；二、长42米，宽86米，高6.5米，三七土垫方；三、排洪渠83米，水渠底口40公分，上口60公分，高60公分；四、栽树500株，硬化600㎡，铺草坪砖1200㎡</t>
  </si>
  <si>
    <r>
      <rPr>
        <sz val="16"/>
        <rFont val="宋体"/>
        <charset val="134"/>
      </rPr>
      <t>川王镇松树湾村基础设施补短板建设项目</t>
    </r>
  </si>
  <si>
    <r>
      <rPr>
        <sz val="16"/>
        <rFont val="宋体"/>
        <charset val="134"/>
      </rPr>
      <t>修建护坡</t>
    </r>
    <r>
      <rPr>
        <sz val="16"/>
        <rFont val="Times New Roman"/>
        <charset val="134"/>
      </rPr>
      <t>9800</t>
    </r>
    <r>
      <rPr>
        <sz val="16"/>
        <rFont val="宋体"/>
        <charset val="134"/>
      </rPr>
      <t>立方米，修建水渠</t>
    </r>
    <r>
      <rPr>
        <sz val="16"/>
        <rFont val="Times New Roman"/>
        <charset val="134"/>
      </rPr>
      <t>500</t>
    </r>
    <r>
      <rPr>
        <sz val="16"/>
        <rFont val="宋体"/>
        <charset val="134"/>
      </rPr>
      <t>米，修建长</t>
    </r>
    <r>
      <rPr>
        <sz val="16"/>
        <rFont val="Times New Roman"/>
        <charset val="134"/>
      </rPr>
      <t>30</t>
    </r>
    <r>
      <rPr>
        <sz val="16"/>
        <rFont val="宋体"/>
        <charset val="134"/>
      </rPr>
      <t>米，宽</t>
    </r>
    <r>
      <rPr>
        <sz val="16"/>
        <rFont val="Times New Roman"/>
        <charset val="134"/>
      </rPr>
      <t>6</t>
    </r>
    <r>
      <rPr>
        <sz val="16"/>
        <rFont val="宋体"/>
        <charset val="134"/>
      </rPr>
      <t>米的桥梁一座；硬化道路长</t>
    </r>
    <r>
      <rPr>
        <sz val="16"/>
        <rFont val="Times New Roman"/>
        <charset val="134"/>
      </rPr>
      <t>1100</t>
    </r>
    <r>
      <rPr>
        <sz val="16"/>
        <rFont val="宋体"/>
        <charset val="134"/>
      </rPr>
      <t>平方米。</t>
    </r>
  </si>
  <si>
    <r>
      <rPr>
        <sz val="16"/>
        <rFont val="宋体"/>
        <charset val="134"/>
      </rPr>
      <t>改善群众生产生活条件，方便群众出行。</t>
    </r>
  </si>
  <si>
    <r>
      <rPr>
        <b/>
        <sz val="16"/>
        <rFont val="宋体"/>
        <charset val="134"/>
      </rPr>
      <t>小型桥梁、板涵、涵洞、管涵铺设等小型基础设施建设项目（中调新增）</t>
    </r>
  </si>
  <si>
    <r>
      <rPr>
        <b/>
        <sz val="16"/>
        <rFont val="宋体"/>
        <charset val="134"/>
      </rPr>
      <t>投资</t>
    </r>
    <r>
      <rPr>
        <b/>
        <sz val="16"/>
        <rFont val="Times New Roman"/>
        <charset val="134"/>
      </rPr>
      <t>459.38</t>
    </r>
    <r>
      <rPr>
        <b/>
        <sz val="16"/>
        <rFont val="宋体"/>
        <charset val="134"/>
      </rPr>
      <t>万元用于实施小型桥梁、板涵、涵洞、管涵铺设等小型基础设施建设项目。</t>
    </r>
  </si>
  <si>
    <r>
      <rPr>
        <sz val="16"/>
        <rFont val="宋体"/>
        <charset val="134"/>
      </rPr>
      <t>马关镇马堡村小型桥梁、板涵、涵洞、管涵铺设等小型基础设施建设项目</t>
    </r>
  </si>
  <si>
    <r>
      <rPr>
        <sz val="16"/>
        <rFont val="宋体"/>
        <charset val="134"/>
      </rPr>
      <t>马堡村</t>
    </r>
  </si>
  <si>
    <r>
      <rPr>
        <sz val="16"/>
        <rFont val="宋体"/>
        <charset val="134"/>
      </rPr>
      <t>马堡村新建</t>
    </r>
    <r>
      <rPr>
        <sz val="16"/>
        <rFont val="Times New Roman"/>
        <charset val="134"/>
      </rPr>
      <t>3</t>
    </r>
    <r>
      <rPr>
        <sz val="16"/>
        <rFont val="宋体"/>
        <charset val="134"/>
      </rPr>
      <t>座桥涵（一组一座长</t>
    </r>
    <r>
      <rPr>
        <sz val="16"/>
        <rFont val="Times New Roman"/>
        <charset val="134"/>
      </rPr>
      <t>10</t>
    </r>
    <r>
      <rPr>
        <sz val="16"/>
        <rFont val="宋体"/>
        <charset val="134"/>
      </rPr>
      <t>米宽</t>
    </r>
    <r>
      <rPr>
        <sz val="16"/>
        <rFont val="Times New Roman"/>
        <charset val="134"/>
      </rPr>
      <t>4</t>
    </r>
    <r>
      <rPr>
        <sz val="16"/>
        <rFont val="宋体"/>
        <charset val="134"/>
      </rPr>
      <t>米，三组一座长</t>
    </r>
    <r>
      <rPr>
        <sz val="16"/>
        <rFont val="Times New Roman"/>
        <charset val="134"/>
      </rPr>
      <t>15</t>
    </r>
    <r>
      <rPr>
        <sz val="16"/>
        <rFont val="宋体"/>
        <charset val="134"/>
      </rPr>
      <t>米宽</t>
    </r>
    <r>
      <rPr>
        <sz val="16"/>
        <rFont val="Times New Roman"/>
        <charset val="134"/>
      </rPr>
      <t>4</t>
    </r>
    <r>
      <rPr>
        <sz val="16"/>
        <rFont val="宋体"/>
        <charset val="134"/>
      </rPr>
      <t>米，五组一座长</t>
    </r>
    <r>
      <rPr>
        <sz val="16"/>
        <rFont val="Times New Roman"/>
        <charset val="134"/>
      </rPr>
      <t>10</t>
    </r>
    <r>
      <rPr>
        <sz val="16"/>
        <rFont val="宋体"/>
        <charset val="134"/>
      </rPr>
      <t>米宽</t>
    </r>
    <r>
      <rPr>
        <sz val="16"/>
        <rFont val="Times New Roman"/>
        <charset val="134"/>
      </rPr>
      <t>4</t>
    </r>
    <r>
      <rPr>
        <sz val="16"/>
        <rFont val="宋体"/>
        <charset val="134"/>
      </rPr>
      <t>米），需</t>
    </r>
    <r>
      <rPr>
        <sz val="16"/>
        <rFont val="Times New Roman"/>
        <charset val="134"/>
      </rPr>
      <t>60</t>
    </r>
    <r>
      <rPr>
        <sz val="16"/>
        <rFont val="宋体"/>
        <charset val="134"/>
      </rPr>
      <t>万元。</t>
    </r>
  </si>
  <si>
    <r>
      <rPr>
        <sz val="16"/>
        <rFont val="宋体"/>
        <charset val="134"/>
      </rPr>
      <t>可有效解决群众生产生活条件，保护群众安全</t>
    </r>
  </si>
  <si>
    <r>
      <rPr>
        <sz val="16"/>
        <rFont val="宋体"/>
        <charset val="134"/>
      </rPr>
      <t>连五乡李家村桥梁建设项目</t>
    </r>
  </si>
  <si>
    <r>
      <rPr>
        <sz val="16"/>
        <rFont val="宋体"/>
        <charset val="134"/>
      </rPr>
      <t>在李家村新建桥梁</t>
    </r>
    <r>
      <rPr>
        <sz val="16"/>
        <rFont val="Times New Roman"/>
        <charset val="134"/>
      </rPr>
      <t>2</t>
    </r>
    <r>
      <rPr>
        <sz val="16"/>
        <rFont val="宋体"/>
        <charset val="134"/>
      </rPr>
      <t>座，其中在一组老庄河湾新建长</t>
    </r>
    <r>
      <rPr>
        <sz val="16"/>
        <rFont val="Times New Roman"/>
        <charset val="134"/>
      </rPr>
      <t>12</t>
    </r>
    <r>
      <rPr>
        <sz val="16"/>
        <rFont val="宋体"/>
        <charset val="134"/>
      </rPr>
      <t>米，宽</t>
    </r>
    <r>
      <rPr>
        <sz val="16"/>
        <rFont val="Times New Roman"/>
        <charset val="134"/>
      </rPr>
      <t>4</t>
    </r>
    <r>
      <rPr>
        <sz val="16"/>
        <rFont val="宋体"/>
        <charset val="134"/>
      </rPr>
      <t>米桥梁一座；在村委会至一组柳树湾新建长</t>
    </r>
    <r>
      <rPr>
        <sz val="16"/>
        <rFont val="Times New Roman"/>
        <charset val="134"/>
      </rPr>
      <t>20</t>
    </r>
    <r>
      <rPr>
        <sz val="16"/>
        <rFont val="宋体"/>
        <charset val="134"/>
      </rPr>
      <t>米，宽</t>
    </r>
    <r>
      <rPr>
        <sz val="16"/>
        <rFont val="Times New Roman"/>
        <charset val="134"/>
      </rPr>
      <t>5</t>
    </r>
    <r>
      <rPr>
        <sz val="16"/>
        <rFont val="宋体"/>
        <charset val="134"/>
      </rPr>
      <t>米桥梁一座。</t>
    </r>
  </si>
  <si>
    <r>
      <rPr>
        <sz val="16"/>
        <rFont val="宋体"/>
        <charset val="134"/>
      </rPr>
      <t>胡川镇仓下村桥梁建设工程</t>
    </r>
  </si>
  <si>
    <r>
      <rPr>
        <sz val="16"/>
        <rFont val="宋体"/>
        <charset val="134"/>
      </rPr>
      <t>新建桥梁</t>
    </r>
    <r>
      <rPr>
        <sz val="16"/>
        <rFont val="Times New Roman"/>
        <charset val="134"/>
      </rPr>
      <t>1</t>
    </r>
    <r>
      <rPr>
        <sz val="16"/>
        <rFont val="宋体"/>
        <charset val="134"/>
      </rPr>
      <t>座，桥跨布置采用</t>
    </r>
    <r>
      <rPr>
        <sz val="16"/>
        <rFont val="Times New Roman"/>
        <charset val="134"/>
      </rPr>
      <t>1×16m</t>
    </r>
    <r>
      <rPr>
        <sz val="16"/>
        <rFont val="宋体"/>
        <charset val="134"/>
      </rPr>
      <t>（现浇混凝土空心板梁桥），桥梁全长</t>
    </r>
    <r>
      <rPr>
        <sz val="16"/>
        <rFont val="Times New Roman"/>
        <charset val="134"/>
      </rPr>
      <t>21m</t>
    </r>
    <r>
      <rPr>
        <sz val="16"/>
        <rFont val="宋体"/>
        <charset val="134"/>
      </rPr>
      <t>，桥梁宽度为</t>
    </r>
    <r>
      <rPr>
        <sz val="16"/>
        <rFont val="Times New Roman"/>
        <charset val="134"/>
      </rPr>
      <t>1.5m</t>
    </r>
    <r>
      <rPr>
        <sz val="16"/>
        <rFont val="宋体"/>
        <charset val="134"/>
      </rPr>
      <t>人行道</t>
    </r>
    <r>
      <rPr>
        <sz val="16"/>
        <rFont val="Times New Roman"/>
        <charset val="134"/>
      </rPr>
      <t>+4.5m</t>
    </r>
    <r>
      <rPr>
        <sz val="16"/>
        <rFont val="宋体"/>
        <charset val="134"/>
      </rPr>
      <t>车行道</t>
    </r>
    <r>
      <rPr>
        <sz val="16"/>
        <rFont val="Times New Roman"/>
        <charset val="134"/>
      </rPr>
      <t>+1.5m</t>
    </r>
    <r>
      <rPr>
        <sz val="16"/>
        <rFont val="宋体"/>
        <charset val="134"/>
      </rPr>
      <t>人行道</t>
    </r>
    <r>
      <rPr>
        <sz val="16"/>
        <rFont val="Times New Roman"/>
        <charset val="134"/>
      </rPr>
      <t>=7.5m</t>
    </r>
    <r>
      <rPr>
        <sz val="16"/>
        <rFont val="宋体"/>
        <charset val="134"/>
      </rPr>
      <t>，延路路面硬化</t>
    </r>
    <r>
      <rPr>
        <sz val="16"/>
        <rFont val="Times New Roman"/>
        <charset val="134"/>
      </rPr>
      <t>112</t>
    </r>
    <r>
      <rPr>
        <sz val="16"/>
        <rFont val="宋体"/>
        <charset val="134"/>
      </rPr>
      <t>㎡；浆砌石河堤</t>
    </r>
    <r>
      <rPr>
        <sz val="16"/>
        <rFont val="Times New Roman"/>
        <charset val="134"/>
      </rPr>
      <t>15m;</t>
    </r>
    <r>
      <rPr>
        <sz val="16"/>
        <rFont val="宋体"/>
        <charset val="134"/>
      </rPr>
      <t>土方夯填</t>
    </r>
    <r>
      <rPr>
        <sz val="16"/>
        <rFont val="Times New Roman"/>
        <charset val="134"/>
      </rPr>
      <t>172m³</t>
    </r>
    <r>
      <rPr>
        <sz val="16"/>
        <rFont val="宋体"/>
        <charset val="134"/>
      </rPr>
      <t>；</t>
    </r>
  </si>
  <si>
    <r>
      <rPr>
        <sz val="16"/>
        <rFont val="宋体"/>
        <charset val="134"/>
      </rPr>
      <t>闫家乡付堡村桥梁</t>
    </r>
  </si>
  <si>
    <r>
      <rPr>
        <sz val="16"/>
        <rFont val="宋体"/>
        <charset val="134"/>
      </rPr>
      <t>付堡村</t>
    </r>
  </si>
  <si>
    <r>
      <rPr>
        <sz val="16"/>
        <rFont val="宋体"/>
        <charset val="134"/>
      </rPr>
      <t>付堡村桥梁</t>
    </r>
    <r>
      <rPr>
        <sz val="16"/>
        <rFont val="Times New Roman"/>
        <charset val="134"/>
      </rPr>
      <t>1</t>
    </r>
    <r>
      <rPr>
        <sz val="16"/>
        <rFont val="宋体"/>
        <charset val="134"/>
      </rPr>
      <t>座</t>
    </r>
    <r>
      <rPr>
        <sz val="16"/>
        <rFont val="Times New Roman"/>
        <charset val="134"/>
      </rPr>
      <t>50</t>
    </r>
    <r>
      <rPr>
        <sz val="16"/>
        <rFont val="宋体"/>
        <charset val="134"/>
      </rPr>
      <t>万元</t>
    </r>
  </si>
  <si>
    <r>
      <rPr>
        <sz val="16"/>
        <rFont val="宋体"/>
        <charset val="134"/>
      </rPr>
      <t>张家川县平安乡马原村寺院组桥梁项目</t>
    </r>
  </si>
  <si>
    <r>
      <rPr>
        <sz val="16"/>
        <rFont val="宋体"/>
        <charset val="134"/>
      </rPr>
      <t>平安乡马原村</t>
    </r>
  </si>
  <si>
    <r>
      <rPr>
        <sz val="16"/>
        <rFont val="宋体"/>
        <charset val="134"/>
      </rPr>
      <t>在马原村寺院组修建便桥一座</t>
    </r>
  </si>
  <si>
    <r>
      <rPr>
        <sz val="16"/>
        <rFont val="宋体"/>
        <charset val="134"/>
      </rPr>
      <t>张家川镇瓦泉村便民桥建设项目</t>
    </r>
  </si>
  <si>
    <r>
      <rPr>
        <sz val="16"/>
        <rFont val="宋体"/>
        <charset val="134"/>
      </rPr>
      <t>瓦泉村</t>
    </r>
  </si>
  <si>
    <r>
      <rPr>
        <sz val="16"/>
        <rFont val="宋体"/>
        <charset val="134"/>
      </rPr>
      <t>新建便民桥一座，长</t>
    </r>
    <r>
      <rPr>
        <sz val="16"/>
        <rFont val="Times New Roman"/>
        <charset val="134"/>
      </rPr>
      <t>11</t>
    </r>
    <r>
      <rPr>
        <sz val="16"/>
        <rFont val="宋体"/>
        <charset val="134"/>
      </rPr>
      <t>米，宽</t>
    </r>
    <r>
      <rPr>
        <sz val="16"/>
        <rFont val="Times New Roman"/>
        <charset val="134"/>
      </rPr>
      <t>4.5</t>
    </r>
    <r>
      <rPr>
        <sz val="16"/>
        <rFont val="宋体"/>
        <charset val="134"/>
      </rPr>
      <t>米</t>
    </r>
  </si>
  <si>
    <r>
      <rPr>
        <sz val="16"/>
        <rFont val="宋体"/>
        <charset val="134"/>
      </rPr>
      <t>丹麻村</t>
    </r>
    <r>
      <rPr>
        <sz val="16"/>
        <rFont val="Times New Roman"/>
        <charset val="134"/>
      </rPr>
      <t xml:space="preserve">
</t>
    </r>
    <r>
      <rPr>
        <sz val="16"/>
        <rFont val="宋体"/>
        <charset val="134"/>
      </rPr>
      <t>岳山村</t>
    </r>
  </si>
  <si>
    <r>
      <rPr>
        <sz val="16"/>
        <rFont val="宋体"/>
        <charset val="134"/>
      </rPr>
      <t>丹麻村</t>
    </r>
  </si>
  <si>
    <r>
      <rPr>
        <sz val="16"/>
        <rFont val="宋体"/>
        <charset val="134"/>
      </rPr>
      <t>丹麻村实施桥梁工程项目，三元沟底长</t>
    </r>
    <r>
      <rPr>
        <sz val="16"/>
        <rFont val="Times New Roman"/>
        <charset val="134"/>
      </rPr>
      <t>8</t>
    </r>
    <r>
      <rPr>
        <sz val="16"/>
        <rFont val="宋体"/>
        <charset val="134"/>
      </rPr>
      <t>延米</t>
    </r>
  </si>
  <si>
    <r>
      <rPr>
        <sz val="16"/>
        <rFont val="宋体"/>
        <charset val="134"/>
      </rPr>
      <t>吕湾村</t>
    </r>
  </si>
  <si>
    <r>
      <rPr>
        <sz val="16"/>
        <rFont val="宋体"/>
        <charset val="134"/>
      </rPr>
      <t>樱桃沟村</t>
    </r>
  </si>
  <si>
    <r>
      <rPr>
        <b/>
        <sz val="16"/>
        <rFont val="Calibri"/>
        <charset val="134"/>
      </rPr>
      <t>⑦</t>
    </r>
  </si>
  <si>
    <r>
      <rPr>
        <b/>
        <sz val="16"/>
        <rFont val="宋体"/>
        <charset val="134"/>
      </rPr>
      <t>村路主干道和公共场所路灯安装（一事一议）：</t>
    </r>
    <r>
      <rPr>
        <b/>
        <sz val="16"/>
        <rFont val="Times New Roman"/>
        <charset val="134"/>
      </rPr>
      <t>1</t>
    </r>
    <r>
      <rPr>
        <b/>
        <sz val="16"/>
        <rFont val="宋体"/>
        <charset val="134"/>
      </rPr>
      <t>项</t>
    </r>
  </si>
  <si>
    <r>
      <rPr>
        <b/>
        <sz val="16"/>
        <rFont val="宋体"/>
        <charset val="134"/>
      </rPr>
      <t>概算投资</t>
    </r>
    <r>
      <rPr>
        <b/>
        <sz val="16"/>
        <rFont val="Times New Roman"/>
        <charset val="134"/>
      </rPr>
      <t>2752.8</t>
    </r>
    <r>
      <rPr>
        <b/>
        <sz val="16"/>
        <rFont val="宋体"/>
        <charset val="134"/>
      </rPr>
      <t>万元用于实施村路主干道和公共场所路灯安装</t>
    </r>
  </si>
  <si>
    <r>
      <rPr>
        <sz val="16"/>
        <rFont val="宋体"/>
        <charset val="134"/>
      </rPr>
      <t>恭门镇太阳能路灯安装</t>
    </r>
  </si>
  <si>
    <r>
      <rPr>
        <sz val="16"/>
        <rFont val="宋体"/>
        <charset val="134"/>
      </rPr>
      <t>恭门镇恭门村</t>
    </r>
  </si>
  <si>
    <r>
      <rPr>
        <sz val="16"/>
        <rFont val="宋体"/>
        <charset val="134"/>
      </rPr>
      <t>安装太阳能路灯</t>
    </r>
    <r>
      <rPr>
        <sz val="16"/>
        <rFont val="Times New Roman"/>
        <charset val="134"/>
      </rPr>
      <t>200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</si>
  <si>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改善人居环境</t>
    </r>
  </si>
  <si>
    <r>
      <rPr>
        <sz val="16"/>
        <rFont val="宋体"/>
        <charset val="134"/>
      </rPr>
      <t>恭门镇古土村</t>
    </r>
  </si>
  <si>
    <r>
      <rPr>
        <sz val="16"/>
        <rFont val="宋体"/>
        <charset val="134"/>
      </rPr>
      <t>安装太阳能路灯</t>
    </r>
    <r>
      <rPr>
        <sz val="16"/>
        <rFont val="Times New Roman"/>
        <charset val="134"/>
      </rPr>
      <t>120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</si>
  <si>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恭门镇付川村</t>
    </r>
  </si>
  <si>
    <r>
      <rPr>
        <sz val="16"/>
        <rFont val="宋体"/>
        <charset val="134"/>
      </rPr>
      <t>恭门镇河北村</t>
    </r>
  </si>
  <si>
    <r>
      <rPr>
        <sz val="16"/>
        <rFont val="宋体"/>
        <charset val="134"/>
      </rPr>
      <t>恭门镇河峪村</t>
    </r>
  </si>
  <si>
    <r>
      <rPr>
        <sz val="16"/>
        <rFont val="宋体"/>
        <charset val="134"/>
      </rPr>
      <t>安装太阳能路灯</t>
    </r>
    <r>
      <rPr>
        <sz val="16"/>
        <rFont val="Times New Roman"/>
        <charset val="134"/>
      </rPr>
      <t>150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</si>
  <si>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恭门镇水池村</t>
    </r>
  </si>
  <si>
    <r>
      <rPr>
        <sz val="16"/>
        <rFont val="宋体"/>
        <charset val="134"/>
      </rPr>
      <t>安装太阳能路灯</t>
    </r>
    <r>
      <rPr>
        <sz val="16"/>
        <rFont val="Times New Roman"/>
        <charset val="134"/>
      </rPr>
      <t>160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</si>
  <si>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一至七组安装太阳能路灯</t>
    </r>
    <r>
      <rPr>
        <sz val="16"/>
        <rFont val="Times New Roman"/>
        <charset val="134"/>
      </rPr>
      <t>120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</si>
  <si>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一二三四组安装太阳能路灯</t>
    </r>
    <r>
      <rPr>
        <sz val="16"/>
        <rFont val="Times New Roman"/>
        <charset val="134"/>
      </rPr>
      <t>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</si>
  <si>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恭门镇灵台村</t>
    </r>
  </si>
  <si>
    <r>
      <rPr>
        <sz val="16"/>
        <rFont val="宋体"/>
        <charset val="134"/>
      </rPr>
      <t>一二三四五组安装太阳能路灯</t>
    </r>
    <r>
      <rPr>
        <sz val="16"/>
        <rFont val="Times New Roman"/>
        <charset val="134"/>
      </rPr>
      <t>70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</si>
  <si>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恭门镇麻崖村</t>
    </r>
  </si>
  <si>
    <r>
      <rPr>
        <sz val="16"/>
        <rFont val="宋体"/>
        <charset val="134"/>
      </rPr>
      <t>一二三四五六组安装太阳能路灯</t>
    </r>
    <r>
      <rPr>
        <sz val="16"/>
        <rFont val="Times New Roman"/>
        <charset val="134"/>
      </rPr>
      <t>100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</si>
  <si>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恭门镇毛磨村</t>
    </r>
  </si>
  <si>
    <r>
      <rPr>
        <sz val="16"/>
        <rFont val="宋体"/>
        <charset val="134"/>
      </rPr>
      <t>一二组安装太阳能路灯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</si>
  <si>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一二三四组安装太阳能路灯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</si>
  <si>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天河村安装太阳能路灯</t>
    </r>
    <r>
      <rPr>
        <sz val="16"/>
        <rFont val="Times New Roman"/>
        <charset val="134"/>
      </rPr>
      <t>140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</si>
  <si>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一二三四五组安装太阳能路灯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</si>
  <si>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恭门镇西关村</t>
    </r>
  </si>
  <si>
    <r>
      <rPr>
        <sz val="16"/>
        <rFont val="宋体"/>
        <charset val="134"/>
      </rPr>
      <t>一二三四五六组安装太阳能路灯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</si>
  <si>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一二三四五六七组安装太阳能路灯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</si>
  <si>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一二三组安装太阳能路灯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</si>
  <si>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恭门镇袁家村</t>
    </r>
  </si>
  <si>
    <r>
      <rPr>
        <sz val="16"/>
        <rFont val="宋体"/>
        <charset val="134"/>
      </rPr>
      <t>一二组安装太阳能路灯</t>
    </r>
    <r>
      <rPr>
        <sz val="16"/>
        <rFont val="Times New Roman"/>
        <charset val="134"/>
      </rPr>
      <t>20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</si>
  <si>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连五乡太阳能路灯安装</t>
    </r>
  </si>
  <si>
    <r>
      <rPr>
        <sz val="16"/>
        <rFont val="宋体"/>
        <charset val="134"/>
      </rPr>
      <t>四合村安装太阳能路灯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</si>
  <si>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连五乡腰庄村</t>
    </r>
  </si>
  <si>
    <r>
      <rPr>
        <sz val="16"/>
        <rFont val="宋体"/>
        <charset val="134"/>
      </rPr>
      <t>腰庄村实施安装路灯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</si>
  <si>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连五乡张家村</t>
    </r>
  </si>
  <si>
    <r>
      <rPr>
        <sz val="16"/>
        <rFont val="宋体"/>
        <charset val="134"/>
      </rPr>
      <t>村内实施太阳能路灯项目</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</si>
  <si>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对全村七个村民小组新增</t>
    </r>
    <r>
      <rPr>
        <sz val="16"/>
        <rFont val="Times New Roman"/>
        <charset val="134"/>
      </rPr>
      <t>40</t>
    </r>
    <r>
      <rPr>
        <sz val="16"/>
        <rFont val="宋体"/>
        <charset val="134"/>
      </rPr>
      <t>盏路灯（</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</si>
  <si>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</si>
  <si>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连五乡贠家村</t>
    </r>
  </si>
  <si>
    <r>
      <rPr>
        <sz val="16"/>
        <rFont val="宋体"/>
        <charset val="134"/>
      </rPr>
      <t>安装</t>
    </r>
    <r>
      <rPr>
        <sz val="16"/>
        <rFont val="Times New Roman"/>
        <charset val="134"/>
      </rPr>
      <t>50</t>
    </r>
    <r>
      <rPr>
        <sz val="16"/>
        <rFont val="宋体"/>
        <charset val="134"/>
      </rPr>
      <t>盏太阳能路灯（</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</si>
  <si>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连五乡三合村</t>
    </r>
  </si>
  <si>
    <r>
      <rPr>
        <sz val="16"/>
        <rFont val="宋体"/>
        <charset val="134"/>
      </rPr>
      <t>安装太阳能路灯</t>
    </r>
    <r>
      <rPr>
        <sz val="16"/>
        <rFont val="Times New Roman"/>
        <charset val="134"/>
      </rPr>
      <t>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</si>
  <si>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</si>
  <si>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</si>
  <si>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连五村安装太阳能</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</si>
  <si>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t>0.0322</t>
  </si>
  <si>
    <t>0.0117</t>
  </si>
  <si>
    <t>0.0205</t>
  </si>
  <si>
    <t>0.1772</t>
  </si>
  <si>
    <t>0.0718</t>
  </si>
  <si>
    <t>0.1004</t>
  </si>
  <si>
    <r>
      <rPr>
        <sz val="16"/>
        <rFont val="宋体"/>
        <charset val="134"/>
      </rPr>
      <t>龙山镇太阳能路灯安装</t>
    </r>
  </si>
  <si>
    <r>
      <rPr>
        <sz val="16"/>
        <rFont val="宋体"/>
        <charset val="134"/>
      </rPr>
      <t>龙山镇</t>
    </r>
    <r>
      <rPr>
        <sz val="16"/>
        <rFont val="Times New Roman"/>
        <charset val="134"/>
      </rPr>
      <t xml:space="preserve">
</t>
    </r>
    <r>
      <rPr>
        <sz val="16"/>
        <rFont val="宋体"/>
        <charset val="134"/>
      </rPr>
      <t>韩川村</t>
    </r>
  </si>
  <si>
    <r>
      <rPr>
        <sz val="16"/>
        <rFont val="宋体"/>
        <charset val="134"/>
      </rPr>
      <t>安装太阳能路灯</t>
    </r>
    <r>
      <rPr>
        <sz val="16"/>
        <rFont val="Times New Roman"/>
        <charset val="134"/>
      </rPr>
      <t>180</t>
    </r>
    <r>
      <rPr>
        <sz val="16"/>
        <rFont val="宋体"/>
        <charset val="134"/>
      </rPr>
      <t>个（</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</si>
  <si>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汪堡村</t>
    </r>
  </si>
  <si>
    <r>
      <rPr>
        <sz val="16"/>
        <rFont val="宋体"/>
        <charset val="134"/>
      </rPr>
      <t>安装太阳能路灯</t>
    </r>
    <r>
      <rPr>
        <sz val="16"/>
        <rFont val="Times New Roman"/>
        <charset val="134"/>
      </rPr>
      <t>150</t>
    </r>
    <r>
      <rPr>
        <sz val="16"/>
        <rFont val="宋体"/>
        <charset val="134"/>
      </rPr>
      <t>个单价（</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</si>
  <si>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连柯村</t>
    </r>
  </si>
  <si>
    <r>
      <rPr>
        <sz val="16"/>
        <rFont val="宋体"/>
        <charset val="134"/>
      </rPr>
      <t>安装太阳能路灯</t>
    </r>
    <r>
      <rPr>
        <sz val="16"/>
        <rFont val="Times New Roman"/>
        <charset val="134"/>
      </rPr>
      <t>100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</si>
  <si>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四方村</t>
    </r>
  </si>
  <si>
    <r>
      <rPr>
        <sz val="16"/>
        <rFont val="宋体"/>
        <charset val="134"/>
      </rPr>
      <t>安装太阳能路灯</t>
    </r>
    <r>
      <rPr>
        <sz val="16"/>
        <rFont val="Times New Roman"/>
        <charset val="134"/>
      </rPr>
      <t>180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</si>
  <si>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西门村</t>
    </r>
  </si>
  <si>
    <r>
      <rPr>
        <sz val="16"/>
        <rFont val="宋体"/>
        <charset val="134"/>
      </rPr>
      <t>安装太阳能路灯</t>
    </r>
    <r>
      <rPr>
        <sz val="16"/>
        <rFont val="Times New Roman"/>
        <charset val="134"/>
      </rPr>
      <t>240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</si>
  <si>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郑家村</t>
    </r>
  </si>
  <si>
    <r>
      <rPr>
        <sz val="16"/>
        <rFont val="宋体"/>
        <charset val="134"/>
      </rPr>
      <t>龙山镇</t>
    </r>
    <r>
      <rPr>
        <sz val="16"/>
        <rFont val="Times New Roman"/>
        <charset val="134"/>
      </rPr>
      <t xml:space="preserve">
</t>
    </r>
    <r>
      <rPr>
        <sz val="16"/>
        <rFont val="宋体"/>
        <charset val="134"/>
      </rPr>
      <t>芦塬村</t>
    </r>
  </si>
  <si>
    <r>
      <rPr>
        <sz val="16"/>
        <rFont val="宋体"/>
        <charset val="134"/>
      </rPr>
      <t>龙山镇</t>
    </r>
    <r>
      <rPr>
        <sz val="16"/>
        <rFont val="Times New Roman"/>
        <charset val="134"/>
      </rPr>
      <t xml:space="preserve">
</t>
    </r>
    <r>
      <rPr>
        <sz val="16"/>
        <rFont val="宋体"/>
        <charset val="134"/>
      </rPr>
      <t>官泉村</t>
    </r>
  </si>
  <si>
    <r>
      <rPr>
        <sz val="16"/>
        <rFont val="宋体"/>
        <charset val="134"/>
      </rPr>
      <t>安装太阳能路灯</t>
    </r>
    <r>
      <rPr>
        <sz val="16"/>
        <rFont val="Times New Roman"/>
        <charset val="134"/>
      </rPr>
      <t>300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</si>
  <si>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西川村</t>
    </r>
  </si>
  <si>
    <r>
      <rPr>
        <sz val="16"/>
        <rFont val="宋体"/>
        <charset val="134"/>
      </rPr>
      <t>龙山镇</t>
    </r>
    <r>
      <rPr>
        <sz val="16"/>
        <rFont val="Times New Roman"/>
        <charset val="134"/>
      </rPr>
      <t xml:space="preserve">
</t>
    </r>
    <r>
      <rPr>
        <sz val="16"/>
        <rFont val="宋体"/>
        <charset val="134"/>
      </rPr>
      <t>北街村</t>
    </r>
  </si>
  <si>
    <r>
      <rPr>
        <sz val="16"/>
        <rFont val="宋体"/>
        <charset val="134"/>
      </rPr>
      <t>安装太阳能路灯</t>
    </r>
    <r>
      <rPr>
        <sz val="16"/>
        <rFont val="Times New Roman"/>
        <charset val="134"/>
      </rPr>
      <t>230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</si>
  <si>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335</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</si>
  <si>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80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</si>
  <si>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龙山镇</t>
    </r>
    <r>
      <rPr>
        <sz val="16"/>
        <rFont val="Times New Roman"/>
        <charset val="134"/>
      </rPr>
      <t xml:space="preserve">
</t>
    </r>
    <r>
      <rPr>
        <sz val="16"/>
        <rFont val="宋体"/>
        <charset val="134"/>
      </rPr>
      <t>南梁村</t>
    </r>
  </si>
  <si>
    <r>
      <rPr>
        <sz val="16"/>
        <rFont val="宋体"/>
        <charset val="134"/>
      </rPr>
      <t>龙山镇</t>
    </r>
    <r>
      <rPr>
        <sz val="16"/>
        <rFont val="Times New Roman"/>
        <charset val="134"/>
      </rPr>
      <t xml:space="preserve">
</t>
    </r>
    <r>
      <rPr>
        <sz val="16"/>
        <rFont val="宋体"/>
        <charset val="134"/>
      </rPr>
      <t>西沟村</t>
    </r>
  </si>
  <si>
    <r>
      <rPr>
        <sz val="16"/>
        <rFont val="宋体"/>
        <charset val="134"/>
      </rPr>
      <t>安装太阳能路灯</t>
    </r>
    <r>
      <rPr>
        <sz val="16"/>
        <rFont val="Times New Roman"/>
        <charset val="134"/>
      </rPr>
      <t>70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</si>
  <si>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马鹿镇太阳能路灯安装</t>
    </r>
  </si>
  <si>
    <r>
      <rPr>
        <sz val="16"/>
        <rFont val="宋体"/>
        <charset val="134"/>
      </rPr>
      <t>在白杨村安装太阳能路灯</t>
    </r>
    <r>
      <rPr>
        <sz val="16"/>
        <rFont val="Times New Roman"/>
        <charset val="134"/>
      </rPr>
      <t>200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</si>
  <si>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40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</si>
  <si>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70</t>
    </r>
    <r>
      <rPr>
        <sz val="16"/>
        <rFont val="宋体"/>
        <charset val="134"/>
      </rPr>
      <t>个（</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</si>
  <si>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在林峰村各村组安装太阳能路灯</t>
    </r>
    <r>
      <rPr>
        <sz val="16"/>
        <rFont val="Times New Roman"/>
        <charset val="134"/>
      </rPr>
      <t>60</t>
    </r>
    <r>
      <rPr>
        <sz val="16"/>
        <rFont val="宋体"/>
        <charset val="134"/>
      </rPr>
      <t>座（</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</si>
  <si>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安装太阳能路灯</t>
    </r>
    <r>
      <rPr>
        <sz val="16"/>
        <rFont val="Times New Roman"/>
        <charset val="134"/>
      </rPr>
      <t>60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</si>
  <si>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张棉乡太阳能路灯安装</t>
    </r>
  </si>
  <si>
    <r>
      <rPr>
        <sz val="16"/>
        <rFont val="宋体"/>
        <charset val="134"/>
      </rPr>
      <t>安装太阳能路灯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</si>
  <si>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张棉驿乡盘山村</t>
    </r>
  </si>
  <si>
    <r>
      <rPr>
        <sz val="16"/>
        <rFont val="宋体"/>
        <charset val="134"/>
      </rPr>
      <t>张棉驿乡先马村</t>
    </r>
  </si>
  <si>
    <r>
      <rPr>
        <sz val="16"/>
        <rFont val="宋体"/>
        <charset val="134"/>
      </rPr>
      <t>张棉驿乡上蒋村</t>
    </r>
  </si>
  <si>
    <r>
      <rPr>
        <sz val="16"/>
        <rFont val="宋体"/>
        <charset val="134"/>
      </rPr>
      <t>安装上蒋村</t>
    </r>
    <r>
      <rPr>
        <sz val="16"/>
        <rFont val="Times New Roman"/>
        <charset val="134"/>
      </rPr>
      <t>4</t>
    </r>
    <r>
      <rPr>
        <sz val="16"/>
        <rFont val="宋体"/>
        <charset val="134"/>
      </rPr>
      <t>个组通组路及主巷道太阳能路灯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</si>
  <si>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张棉驿乡和平村</t>
    </r>
  </si>
  <si>
    <r>
      <rPr>
        <sz val="16"/>
        <rFont val="宋体"/>
        <charset val="134"/>
      </rPr>
      <t>安装主巷道太阳能路灯</t>
    </r>
    <r>
      <rPr>
        <sz val="16"/>
        <rFont val="Times New Roman"/>
        <charset val="134"/>
      </rPr>
      <t>50</t>
    </r>
    <r>
      <rPr>
        <sz val="16"/>
        <rFont val="宋体"/>
        <charset val="134"/>
      </rPr>
      <t>盏（</t>
    </r>
    <r>
      <rPr>
        <sz val="16"/>
        <rFont val="Times New Roman"/>
        <charset val="134"/>
      </rPr>
      <t>4000</t>
    </r>
    <r>
      <rPr>
        <sz val="16"/>
        <rFont val="宋体"/>
        <charset val="134"/>
      </rPr>
      <t>元</t>
    </r>
    <r>
      <rPr>
        <sz val="16"/>
        <rFont val="Times New Roman"/>
        <charset val="134"/>
      </rPr>
      <t>/</t>
    </r>
    <r>
      <rPr>
        <sz val="16"/>
        <rFont val="宋体"/>
        <charset val="134"/>
      </rPr>
      <t>盏）</t>
    </r>
  </si>
  <si>
    <r>
      <rPr>
        <sz val="16"/>
        <rFont val="宋体"/>
        <charset val="134"/>
      </rPr>
      <t>马鹿镇韩河村太阳能路灯安装项目（中调新增）</t>
    </r>
  </si>
  <si>
    <r>
      <rPr>
        <sz val="16"/>
        <rFont val="宋体"/>
        <charset val="134"/>
      </rPr>
      <t>投资</t>
    </r>
    <r>
      <rPr>
        <sz val="16"/>
        <rFont val="Times New Roman"/>
        <charset val="134"/>
      </rPr>
      <t>12.8</t>
    </r>
    <r>
      <rPr>
        <sz val="16"/>
        <rFont val="宋体"/>
        <charset val="134"/>
      </rPr>
      <t>万元，在马鹿镇韩河村安装太阳能路灯</t>
    </r>
    <r>
      <rPr>
        <sz val="16"/>
        <rFont val="Times New Roman"/>
        <charset val="134"/>
      </rPr>
      <t>32</t>
    </r>
    <r>
      <rPr>
        <sz val="16"/>
        <rFont val="宋体"/>
        <charset val="134"/>
      </rPr>
      <t>盏，每盏</t>
    </r>
    <r>
      <rPr>
        <sz val="16"/>
        <rFont val="Times New Roman"/>
        <charset val="134"/>
      </rPr>
      <t>4000</t>
    </r>
    <r>
      <rPr>
        <sz val="16"/>
        <rFont val="宋体"/>
        <charset val="134"/>
      </rPr>
      <t>元，其中二组小广场太阳能路灯</t>
    </r>
    <r>
      <rPr>
        <sz val="16"/>
        <rFont val="Times New Roman"/>
        <charset val="134"/>
      </rPr>
      <t>12</t>
    </r>
    <r>
      <rPr>
        <sz val="16"/>
        <rFont val="宋体"/>
        <charset val="134"/>
      </rPr>
      <t>盏，韩河组小巷道</t>
    </r>
    <r>
      <rPr>
        <sz val="16"/>
        <rFont val="Times New Roman"/>
        <charset val="134"/>
      </rPr>
      <t>20</t>
    </r>
    <r>
      <rPr>
        <sz val="16"/>
        <rFont val="宋体"/>
        <charset val="134"/>
      </rPr>
      <t>盏。</t>
    </r>
  </si>
  <si>
    <r>
      <rPr>
        <sz val="16"/>
        <rFont val="宋体"/>
        <charset val="134"/>
      </rPr>
      <t>有效改善村级基础条件。</t>
    </r>
  </si>
  <si>
    <r>
      <rPr>
        <sz val="16"/>
        <rFont val="宋体"/>
        <charset val="134"/>
      </rPr>
      <t>马鹿镇龙口村太阳能路灯安装项目（中调新增）</t>
    </r>
  </si>
  <si>
    <r>
      <rPr>
        <sz val="16"/>
        <rFont val="宋体"/>
        <charset val="134"/>
      </rPr>
      <t>投资</t>
    </r>
    <r>
      <rPr>
        <sz val="16"/>
        <rFont val="Times New Roman"/>
        <charset val="134"/>
      </rPr>
      <t>57.6</t>
    </r>
    <r>
      <rPr>
        <sz val="16"/>
        <rFont val="宋体"/>
        <charset val="134"/>
      </rPr>
      <t>万元，在马鹿镇龙口村安装太阳能路灯</t>
    </r>
    <r>
      <rPr>
        <sz val="16"/>
        <rFont val="Times New Roman"/>
        <charset val="134"/>
      </rPr>
      <t>144</t>
    </r>
    <r>
      <rPr>
        <sz val="16"/>
        <rFont val="宋体"/>
        <charset val="134"/>
      </rPr>
      <t>盏，每盏</t>
    </r>
    <r>
      <rPr>
        <sz val="16"/>
        <rFont val="Times New Roman"/>
        <charset val="134"/>
      </rPr>
      <t>4000</t>
    </r>
    <r>
      <rPr>
        <sz val="16"/>
        <rFont val="宋体"/>
        <charset val="134"/>
      </rPr>
      <t>元</t>
    </r>
  </si>
  <si>
    <t>张川镇南川村太阳能路灯安装（中调新增）</t>
  </si>
  <si>
    <t>张家川镇南川村</t>
  </si>
  <si>
    <t>投资50万元，在张家川镇南川村安装太阳能路灯125盏，每盏4000元</t>
  </si>
  <si>
    <t>张川镇上川村太阳能路灯安装（中调新增）</t>
  </si>
  <si>
    <t>张家川镇上川村</t>
  </si>
  <si>
    <t>投资35.6万元，在张家川镇上川村安装太阳能路灯89盏，每盏4000元</t>
  </si>
  <si>
    <t>张川镇上磨村太阳能路灯安装（中调新增）</t>
  </si>
  <si>
    <t>张家川镇上磨村</t>
  </si>
  <si>
    <t>投资47.2万元，在张家川镇上磨村安装太阳能路灯118盏，每盏4000元</t>
  </si>
  <si>
    <t>张川镇西关村村太阳能路灯安装（中调新增）</t>
  </si>
  <si>
    <t>张家川镇西关村二、三组</t>
  </si>
  <si>
    <t>投资38.4万元，在张家川镇上川村安装太阳能路灯96盏，每盏4000元</t>
  </si>
  <si>
    <t>张川镇西关村太阳能路灯安装（中调新增）</t>
  </si>
  <si>
    <t>张家川镇西关村二、四组</t>
  </si>
  <si>
    <t>投资31.2万元，在张家川镇上川村安装太阳能路灯78盏，每盏4000元</t>
  </si>
  <si>
    <t>马鹿镇牌楼村太阳能路灯安装（中调新增）</t>
  </si>
  <si>
    <t>2023.09—
2023.12</t>
  </si>
  <si>
    <t>马鹿镇牌楼村</t>
  </si>
  <si>
    <t>投资32万元，安装太阳能路灯80盏（4000元/盏）</t>
  </si>
  <si>
    <t>有效改善村级基础条件，方便群众出行。</t>
  </si>
  <si>
    <t>马鹿镇金川村太阳能路灯安装（中调新增）</t>
  </si>
  <si>
    <t>马鹿镇金川村</t>
  </si>
  <si>
    <t>投资32万元，在马鹿镇金川村安装太阳能路灯80盏，每盏4000元</t>
  </si>
  <si>
    <t>马鹿镇政府</t>
  </si>
  <si>
    <t>投资24万元，在马鹿镇金川村安装太阳能路灯60盏，每盏4000元</t>
  </si>
  <si>
    <t>马鹿镇长宁村太阳能路灯安装（中调新增）</t>
  </si>
  <si>
    <t>2023.09—
2023.10</t>
  </si>
  <si>
    <t>马鹿镇长宁村</t>
  </si>
  <si>
    <t>投资18万元，在马鹿镇长宁村安装太阳能路灯45盏，每盏4000元</t>
  </si>
  <si>
    <t>投资32万元，在马鹿镇长宁村安装太阳能路灯80盏，每盏4000元</t>
  </si>
  <si>
    <t>马鹿镇花园村太阳能路灯安装（中调新增）</t>
  </si>
  <si>
    <t>马鹿镇花园村</t>
  </si>
  <si>
    <t>投资32万元，在马鹿镇花园村安装太阳能路灯80盏，每盏4000元</t>
  </si>
  <si>
    <t>马鹿镇大滩村太阳能路灯安装（中调新增）</t>
  </si>
  <si>
    <t>马鹿镇大滩村</t>
  </si>
  <si>
    <t>投资34万元，安装太阳能路灯85盏（4000元/盏）</t>
  </si>
  <si>
    <t>马鹿镇宝坪村太阳能路灯安装（中调新增）</t>
  </si>
  <si>
    <t>马鹿镇宝坪村</t>
  </si>
  <si>
    <t>投资26万元，安装太阳能路灯65盏（4000元/盏）</t>
  </si>
  <si>
    <r>
      <rPr>
        <b/>
        <sz val="16"/>
        <rFont val="Calibri"/>
        <charset val="134"/>
      </rPr>
      <t>⑧</t>
    </r>
  </si>
  <si>
    <r>
      <rPr>
        <b/>
        <sz val="16"/>
        <rFont val="宋体"/>
        <charset val="134"/>
      </rPr>
      <t>以工代赈：</t>
    </r>
    <r>
      <rPr>
        <b/>
        <sz val="16"/>
        <rFont val="Times New Roman"/>
        <charset val="134"/>
      </rPr>
      <t>1</t>
    </r>
    <r>
      <rPr>
        <b/>
        <sz val="16"/>
        <rFont val="宋体"/>
        <charset val="134"/>
      </rPr>
      <t>项</t>
    </r>
  </si>
  <si>
    <r>
      <rPr>
        <b/>
        <sz val="16"/>
        <rFont val="宋体"/>
        <charset val="134"/>
      </rPr>
      <t>概算投资</t>
    </r>
    <r>
      <rPr>
        <b/>
        <sz val="16"/>
        <rFont val="Times New Roman"/>
        <charset val="134"/>
      </rPr>
      <t>2588.22</t>
    </r>
    <r>
      <rPr>
        <b/>
        <sz val="16"/>
        <rFont val="宋体"/>
        <charset val="134"/>
      </rPr>
      <t>万元用于实施以工代赈项目。</t>
    </r>
  </si>
  <si>
    <r>
      <rPr>
        <sz val="16"/>
        <rFont val="宋体"/>
        <charset val="134"/>
      </rPr>
      <t>张家川县平安乡</t>
    </r>
    <r>
      <rPr>
        <sz val="16"/>
        <rFont val="Times New Roman"/>
        <charset val="134"/>
      </rPr>
      <t>2022</t>
    </r>
    <r>
      <rPr>
        <sz val="16"/>
        <rFont val="宋体"/>
        <charset val="134"/>
      </rPr>
      <t>年以工代赈示范工程</t>
    </r>
  </si>
  <si>
    <r>
      <rPr>
        <sz val="16"/>
        <rFont val="宋体"/>
        <charset val="134"/>
      </rPr>
      <t>马原村、磨马村</t>
    </r>
    <r>
      <rPr>
        <sz val="16"/>
        <rFont val="Times New Roman"/>
        <charset val="134"/>
      </rPr>
      <t xml:space="preserve">
</t>
    </r>
    <r>
      <rPr>
        <sz val="16"/>
        <rFont val="宋体"/>
        <charset val="134"/>
      </rPr>
      <t>包梁村、梨树村</t>
    </r>
  </si>
  <si>
    <r>
      <rPr>
        <sz val="16"/>
        <rFont val="宋体"/>
        <charset val="134"/>
      </rPr>
      <t>道路项目全长</t>
    </r>
    <r>
      <rPr>
        <sz val="16"/>
        <rFont val="Times New Roman"/>
        <charset val="134"/>
      </rPr>
      <t>10.39km</t>
    </r>
    <r>
      <rPr>
        <sz val="16"/>
        <rFont val="宋体"/>
        <charset val="134"/>
      </rPr>
      <t>，修建涵洞</t>
    </r>
    <r>
      <rPr>
        <sz val="16"/>
        <rFont val="Times New Roman"/>
        <charset val="134"/>
      </rPr>
      <t>0.17km</t>
    </r>
    <r>
      <rPr>
        <sz val="16"/>
        <rFont val="宋体"/>
        <charset val="134"/>
      </rPr>
      <t>。</t>
    </r>
  </si>
  <si>
    <r>
      <rPr>
        <sz val="16"/>
        <rFont val="宋体"/>
        <charset val="134"/>
      </rPr>
      <t>张家川县张家川镇</t>
    </r>
    <r>
      <rPr>
        <sz val="16"/>
        <rFont val="Times New Roman"/>
        <charset val="134"/>
      </rPr>
      <t>2023</t>
    </r>
    <r>
      <rPr>
        <sz val="16"/>
        <rFont val="宋体"/>
        <charset val="134"/>
      </rPr>
      <t>年中央财政以工代赈建设项目</t>
    </r>
  </si>
  <si>
    <r>
      <rPr>
        <sz val="16"/>
        <rFont val="宋体"/>
        <charset val="134"/>
      </rPr>
      <t>西夭村、南川村</t>
    </r>
  </si>
  <si>
    <r>
      <rPr>
        <sz val="16"/>
        <rFont val="宋体"/>
        <charset val="134"/>
      </rPr>
      <t>西夭村新建一座</t>
    </r>
    <r>
      <rPr>
        <sz val="16"/>
        <rFont val="Times New Roman"/>
        <charset val="134"/>
      </rPr>
      <t>2-16</t>
    </r>
    <r>
      <rPr>
        <sz val="16"/>
        <rFont val="宋体"/>
        <charset val="134"/>
      </rPr>
      <t>米预应力钢筋混凝土空心板梁桥一座，桥梁全长为</t>
    </r>
    <r>
      <rPr>
        <sz val="16"/>
        <rFont val="Times New Roman"/>
        <charset val="134"/>
      </rPr>
      <t>32.04</t>
    </r>
    <r>
      <rPr>
        <sz val="16"/>
        <rFont val="宋体"/>
        <charset val="134"/>
      </rPr>
      <t>米；南川村新建一座</t>
    </r>
    <r>
      <rPr>
        <sz val="16"/>
        <rFont val="Times New Roman"/>
        <charset val="134"/>
      </rPr>
      <t>1-13</t>
    </r>
    <r>
      <rPr>
        <sz val="16"/>
        <rFont val="宋体"/>
        <charset val="134"/>
      </rPr>
      <t>米预应力钢筋混凝土空心板桥，桥梁全长为</t>
    </r>
    <r>
      <rPr>
        <sz val="16"/>
        <rFont val="Times New Roman"/>
        <charset val="134"/>
      </rPr>
      <t>19.04</t>
    </r>
    <r>
      <rPr>
        <sz val="16"/>
        <rFont val="宋体"/>
        <charset val="134"/>
      </rPr>
      <t>米。</t>
    </r>
  </si>
  <si>
    <r>
      <rPr>
        <sz val="16"/>
        <rFont val="宋体"/>
        <charset val="134"/>
      </rPr>
      <t>张家川县胡川镇</t>
    </r>
    <r>
      <rPr>
        <sz val="16"/>
        <rFont val="Times New Roman"/>
        <charset val="134"/>
      </rPr>
      <t>2023</t>
    </r>
    <r>
      <rPr>
        <sz val="16"/>
        <rFont val="宋体"/>
        <charset val="134"/>
      </rPr>
      <t>年中央财政以工代赈建设项目</t>
    </r>
  </si>
  <si>
    <r>
      <rPr>
        <sz val="16"/>
        <rFont val="宋体"/>
        <charset val="134"/>
      </rPr>
      <t>排水渠</t>
    </r>
    <r>
      <rPr>
        <sz val="16"/>
        <rFont val="Times New Roman"/>
        <charset val="134"/>
      </rPr>
      <t>170</t>
    </r>
    <r>
      <rPr>
        <sz val="16"/>
        <rFont val="宋体"/>
        <charset val="134"/>
      </rPr>
      <t>米，防护</t>
    </r>
    <r>
      <rPr>
        <sz val="16"/>
        <rFont val="Times New Roman"/>
        <charset val="134"/>
      </rPr>
      <t>180</t>
    </r>
    <r>
      <rPr>
        <sz val="16"/>
        <rFont val="宋体"/>
        <charset val="134"/>
      </rPr>
      <t>米，</t>
    </r>
    <r>
      <rPr>
        <sz val="16"/>
        <rFont val="Times New Roman"/>
        <charset val="134"/>
      </rPr>
      <t>1723.68</t>
    </r>
    <r>
      <rPr>
        <sz val="16"/>
        <rFont val="宋体"/>
        <charset val="134"/>
      </rPr>
      <t>立方米。</t>
    </r>
  </si>
  <si>
    <r>
      <rPr>
        <sz val="16"/>
        <rFont val="宋体"/>
        <charset val="134"/>
      </rPr>
      <t>张家川县刘堡镇</t>
    </r>
    <r>
      <rPr>
        <sz val="16"/>
        <rFont val="Times New Roman"/>
        <charset val="134"/>
      </rPr>
      <t>2023</t>
    </r>
    <r>
      <rPr>
        <sz val="16"/>
        <rFont val="宋体"/>
        <charset val="134"/>
      </rPr>
      <t>年中央财政以工代赈建设项目</t>
    </r>
  </si>
  <si>
    <r>
      <rPr>
        <sz val="16"/>
        <rFont val="宋体"/>
        <charset val="134"/>
      </rPr>
      <t>通村道路设计长度</t>
    </r>
    <r>
      <rPr>
        <sz val="16"/>
        <rFont val="Times New Roman"/>
        <charset val="134"/>
      </rPr>
      <t>0.46</t>
    </r>
    <r>
      <rPr>
        <sz val="16"/>
        <rFont val="宋体"/>
        <charset val="134"/>
      </rPr>
      <t>千米，修建边沟涵（</t>
    </r>
    <r>
      <rPr>
        <sz val="16"/>
        <rFont val="Times New Roman"/>
        <charset val="134"/>
      </rPr>
      <t>60×60</t>
    </r>
    <r>
      <rPr>
        <sz val="16"/>
        <rFont val="宋体"/>
        <charset val="134"/>
      </rPr>
      <t>厘米）</t>
    </r>
    <r>
      <rPr>
        <sz val="16"/>
        <rFont val="Times New Roman"/>
        <charset val="134"/>
      </rPr>
      <t>290</t>
    </r>
    <r>
      <rPr>
        <sz val="16"/>
        <rFont val="宋体"/>
        <charset val="134"/>
      </rPr>
      <t>米；钢筋混凝土盖板：</t>
    </r>
    <r>
      <rPr>
        <sz val="16"/>
        <rFont val="Times New Roman"/>
        <charset val="134"/>
      </rPr>
      <t>290</t>
    </r>
    <r>
      <rPr>
        <sz val="16"/>
        <rFont val="宋体"/>
        <charset val="134"/>
      </rPr>
      <t>米。修建</t>
    </r>
    <r>
      <rPr>
        <sz val="16"/>
        <rFont val="Times New Roman"/>
        <charset val="134"/>
      </rPr>
      <t>2-16</t>
    </r>
    <r>
      <rPr>
        <sz val="16"/>
        <rFont val="宋体"/>
        <charset val="134"/>
      </rPr>
      <t>米预应力钢筋混凝土空心板桥</t>
    </r>
    <r>
      <rPr>
        <sz val="16"/>
        <rFont val="Times New Roman"/>
        <charset val="134"/>
      </rPr>
      <t>1</t>
    </r>
    <r>
      <rPr>
        <sz val="16"/>
        <rFont val="宋体"/>
        <charset val="134"/>
      </rPr>
      <t>座；防护工程</t>
    </r>
    <r>
      <rPr>
        <sz val="16"/>
        <rFont val="Times New Roman"/>
        <charset val="134"/>
      </rPr>
      <t>800</t>
    </r>
    <r>
      <rPr>
        <sz val="16"/>
        <rFont val="宋体"/>
        <charset val="134"/>
      </rPr>
      <t>米，</t>
    </r>
    <r>
      <rPr>
        <sz val="16"/>
        <rFont val="Times New Roman"/>
        <charset val="134"/>
      </rPr>
      <t>M7.5</t>
    </r>
    <r>
      <rPr>
        <sz val="16"/>
        <rFont val="宋体"/>
        <charset val="134"/>
      </rPr>
      <t>浆砌片石</t>
    </r>
    <r>
      <rPr>
        <sz val="16"/>
        <rFont val="Times New Roman"/>
        <charset val="134"/>
      </rPr>
      <t>3861.6</t>
    </r>
    <r>
      <rPr>
        <sz val="16"/>
        <rFont val="宋体"/>
        <charset val="134"/>
      </rPr>
      <t>立方米。</t>
    </r>
  </si>
  <si>
    <r>
      <rPr>
        <sz val="16"/>
        <rFont val="宋体"/>
        <charset val="134"/>
      </rPr>
      <t>张家川县恭门镇</t>
    </r>
    <r>
      <rPr>
        <sz val="16"/>
        <rFont val="Times New Roman"/>
        <charset val="134"/>
      </rPr>
      <t>2023</t>
    </r>
    <r>
      <rPr>
        <sz val="16"/>
        <rFont val="宋体"/>
        <charset val="134"/>
      </rPr>
      <t>年中央财政以工代赈建设项目</t>
    </r>
  </si>
  <si>
    <r>
      <rPr>
        <sz val="16"/>
        <rFont val="宋体"/>
        <charset val="134"/>
      </rPr>
      <t>杨坡村、麻崖村</t>
    </r>
  </si>
  <si>
    <r>
      <rPr>
        <sz val="16"/>
        <rFont val="宋体"/>
        <charset val="134"/>
      </rPr>
      <t>新建仰斜式路肩墙</t>
    </r>
    <r>
      <rPr>
        <sz val="16"/>
        <rFont val="Times New Roman"/>
        <charset val="134"/>
      </rPr>
      <t>2600</t>
    </r>
    <r>
      <rPr>
        <sz val="16"/>
        <rFont val="宋体"/>
        <charset val="134"/>
      </rPr>
      <t>米，</t>
    </r>
    <r>
      <rPr>
        <sz val="16"/>
        <rFont val="Times New Roman"/>
        <charset val="134"/>
      </rPr>
      <t>M7.5</t>
    </r>
    <r>
      <rPr>
        <sz val="16"/>
        <rFont val="宋体"/>
        <charset val="134"/>
      </rPr>
      <t>浆砌片石</t>
    </r>
    <r>
      <rPr>
        <sz val="16"/>
        <rFont val="Times New Roman"/>
        <charset val="134"/>
      </rPr>
      <t>7740.2</t>
    </r>
    <r>
      <rPr>
        <sz val="16"/>
        <rFont val="宋体"/>
        <charset val="134"/>
      </rPr>
      <t>立方米。</t>
    </r>
  </si>
  <si>
    <r>
      <rPr>
        <sz val="16"/>
        <rFont val="宋体"/>
        <charset val="134"/>
      </rPr>
      <t>张家川县梁山镇</t>
    </r>
    <r>
      <rPr>
        <sz val="16"/>
        <rFont val="Times New Roman"/>
        <charset val="134"/>
      </rPr>
      <t>2023</t>
    </r>
    <r>
      <rPr>
        <sz val="16"/>
        <rFont val="宋体"/>
        <charset val="134"/>
      </rPr>
      <t>年以工代赈示范工程</t>
    </r>
  </si>
  <si>
    <t>2023.07-2024.06</t>
  </si>
  <si>
    <t>杨渠村、杨崖村、樱桃沟村、五方村、唐刘村、丹麻村、高营村</t>
  </si>
  <si>
    <r>
      <rPr>
        <sz val="16"/>
        <rFont val="宋体"/>
        <charset val="134"/>
      </rPr>
      <t>硬化道路全长</t>
    </r>
    <r>
      <rPr>
        <sz val="16"/>
        <rFont val="Times New Roman"/>
        <charset val="134"/>
      </rPr>
      <t>7.99</t>
    </r>
    <r>
      <rPr>
        <sz val="16"/>
        <rFont val="宋体"/>
        <charset val="134"/>
      </rPr>
      <t>公里，硬化路面</t>
    </r>
    <r>
      <rPr>
        <sz val="16"/>
        <rFont val="Times New Roman"/>
        <charset val="134"/>
      </rPr>
      <t>33584</t>
    </r>
    <r>
      <rPr>
        <sz val="16"/>
        <rFont val="宋体"/>
        <charset val="134"/>
      </rPr>
      <t>平方米，</t>
    </r>
    <r>
      <rPr>
        <sz val="16"/>
        <rFont val="Times New Roman"/>
        <charset val="134"/>
      </rPr>
      <t>c20</t>
    </r>
    <r>
      <rPr>
        <sz val="16"/>
        <rFont val="宋体"/>
        <charset val="134"/>
      </rPr>
      <t>混凝土边沟</t>
    </r>
    <r>
      <rPr>
        <sz val="16"/>
        <rFont val="Times New Roman"/>
        <charset val="134"/>
      </rPr>
      <t>9040</t>
    </r>
    <r>
      <rPr>
        <sz val="16"/>
        <rFont val="宋体"/>
        <charset val="134"/>
      </rPr>
      <t>米，涵洞</t>
    </r>
    <r>
      <rPr>
        <sz val="16"/>
        <rFont val="Times New Roman"/>
        <charset val="134"/>
      </rPr>
      <t>156</t>
    </r>
    <r>
      <rPr>
        <sz val="16"/>
        <rFont val="宋体"/>
        <charset val="134"/>
      </rPr>
      <t>米，</t>
    </r>
    <r>
      <rPr>
        <sz val="16"/>
        <rFont val="Times New Roman"/>
        <charset val="134"/>
      </rPr>
      <t>M7.5</t>
    </r>
    <r>
      <rPr>
        <sz val="16"/>
        <rFont val="宋体"/>
        <charset val="134"/>
      </rPr>
      <t>浆砌片石防护工程</t>
    </r>
    <r>
      <rPr>
        <sz val="16"/>
        <rFont val="Times New Roman"/>
        <charset val="134"/>
      </rPr>
      <t>1128.35</t>
    </r>
    <r>
      <rPr>
        <sz val="16"/>
        <rFont val="宋体"/>
        <charset val="134"/>
      </rPr>
      <t>立方米。</t>
    </r>
  </si>
  <si>
    <r>
      <rPr>
        <b/>
        <sz val="16"/>
        <rFont val="Calibri"/>
        <charset val="134"/>
      </rPr>
      <t>⑨</t>
    </r>
  </si>
  <si>
    <r>
      <rPr>
        <b/>
        <sz val="16"/>
        <rFont val="宋体"/>
        <charset val="134"/>
      </rPr>
      <t>地质避让搬迁基础设施项目（中调新增）：</t>
    </r>
    <r>
      <rPr>
        <b/>
        <sz val="16"/>
        <rFont val="Times New Roman"/>
        <charset val="134"/>
      </rPr>
      <t>1</t>
    </r>
    <r>
      <rPr>
        <b/>
        <sz val="16"/>
        <rFont val="宋体"/>
        <charset val="134"/>
      </rPr>
      <t>项</t>
    </r>
  </si>
  <si>
    <r>
      <rPr>
        <b/>
        <sz val="16"/>
        <rFont val="宋体"/>
        <charset val="134"/>
      </rPr>
      <t>投资</t>
    </r>
    <r>
      <rPr>
        <b/>
        <sz val="16"/>
        <rFont val="Times New Roman"/>
        <charset val="134"/>
      </rPr>
      <t>2716</t>
    </r>
    <r>
      <rPr>
        <b/>
        <sz val="16"/>
        <rFont val="宋体"/>
        <charset val="134"/>
      </rPr>
      <t>万元用于实施地质避让搬迁基础设施项目。</t>
    </r>
  </si>
  <si>
    <r>
      <rPr>
        <sz val="16"/>
        <rFont val="宋体"/>
        <charset val="134"/>
      </rPr>
      <t>张家川县木河乡毛家村安置点配套设施</t>
    </r>
  </si>
  <si>
    <r>
      <rPr>
        <sz val="16"/>
        <rFont val="Times New Roman"/>
        <charset val="134"/>
      </rPr>
      <t>1.</t>
    </r>
    <r>
      <rPr>
        <sz val="16"/>
        <rFont val="宋体"/>
        <charset val="134"/>
      </rPr>
      <t>硬化新村内巷道</t>
    </r>
    <r>
      <rPr>
        <sz val="16"/>
        <rFont val="Times New Roman"/>
        <charset val="134"/>
      </rPr>
      <t xml:space="preserve"> 820m</t>
    </r>
    <r>
      <rPr>
        <sz val="16"/>
        <rFont val="宋体"/>
        <charset val="134"/>
      </rPr>
      <t>，</t>
    </r>
    <r>
      <rPr>
        <sz val="16"/>
        <rFont val="Times New Roman"/>
        <charset val="134"/>
      </rPr>
      <t>4510</t>
    </r>
    <r>
      <rPr>
        <sz val="16"/>
        <rFont val="宋体"/>
        <charset val="134"/>
      </rPr>
      <t>平方米，</t>
    </r>
    <r>
      <rPr>
        <sz val="16"/>
        <rFont val="Times New Roman"/>
        <charset val="134"/>
      </rPr>
      <t xml:space="preserve">HDPE </t>
    </r>
    <r>
      <rPr>
        <sz val="16"/>
        <rFont val="宋体"/>
        <charset val="134"/>
      </rPr>
      <t>双壁波纹管</t>
    </r>
    <r>
      <rPr>
        <sz val="16"/>
        <rFont val="Times New Roman"/>
        <charset val="134"/>
      </rPr>
      <t xml:space="preserve"> DN500mm</t>
    </r>
    <r>
      <rPr>
        <sz val="16"/>
        <rFont val="宋体"/>
        <charset val="134"/>
      </rPr>
      <t>管</t>
    </r>
    <r>
      <rPr>
        <sz val="16"/>
        <rFont val="Times New Roman"/>
        <charset val="134"/>
      </rPr>
      <t>900m</t>
    </r>
    <r>
      <rPr>
        <sz val="16"/>
        <rFont val="宋体"/>
        <charset val="134"/>
      </rPr>
      <t>，</t>
    </r>
    <r>
      <rPr>
        <sz val="16"/>
        <rFont val="Times New Roman"/>
        <charset val="134"/>
      </rPr>
      <t>HDPE</t>
    </r>
    <r>
      <rPr>
        <sz val="16"/>
        <rFont val="宋体"/>
        <charset val="134"/>
      </rPr>
      <t>双壁波纹管</t>
    </r>
    <r>
      <rPr>
        <sz val="16"/>
        <rFont val="Times New Roman"/>
        <charset val="134"/>
      </rPr>
      <t>DN300mm</t>
    </r>
    <r>
      <rPr>
        <sz val="16"/>
        <rFont val="宋体"/>
        <charset val="134"/>
      </rPr>
      <t>管</t>
    </r>
    <r>
      <rPr>
        <sz val="16"/>
        <rFont val="Times New Roman"/>
        <charset val="134"/>
      </rPr>
      <t>920m</t>
    </r>
    <r>
      <rPr>
        <sz val="16"/>
        <rFont val="宋体"/>
        <charset val="134"/>
      </rPr>
      <t>，</t>
    </r>
    <r>
      <rPr>
        <sz val="16"/>
        <rFont val="Times New Roman"/>
        <charset val="134"/>
      </rPr>
      <t>HDPE</t>
    </r>
    <r>
      <rPr>
        <sz val="16"/>
        <rFont val="宋体"/>
        <charset val="134"/>
      </rPr>
      <t>双壁波纹管</t>
    </r>
    <r>
      <rPr>
        <sz val="16"/>
        <rFont val="Times New Roman"/>
        <charset val="134"/>
      </rPr>
      <t>DN200mm</t>
    </r>
    <r>
      <rPr>
        <sz val="16"/>
        <rFont val="宋体"/>
        <charset val="134"/>
      </rPr>
      <t>管</t>
    </r>
    <r>
      <rPr>
        <sz val="16"/>
        <rFont val="Times New Roman"/>
        <charset val="134"/>
      </rPr>
      <t>440m</t>
    </r>
    <r>
      <rPr>
        <sz val="16"/>
        <rFont val="宋体"/>
        <charset val="134"/>
      </rPr>
      <t>，砖砌检查井</t>
    </r>
    <r>
      <rPr>
        <sz val="16"/>
        <rFont val="Times New Roman"/>
        <charset val="134"/>
      </rPr>
      <t xml:space="preserve"> 62 </t>
    </r>
    <r>
      <rPr>
        <sz val="16"/>
        <rFont val="宋体"/>
        <charset val="134"/>
      </rPr>
      <t>座，混凝土检查井</t>
    </r>
    <r>
      <rPr>
        <sz val="16"/>
        <rFont val="Times New Roman"/>
        <charset val="134"/>
      </rPr>
      <t>2</t>
    </r>
    <r>
      <rPr>
        <sz val="16"/>
        <rFont val="宋体"/>
        <charset val="134"/>
      </rPr>
      <t>座，铸铁水篦子（集水井）</t>
    </r>
    <r>
      <rPr>
        <sz val="16"/>
        <rFont val="Times New Roman"/>
        <charset val="134"/>
      </rPr>
      <t xml:space="preserve">44 </t>
    </r>
    <r>
      <rPr>
        <sz val="16"/>
        <rFont val="宋体"/>
        <charset val="134"/>
      </rPr>
      <t>个。</t>
    </r>
  </si>
  <si>
    <r>
      <rPr>
        <sz val="16"/>
        <rFont val="宋体"/>
        <charset val="134"/>
      </rPr>
      <t>张家川县木河乡下庞村安置点配套设施</t>
    </r>
  </si>
  <si>
    <r>
      <rPr>
        <sz val="16"/>
        <rFont val="宋体"/>
        <charset val="134"/>
      </rPr>
      <t>下庞村</t>
    </r>
  </si>
  <si>
    <r>
      <rPr>
        <sz val="16"/>
        <rFont val="宋体"/>
        <charset val="134"/>
      </rPr>
      <t>硬化巷道</t>
    </r>
    <r>
      <rPr>
        <sz val="16"/>
        <rFont val="Times New Roman"/>
        <charset val="134"/>
      </rPr>
      <t>4148.85</t>
    </r>
    <r>
      <rPr>
        <sz val="16"/>
        <rFont val="宋体"/>
        <charset val="134"/>
      </rPr>
      <t>平方米，挡水带</t>
    </r>
    <r>
      <rPr>
        <sz val="16"/>
        <rFont val="Times New Roman"/>
        <charset val="134"/>
      </rPr>
      <t>78.3</t>
    </r>
    <r>
      <rPr>
        <sz val="16"/>
        <rFont val="宋体"/>
        <charset val="134"/>
      </rPr>
      <t>立方米</t>
    </r>
    <r>
      <rPr>
        <sz val="16"/>
        <rFont val="Times New Roman"/>
        <charset val="134"/>
      </rPr>
      <t>,</t>
    </r>
    <r>
      <rPr>
        <sz val="16"/>
        <rFont val="宋体"/>
        <charset val="134"/>
      </rPr>
      <t>排水管道</t>
    </r>
    <r>
      <rPr>
        <sz val="16"/>
        <rFont val="Times New Roman"/>
        <charset val="134"/>
      </rPr>
      <t>1236</t>
    </r>
    <r>
      <rPr>
        <sz val="16"/>
        <rFont val="宋体"/>
        <charset val="134"/>
      </rPr>
      <t>米，其中</t>
    </r>
    <r>
      <rPr>
        <sz val="16"/>
        <rFont val="Times New Roman"/>
        <charset val="134"/>
      </rPr>
      <t>DN400</t>
    </r>
    <r>
      <rPr>
        <sz val="16"/>
        <rFont val="宋体"/>
        <charset val="134"/>
      </rPr>
      <t>波纹管</t>
    </r>
    <r>
      <rPr>
        <sz val="16"/>
        <rFont val="Times New Roman"/>
        <charset val="134"/>
      </rPr>
      <t>856</t>
    </r>
    <r>
      <rPr>
        <sz val="16"/>
        <rFont val="宋体"/>
        <charset val="134"/>
      </rPr>
      <t>米，</t>
    </r>
    <r>
      <rPr>
        <sz val="16"/>
        <rFont val="Times New Roman"/>
        <charset val="134"/>
      </rPr>
      <t>DN110PVC</t>
    </r>
    <r>
      <rPr>
        <sz val="16"/>
        <rFont val="宋体"/>
        <charset val="134"/>
      </rPr>
      <t>管</t>
    </r>
    <r>
      <rPr>
        <sz val="16"/>
        <rFont val="Times New Roman"/>
        <charset val="134"/>
      </rPr>
      <t>560</t>
    </r>
    <r>
      <rPr>
        <sz val="16"/>
        <rFont val="宋体"/>
        <charset val="134"/>
      </rPr>
      <t>米，检查井</t>
    </r>
    <r>
      <rPr>
        <sz val="16"/>
        <rFont val="Times New Roman"/>
        <charset val="134"/>
      </rPr>
      <t>4</t>
    </r>
    <r>
      <rPr>
        <sz val="16"/>
        <rFont val="宋体"/>
        <charset val="134"/>
      </rPr>
      <t>座，水篦子</t>
    </r>
    <r>
      <rPr>
        <sz val="16"/>
        <rFont val="Times New Roman"/>
        <charset val="134"/>
      </rPr>
      <t>25</t>
    </r>
    <r>
      <rPr>
        <sz val="16"/>
        <rFont val="宋体"/>
        <charset val="134"/>
      </rPr>
      <t>套。</t>
    </r>
    <r>
      <rPr>
        <sz val="16"/>
        <rFont val="Times New Roman"/>
        <charset val="134"/>
      </rPr>
      <t xml:space="preserve"> </t>
    </r>
    <r>
      <rPr>
        <sz val="16"/>
        <rFont val="宋体"/>
        <charset val="134"/>
      </rPr>
      <t>新建浆砌石护坡</t>
    </r>
    <r>
      <rPr>
        <sz val="16"/>
        <rFont val="Times New Roman"/>
        <charset val="134"/>
      </rPr>
      <t>1068.9</t>
    </r>
    <r>
      <rPr>
        <sz val="16"/>
        <rFont val="宋体"/>
        <charset val="134"/>
      </rPr>
      <t>立方米。</t>
    </r>
  </si>
  <si>
    <r>
      <rPr>
        <sz val="16"/>
        <rFont val="宋体"/>
        <charset val="134"/>
      </rPr>
      <t>张家川县木河乡高山村安置点配套设施</t>
    </r>
  </si>
  <si>
    <r>
      <rPr>
        <sz val="16"/>
        <rFont val="宋体"/>
        <charset val="134"/>
      </rPr>
      <t>高山村</t>
    </r>
  </si>
  <si>
    <r>
      <rPr>
        <sz val="16"/>
        <rFont val="宋体"/>
        <charset val="134"/>
      </rPr>
      <t>硬化道路</t>
    </r>
    <r>
      <rPr>
        <sz val="16"/>
        <rFont val="Times New Roman"/>
        <charset val="134"/>
      </rPr>
      <t>2035</t>
    </r>
    <r>
      <rPr>
        <sz val="16"/>
        <rFont val="宋体"/>
        <charset val="134"/>
      </rPr>
      <t>平方米，铺设</t>
    </r>
    <r>
      <rPr>
        <sz val="16"/>
        <rFont val="Times New Roman"/>
        <charset val="134"/>
      </rPr>
      <t>DN500</t>
    </r>
    <r>
      <rPr>
        <sz val="16"/>
        <rFont val="宋体"/>
        <charset val="134"/>
      </rPr>
      <t>双壁波纹</t>
    </r>
    <r>
      <rPr>
        <sz val="16"/>
        <rFont val="Times New Roman"/>
        <charset val="134"/>
      </rPr>
      <t>601</t>
    </r>
    <r>
      <rPr>
        <sz val="16"/>
        <rFont val="宋体"/>
        <charset val="134"/>
      </rPr>
      <t>米，检查井</t>
    </r>
    <r>
      <rPr>
        <sz val="16"/>
        <rFont val="Times New Roman"/>
        <charset val="134"/>
      </rPr>
      <t>20</t>
    </r>
    <r>
      <rPr>
        <sz val="16"/>
        <rFont val="宋体"/>
        <charset val="134"/>
      </rPr>
      <t>座，雨水井</t>
    </r>
    <r>
      <rPr>
        <sz val="16"/>
        <rFont val="Times New Roman"/>
        <charset val="134"/>
      </rPr>
      <t>18</t>
    </r>
    <r>
      <rPr>
        <sz val="16"/>
        <rFont val="宋体"/>
        <charset val="134"/>
      </rPr>
      <t>座，现浇混凝土水渠</t>
    </r>
    <r>
      <rPr>
        <sz val="16"/>
        <rFont val="Times New Roman"/>
        <charset val="134"/>
      </rPr>
      <t>75</t>
    </r>
    <r>
      <rPr>
        <sz val="16"/>
        <rFont val="宋体"/>
        <charset val="134"/>
      </rPr>
      <t>米，集水井</t>
    </r>
    <r>
      <rPr>
        <sz val="16"/>
        <rFont val="Times New Roman"/>
        <charset val="134"/>
      </rPr>
      <t>1</t>
    </r>
    <r>
      <rPr>
        <sz val="16"/>
        <rFont val="宋体"/>
        <charset val="134"/>
      </rPr>
      <t>座，砼路缘石</t>
    </r>
    <r>
      <rPr>
        <sz val="16"/>
        <rFont val="Times New Roman"/>
        <charset val="134"/>
      </rPr>
      <t>500</t>
    </r>
    <r>
      <rPr>
        <sz val="16"/>
        <rFont val="宋体"/>
        <charset val="134"/>
      </rPr>
      <t>米，</t>
    </r>
    <r>
      <rPr>
        <sz val="16"/>
        <rFont val="Times New Roman"/>
        <charset val="134"/>
      </rPr>
      <t>C15</t>
    </r>
    <r>
      <rPr>
        <sz val="16"/>
        <rFont val="宋体"/>
        <charset val="134"/>
      </rPr>
      <t>混凝土靠背</t>
    </r>
    <r>
      <rPr>
        <sz val="16"/>
        <rFont val="Times New Roman"/>
        <charset val="134"/>
      </rPr>
      <t>184</t>
    </r>
    <r>
      <rPr>
        <sz val="16"/>
        <rFont val="宋体"/>
        <charset val="134"/>
      </rPr>
      <t>立方米。</t>
    </r>
    <r>
      <rPr>
        <sz val="16"/>
        <rFont val="Times New Roman"/>
        <charset val="134"/>
      </rPr>
      <t>10m³</t>
    </r>
    <r>
      <rPr>
        <sz val="16"/>
        <rFont val="宋体"/>
        <charset val="134"/>
      </rPr>
      <t>化粪池</t>
    </r>
    <r>
      <rPr>
        <sz val="16"/>
        <rFont val="Times New Roman"/>
        <charset val="134"/>
      </rPr>
      <t>1</t>
    </r>
    <r>
      <rPr>
        <sz val="16"/>
        <rFont val="宋体"/>
        <charset val="134"/>
      </rPr>
      <t>座，沉淀池一座，</t>
    </r>
    <r>
      <rPr>
        <sz val="16"/>
        <rFont val="Times New Roman"/>
        <charset val="134"/>
      </rPr>
      <t xml:space="preserve"> </t>
    </r>
    <r>
      <rPr>
        <sz val="16"/>
        <rFont val="宋体"/>
        <charset val="134"/>
      </rPr>
      <t>新建浆砌石护坡</t>
    </r>
    <r>
      <rPr>
        <sz val="16"/>
        <rFont val="Times New Roman"/>
        <charset val="134"/>
      </rPr>
      <t>2591.06</t>
    </r>
    <r>
      <rPr>
        <sz val="16"/>
        <rFont val="宋体"/>
        <charset val="134"/>
      </rPr>
      <t>立方米。</t>
    </r>
  </si>
  <si>
    <r>
      <rPr>
        <sz val="16"/>
        <rFont val="宋体"/>
        <charset val="134"/>
      </rPr>
      <t>硬化道路</t>
    </r>
    <r>
      <rPr>
        <sz val="16"/>
        <rFont val="Times New Roman"/>
        <charset val="134"/>
      </rPr>
      <t>19076</t>
    </r>
    <r>
      <rPr>
        <sz val="16"/>
        <rFont val="宋体"/>
        <charset val="134"/>
      </rPr>
      <t>平方米，铺设</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2780</t>
    </r>
    <r>
      <rPr>
        <sz val="16"/>
        <rFont val="宋体"/>
        <charset val="134"/>
      </rPr>
      <t>米、</t>
    </r>
    <r>
      <rPr>
        <sz val="16"/>
        <rFont val="Times New Roman"/>
        <charset val="134"/>
      </rPr>
      <t>DN500</t>
    </r>
    <r>
      <rPr>
        <sz val="16"/>
        <rFont val="宋体"/>
        <charset val="134"/>
      </rPr>
      <t>管长</t>
    </r>
    <r>
      <rPr>
        <sz val="16"/>
        <rFont val="Times New Roman"/>
        <charset val="134"/>
      </rPr>
      <t>2145</t>
    </r>
    <r>
      <rPr>
        <sz val="16"/>
        <rFont val="宋体"/>
        <charset val="134"/>
      </rPr>
      <t>米，检查井</t>
    </r>
    <r>
      <rPr>
        <sz val="16"/>
        <rFont val="Times New Roman"/>
        <charset val="134"/>
      </rPr>
      <t>165</t>
    </r>
    <r>
      <rPr>
        <sz val="16"/>
        <rFont val="宋体"/>
        <charset val="134"/>
      </rPr>
      <t>个，水箅子集水井</t>
    </r>
    <r>
      <rPr>
        <sz val="16"/>
        <rFont val="Times New Roman"/>
        <charset val="134"/>
      </rPr>
      <t>153</t>
    </r>
    <r>
      <rPr>
        <sz val="16"/>
        <rFont val="宋体"/>
        <charset val="134"/>
      </rPr>
      <t>个。</t>
    </r>
  </si>
  <si>
    <r>
      <rPr>
        <sz val="16"/>
        <rFont val="宋体"/>
        <charset val="134"/>
      </rPr>
      <t>张家川县恭门镇杨坡村安置点巷道硬化及排水工程</t>
    </r>
  </si>
  <si>
    <r>
      <rPr>
        <sz val="16"/>
        <rFont val="宋体"/>
        <charset val="134"/>
      </rPr>
      <t>杨坡村</t>
    </r>
  </si>
  <si>
    <r>
      <rPr>
        <sz val="16"/>
        <rFont val="宋体"/>
        <charset val="134"/>
      </rPr>
      <t>硬化道路</t>
    </r>
    <r>
      <rPr>
        <sz val="16"/>
        <rFont val="Times New Roman"/>
        <charset val="134"/>
      </rPr>
      <t>8582</t>
    </r>
    <r>
      <rPr>
        <sz val="16"/>
        <rFont val="宋体"/>
        <charset val="134"/>
      </rPr>
      <t>平方米，铺设</t>
    </r>
    <r>
      <rPr>
        <sz val="16"/>
        <rFont val="Times New Roman"/>
        <charset val="134"/>
      </rPr>
      <t>HDPE</t>
    </r>
    <r>
      <rPr>
        <sz val="16"/>
        <rFont val="宋体"/>
        <charset val="134"/>
      </rPr>
      <t>双壁波纹管</t>
    </r>
    <r>
      <rPr>
        <sz val="16"/>
        <rFont val="Times New Roman"/>
        <charset val="134"/>
      </rPr>
      <t>DN300</t>
    </r>
    <r>
      <rPr>
        <sz val="16"/>
        <rFont val="宋体"/>
        <charset val="134"/>
      </rPr>
      <t>管长</t>
    </r>
    <r>
      <rPr>
        <sz val="16"/>
        <rFont val="Times New Roman"/>
        <charset val="134"/>
      </rPr>
      <t>2250</t>
    </r>
    <r>
      <rPr>
        <sz val="16"/>
        <rFont val="宋体"/>
        <charset val="134"/>
      </rPr>
      <t>米、</t>
    </r>
    <r>
      <rPr>
        <sz val="16"/>
        <rFont val="Times New Roman"/>
        <charset val="134"/>
      </rPr>
      <t>DN500</t>
    </r>
    <r>
      <rPr>
        <sz val="16"/>
        <rFont val="宋体"/>
        <charset val="134"/>
      </rPr>
      <t>管长</t>
    </r>
    <r>
      <rPr>
        <sz val="16"/>
        <rFont val="Times New Roman"/>
        <charset val="134"/>
      </rPr>
      <t>735</t>
    </r>
    <r>
      <rPr>
        <sz val="16"/>
        <rFont val="宋体"/>
        <charset val="134"/>
      </rPr>
      <t>米，检查井</t>
    </r>
    <r>
      <rPr>
        <sz val="16"/>
        <rFont val="Times New Roman"/>
        <charset val="134"/>
      </rPr>
      <t>103</t>
    </r>
    <r>
      <rPr>
        <sz val="16"/>
        <rFont val="宋体"/>
        <charset val="134"/>
      </rPr>
      <t>个，水箅子集水井</t>
    </r>
    <r>
      <rPr>
        <sz val="16"/>
        <rFont val="Times New Roman"/>
        <charset val="134"/>
      </rPr>
      <t>100</t>
    </r>
    <r>
      <rPr>
        <sz val="16"/>
        <rFont val="宋体"/>
        <charset val="134"/>
      </rPr>
      <t>个。</t>
    </r>
  </si>
  <si>
    <r>
      <rPr>
        <sz val="16"/>
        <rFont val="宋体"/>
        <charset val="134"/>
      </rPr>
      <t>张家川县龙山镇连柯村生态及地址灾害避险搬迁安置点基础设施项目</t>
    </r>
  </si>
  <si>
    <r>
      <rPr>
        <sz val="16"/>
        <rFont val="宋体"/>
        <charset val="134"/>
      </rPr>
      <t>道路硬化</t>
    </r>
    <r>
      <rPr>
        <sz val="16"/>
        <rFont val="Times New Roman"/>
        <charset val="134"/>
      </rPr>
      <t>2208m²</t>
    </r>
    <r>
      <rPr>
        <sz val="16"/>
        <rFont val="宋体"/>
        <charset val="134"/>
      </rPr>
      <t>，路缘石</t>
    </r>
    <r>
      <rPr>
        <sz val="16"/>
        <rFont val="Times New Roman"/>
        <charset val="134"/>
      </rPr>
      <t>764m</t>
    </r>
    <r>
      <rPr>
        <sz val="16"/>
        <rFont val="宋体"/>
        <charset val="134"/>
      </rPr>
      <t>，停车场植草砖铺设</t>
    </r>
    <r>
      <rPr>
        <sz val="16"/>
        <rFont val="Times New Roman"/>
        <charset val="134"/>
      </rPr>
      <t>480.9m²</t>
    </r>
    <r>
      <rPr>
        <sz val="16"/>
        <rFont val="宋体"/>
        <charset val="134"/>
      </rPr>
      <t>，</t>
    </r>
    <r>
      <rPr>
        <sz val="16"/>
        <rFont val="Times New Roman"/>
        <charset val="134"/>
      </rPr>
      <t xml:space="preserve">HDPE </t>
    </r>
    <r>
      <rPr>
        <sz val="16"/>
        <rFont val="宋体"/>
        <charset val="134"/>
      </rPr>
      <t>双壁波纹管</t>
    </r>
    <r>
      <rPr>
        <sz val="16"/>
        <rFont val="Times New Roman"/>
        <charset val="134"/>
      </rPr>
      <t xml:space="preserve"> DN500</t>
    </r>
    <r>
      <rPr>
        <sz val="16"/>
        <rFont val="宋体"/>
        <charset val="134"/>
      </rPr>
      <t>管</t>
    </r>
    <r>
      <rPr>
        <sz val="16"/>
        <rFont val="Times New Roman"/>
        <charset val="134"/>
      </rPr>
      <t>390</t>
    </r>
    <r>
      <rPr>
        <sz val="16"/>
        <rFont val="宋体"/>
        <charset val="134"/>
      </rPr>
      <t>米、</t>
    </r>
    <r>
      <rPr>
        <sz val="16"/>
        <rFont val="Times New Roman"/>
        <charset val="134"/>
      </rPr>
      <t>DN300</t>
    </r>
    <r>
      <rPr>
        <sz val="16"/>
        <rFont val="宋体"/>
        <charset val="134"/>
      </rPr>
      <t>管</t>
    </r>
    <r>
      <rPr>
        <sz val="16"/>
        <rFont val="Times New Roman"/>
        <charset val="134"/>
      </rPr>
      <t>176</t>
    </r>
    <r>
      <rPr>
        <sz val="16"/>
        <rFont val="宋体"/>
        <charset val="134"/>
      </rPr>
      <t>米，污水检查井</t>
    </r>
    <r>
      <rPr>
        <sz val="16"/>
        <rFont val="Times New Roman"/>
        <charset val="134"/>
      </rPr>
      <t>2</t>
    </r>
    <r>
      <rPr>
        <sz val="16"/>
        <rFont val="宋体"/>
        <charset val="134"/>
      </rPr>
      <t>座，雨水检查井</t>
    </r>
    <r>
      <rPr>
        <sz val="16"/>
        <rFont val="Times New Roman"/>
        <charset val="134"/>
      </rPr>
      <t>13</t>
    </r>
    <r>
      <rPr>
        <sz val="16"/>
        <rFont val="宋体"/>
        <charset val="134"/>
      </rPr>
      <t>座，水篦子</t>
    </r>
    <r>
      <rPr>
        <sz val="16"/>
        <rFont val="Times New Roman"/>
        <charset val="134"/>
      </rPr>
      <t>20</t>
    </r>
    <r>
      <rPr>
        <sz val="16"/>
        <rFont val="宋体"/>
        <charset val="134"/>
      </rPr>
      <t>个。太阳能庭院灯</t>
    </r>
    <r>
      <rPr>
        <sz val="16"/>
        <rFont val="Times New Roman"/>
        <charset val="134"/>
      </rPr>
      <t>8</t>
    </r>
    <r>
      <rPr>
        <sz val="16"/>
        <rFont val="宋体"/>
        <charset val="134"/>
      </rPr>
      <t>套。</t>
    </r>
  </si>
  <si>
    <r>
      <rPr>
        <sz val="16"/>
        <rFont val="宋体"/>
        <charset val="134"/>
      </rPr>
      <t>张家川县连五乡腰庄村基础设施建设项目</t>
    </r>
  </si>
  <si>
    <r>
      <rPr>
        <sz val="16"/>
        <rFont val="宋体"/>
        <charset val="134"/>
      </rPr>
      <t>巷道及管网排水。巷道硬化</t>
    </r>
    <r>
      <rPr>
        <sz val="16"/>
        <rFont val="Times New Roman"/>
        <charset val="134"/>
      </rPr>
      <t>230</t>
    </r>
    <r>
      <rPr>
        <sz val="16"/>
        <rFont val="宋体"/>
        <charset val="134"/>
      </rPr>
      <t>米</t>
    </r>
    <r>
      <rPr>
        <sz val="16"/>
        <rFont val="Times New Roman"/>
        <charset val="134"/>
      </rPr>
      <t>1150</t>
    </r>
    <r>
      <rPr>
        <sz val="16"/>
        <rFont val="宋体"/>
        <charset val="134"/>
      </rPr>
      <t>平方米，</t>
    </r>
    <r>
      <rPr>
        <sz val="16"/>
        <rFont val="Times New Roman"/>
        <charset val="134"/>
      </rPr>
      <t>C20</t>
    </r>
    <r>
      <rPr>
        <sz val="16"/>
        <rFont val="宋体"/>
        <charset val="134"/>
      </rPr>
      <t>混凝土过路涵</t>
    </r>
    <r>
      <rPr>
        <sz val="16"/>
        <rFont val="Times New Roman"/>
        <charset val="134"/>
      </rPr>
      <t>9</t>
    </r>
    <r>
      <rPr>
        <sz val="16"/>
        <rFont val="宋体"/>
        <charset val="134"/>
      </rPr>
      <t>米</t>
    </r>
    <r>
      <rPr>
        <sz val="16"/>
        <rFont val="Times New Roman"/>
        <charset val="134"/>
      </rPr>
      <t>0.74</t>
    </r>
    <r>
      <rPr>
        <sz val="16"/>
        <rFont val="宋体"/>
        <charset val="134"/>
      </rPr>
      <t>立方米</t>
    </r>
    <r>
      <rPr>
        <sz val="16"/>
        <rFont val="Times New Roman"/>
        <charset val="134"/>
      </rPr>
      <t xml:space="preserve">HDPE </t>
    </r>
    <r>
      <rPr>
        <sz val="16"/>
        <rFont val="宋体"/>
        <charset val="134"/>
      </rPr>
      <t>双壁波纹管</t>
    </r>
    <r>
      <rPr>
        <sz val="16"/>
        <rFont val="Times New Roman"/>
        <charset val="134"/>
      </rPr>
      <t xml:space="preserve"> DN500mm</t>
    </r>
    <r>
      <rPr>
        <sz val="16"/>
        <rFont val="宋体"/>
        <charset val="134"/>
      </rPr>
      <t>管</t>
    </r>
    <r>
      <rPr>
        <sz val="16"/>
        <rFont val="Times New Roman"/>
        <charset val="134"/>
      </rPr>
      <t>250m</t>
    </r>
    <r>
      <rPr>
        <sz val="16"/>
        <rFont val="宋体"/>
        <charset val="134"/>
      </rPr>
      <t>，安装</t>
    </r>
    <r>
      <rPr>
        <sz val="16"/>
        <rFont val="Times New Roman"/>
        <charset val="134"/>
      </rPr>
      <t>DN400mm</t>
    </r>
    <r>
      <rPr>
        <sz val="16"/>
        <rFont val="宋体"/>
        <charset val="134"/>
      </rPr>
      <t>管</t>
    </r>
    <r>
      <rPr>
        <sz val="16"/>
        <rFont val="Times New Roman"/>
        <charset val="134"/>
      </rPr>
      <t>240m,</t>
    </r>
    <r>
      <rPr>
        <sz val="16"/>
        <rFont val="宋体"/>
        <charset val="134"/>
      </rPr>
      <t>，路缘石</t>
    </r>
    <r>
      <rPr>
        <sz val="16"/>
        <rFont val="Times New Roman"/>
        <charset val="134"/>
      </rPr>
      <t>230</t>
    </r>
    <r>
      <rPr>
        <sz val="16"/>
        <rFont val="宋体"/>
        <charset val="134"/>
      </rPr>
      <t>米</t>
    </r>
    <r>
      <rPr>
        <sz val="16"/>
        <rFont val="Times New Roman"/>
        <charset val="134"/>
      </rPr>
      <t>18.4</t>
    </r>
    <r>
      <rPr>
        <sz val="16"/>
        <rFont val="宋体"/>
        <charset val="134"/>
      </rPr>
      <t>立方米，检查井</t>
    </r>
    <r>
      <rPr>
        <sz val="16"/>
        <rFont val="Times New Roman"/>
        <charset val="134"/>
      </rPr>
      <t>3</t>
    </r>
    <r>
      <rPr>
        <sz val="16"/>
        <rFont val="宋体"/>
        <charset val="134"/>
      </rPr>
      <t>座，集水井</t>
    </r>
    <r>
      <rPr>
        <sz val="16"/>
        <rFont val="Times New Roman"/>
        <charset val="134"/>
      </rPr>
      <t>10</t>
    </r>
    <r>
      <rPr>
        <sz val="16"/>
        <rFont val="宋体"/>
        <charset val="134"/>
      </rPr>
      <t>座，建设化粪池</t>
    </r>
    <r>
      <rPr>
        <sz val="16"/>
        <rFont val="Times New Roman"/>
        <charset val="134"/>
      </rPr>
      <t>1</t>
    </r>
    <r>
      <rPr>
        <sz val="16"/>
        <rFont val="宋体"/>
        <charset val="134"/>
      </rPr>
      <t>座，场地平整</t>
    </r>
    <r>
      <rPr>
        <sz val="16"/>
        <rFont val="Times New Roman"/>
        <charset val="134"/>
      </rPr>
      <t>7313</t>
    </r>
    <r>
      <rPr>
        <sz val="16"/>
        <rFont val="宋体"/>
        <charset val="134"/>
      </rPr>
      <t>立方米。新建</t>
    </r>
    <r>
      <rPr>
        <sz val="16"/>
        <rFont val="Times New Roman"/>
        <charset val="134"/>
      </rPr>
      <t>M7.5</t>
    </r>
    <r>
      <rPr>
        <sz val="16"/>
        <rFont val="宋体"/>
        <charset val="134"/>
      </rPr>
      <t>浆砌片挡墙</t>
    </r>
    <r>
      <rPr>
        <sz val="16"/>
        <rFont val="Times New Roman"/>
        <charset val="134"/>
      </rPr>
      <t>95</t>
    </r>
    <r>
      <rPr>
        <sz val="16"/>
        <rFont val="宋体"/>
        <charset val="134"/>
      </rPr>
      <t>米</t>
    </r>
    <r>
      <rPr>
        <sz val="16"/>
        <rFont val="Times New Roman"/>
        <charset val="134"/>
      </rPr>
      <t>488</t>
    </r>
    <r>
      <rPr>
        <sz val="16"/>
        <rFont val="宋体"/>
        <charset val="134"/>
      </rPr>
      <t>立方米。</t>
    </r>
  </si>
  <si>
    <r>
      <rPr>
        <sz val="16"/>
        <rFont val="宋体"/>
        <charset val="134"/>
      </rPr>
      <t>张家川县龙山镇西川村生态及地址灾害避险搬迁安置点基础设施项目</t>
    </r>
  </si>
  <si>
    <r>
      <rPr>
        <sz val="16"/>
        <rFont val="宋体"/>
        <charset val="134"/>
      </rPr>
      <t>西川村</t>
    </r>
  </si>
  <si>
    <r>
      <rPr>
        <sz val="16"/>
        <rFont val="Times New Roman"/>
        <charset val="134"/>
      </rPr>
      <t>1.</t>
    </r>
    <r>
      <rPr>
        <sz val="16"/>
        <rFont val="宋体"/>
        <charset val="134"/>
      </rPr>
      <t>硬化道路</t>
    </r>
    <r>
      <rPr>
        <sz val="16"/>
        <rFont val="Times New Roman"/>
        <charset val="134"/>
      </rPr>
      <t>898m²</t>
    </r>
    <r>
      <rPr>
        <sz val="16"/>
        <rFont val="宋体"/>
        <charset val="134"/>
      </rPr>
      <t>，路缘石</t>
    </r>
    <r>
      <rPr>
        <sz val="16"/>
        <rFont val="Times New Roman"/>
        <charset val="134"/>
      </rPr>
      <t>325m</t>
    </r>
    <r>
      <rPr>
        <sz val="16"/>
        <rFont val="宋体"/>
        <charset val="134"/>
      </rPr>
      <t>，停车场植草砖铺设</t>
    </r>
    <r>
      <rPr>
        <sz val="16"/>
        <rFont val="Times New Roman"/>
        <charset val="134"/>
      </rPr>
      <t>296m²</t>
    </r>
    <r>
      <rPr>
        <sz val="16"/>
        <rFont val="宋体"/>
        <charset val="134"/>
      </rPr>
      <t>，</t>
    </r>
    <r>
      <rPr>
        <sz val="16"/>
        <rFont val="Times New Roman"/>
        <charset val="134"/>
      </rPr>
      <t xml:space="preserve">HDPE </t>
    </r>
    <r>
      <rPr>
        <sz val="16"/>
        <rFont val="宋体"/>
        <charset val="134"/>
      </rPr>
      <t>双壁波纹管</t>
    </r>
    <r>
      <rPr>
        <sz val="16"/>
        <rFont val="Times New Roman"/>
        <charset val="134"/>
      </rPr>
      <t xml:space="preserve"> DN500</t>
    </r>
    <r>
      <rPr>
        <sz val="16"/>
        <rFont val="宋体"/>
        <charset val="134"/>
      </rPr>
      <t>管</t>
    </r>
    <r>
      <rPr>
        <sz val="16"/>
        <rFont val="Times New Roman"/>
        <charset val="134"/>
      </rPr>
      <t>758</t>
    </r>
    <r>
      <rPr>
        <sz val="16"/>
        <rFont val="宋体"/>
        <charset val="134"/>
      </rPr>
      <t>米，水篦子</t>
    </r>
    <r>
      <rPr>
        <sz val="16"/>
        <rFont val="Times New Roman"/>
        <charset val="134"/>
      </rPr>
      <t>16</t>
    </r>
    <r>
      <rPr>
        <sz val="16"/>
        <rFont val="宋体"/>
        <charset val="134"/>
      </rPr>
      <t>个，雨水检查井</t>
    </r>
    <r>
      <rPr>
        <sz val="16"/>
        <rFont val="Times New Roman"/>
        <charset val="134"/>
      </rPr>
      <t>8</t>
    </r>
    <r>
      <rPr>
        <sz val="16"/>
        <rFont val="宋体"/>
        <charset val="134"/>
      </rPr>
      <t>座，污水检查井</t>
    </r>
    <r>
      <rPr>
        <sz val="16"/>
        <rFont val="Times New Roman"/>
        <charset val="134"/>
      </rPr>
      <t>12</t>
    </r>
    <r>
      <rPr>
        <sz val="16"/>
        <rFont val="宋体"/>
        <charset val="134"/>
      </rPr>
      <t>座。</t>
    </r>
    <r>
      <rPr>
        <sz val="16"/>
        <rFont val="Times New Roman"/>
        <charset val="134"/>
      </rPr>
      <t xml:space="preserve">                    </t>
    </r>
  </si>
  <si>
    <r>
      <rPr>
        <sz val="16"/>
        <rFont val="宋体"/>
        <charset val="134"/>
      </rPr>
      <t>张川镇阳上村地质灾害避让搬迁安置点基础设施建设项目</t>
    </r>
  </si>
  <si>
    <r>
      <rPr>
        <sz val="16"/>
        <rFont val="宋体"/>
        <charset val="134"/>
      </rPr>
      <t>巷道硬化</t>
    </r>
    <r>
      <rPr>
        <sz val="16"/>
        <rFont val="Times New Roman"/>
        <charset val="134"/>
      </rPr>
      <t>5560</t>
    </r>
    <r>
      <rPr>
        <sz val="16"/>
        <rFont val="宋体"/>
        <charset val="134"/>
      </rPr>
      <t>平方米、污水检查井</t>
    </r>
    <r>
      <rPr>
        <sz val="16"/>
        <rFont val="Times New Roman"/>
        <charset val="134"/>
      </rPr>
      <t>41</t>
    </r>
    <r>
      <rPr>
        <sz val="16"/>
        <rFont val="宋体"/>
        <charset val="134"/>
      </rPr>
      <t>个、雨水检查井</t>
    </r>
    <r>
      <rPr>
        <sz val="16"/>
        <rFont val="Times New Roman"/>
        <charset val="134"/>
      </rPr>
      <t>39</t>
    </r>
    <r>
      <rPr>
        <sz val="16"/>
        <rFont val="宋体"/>
        <charset val="134"/>
      </rPr>
      <t>个、污水管道</t>
    </r>
    <r>
      <rPr>
        <sz val="16"/>
        <rFont val="Times New Roman"/>
        <charset val="134"/>
      </rPr>
      <t>1040</t>
    </r>
    <r>
      <rPr>
        <sz val="16"/>
        <rFont val="宋体"/>
        <charset val="134"/>
      </rPr>
      <t>米、雨水管道</t>
    </r>
    <r>
      <rPr>
        <sz val="16"/>
        <rFont val="Times New Roman"/>
        <charset val="134"/>
      </rPr>
      <t>1210</t>
    </r>
    <r>
      <rPr>
        <sz val="16"/>
        <rFont val="宋体"/>
        <charset val="134"/>
      </rPr>
      <t>米、水篦子新建</t>
    </r>
    <r>
      <rPr>
        <sz val="16"/>
        <rFont val="Times New Roman"/>
        <charset val="134"/>
      </rPr>
      <t>92</t>
    </r>
    <r>
      <rPr>
        <sz val="16"/>
        <rFont val="宋体"/>
        <charset val="134"/>
      </rPr>
      <t>个</t>
    </r>
  </si>
  <si>
    <r>
      <rPr>
        <sz val="16"/>
        <rFont val="宋体"/>
        <charset val="134"/>
      </rPr>
      <t>张川镇纳沟村地质灾害避让搬迁安置点基础设施建设项目</t>
    </r>
  </si>
  <si>
    <r>
      <rPr>
        <sz val="16"/>
        <rFont val="宋体"/>
        <charset val="134"/>
      </rPr>
      <t>巷道及管网排水。巷道硬化</t>
    </r>
    <r>
      <rPr>
        <sz val="16"/>
        <rFont val="Times New Roman"/>
        <charset val="134"/>
      </rPr>
      <t>1600</t>
    </r>
    <r>
      <rPr>
        <sz val="16"/>
        <rFont val="宋体"/>
        <charset val="134"/>
      </rPr>
      <t>平方米、污水检查井</t>
    </r>
    <r>
      <rPr>
        <sz val="16"/>
        <rFont val="Times New Roman"/>
        <charset val="134"/>
      </rPr>
      <t>9</t>
    </r>
    <r>
      <rPr>
        <sz val="16"/>
        <rFont val="宋体"/>
        <charset val="134"/>
      </rPr>
      <t>个、雨水检查井</t>
    </r>
    <r>
      <rPr>
        <sz val="16"/>
        <rFont val="Times New Roman"/>
        <charset val="134"/>
      </rPr>
      <t>4</t>
    </r>
    <r>
      <rPr>
        <sz val="16"/>
        <rFont val="宋体"/>
        <charset val="134"/>
      </rPr>
      <t>个、污水管道</t>
    </r>
    <r>
      <rPr>
        <sz val="16"/>
        <rFont val="Times New Roman"/>
        <charset val="134"/>
      </rPr>
      <t>220</t>
    </r>
    <r>
      <rPr>
        <sz val="16"/>
        <rFont val="宋体"/>
        <charset val="134"/>
      </rPr>
      <t>米、雨水管道</t>
    </r>
    <r>
      <rPr>
        <sz val="16"/>
        <rFont val="Times New Roman"/>
        <charset val="134"/>
      </rPr>
      <t>130</t>
    </r>
    <r>
      <rPr>
        <sz val="16"/>
        <rFont val="宋体"/>
        <charset val="134"/>
      </rPr>
      <t>米、水篦子新建</t>
    </r>
    <r>
      <rPr>
        <sz val="16"/>
        <rFont val="Times New Roman"/>
        <charset val="134"/>
      </rPr>
      <t>9</t>
    </r>
    <r>
      <rPr>
        <sz val="16"/>
        <rFont val="宋体"/>
        <charset val="134"/>
      </rPr>
      <t>个。</t>
    </r>
  </si>
  <si>
    <r>
      <rPr>
        <sz val="16"/>
        <rFont val="宋体"/>
        <charset val="134"/>
      </rPr>
      <t>张家川县大阳镇小杨村拆迁安置点基础设施</t>
    </r>
  </si>
  <si>
    <r>
      <rPr>
        <sz val="16"/>
        <rFont val="宋体"/>
        <charset val="134"/>
      </rPr>
      <t>硬化道路</t>
    </r>
    <r>
      <rPr>
        <sz val="16"/>
        <rFont val="Times New Roman"/>
        <charset val="134"/>
      </rPr>
      <t>8000</t>
    </r>
    <r>
      <rPr>
        <sz val="16"/>
        <rFont val="宋体"/>
        <charset val="134"/>
      </rPr>
      <t>平方米</t>
    </r>
  </si>
  <si>
    <r>
      <rPr>
        <sz val="16"/>
        <rFont val="宋体"/>
        <charset val="134"/>
      </rPr>
      <t>张川镇阳上村地质灾害避让搬迁安置点防护工程</t>
    </r>
  </si>
  <si>
    <r>
      <rPr>
        <sz val="16"/>
        <rFont val="宋体"/>
        <charset val="134"/>
      </rPr>
      <t>新建</t>
    </r>
    <r>
      <rPr>
        <sz val="16"/>
        <rFont val="Times New Roman"/>
        <charset val="134"/>
      </rPr>
      <t>M7.5</t>
    </r>
    <r>
      <rPr>
        <sz val="16"/>
        <rFont val="宋体"/>
        <charset val="134"/>
      </rPr>
      <t>浆砌片石挡土墙</t>
    </r>
    <r>
      <rPr>
        <sz val="16"/>
        <rFont val="Times New Roman"/>
        <charset val="134"/>
      </rPr>
      <t>5195.8</t>
    </r>
    <r>
      <rPr>
        <sz val="16"/>
        <rFont val="宋体"/>
        <charset val="134"/>
      </rPr>
      <t>立方米、挖除旧路面</t>
    </r>
    <r>
      <rPr>
        <sz val="16"/>
        <rFont val="Times New Roman"/>
        <charset val="134"/>
      </rPr>
      <t>255</t>
    </r>
    <r>
      <rPr>
        <sz val="16"/>
        <rFont val="宋体"/>
        <charset val="134"/>
      </rPr>
      <t>平方米、砖围墙</t>
    </r>
    <r>
      <rPr>
        <sz val="16"/>
        <rFont val="Times New Roman"/>
        <charset val="134"/>
      </rPr>
      <t>90.24</t>
    </r>
    <r>
      <rPr>
        <sz val="16"/>
        <rFont val="宋体"/>
        <charset val="134"/>
      </rPr>
      <t>立方米</t>
    </r>
    <r>
      <rPr>
        <sz val="16"/>
        <rFont val="Times New Roman"/>
        <charset val="134"/>
      </rPr>
      <t>.</t>
    </r>
  </si>
  <si>
    <r>
      <rPr>
        <sz val="16"/>
        <rFont val="宋体"/>
        <charset val="134"/>
      </rPr>
      <t>张川镇堡山村地质灾害避让搬迁安置点基础设施建设项目</t>
    </r>
  </si>
  <si>
    <r>
      <rPr>
        <sz val="16"/>
        <rFont val="Times New Roman"/>
        <charset val="134"/>
      </rPr>
      <t>1.</t>
    </r>
    <r>
      <rPr>
        <sz val="16"/>
        <rFont val="宋体"/>
        <charset val="134"/>
      </rPr>
      <t>巷道及管网排水。巷道硬化</t>
    </r>
    <r>
      <rPr>
        <sz val="16"/>
        <rFont val="Times New Roman"/>
        <charset val="134"/>
      </rPr>
      <t>5800</t>
    </r>
    <r>
      <rPr>
        <sz val="16"/>
        <rFont val="宋体"/>
        <charset val="134"/>
      </rPr>
      <t>平方米、绿化</t>
    </r>
    <r>
      <rPr>
        <sz val="16"/>
        <rFont val="Times New Roman"/>
        <charset val="134"/>
      </rPr>
      <t>1660</t>
    </r>
    <r>
      <rPr>
        <sz val="16"/>
        <rFont val="宋体"/>
        <charset val="134"/>
      </rPr>
      <t>平方米、污水检查井</t>
    </r>
    <r>
      <rPr>
        <sz val="16"/>
        <rFont val="Times New Roman"/>
        <charset val="134"/>
      </rPr>
      <t>20</t>
    </r>
    <r>
      <rPr>
        <sz val="16"/>
        <rFont val="宋体"/>
        <charset val="134"/>
      </rPr>
      <t>个、雨水检查井</t>
    </r>
    <r>
      <rPr>
        <sz val="16"/>
        <rFont val="Times New Roman"/>
        <charset val="134"/>
      </rPr>
      <t>16</t>
    </r>
    <r>
      <rPr>
        <sz val="16"/>
        <rFont val="宋体"/>
        <charset val="134"/>
      </rPr>
      <t>个、污水管道</t>
    </r>
    <r>
      <rPr>
        <sz val="16"/>
        <rFont val="Times New Roman"/>
        <charset val="134"/>
      </rPr>
      <t>500</t>
    </r>
    <r>
      <rPr>
        <sz val="16"/>
        <rFont val="宋体"/>
        <charset val="134"/>
      </rPr>
      <t>米、雨水管道</t>
    </r>
    <r>
      <rPr>
        <sz val="16"/>
        <rFont val="Times New Roman"/>
        <charset val="134"/>
      </rPr>
      <t>560</t>
    </r>
    <r>
      <rPr>
        <sz val="16"/>
        <rFont val="宋体"/>
        <charset val="134"/>
      </rPr>
      <t>米、水篦子新建</t>
    </r>
    <r>
      <rPr>
        <sz val="16"/>
        <rFont val="Times New Roman"/>
        <charset val="134"/>
      </rPr>
      <t>58</t>
    </r>
    <r>
      <rPr>
        <sz val="16"/>
        <rFont val="宋体"/>
        <charset val="134"/>
      </rPr>
      <t>个，化粪池</t>
    </r>
    <r>
      <rPr>
        <sz val="16"/>
        <rFont val="Times New Roman"/>
        <charset val="134"/>
      </rPr>
      <t>48</t>
    </r>
    <r>
      <rPr>
        <sz val="16"/>
        <rFont val="宋体"/>
        <charset val="134"/>
      </rPr>
      <t>立方米。挖土方</t>
    </r>
    <r>
      <rPr>
        <sz val="16"/>
        <rFont val="Times New Roman"/>
        <charset val="134"/>
      </rPr>
      <t>20946</t>
    </r>
    <r>
      <rPr>
        <sz val="16"/>
        <rFont val="宋体"/>
        <charset val="134"/>
      </rPr>
      <t>立方米、路基填方</t>
    </r>
    <r>
      <rPr>
        <sz val="16"/>
        <rFont val="Times New Roman"/>
        <charset val="134"/>
      </rPr>
      <t>20947</t>
    </r>
    <r>
      <rPr>
        <sz val="16"/>
        <rFont val="宋体"/>
        <charset val="134"/>
      </rPr>
      <t>立方米。</t>
    </r>
    <r>
      <rPr>
        <sz val="16"/>
        <rFont val="Times New Roman"/>
        <charset val="134"/>
      </rPr>
      <t xml:space="preserve">    2.</t>
    </r>
    <r>
      <rPr>
        <sz val="16"/>
        <rFont val="宋体"/>
        <charset val="134"/>
      </rPr>
      <t>挡墙（安置点上侧）。</t>
    </r>
    <r>
      <rPr>
        <sz val="16"/>
        <rFont val="Times New Roman"/>
        <charset val="134"/>
      </rPr>
      <t>M7.5</t>
    </r>
    <r>
      <rPr>
        <sz val="16"/>
        <rFont val="宋体"/>
        <charset val="134"/>
      </rPr>
      <t>浆砌片石挡土墙</t>
    </r>
    <r>
      <rPr>
        <sz val="16"/>
        <rFont val="Times New Roman"/>
        <charset val="134"/>
      </rPr>
      <t>1373.5</t>
    </r>
    <r>
      <rPr>
        <sz val="16"/>
        <rFont val="宋体"/>
        <charset val="134"/>
      </rPr>
      <t>立方米。</t>
    </r>
  </si>
  <si>
    <r>
      <rPr>
        <sz val="16"/>
        <rFont val="宋体"/>
        <charset val="134"/>
      </rPr>
      <t>张家川县木河乡毛家村防护工程</t>
    </r>
  </si>
  <si>
    <r>
      <rPr>
        <sz val="16"/>
        <rFont val="宋体"/>
        <charset val="134"/>
      </rPr>
      <t>新建</t>
    </r>
    <r>
      <rPr>
        <sz val="16"/>
        <rFont val="Times New Roman"/>
        <charset val="134"/>
      </rPr>
      <t>M7.5</t>
    </r>
    <r>
      <rPr>
        <sz val="16"/>
        <rFont val="宋体"/>
        <charset val="134"/>
      </rPr>
      <t>浆砌片石挡土墙</t>
    </r>
    <r>
      <rPr>
        <sz val="16"/>
        <rFont val="Times New Roman"/>
        <charset val="134"/>
      </rPr>
      <t>498</t>
    </r>
    <r>
      <rPr>
        <sz val="16"/>
        <rFont val="宋体"/>
        <charset val="134"/>
      </rPr>
      <t>米，</t>
    </r>
    <r>
      <rPr>
        <sz val="16"/>
        <rFont val="Times New Roman"/>
        <charset val="134"/>
      </rPr>
      <t>M7.5</t>
    </r>
    <r>
      <rPr>
        <sz val="16"/>
        <rFont val="宋体"/>
        <charset val="134"/>
      </rPr>
      <t>浆砌片石窗孔式护面护坡</t>
    </r>
    <r>
      <rPr>
        <sz val="16"/>
        <rFont val="Times New Roman"/>
        <charset val="134"/>
      </rPr>
      <t>80</t>
    </r>
    <r>
      <rPr>
        <sz val="16"/>
        <rFont val="宋体"/>
        <charset val="134"/>
      </rPr>
      <t>米，截水沟、挡土墙</t>
    </r>
    <r>
      <rPr>
        <sz val="16"/>
        <rFont val="Times New Roman"/>
        <charset val="134"/>
      </rPr>
      <t>710</t>
    </r>
    <r>
      <rPr>
        <sz val="16"/>
        <rFont val="宋体"/>
        <charset val="134"/>
      </rPr>
      <t>米。</t>
    </r>
  </si>
  <si>
    <r>
      <rPr>
        <b/>
        <sz val="16"/>
        <rFont val="Calibri"/>
        <charset val="134"/>
      </rPr>
      <t>⑩</t>
    </r>
  </si>
  <si>
    <r>
      <rPr>
        <b/>
        <sz val="16"/>
        <rFont val="宋体"/>
        <charset val="134"/>
      </rPr>
      <t>基础设施灾害治理项目：</t>
    </r>
    <r>
      <rPr>
        <b/>
        <sz val="16"/>
        <rFont val="Times New Roman"/>
        <charset val="134"/>
      </rPr>
      <t>1</t>
    </r>
    <r>
      <rPr>
        <b/>
        <sz val="16"/>
        <rFont val="宋体"/>
        <charset val="134"/>
      </rPr>
      <t>项</t>
    </r>
  </si>
  <si>
    <r>
      <rPr>
        <b/>
        <sz val="16"/>
        <rFont val="宋体"/>
        <charset val="134"/>
      </rPr>
      <t>投资</t>
    </r>
    <r>
      <rPr>
        <b/>
        <sz val="16"/>
        <rFont val="Times New Roman"/>
        <charset val="134"/>
      </rPr>
      <t>917.74</t>
    </r>
    <r>
      <rPr>
        <b/>
        <sz val="16"/>
        <rFont val="宋体"/>
        <charset val="134"/>
      </rPr>
      <t>万元用于实施基础设施灾害治理项目。</t>
    </r>
  </si>
  <si>
    <r>
      <rPr>
        <sz val="16"/>
        <rFont val="宋体"/>
        <charset val="134"/>
      </rPr>
      <t>马关镇西庄村地质灾害点治理项目</t>
    </r>
  </si>
  <si>
    <r>
      <rPr>
        <sz val="16"/>
        <rFont val="宋体"/>
        <charset val="134"/>
      </rPr>
      <t>西庄村</t>
    </r>
  </si>
  <si>
    <r>
      <rPr>
        <sz val="16"/>
        <rFont val="宋体"/>
        <charset val="134"/>
      </rPr>
      <t>西庄村二组护坡，高</t>
    </r>
    <r>
      <rPr>
        <sz val="16"/>
        <rFont val="Times New Roman"/>
        <charset val="134"/>
      </rPr>
      <t>4.5</t>
    </r>
    <r>
      <rPr>
        <sz val="16"/>
        <rFont val="宋体"/>
        <charset val="134"/>
      </rPr>
      <t>米，长</t>
    </r>
    <r>
      <rPr>
        <sz val="16"/>
        <rFont val="Times New Roman"/>
        <charset val="134"/>
      </rPr>
      <t>30</t>
    </r>
    <r>
      <rPr>
        <sz val="16"/>
        <rFont val="宋体"/>
        <charset val="134"/>
      </rPr>
      <t>米，水渠</t>
    </r>
    <r>
      <rPr>
        <sz val="16"/>
        <rFont val="Times New Roman"/>
        <charset val="134"/>
      </rPr>
      <t>100</t>
    </r>
    <r>
      <rPr>
        <sz val="16"/>
        <rFont val="宋体"/>
        <charset val="134"/>
      </rPr>
      <t>米。</t>
    </r>
  </si>
  <si>
    <r>
      <rPr>
        <sz val="16"/>
        <rFont val="宋体"/>
        <charset val="134"/>
      </rPr>
      <t>完善基础设施短板，改善农村人居环境。</t>
    </r>
  </si>
  <si>
    <r>
      <rPr>
        <sz val="16"/>
        <rFont val="宋体"/>
        <charset val="134"/>
      </rPr>
      <t>改善农村生产生活条件</t>
    </r>
  </si>
  <si>
    <r>
      <rPr>
        <sz val="16"/>
        <rFont val="宋体"/>
        <charset val="134"/>
      </rPr>
      <t>马关镇上河村二组沟治理</t>
    </r>
  </si>
  <si>
    <r>
      <rPr>
        <sz val="16"/>
        <rFont val="宋体"/>
        <charset val="134"/>
      </rPr>
      <t>上河村二组沟治理，土方</t>
    </r>
    <r>
      <rPr>
        <sz val="16"/>
        <rFont val="Times New Roman"/>
        <charset val="134"/>
      </rPr>
      <t>3</t>
    </r>
    <r>
      <rPr>
        <sz val="16"/>
        <rFont val="宋体"/>
        <charset val="134"/>
      </rPr>
      <t>万立方米</t>
    </r>
  </si>
  <si>
    <r>
      <rPr>
        <sz val="16"/>
        <rFont val="宋体"/>
        <charset val="134"/>
      </rPr>
      <t>闫家乡车古村水毁护坡建设</t>
    </r>
  </si>
  <si>
    <r>
      <rPr>
        <sz val="16"/>
        <rFont val="宋体"/>
        <charset val="134"/>
      </rPr>
      <t>车古村</t>
    </r>
  </si>
  <si>
    <r>
      <rPr>
        <sz val="16"/>
        <rFont val="宋体"/>
        <charset val="134"/>
      </rPr>
      <t>闫家乡车古村水毁护坡长</t>
    </r>
    <r>
      <rPr>
        <sz val="16"/>
        <rFont val="Times New Roman"/>
        <charset val="134"/>
      </rPr>
      <t>180m</t>
    </r>
    <r>
      <rPr>
        <sz val="16"/>
        <rFont val="宋体"/>
        <charset val="134"/>
      </rPr>
      <t>，宽</t>
    </r>
    <r>
      <rPr>
        <sz val="16"/>
        <rFont val="Times New Roman"/>
        <charset val="134"/>
      </rPr>
      <t>3.5m</t>
    </r>
    <r>
      <rPr>
        <sz val="16"/>
        <rFont val="宋体"/>
        <charset val="134"/>
      </rPr>
      <t>。</t>
    </r>
  </si>
  <si>
    <r>
      <rPr>
        <sz val="16"/>
        <rFont val="宋体"/>
        <charset val="134"/>
      </rPr>
      <t>川王镇西崖村水毁道路治理项目</t>
    </r>
  </si>
  <si>
    <r>
      <rPr>
        <sz val="16"/>
        <rFont val="宋体"/>
        <charset val="134"/>
      </rPr>
      <t>在西崖村实施白湾梁到西崖村委会挖除旧路面，土方回填路基及路基边坡；重新铺筑路面长度</t>
    </r>
    <r>
      <rPr>
        <sz val="16"/>
        <rFont val="Times New Roman"/>
        <charset val="134"/>
      </rPr>
      <t>1.5</t>
    </r>
    <r>
      <rPr>
        <sz val="16"/>
        <rFont val="宋体"/>
        <charset val="134"/>
      </rPr>
      <t>公里，路面宽度</t>
    </r>
    <r>
      <rPr>
        <sz val="16"/>
        <rFont val="Times New Roman"/>
        <charset val="134"/>
      </rPr>
      <t>3.5m</t>
    </r>
    <r>
      <rPr>
        <sz val="16"/>
        <rFont val="宋体"/>
        <charset val="134"/>
      </rPr>
      <t>。</t>
    </r>
  </si>
  <si>
    <r>
      <rPr>
        <sz val="16"/>
        <rFont val="宋体"/>
        <charset val="134"/>
      </rPr>
      <t>梁山镇岳山村地质灾害点治理项目</t>
    </r>
  </si>
  <si>
    <r>
      <rPr>
        <sz val="16"/>
        <rFont val="宋体"/>
        <charset val="134"/>
      </rPr>
      <t>梁山镇岳山村</t>
    </r>
  </si>
  <si>
    <r>
      <rPr>
        <sz val="16"/>
        <rFont val="宋体"/>
        <charset val="134"/>
      </rPr>
      <t>岳山村地质灾害点治理项目</t>
    </r>
    <r>
      <rPr>
        <sz val="16"/>
        <rFont val="Times New Roman"/>
        <charset val="134"/>
      </rPr>
      <t>15000m³</t>
    </r>
    <r>
      <rPr>
        <sz val="16"/>
        <rFont val="宋体"/>
        <charset val="134"/>
      </rPr>
      <t>。</t>
    </r>
  </si>
  <si>
    <r>
      <rPr>
        <sz val="16"/>
        <rFont val="宋体"/>
        <charset val="134"/>
      </rPr>
      <t>张家川镇背武村滑坡点路面修复项目</t>
    </r>
  </si>
  <si>
    <r>
      <rPr>
        <sz val="16"/>
        <rFont val="宋体"/>
        <charset val="134"/>
      </rPr>
      <t>背武村</t>
    </r>
  </si>
  <si>
    <r>
      <rPr>
        <sz val="16"/>
        <rFont val="宋体"/>
        <charset val="134"/>
      </rPr>
      <t>在张家川镇背武村滑坡点路面修复</t>
    </r>
    <r>
      <rPr>
        <sz val="16"/>
        <rFont val="Times New Roman"/>
        <charset val="134"/>
      </rPr>
      <t>1350</t>
    </r>
    <r>
      <rPr>
        <sz val="16"/>
        <rFont val="宋体"/>
        <charset val="134"/>
      </rPr>
      <t>平方米。</t>
    </r>
  </si>
  <si>
    <r>
      <rPr>
        <b/>
        <sz val="16"/>
        <rFont val="宋体"/>
        <charset val="134"/>
      </rPr>
      <t>其他</t>
    </r>
    <r>
      <rPr>
        <b/>
        <sz val="16"/>
        <rFont val="Times New Roman"/>
        <charset val="134"/>
      </rPr>
      <t>——</t>
    </r>
    <r>
      <rPr>
        <b/>
        <sz val="16"/>
        <rFont val="宋体"/>
        <charset val="134"/>
      </rPr>
      <t>乡村建设：</t>
    </r>
    <r>
      <rPr>
        <b/>
        <sz val="16"/>
        <rFont val="Times New Roman"/>
        <charset val="134"/>
      </rPr>
      <t>1</t>
    </r>
    <r>
      <rPr>
        <b/>
        <sz val="16"/>
        <rFont val="宋体"/>
        <charset val="134"/>
      </rPr>
      <t>项</t>
    </r>
  </si>
  <si>
    <r>
      <rPr>
        <b/>
        <sz val="16"/>
        <rFont val="宋体"/>
        <charset val="134"/>
      </rPr>
      <t>概算投资</t>
    </r>
    <r>
      <rPr>
        <b/>
        <sz val="16"/>
        <rFont val="Times New Roman"/>
        <charset val="134"/>
      </rPr>
      <t>17320</t>
    </r>
    <r>
      <rPr>
        <b/>
        <sz val="16"/>
        <rFont val="宋体"/>
        <charset val="134"/>
      </rPr>
      <t>万元用于实施其他乡村建设项目</t>
    </r>
  </si>
  <si>
    <r>
      <rPr>
        <sz val="16"/>
        <rFont val="宋体"/>
        <charset val="134"/>
      </rPr>
      <t>高标准农田建设项目</t>
    </r>
  </si>
  <si>
    <r>
      <rPr>
        <sz val="16"/>
        <rFont val="Times New Roman"/>
        <charset val="134"/>
      </rPr>
      <t>2023</t>
    </r>
    <r>
      <rPr>
        <sz val="16"/>
        <rFont val="宋体"/>
        <charset val="134"/>
      </rPr>
      <t>年概算投资</t>
    </r>
    <r>
      <rPr>
        <sz val="16"/>
        <rFont val="Times New Roman"/>
        <charset val="134"/>
      </rPr>
      <t>9000</t>
    </r>
    <r>
      <rPr>
        <sz val="16"/>
        <rFont val="宋体"/>
        <charset val="134"/>
      </rPr>
      <t>万元建设高标准农田</t>
    </r>
    <r>
      <rPr>
        <sz val="16"/>
        <rFont val="Times New Roman"/>
        <charset val="134"/>
      </rPr>
      <t>6</t>
    </r>
    <r>
      <rPr>
        <sz val="16"/>
        <rFont val="宋体"/>
        <charset val="134"/>
      </rPr>
      <t>万亩，每亩概算投资</t>
    </r>
    <r>
      <rPr>
        <sz val="16"/>
        <rFont val="Times New Roman"/>
        <charset val="134"/>
      </rPr>
      <t>1500</t>
    </r>
    <r>
      <rPr>
        <sz val="16"/>
        <rFont val="宋体"/>
        <charset val="134"/>
      </rPr>
      <t>元。其中概算投资</t>
    </r>
    <r>
      <rPr>
        <sz val="16"/>
        <rFont val="Times New Roman"/>
        <charset val="134"/>
      </rPr>
      <t>1800</t>
    </r>
    <r>
      <rPr>
        <sz val="16"/>
        <rFont val="宋体"/>
        <charset val="134"/>
      </rPr>
      <t>万元用于在高标准农田建设完成田块整治等措施后，用于提高土壤肥力，通过增施有机肥、旋耕深翻等措施，改善土壤结构，提高群众种粮积极性，实现农业增产增收，助力产业发展。</t>
    </r>
  </si>
  <si>
    <r>
      <rPr>
        <sz val="16"/>
        <rFont val="宋体"/>
        <charset val="134"/>
      </rPr>
      <t>涉农整合资金</t>
    </r>
  </si>
  <si>
    <r>
      <rPr>
        <sz val="16"/>
        <rFont val="宋体"/>
        <charset val="134"/>
      </rPr>
      <t>增强抗灾减灾能力、补齐农田基础设施短板、提高机械化水平。</t>
    </r>
  </si>
  <si>
    <r>
      <rPr>
        <sz val="16"/>
        <rFont val="宋体"/>
        <charset val="134"/>
      </rPr>
      <t>通过提高单产，增加总产，从而增加产值，最终实现农业增产，农民增收。</t>
    </r>
  </si>
  <si>
    <r>
      <rPr>
        <sz val="16"/>
        <rFont val="宋体"/>
        <charset val="134"/>
      </rPr>
      <t>乡村建设示范村项目</t>
    </r>
  </si>
  <si>
    <r>
      <rPr>
        <sz val="16"/>
        <rFont val="宋体"/>
        <charset val="134"/>
      </rPr>
      <t>在全县建设</t>
    </r>
    <r>
      <rPr>
        <sz val="16"/>
        <rFont val="Times New Roman"/>
        <charset val="134"/>
      </rPr>
      <t>22</t>
    </r>
    <r>
      <rPr>
        <sz val="16"/>
        <rFont val="宋体"/>
        <charset val="134"/>
      </rPr>
      <t>个示范村，实行差异化补助。其中张川镇：上磨村、袁川村、南川村、东街村、峡口村；龙山镇：南街村、西门村、北街村；恭门镇：付川村；刘堡镇：峡里村；胡川镇：张堡村</t>
    </r>
    <r>
      <rPr>
        <sz val="16"/>
        <rFont val="Times New Roman"/>
        <charset val="134"/>
      </rPr>
      <t>(150</t>
    </r>
    <r>
      <rPr>
        <sz val="16"/>
        <rFont val="宋体"/>
        <charset val="134"/>
      </rPr>
      <t>万元</t>
    </r>
    <r>
      <rPr>
        <sz val="16"/>
        <rFont val="Times New Roman"/>
        <charset val="134"/>
      </rPr>
      <t>)</t>
    </r>
    <r>
      <rPr>
        <sz val="16"/>
        <rFont val="宋体"/>
        <charset val="134"/>
      </rPr>
      <t>；马关镇：上豆村、草湾村、西台村；梁山镇：阳洼村；川王镇：铁洼村。木河乡：李沟村（</t>
    </r>
    <r>
      <rPr>
        <sz val="16"/>
        <rFont val="Times New Roman"/>
        <charset val="134"/>
      </rPr>
      <t>100</t>
    </r>
    <r>
      <rPr>
        <sz val="16"/>
        <rFont val="宋体"/>
        <charset val="134"/>
      </rPr>
      <t>万元）；马鹿镇：宝坪村（</t>
    </r>
    <r>
      <rPr>
        <sz val="16"/>
        <rFont val="Times New Roman"/>
        <charset val="134"/>
      </rPr>
      <t>100</t>
    </r>
    <r>
      <rPr>
        <sz val="16"/>
        <rFont val="宋体"/>
        <charset val="134"/>
      </rPr>
      <t>万元）闫家乡：花山村</t>
    </r>
    <r>
      <rPr>
        <sz val="16"/>
        <rFont val="Times New Roman"/>
        <charset val="134"/>
      </rPr>
      <t>(100</t>
    </r>
    <r>
      <rPr>
        <sz val="16"/>
        <rFont val="宋体"/>
        <charset val="134"/>
      </rPr>
      <t>万元</t>
    </r>
    <r>
      <rPr>
        <sz val="16"/>
        <rFont val="Times New Roman"/>
        <charset val="134"/>
      </rPr>
      <t>)</t>
    </r>
    <r>
      <rPr>
        <sz val="16"/>
        <rFont val="宋体"/>
        <charset val="134"/>
      </rPr>
      <t>；张棉乡：张棉村</t>
    </r>
    <r>
      <rPr>
        <sz val="16"/>
        <rFont val="Times New Roman"/>
        <charset val="134"/>
      </rPr>
      <t>(100</t>
    </r>
    <r>
      <rPr>
        <sz val="16"/>
        <rFont val="宋体"/>
        <charset val="134"/>
      </rPr>
      <t>万元</t>
    </r>
    <r>
      <rPr>
        <sz val="16"/>
        <rFont val="Times New Roman"/>
        <charset val="134"/>
      </rPr>
      <t>)</t>
    </r>
    <r>
      <rPr>
        <sz val="16"/>
        <rFont val="宋体"/>
        <charset val="134"/>
      </rPr>
      <t>；平安乡：包梁村（</t>
    </r>
    <r>
      <rPr>
        <sz val="16"/>
        <rFont val="Times New Roman"/>
        <charset val="134"/>
      </rPr>
      <t>100</t>
    </r>
    <r>
      <rPr>
        <sz val="16"/>
        <rFont val="宋体"/>
        <charset val="134"/>
      </rPr>
      <t>万元）；连五乡：兰家村</t>
    </r>
    <r>
      <rPr>
        <sz val="16"/>
        <rFont val="Times New Roman"/>
        <charset val="134"/>
      </rPr>
      <t>(100</t>
    </r>
    <r>
      <rPr>
        <sz val="16"/>
        <rFont val="宋体"/>
        <charset val="134"/>
      </rPr>
      <t>万元</t>
    </r>
    <r>
      <rPr>
        <sz val="16"/>
        <rFont val="Times New Roman"/>
        <charset val="134"/>
      </rPr>
      <t>)</t>
    </r>
    <r>
      <rPr>
        <sz val="16"/>
        <rFont val="宋体"/>
        <charset val="134"/>
      </rPr>
      <t>，共</t>
    </r>
    <r>
      <rPr>
        <sz val="16"/>
        <rFont val="Times New Roman"/>
        <charset val="134"/>
      </rPr>
      <t>3750</t>
    </r>
    <r>
      <rPr>
        <sz val="16"/>
        <rFont val="宋体"/>
        <charset val="134"/>
      </rPr>
      <t>万元。</t>
    </r>
  </si>
  <si>
    <r>
      <rPr>
        <sz val="16"/>
        <rFont val="宋体"/>
        <charset val="134"/>
      </rPr>
      <t>补齐基础设施短板，改善农村人居环境。</t>
    </r>
  </si>
  <si>
    <r>
      <rPr>
        <sz val="16"/>
        <rFont val="宋体"/>
        <charset val="134"/>
      </rPr>
      <t>改善饮水、道路建设、住房等生产生活条件。增加村集体固定资产。</t>
    </r>
  </si>
  <si>
    <r>
      <rPr>
        <sz val="16"/>
        <rFont val="宋体"/>
        <charset val="134"/>
      </rPr>
      <t>乡村建设提升村项目</t>
    </r>
  </si>
  <si>
    <r>
      <rPr>
        <sz val="16"/>
        <rFont val="宋体"/>
        <charset val="134"/>
      </rPr>
      <t>在全县建设</t>
    </r>
    <r>
      <rPr>
        <sz val="16"/>
        <rFont val="Times New Roman"/>
        <charset val="134"/>
      </rPr>
      <t>41</t>
    </r>
    <r>
      <rPr>
        <sz val="16"/>
        <rFont val="宋体"/>
        <charset val="134"/>
      </rPr>
      <t>个提升村，张川镇：上川村、孟寺村、堡山村、杨川村；龙山镇：西沟村、四方村、北河村、树坡村；恭门镇：毛磨村、古土村、许湾村、西关村、城子村；马鹿镇：堡梁村、金川村、牌楼村；马关镇：西山村、小庄村、上河村；梁山镇：五方村；大阳镇：下李村、侯吴村、吴家村、阳沟村、寨子村、下渠村、东沟村、高沟村、刘山村、水滩村、陈阳村、豁岘村、双庙村、汪洋村；川王镇：峡口村、冯家村；刘堡镇：刘堡村；连五乡：连五村；张棉乡：上蒋村；闫家乡：闫家村</t>
    </r>
    <r>
      <rPr>
        <sz val="16"/>
        <rFont val="Times New Roman"/>
        <charset val="134"/>
      </rPr>
      <t>;</t>
    </r>
    <r>
      <rPr>
        <sz val="16"/>
        <rFont val="宋体"/>
        <charset val="134"/>
      </rPr>
      <t>平安乡：新庄村。每村</t>
    </r>
    <r>
      <rPr>
        <sz val="16"/>
        <rFont val="Times New Roman"/>
        <charset val="134"/>
      </rPr>
      <t>100</t>
    </r>
    <r>
      <rPr>
        <sz val="16"/>
        <rFont val="宋体"/>
        <charset val="134"/>
      </rPr>
      <t>万，</t>
    </r>
    <r>
      <rPr>
        <sz val="16"/>
        <rFont val="Times New Roman"/>
        <charset val="134"/>
      </rPr>
      <t>4100</t>
    </r>
    <r>
      <rPr>
        <sz val="16"/>
        <rFont val="宋体"/>
        <charset val="134"/>
      </rPr>
      <t>万元。</t>
    </r>
  </si>
  <si>
    <r>
      <rPr>
        <sz val="16"/>
        <rFont val="宋体"/>
        <charset val="134"/>
      </rPr>
      <t>天津帮扶乡村振兴示范村</t>
    </r>
  </si>
  <si>
    <r>
      <rPr>
        <sz val="16"/>
        <rFont val="宋体"/>
        <charset val="134"/>
      </rPr>
      <t>天津援建</t>
    </r>
    <r>
      <rPr>
        <sz val="16"/>
        <rFont val="Times New Roman"/>
        <charset val="134"/>
      </rPr>
      <t>4</t>
    </r>
    <r>
      <rPr>
        <sz val="16"/>
        <rFont val="宋体"/>
        <charset val="134"/>
      </rPr>
      <t>个示范村，每村概算投资</t>
    </r>
    <r>
      <rPr>
        <sz val="16"/>
        <rFont val="Times New Roman"/>
        <charset val="134"/>
      </rPr>
      <t>100</t>
    </r>
    <r>
      <rPr>
        <sz val="16"/>
        <rFont val="宋体"/>
        <charset val="134"/>
      </rPr>
      <t>万元。主要用于村内小型公益性基础设施建设补短板、改善饮水、道路建设等生产生活条件项目。由农业农村局指导乡镇制定具体方案后实施。</t>
    </r>
  </si>
  <si>
    <r>
      <rPr>
        <sz val="16"/>
        <rFont val="宋体"/>
        <charset val="134"/>
      </rPr>
      <t>项目实施后，可推进城乡空间布局优化、公共基础设施和基本公共服务提升，全面推进乡村振兴探索成功经验和有效模式，不断提高农民群众获得感、幸福感、安全感。</t>
    </r>
  </si>
  <si>
    <r>
      <rPr>
        <sz val="16"/>
        <rFont val="宋体"/>
        <charset val="134"/>
      </rPr>
      <t>马鹿镇花园村人居环境整治项目</t>
    </r>
  </si>
  <si>
    <r>
      <rPr>
        <sz val="16"/>
        <rFont val="宋体"/>
        <charset val="134"/>
      </rPr>
      <t>投资</t>
    </r>
    <r>
      <rPr>
        <sz val="16"/>
        <rFont val="Times New Roman"/>
        <charset val="134"/>
      </rPr>
      <t>20</t>
    </r>
    <r>
      <rPr>
        <sz val="16"/>
        <rFont val="宋体"/>
        <charset val="134"/>
      </rPr>
      <t>万元，在花园村实施排洪渠建设项目，双面总长</t>
    </r>
    <r>
      <rPr>
        <sz val="16"/>
        <rFont val="Times New Roman"/>
        <charset val="134"/>
      </rPr>
      <t>300</t>
    </r>
    <r>
      <rPr>
        <sz val="16"/>
        <rFont val="宋体"/>
        <charset val="134"/>
      </rPr>
      <t>米，高</t>
    </r>
    <r>
      <rPr>
        <sz val="16"/>
        <rFont val="Times New Roman"/>
        <charset val="134"/>
      </rPr>
      <t>2.4</t>
    </r>
    <r>
      <rPr>
        <sz val="16"/>
        <rFont val="宋体"/>
        <charset val="134"/>
      </rPr>
      <t>米，厚</t>
    </r>
    <r>
      <rPr>
        <sz val="16"/>
        <rFont val="Times New Roman"/>
        <charset val="134"/>
      </rPr>
      <t>0.6</t>
    </r>
    <r>
      <rPr>
        <sz val="16"/>
        <rFont val="宋体"/>
        <charset val="134"/>
      </rPr>
      <t>米。</t>
    </r>
  </si>
  <si>
    <r>
      <rPr>
        <sz val="16"/>
        <rFont val="宋体"/>
        <charset val="134"/>
      </rPr>
      <t>天津市援建天河村露天鱼池及垂钓项目</t>
    </r>
  </si>
  <si>
    <r>
      <rPr>
        <sz val="16"/>
        <rFont val="宋体"/>
        <charset val="134"/>
      </rPr>
      <t>砌筑浆砌片石露天鱼池及垂钓池堤长</t>
    </r>
    <r>
      <rPr>
        <sz val="16"/>
        <rFont val="Times New Roman"/>
        <charset val="134"/>
      </rPr>
      <t>200m</t>
    </r>
    <r>
      <rPr>
        <sz val="16"/>
        <rFont val="宋体"/>
        <charset val="134"/>
      </rPr>
      <t>，宽</t>
    </r>
    <r>
      <rPr>
        <sz val="16"/>
        <rFont val="Times New Roman"/>
        <charset val="134"/>
      </rPr>
      <t>25m</t>
    </r>
    <r>
      <rPr>
        <sz val="16"/>
        <rFont val="宋体"/>
        <charset val="134"/>
      </rPr>
      <t>，原石铺设池底。</t>
    </r>
  </si>
  <si>
    <r>
      <rPr>
        <sz val="16"/>
        <rFont val="宋体"/>
        <charset val="134"/>
      </rPr>
      <t>扶持发展乡村旅游，增加村集体和群众收入，提升文化素养。</t>
    </r>
  </si>
  <si>
    <r>
      <rPr>
        <sz val="16"/>
        <rFont val="宋体"/>
        <charset val="134"/>
      </rPr>
      <t>大阳镇河李村生活污水处理站</t>
    </r>
  </si>
  <si>
    <r>
      <rPr>
        <sz val="16"/>
        <rFont val="宋体"/>
        <charset val="134"/>
      </rPr>
      <t>大阳镇河李村</t>
    </r>
  </si>
  <si>
    <r>
      <rPr>
        <sz val="16"/>
        <rFont val="宋体"/>
        <charset val="134"/>
      </rPr>
      <t>根据村内实际情况，常住人口按</t>
    </r>
    <r>
      <rPr>
        <sz val="16"/>
        <rFont val="Times New Roman"/>
        <charset val="134"/>
      </rPr>
      <t>1200</t>
    </r>
    <r>
      <rPr>
        <sz val="16"/>
        <rFont val="宋体"/>
        <charset val="134"/>
      </rPr>
      <t>人计算，人均用水量按</t>
    </r>
    <r>
      <rPr>
        <sz val="16"/>
        <rFont val="Times New Roman"/>
        <charset val="134"/>
      </rPr>
      <t>100L/</t>
    </r>
    <r>
      <rPr>
        <sz val="16"/>
        <rFont val="宋体"/>
        <charset val="134"/>
      </rPr>
      <t>天计算，设备日处理量</t>
    </r>
    <r>
      <rPr>
        <sz val="16"/>
        <rFont val="Times New Roman"/>
        <charset val="134"/>
      </rPr>
      <t>60</t>
    </r>
    <r>
      <rPr>
        <sz val="16"/>
        <rFont val="宋体"/>
        <charset val="134"/>
      </rPr>
      <t>方</t>
    </r>
    <r>
      <rPr>
        <sz val="16"/>
        <rFont val="Times New Roman"/>
        <charset val="134"/>
      </rPr>
      <t>/</t>
    </r>
    <r>
      <rPr>
        <sz val="16"/>
        <rFont val="宋体"/>
        <charset val="134"/>
      </rPr>
      <t>天。投资概算</t>
    </r>
    <r>
      <rPr>
        <sz val="16"/>
        <rFont val="Times New Roman"/>
        <charset val="134"/>
      </rPr>
      <t>28</t>
    </r>
    <r>
      <rPr>
        <sz val="16"/>
        <rFont val="宋体"/>
        <charset val="134"/>
      </rPr>
      <t>万元，包括土建部分、设备安装、管网铺设等内容。</t>
    </r>
  </si>
  <si>
    <r>
      <rPr>
        <sz val="16"/>
        <rFont val="宋体"/>
        <charset val="134"/>
      </rPr>
      <t>提升农村基本公共服务水平，提高群众生产生活质量。</t>
    </r>
  </si>
  <si>
    <r>
      <rPr>
        <sz val="16"/>
        <rFont val="宋体"/>
        <charset val="134"/>
      </rPr>
      <t>张家川镇瓦泉村公厕改造项目</t>
    </r>
  </si>
  <si>
    <r>
      <rPr>
        <sz val="16"/>
        <color rgb="FF000000"/>
        <rFont val="宋体"/>
        <charset val="134"/>
      </rPr>
      <t>新建</t>
    </r>
  </si>
  <si>
    <r>
      <rPr>
        <sz val="16"/>
        <color rgb="FF000000"/>
        <rFont val="宋体"/>
        <charset val="134"/>
      </rPr>
      <t>瓦泉村</t>
    </r>
  </si>
  <si>
    <r>
      <rPr>
        <sz val="16"/>
        <rFont val="宋体"/>
        <charset val="134"/>
      </rPr>
      <t>概算投资</t>
    </r>
    <r>
      <rPr>
        <sz val="16"/>
        <rFont val="Times New Roman"/>
        <charset val="134"/>
      </rPr>
      <t>2</t>
    </r>
    <r>
      <rPr>
        <sz val="16"/>
        <rFont val="宋体"/>
        <charset val="134"/>
      </rPr>
      <t>万元整修改造村级公厕一座。整修改造内容包括墙体</t>
    </r>
    <r>
      <rPr>
        <sz val="16"/>
        <rFont val="Times New Roman"/>
        <charset val="134"/>
      </rPr>
      <t>63</t>
    </r>
    <r>
      <rPr>
        <sz val="16"/>
        <rFont val="宋体"/>
        <charset val="134"/>
      </rPr>
      <t>㎡、吊顶、水路改造等。</t>
    </r>
  </si>
  <si>
    <r>
      <rPr>
        <b/>
        <sz val="16"/>
        <rFont val="宋体"/>
        <charset val="134"/>
      </rPr>
      <t>六</t>
    </r>
  </si>
  <si>
    <r>
      <rPr>
        <b/>
        <sz val="16"/>
        <rFont val="宋体"/>
        <charset val="134"/>
      </rPr>
      <t>其他项目：</t>
    </r>
    <r>
      <rPr>
        <b/>
        <sz val="16"/>
        <rFont val="Times New Roman"/>
        <charset val="134"/>
      </rPr>
      <t>3</t>
    </r>
    <r>
      <rPr>
        <b/>
        <sz val="16"/>
        <rFont val="宋体"/>
        <charset val="134"/>
      </rPr>
      <t>项</t>
    </r>
  </si>
  <si>
    <r>
      <rPr>
        <b/>
        <sz val="16"/>
        <rFont val="宋体"/>
        <charset val="134"/>
      </rPr>
      <t>概算投资</t>
    </r>
    <r>
      <rPr>
        <b/>
        <sz val="16"/>
        <rFont val="Times New Roman"/>
        <charset val="134"/>
      </rPr>
      <t>297</t>
    </r>
    <r>
      <rPr>
        <b/>
        <sz val="16"/>
        <rFont val="宋体"/>
        <charset val="134"/>
      </rPr>
      <t>万元用于实施其他类项目</t>
    </r>
  </si>
  <si>
    <r>
      <rPr>
        <b/>
        <sz val="16"/>
        <rFont val="宋体"/>
        <charset val="134"/>
      </rPr>
      <t>防返贫保险项目：</t>
    </r>
    <r>
      <rPr>
        <b/>
        <sz val="16"/>
        <rFont val="Times New Roman"/>
        <charset val="134"/>
      </rPr>
      <t>1</t>
    </r>
    <r>
      <rPr>
        <b/>
        <sz val="16"/>
        <rFont val="宋体"/>
        <charset val="134"/>
      </rPr>
      <t>项</t>
    </r>
  </si>
  <si>
    <r>
      <rPr>
        <b/>
        <sz val="16"/>
        <rFont val="宋体"/>
        <charset val="134"/>
      </rPr>
      <t>概算投资</t>
    </r>
    <r>
      <rPr>
        <b/>
        <sz val="16"/>
        <rFont val="Times New Roman"/>
        <charset val="134"/>
      </rPr>
      <t>80</t>
    </r>
    <r>
      <rPr>
        <b/>
        <sz val="16"/>
        <rFont val="宋体"/>
        <charset val="134"/>
      </rPr>
      <t>万元用于实施防返贫保险项目</t>
    </r>
  </si>
  <si>
    <r>
      <rPr>
        <sz val="16"/>
        <rFont val="宋体"/>
        <charset val="134"/>
      </rPr>
      <t>防返贫保险项目</t>
    </r>
  </si>
  <si>
    <r>
      <rPr>
        <sz val="16"/>
        <rFont val="宋体"/>
        <charset val="134"/>
      </rPr>
      <t>为全县</t>
    </r>
    <r>
      <rPr>
        <sz val="16"/>
        <rFont val="Times New Roman"/>
        <charset val="134"/>
      </rPr>
      <t>1932</t>
    </r>
    <r>
      <rPr>
        <sz val="16"/>
        <rFont val="宋体"/>
        <charset val="134"/>
      </rPr>
      <t>户</t>
    </r>
    <r>
      <rPr>
        <sz val="16"/>
        <rFont val="Times New Roman"/>
        <charset val="134"/>
      </rPr>
      <t>9391</t>
    </r>
    <r>
      <rPr>
        <sz val="16"/>
        <rFont val="宋体"/>
        <charset val="134"/>
      </rPr>
      <t>人监测户投保防返贫保险，针对投保对象因病、因灾、因学、因意外事故刚性支出较大或收入大幅缩减等原因影响存在返贫风险，进行救助。</t>
    </r>
  </si>
  <si>
    <r>
      <rPr>
        <sz val="16"/>
        <rFont val="宋体"/>
        <charset val="134"/>
      </rPr>
      <t>该项目实施后，将进一步缓解脱贫户因意外事故、自然灾害、罹患疾病、感染传染病等因素造成的人身，财产损失，提升脱贫人口</t>
    </r>
    <r>
      <rPr>
        <sz val="16"/>
        <rFont val="Times New Roman"/>
        <charset val="134"/>
      </rPr>
      <t>“</t>
    </r>
    <r>
      <rPr>
        <sz val="16"/>
        <rFont val="宋体"/>
        <charset val="134"/>
      </rPr>
      <t>两不愁三保障〞工作，切实保障脱贫人口稳定脱贫。</t>
    </r>
  </si>
  <si>
    <r>
      <rPr>
        <b/>
        <sz val="16"/>
        <rFont val="宋体"/>
        <charset val="134"/>
      </rPr>
      <t>农村困难重度残疾人家庭无障碍设施改造项目：</t>
    </r>
    <r>
      <rPr>
        <b/>
        <sz val="16"/>
        <rFont val="Times New Roman"/>
        <charset val="134"/>
      </rPr>
      <t>1</t>
    </r>
    <r>
      <rPr>
        <b/>
        <sz val="16"/>
        <rFont val="宋体"/>
        <charset val="134"/>
      </rPr>
      <t>项</t>
    </r>
  </si>
  <si>
    <r>
      <rPr>
        <b/>
        <sz val="16"/>
        <rFont val="宋体"/>
        <charset val="134"/>
      </rPr>
      <t>概算投资</t>
    </r>
    <r>
      <rPr>
        <b/>
        <sz val="16"/>
        <rFont val="Times New Roman"/>
        <charset val="134"/>
      </rPr>
      <t>55</t>
    </r>
    <r>
      <rPr>
        <b/>
        <sz val="16"/>
        <rFont val="宋体"/>
        <charset val="134"/>
      </rPr>
      <t>万元用于实施农村困难重度残疾人家庭无障碍设施改造项目</t>
    </r>
  </si>
  <si>
    <r>
      <rPr>
        <sz val="16"/>
        <rFont val="宋体"/>
        <charset val="134"/>
      </rPr>
      <t>农村困难重度残疾人家庭无障碍设施改造项目</t>
    </r>
  </si>
  <si>
    <r>
      <rPr>
        <sz val="16"/>
        <rFont val="宋体"/>
        <charset val="134"/>
      </rPr>
      <t>龙山镇（北街村、冯塬村、汪堡村、官泉村、韩川村、连柯村、树坡村）张川镇（堡山村、背武村、查湾村、孟寺村、瓦泉村、阳上村、杨川村、纳沟村、崔家村、峡口村、杨店村、袁川村、前山村、崔湾村）</t>
    </r>
  </si>
  <si>
    <r>
      <rPr>
        <sz val="16"/>
        <rFont val="宋体"/>
        <charset val="134"/>
      </rPr>
      <t>残疾人无障碍改造项目内容：地面平整及坡化、低位灶台（视力残疾人家庭灶台安装煤气泄漏报警装置）、房门改造、座便器改造、安装卫生间热水器、扶手和抓杆（洗手池扶手、座便器扶手、淋浴扶手）、煤气泄露报警发声装置（重度残疾人及视力残疾人）、闪光门铃、可视门铃（听力残疾人），上网读屏软件（视力残疾人）及改善残疾人家居卫生条件的其他设施等。</t>
    </r>
  </si>
  <si>
    <r>
      <rPr>
        <sz val="16"/>
        <rFont val="宋体"/>
        <charset val="134"/>
      </rPr>
      <t>有效解决贫困残疾人日常生产生活不便的问题</t>
    </r>
    <r>
      <rPr>
        <sz val="16"/>
        <rFont val="Times New Roman"/>
        <charset val="134"/>
      </rPr>
      <t>,</t>
    </r>
    <r>
      <rPr>
        <sz val="16"/>
        <rFont val="宋体"/>
        <charset val="134"/>
      </rPr>
      <t>提升贫困残疾人生活幸福感。</t>
    </r>
  </si>
  <si>
    <t>0.0023</t>
  </si>
  <si>
    <t>0.0057</t>
  </si>
  <si>
    <t>0.027</t>
  </si>
  <si>
    <t>0.0083</t>
  </si>
  <si>
    <t>0.0187</t>
  </si>
  <si>
    <r>
      <rPr>
        <sz val="16"/>
        <rFont val="宋体"/>
        <charset val="134"/>
      </rPr>
      <t>县残联</t>
    </r>
  </si>
  <si>
    <r>
      <rPr>
        <sz val="16"/>
        <rFont val="宋体"/>
        <charset val="134"/>
      </rPr>
      <t>残疾人康复站建设项目</t>
    </r>
  </si>
  <si>
    <r>
      <rPr>
        <sz val="16"/>
        <rFont val="宋体"/>
        <charset val="134"/>
      </rPr>
      <t>恭门镇天河村、马鹿镇花园村、木河乡桃园村</t>
    </r>
  </si>
  <si>
    <r>
      <rPr>
        <sz val="16"/>
        <rFont val="Times New Roman"/>
        <charset val="134"/>
      </rPr>
      <t>2023</t>
    </r>
    <r>
      <rPr>
        <sz val="16"/>
        <rFont val="宋体"/>
        <charset val="134"/>
      </rPr>
      <t>年继续在恭门镇天河村、马鹿镇花园村、木河乡桃园村每村概算投资资金</t>
    </r>
    <r>
      <rPr>
        <sz val="16"/>
        <rFont val="Times New Roman"/>
        <charset val="134"/>
      </rPr>
      <t>5</t>
    </r>
    <r>
      <rPr>
        <sz val="16"/>
        <rFont val="宋体"/>
        <charset val="134"/>
      </rPr>
      <t>万元，在</t>
    </r>
    <r>
      <rPr>
        <sz val="16"/>
        <rFont val="Times New Roman"/>
        <charset val="134"/>
      </rPr>
      <t>2022</t>
    </r>
    <r>
      <rPr>
        <sz val="16"/>
        <rFont val="宋体"/>
        <charset val="134"/>
      </rPr>
      <t>年康复站建设的基础上继续购置残疾人综合训练平台、下肢功率车、电动直立床等残疾人康复训练器材，完善建设</t>
    </r>
    <r>
      <rPr>
        <sz val="16"/>
        <rFont val="Times New Roman"/>
        <charset val="134"/>
      </rPr>
      <t>3</t>
    </r>
    <r>
      <rPr>
        <sz val="16"/>
        <rFont val="宋体"/>
        <charset val="134"/>
      </rPr>
      <t>个村级残疾人康复站，为农村及周边残疾人提供日常康复训练服务。</t>
    </r>
  </si>
  <si>
    <r>
      <rPr>
        <sz val="16"/>
        <rFont val="宋体"/>
        <charset val="134"/>
      </rPr>
      <t>康复站定期为残疾人开展定向行走、日常生活能力、体能、社会适应能力等康复训练，带动周边的群众参与体育活动中，为实现残疾人</t>
    </r>
    <r>
      <rPr>
        <sz val="16"/>
        <rFont val="Times New Roman"/>
        <charset val="134"/>
      </rPr>
      <t>“</t>
    </r>
    <r>
      <rPr>
        <sz val="16"/>
        <rFont val="宋体"/>
        <charset val="134"/>
      </rPr>
      <t>人人享有康复服务</t>
    </r>
    <r>
      <rPr>
        <sz val="16"/>
        <rFont val="Times New Roman"/>
        <charset val="134"/>
      </rPr>
      <t>”</t>
    </r>
    <r>
      <rPr>
        <sz val="16"/>
        <rFont val="宋体"/>
        <charset val="134"/>
      </rPr>
      <t>目标做出积极的贡献。</t>
    </r>
  </si>
  <si>
    <t>0.0107</t>
  </si>
  <si>
    <t>0</t>
  </si>
  <si>
    <t>0.1</t>
  </si>
  <si>
    <r>
      <rPr>
        <b/>
        <sz val="16"/>
        <rFont val="宋体"/>
        <charset val="134"/>
      </rPr>
      <t>其他：</t>
    </r>
    <r>
      <rPr>
        <b/>
        <sz val="16"/>
        <rFont val="Times New Roman"/>
        <charset val="134"/>
      </rPr>
      <t>1</t>
    </r>
    <r>
      <rPr>
        <b/>
        <sz val="16"/>
        <rFont val="宋体"/>
        <charset val="134"/>
      </rPr>
      <t>项</t>
    </r>
  </si>
  <si>
    <r>
      <rPr>
        <b/>
        <sz val="16"/>
        <rFont val="宋体"/>
        <charset val="134"/>
      </rPr>
      <t>概算投资</t>
    </r>
    <r>
      <rPr>
        <b/>
        <sz val="16"/>
        <rFont val="Times New Roman"/>
        <charset val="134"/>
      </rPr>
      <t>162</t>
    </r>
    <r>
      <rPr>
        <b/>
        <sz val="16"/>
        <rFont val="宋体"/>
        <charset val="134"/>
      </rPr>
      <t>万元用于实施其他项目</t>
    </r>
  </si>
  <si>
    <r>
      <rPr>
        <sz val="16"/>
        <rFont val="宋体"/>
        <charset val="134"/>
      </rPr>
      <t>张家川县马鹿林场</t>
    </r>
    <r>
      <rPr>
        <sz val="16"/>
        <rFont val="Times New Roman"/>
        <charset val="134"/>
      </rPr>
      <t>2023</t>
    </r>
    <r>
      <rPr>
        <sz val="16"/>
        <rFont val="宋体"/>
        <charset val="134"/>
      </rPr>
      <t>年欠发达国有林场提升基础设施建设项目</t>
    </r>
  </si>
  <si>
    <r>
      <rPr>
        <sz val="16"/>
        <rFont val="宋体"/>
        <charset val="134"/>
      </rPr>
      <t>在马鹿林场石槽沟管护站原址新建框架结构楼房</t>
    </r>
    <r>
      <rPr>
        <sz val="16"/>
        <rFont val="Times New Roman"/>
        <charset val="134"/>
      </rPr>
      <t>311</t>
    </r>
    <r>
      <rPr>
        <sz val="16"/>
        <rFont val="宋体"/>
        <charset val="134"/>
      </rPr>
      <t>平方米，太阳能光伏发电系统一套，室外附属工程（院落硬化</t>
    </r>
    <r>
      <rPr>
        <sz val="16"/>
        <rFont val="Times New Roman"/>
        <charset val="134"/>
      </rPr>
      <t>420</t>
    </r>
    <r>
      <rPr>
        <sz val="16"/>
        <rFont val="宋体"/>
        <charset val="134"/>
      </rPr>
      <t>平方米，建大门一座，围墙</t>
    </r>
    <r>
      <rPr>
        <sz val="16"/>
        <rFont val="Times New Roman"/>
        <charset val="134"/>
      </rPr>
      <t>50</t>
    </r>
    <r>
      <rPr>
        <sz val="16"/>
        <rFont val="宋体"/>
        <charset val="134"/>
      </rPr>
      <t>米，打饮用水，机井一眼，综合管网一套），道路硬化</t>
    </r>
    <r>
      <rPr>
        <sz val="16"/>
        <rFont val="Times New Roman"/>
        <charset val="134"/>
      </rPr>
      <t>500</t>
    </r>
    <r>
      <rPr>
        <sz val="16"/>
        <rFont val="宋体"/>
        <charset val="134"/>
      </rPr>
      <t>平方米，护坡</t>
    </r>
    <r>
      <rPr>
        <sz val="16"/>
        <rFont val="Times New Roman"/>
        <charset val="134"/>
      </rPr>
      <t>20</t>
    </r>
    <r>
      <rPr>
        <sz val="16"/>
        <rFont val="宋体"/>
        <charset val="134"/>
      </rPr>
      <t>米，作为森林资源管护用房和职工宿舍。</t>
    </r>
  </si>
  <si>
    <r>
      <rPr>
        <sz val="16"/>
        <rFont val="宋体"/>
        <charset val="134"/>
      </rPr>
      <t>改善国有林场基础设施建设</t>
    </r>
  </si>
  <si>
    <r>
      <rPr>
        <sz val="16"/>
        <rFont val="宋体"/>
        <charset val="134"/>
      </rPr>
      <t>马鹿林场</t>
    </r>
  </si>
  <si>
    <r>
      <rPr>
        <sz val="16"/>
        <rFont val="宋体"/>
        <charset val="134"/>
      </rPr>
      <t>三年倍增计划行动巩固提升行动方案编制费</t>
    </r>
  </si>
  <si>
    <r>
      <rPr>
        <sz val="16"/>
        <rFont val="宋体"/>
        <charset val="134"/>
      </rPr>
      <t>全县</t>
    </r>
  </si>
  <si>
    <r>
      <rPr>
        <sz val="16"/>
        <rFont val="宋体"/>
        <charset val="134"/>
      </rPr>
      <t>用于三年倍增计划行动巩固提升行动方案编制，共需资金</t>
    </r>
    <r>
      <rPr>
        <sz val="16"/>
        <rFont val="Times New Roman"/>
        <charset val="134"/>
      </rPr>
      <t>5</t>
    </r>
    <r>
      <rPr>
        <sz val="16"/>
        <rFont val="宋体"/>
        <charset val="134"/>
      </rPr>
      <t>万元。</t>
    </r>
  </si>
  <si>
    <r>
      <rPr>
        <sz val="16"/>
        <rFont val="宋体"/>
        <charset val="134"/>
      </rPr>
      <t>制定三年倍增计划行动巩固提升行动方案</t>
    </r>
  </si>
  <si>
    <r>
      <rPr>
        <sz val="16"/>
        <rFont val="宋体"/>
        <charset val="134"/>
      </rPr>
      <t>发展壮大产业，提升产业发展质量，巩固提升三年倍增计划行动</t>
    </r>
  </si>
</sst>
</file>

<file path=xl/styles.xml><?xml version="1.0" encoding="utf-8"?>
<styleSheet xmlns="http://schemas.openxmlformats.org/spreadsheetml/2006/main" xmlns:xr9="http://schemas.microsoft.com/office/spreadsheetml/2016/revision9">
  <numFmts count="4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00_);[Red]\(0.0000\)"/>
    <numFmt numFmtId="178" formatCode="0_);[Red]\(0\)"/>
    <numFmt numFmtId="179" formatCode="0.00_);[Red]\(0.00\)"/>
    <numFmt numFmtId="180" formatCode="#,##0.00_ "/>
    <numFmt numFmtId="181" formatCode="0.0_);[Red]\(0.0\)"/>
    <numFmt numFmtId="182" formatCode="0_ "/>
    <numFmt numFmtId="183" formatCode="0.00_ "/>
    <numFmt numFmtId="184" formatCode="0.0000_ "/>
    <numFmt numFmtId="185" formatCode="0.000_ "/>
    <numFmt numFmtId="186" formatCode="0.00000_ "/>
    <numFmt numFmtId="187" formatCode="0.00000_);[Red]\(0.00000\)"/>
    <numFmt numFmtId="188" formatCode="0.000_);[Red]\(0.000\)"/>
    <numFmt numFmtId="189" formatCode="0.0_ "/>
    <numFmt numFmtId="190" formatCode="&quot;硬&quot;&quot;化&quot;&quot;饲&quot;&quot;料&quot;&quot;玉&quot;&quot;米&quot;&quot;产&quot;&quot;业&quot;&quot;路&quot;0.00&quot;公&quot;&quot;里&quot;"/>
    <numFmt numFmtId="191" formatCode="&quot;硬&quot;&quot;化&quot;&quot;苹&quot;&quot;果&quot;&quot;园&quot;&quot;产&quot;&quot;业&quot;&quot;路&quot;0.00&quot;公&quot;&quot;里&quot;"/>
    <numFmt numFmtId="192" formatCode="&quot;硬&quot;&quot;化&quot;&quot;饲&quot;&quot;草&quot;&quot;产&quot;&quot;业&quot;&quot;路&quot;0.00&quot;公&quot;&quot;里&quot;"/>
    <numFmt numFmtId="193" formatCode="&quot;硬&quot;&quot;化&quot;&quot;养&quot;&quot;殖&quot;&quot;场&quot;&quot;道&quot;&quot;路&quot;0.0&quot;公&quot;&quot;里&quot;"/>
    <numFmt numFmtId="194" formatCode="&quot;硬&quot;&quot;化&quot;&quot;葡&quot;&quot;萄&quot;&quot;种&quot;&quot;植&quot;&quot;产&quot;&quot;业&quot;&quot;道&quot;&quot;路&quot;0.0&quot;公&quot;&quot;里&quot;"/>
    <numFmt numFmtId="195" formatCode="&quot;硬&quot;&quot;化&quot;&quot;饲&quot;&quot;料&quot;&quot;草&quot;&quot;产&quot;&quot;业&quot;&quot;路&quot;0.00&quot;公&quot;&quot;里&quot;"/>
    <numFmt numFmtId="196" formatCode="&quot;硬&quot;&quot;化&quot;&quot;乌&quot;&quot;龙&quot;&quot;头&quot;&quot;产&quot;&quot;业&quot;&quot;路&quot;0.00&quot;公&quot;&quot;里&quot;"/>
    <numFmt numFmtId="197" formatCode="&quot;硬&quot;&quot;化&quot;&quot;花&quot;&quot;椒&quot;&quot;产&quot;&quot;业&quot;&quot;路&quot;0.00&quot;公&quot;&quot;里&quot;"/>
    <numFmt numFmtId="198" formatCode="&quot;硬&quot;&quot;化&quot;&quot;种&quot;&quot;植&quot;&quot;园&quot;&quot;区&quot;&quot;路&quot;0.00&quot;公&quot;&quot;里&quot;"/>
    <numFmt numFmtId="199" formatCode="&quot;新&quot;&quot;建&quot;&quot;产&quot;&quot;业&quot;&quot;道&quot;&quot;路&quot;0.00&quot;公&quot;&quot;里&quot;"/>
    <numFmt numFmtId="200" formatCode="&quot;新&quot;&quot;建&quot;&quot;马&quot;&quot;铃&quot;&quot;薯&quot;&quot;产&quot;&quot;业&quot;&quot;道&quot;&quot;路&quot;0.00&quot;公&quot;&quot;里&quot;"/>
    <numFmt numFmtId="201" formatCode="&quot;新&quot;&quot;建&quot;&quot;饲&quot;&quot;料&quot;&quot;玉&quot;&quot;米&quot;&quot;产&quot;&quot;业&quot;&quot;道&quot;&quot;路&quot;0.00&quot;公&quot;&quot;里&quot;"/>
    <numFmt numFmtId="202" formatCode="&quot;新&quot;&quot;建&quot;&quot;蚕&quot;&quot;豆&quot;&quot;产&quot;&quot;业&quot;&quot;道&quot;&quot;路&quot;0.00&quot;公&quot;&quot;里&quot;"/>
    <numFmt numFmtId="203" formatCode="&quot;新&quot;&quot;建&quot;&quot;种&quot;&quot;养&quot;&quot;殖&quot;&quot;产&quot;&quot;业&quot;&quot;道&quot;&quot;路&quot;0.00&quot;公&quot;&quot;里&quot;"/>
    <numFmt numFmtId="204" formatCode="&quot;新&quot;&quot;建&quot;&quot;花&quot;&quot;椒&quot;&quot;产&quot;&quot;业&quot;&quot;道&quot;&quot;路&quot;0.00&quot;公&quot;&quot;里&quot;"/>
    <numFmt numFmtId="205" formatCode="0.0000"/>
    <numFmt numFmtId="206" formatCode="0.0000;[Red]0.0000"/>
    <numFmt numFmtId="207" formatCode="&quot;改&quot;&quot;建&quot;&quot;产&quot;&quot;业&quot;&quot;硬&quot;&quot;化&quot;&quot;路&quot;0.00&quot;公&quot;&quot;里&quot;"/>
    <numFmt numFmtId="208" formatCode="&quot;计&quot;&quot;划&quot;&quot;实&quot;&quot;施&quot;0.00&quot;公&quot;&quot;里&quot;&quot;窄&quot;&quot;路&quot;&quot;面&quot;&quot;加&quot;&quot;宽&quot;"/>
    <numFmt numFmtId="209" formatCode="0.00;[Red]0.00"/>
    <numFmt numFmtId="210" formatCode="#,##0.000000_ "/>
    <numFmt numFmtId="211" formatCode="0.000000_);[Red]\(0.000000\)"/>
  </numFmts>
  <fonts count="50">
    <font>
      <sz val="11"/>
      <color theme="1"/>
      <name val="宋体"/>
      <charset val="134"/>
      <scheme val="minor"/>
    </font>
    <font>
      <b/>
      <sz val="16"/>
      <name val="Times New Roman"/>
      <charset val="134"/>
    </font>
    <font>
      <sz val="16"/>
      <color rgb="FFFF0000"/>
      <name val="Times New Roman"/>
      <charset val="134"/>
    </font>
    <font>
      <sz val="16"/>
      <name val="Times New Roman"/>
      <charset val="134"/>
    </font>
    <font>
      <b/>
      <sz val="16"/>
      <color indexed="8"/>
      <name val="Times New Roman"/>
      <charset val="134"/>
    </font>
    <font>
      <sz val="16"/>
      <color indexed="8"/>
      <name val="Times New Roman"/>
      <charset val="134"/>
    </font>
    <font>
      <sz val="10"/>
      <color theme="1"/>
      <name val="Times New Roman"/>
      <charset val="134"/>
    </font>
    <font>
      <b/>
      <sz val="16"/>
      <color rgb="FF00B0F0"/>
      <name val="Times New Roman"/>
      <charset val="134"/>
    </font>
    <font>
      <b/>
      <sz val="18"/>
      <color indexed="8"/>
      <name val="Times New Roman"/>
      <charset val="134"/>
    </font>
    <font>
      <b/>
      <sz val="16"/>
      <color rgb="FFFF0000"/>
      <name val="Times New Roman"/>
      <charset val="134"/>
    </font>
    <font>
      <sz val="10"/>
      <name val="Times New Roman"/>
      <charset val="134"/>
    </font>
    <font>
      <sz val="11"/>
      <name val="Times New Roman"/>
      <charset val="134"/>
    </font>
    <font>
      <sz val="12"/>
      <name val="Times New Roman"/>
      <charset val="134"/>
    </font>
    <font>
      <sz val="36"/>
      <name val="Times New Roman"/>
      <charset val="134"/>
    </font>
    <font>
      <sz val="16"/>
      <name val="宋体"/>
      <charset val="134"/>
    </font>
    <font>
      <sz val="16"/>
      <color indexed="8"/>
      <name val="宋体"/>
      <charset val="134"/>
    </font>
    <font>
      <b/>
      <sz val="16"/>
      <name val="宋体"/>
      <charset val="134"/>
    </font>
    <font>
      <sz val="16"/>
      <color theme="1"/>
      <name val="宋体"/>
      <charset val="134"/>
    </font>
    <font>
      <sz val="16"/>
      <color theme="1"/>
      <name val="宋体"/>
      <charset val="134"/>
      <scheme val="minor"/>
    </font>
    <font>
      <sz val="16"/>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36"/>
      <name val="方正小标宋简体"/>
      <charset val="134"/>
    </font>
    <font>
      <b/>
      <sz val="16"/>
      <name val="Calibri"/>
      <charset val="134"/>
    </font>
    <font>
      <b/>
      <sz val="16"/>
      <name val="Microsoft YaHei"/>
      <charset val="134"/>
    </font>
    <font>
      <sz val="16"/>
      <name val="仿宋_GB2312"/>
      <charset val="134"/>
    </font>
    <font>
      <sz val="16"/>
      <color theme="1"/>
      <name val="Times New Roman"/>
      <charset val="134"/>
    </font>
    <font>
      <vertAlign val="superscript"/>
      <sz val="16"/>
      <color theme="1"/>
      <name val="Times New Roman"/>
      <charset val="134"/>
    </font>
    <font>
      <sz val="16"/>
      <color rgb="FF000000"/>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6" borderId="13" applyNumberFormat="0" applyAlignment="0" applyProtection="0">
      <alignment vertical="center"/>
    </xf>
    <xf numFmtId="0" fontId="29" fillId="7" borderId="14" applyNumberFormat="0" applyAlignment="0" applyProtection="0">
      <alignment vertical="center"/>
    </xf>
    <xf numFmtId="0" fontId="30" fillId="7" borderId="13" applyNumberFormat="0" applyAlignment="0" applyProtection="0">
      <alignment vertical="center"/>
    </xf>
    <xf numFmtId="0" fontId="31" fillId="8"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9" fillId="0" borderId="0">
      <alignment vertical="top"/>
      <protection locked="0"/>
    </xf>
    <xf numFmtId="0" fontId="40" fillId="0" borderId="0"/>
    <xf numFmtId="176" fontId="39" fillId="0" borderId="0">
      <alignment vertical="center"/>
    </xf>
    <xf numFmtId="176" fontId="39"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176" fontId="39" fillId="0" borderId="0"/>
    <xf numFmtId="0" fontId="39" fillId="0" borderId="0">
      <alignment vertical="center"/>
    </xf>
    <xf numFmtId="176" fontId="39" fillId="0" borderId="0">
      <alignment vertical="center"/>
    </xf>
    <xf numFmtId="176" fontId="39" fillId="0" borderId="0">
      <alignment vertical="center"/>
    </xf>
    <xf numFmtId="176" fontId="39" fillId="0" borderId="0">
      <alignment vertical="center"/>
    </xf>
    <xf numFmtId="176" fontId="39" fillId="0" borderId="0">
      <alignment vertical="center"/>
    </xf>
    <xf numFmtId="0" fontId="39" fillId="0" borderId="0">
      <alignment vertical="center"/>
    </xf>
    <xf numFmtId="0" fontId="39" fillId="0" borderId="0">
      <alignment vertical="center"/>
    </xf>
    <xf numFmtId="176" fontId="39" fillId="0" borderId="0">
      <alignment vertical="center"/>
    </xf>
    <xf numFmtId="176" fontId="12" fillId="0" borderId="0"/>
  </cellStyleXfs>
  <cellXfs count="37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2" borderId="0" xfId="0" applyFont="1" applyFill="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1" fillId="0" borderId="0" xfId="0" applyFont="1" applyAlignment="1">
      <alignment horizontal="justify" vertical="center"/>
    </xf>
    <xf numFmtId="0" fontId="1" fillId="0" borderId="0" xfId="55" applyFont="1" applyAlignment="1">
      <alignment vertical="center"/>
    </xf>
    <xf numFmtId="0" fontId="3" fillId="0" borderId="0" xfId="55" applyFont="1" applyAlignment="1">
      <alignment vertical="center"/>
    </xf>
    <xf numFmtId="0" fontId="3" fillId="0" borderId="0" xfId="0" applyFont="1" applyAlignment="1"/>
    <xf numFmtId="0" fontId="7" fillId="0" borderId="0" xfId="0" applyFo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justify" vertical="center"/>
    </xf>
    <xf numFmtId="177" fontId="11" fillId="0" borderId="0" xfId="0" applyNumberFormat="1" applyFont="1" applyAlignment="1">
      <alignment horizontal="center" vertical="center"/>
    </xf>
    <xf numFmtId="178" fontId="11" fillId="0" borderId="0" xfId="0" applyNumberFormat="1" applyFont="1" applyAlignment="1">
      <alignment horizontal="center" vertical="center"/>
    </xf>
    <xf numFmtId="178" fontId="11" fillId="0" borderId="0" xfId="0" applyNumberFormat="1" applyFont="1" applyAlignment="1">
      <alignment horizontal="justify" vertical="center"/>
    </xf>
    <xf numFmtId="179" fontId="11" fillId="0" borderId="0" xfId="0" applyNumberFormat="1" applyFont="1" applyAlignment="1">
      <alignment horizontal="center" vertical="center"/>
    </xf>
    <xf numFmtId="0" fontId="11" fillId="0" borderId="0" xfId="0" applyFont="1" applyAlignment="1">
      <alignment vertical="center" wrapText="1"/>
    </xf>
    <xf numFmtId="0" fontId="12" fillId="0" borderId="0" xfId="0" applyFont="1" applyAlignment="1"/>
    <xf numFmtId="0" fontId="13" fillId="0" borderId="0" xfId="0" applyFont="1" applyAlignment="1">
      <alignment horizontal="center" vertical="center"/>
    </xf>
    <xf numFmtId="0" fontId="13" fillId="0" borderId="0" xfId="0" applyFont="1" applyAlignment="1">
      <alignment horizontal="justify" vertical="center"/>
    </xf>
    <xf numFmtId="177" fontId="13"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77" fontId="1" fillId="0" borderId="4"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justify" vertical="center" wrapText="1"/>
    </xf>
    <xf numFmtId="0" fontId="1" fillId="0" borderId="2" xfId="0" applyFont="1" applyBorder="1" applyAlignment="1">
      <alignment horizontal="center" vertical="center" wrapText="1"/>
    </xf>
    <xf numFmtId="178" fontId="1" fillId="0" borderId="2" xfId="0" applyNumberFormat="1" applyFont="1" applyBorder="1" applyAlignment="1">
      <alignment horizontal="justify" vertical="center" wrapText="1"/>
    </xf>
    <xf numFmtId="177" fontId="1" fillId="0" borderId="2" xfId="0" applyNumberFormat="1" applyFont="1" applyBorder="1" applyAlignment="1">
      <alignment horizontal="center" vertical="center" wrapText="1"/>
    </xf>
    <xf numFmtId="0" fontId="1" fillId="0" borderId="2" xfId="0" applyFont="1" applyBorder="1" applyAlignment="1">
      <alignment horizontal="justify" vertical="center"/>
    </xf>
    <xf numFmtId="177" fontId="1" fillId="0" borderId="2" xfId="0" applyNumberFormat="1" applyFont="1" applyBorder="1" applyAlignment="1">
      <alignment horizontal="center" vertical="center"/>
    </xf>
    <xf numFmtId="178" fontId="1"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center" vertical="center"/>
    </xf>
    <xf numFmtId="177"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180" fontId="3" fillId="0" borderId="2" xfId="0" applyNumberFormat="1" applyFont="1" applyBorder="1" applyAlignment="1">
      <alignment horizontal="center" vertical="center" wrapText="1"/>
    </xf>
    <xf numFmtId="179" fontId="3" fillId="0" borderId="2" xfId="0" applyNumberFormat="1" applyFont="1" applyBorder="1" applyAlignment="1">
      <alignment horizontal="center" vertical="center"/>
    </xf>
    <xf numFmtId="181" fontId="3" fillId="0" borderId="2" xfId="0" applyNumberFormat="1" applyFont="1" applyBorder="1" applyAlignment="1">
      <alignment horizontal="center" vertical="center"/>
    </xf>
    <xf numFmtId="178" fontId="3" fillId="0" borderId="2" xfId="0" applyNumberFormat="1" applyFont="1" applyBorder="1" applyAlignment="1">
      <alignment horizontal="justify" vertical="center" wrapText="1"/>
    </xf>
    <xf numFmtId="182"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xf>
    <xf numFmtId="183" fontId="3" fillId="0" borderId="2" xfId="0" applyNumberFormat="1" applyFont="1" applyBorder="1" applyAlignment="1">
      <alignment horizontal="center" vertical="center"/>
    </xf>
    <xf numFmtId="177" fontId="3" fillId="0" borderId="2" xfId="54"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178" fontId="3" fillId="2" borderId="2" xfId="0" applyNumberFormat="1" applyFont="1" applyFill="1" applyBorder="1" applyAlignment="1">
      <alignment horizontal="center" vertical="center"/>
    </xf>
    <xf numFmtId="178" fontId="3" fillId="2" borderId="2" xfId="0" applyNumberFormat="1" applyFont="1" applyFill="1" applyBorder="1" applyAlignment="1">
      <alignment horizontal="justify" vertical="center" wrapText="1"/>
    </xf>
    <xf numFmtId="177" fontId="3" fillId="2" borderId="2" xfId="0" applyNumberFormat="1" applyFont="1" applyFill="1" applyBorder="1" applyAlignment="1">
      <alignment horizontal="center" vertical="center" wrapText="1"/>
    </xf>
    <xf numFmtId="183" fontId="3" fillId="0" borderId="2"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49" fontId="3" fillId="0" borderId="5" xfId="0" applyNumberFormat="1" applyFont="1" applyBorder="1" applyAlignment="1">
      <alignment horizontal="left" vertical="center" wrapText="1"/>
    </xf>
    <xf numFmtId="178" fontId="3" fillId="0" borderId="1"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justify" vertical="center" wrapText="1"/>
    </xf>
    <xf numFmtId="0" fontId="14" fillId="0" borderId="2" xfId="0" applyFont="1" applyBorder="1" applyAlignment="1">
      <alignment horizontal="center" vertical="center" wrapText="1"/>
    </xf>
    <xf numFmtId="0" fontId="1" fillId="0" borderId="4" xfId="0" applyFont="1" applyBorder="1" applyAlignment="1">
      <alignment horizontal="justify" vertical="center" wrapText="1"/>
    </xf>
    <xf numFmtId="183" fontId="1" fillId="0" borderId="2" xfId="0" applyNumberFormat="1" applyFont="1" applyBorder="1" applyAlignment="1">
      <alignment horizontal="center" vertical="center" wrapText="1"/>
    </xf>
    <xf numFmtId="179" fontId="1" fillId="0" borderId="2" xfId="0" applyNumberFormat="1" applyFont="1" applyBorder="1" applyAlignment="1">
      <alignment horizontal="center" vertical="center" wrapText="1"/>
    </xf>
    <xf numFmtId="178" fontId="1" fillId="0" borderId="2" xfId="0" applyNumberFormat="1" applyFont="1" applyBorder="1" applyAlignment="1">
      <alignment horizontal="justify" vertical="center"/>
    </xf>
    <xf numFmtId="182" fontId="1"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182" fontId="3" fillId="0" borderId="2" xfId="0" applyNumberFormat="1" applyFont="1" applyBorder="1" applyAlignment="1">
      <alignment horizontal="center" vertical="center"/>
    </xf>
    <xf numFmtId="184" fontId="3" fillId="0" borderId="2" xfId="0" applyNumberFormat="1" applyFont="1" applyBorder="1" applyAlignment="1">
      <alignment horizontal="center" vertical="center" wrapText="1"/>
    </xf>
    <xf numFmtId="184" fontId="3" fillId="0" borderId="2" xfId="0" applyNumberFormat="1" applyFont="1" applyBorder="1" applyAlignment="1">
      <alignment horizontal="center" vertical="center"/>
    </xf>
    <xf numFmtId="178" fontId="3" fillId="0" borderId="2" xfId="0" applyNumberFormat="1" applyFont="1" applyBorder="1" applyAlignment="1">
      <alignment horizontal="justify" vertical="center"/>
    </xf>
    <xf numFmtId="185" fontId="3" fillId="0" borderId="2" xfId="0" applyNumberFormat="1" applyFont="1" applyBorder="1" applyAlignment="1">
      <alignment horizontal="center" vertical="center"/>
    </xf>
    <xf numFmtId="0" fontId="3" fillId="0" borderId="2" xfId="67" applyNumberFormat="1" applyFont="1" applyBorder="1" applyAlignment="1">
      <alignment horizontal="justify" vertical="center" wrapText="1"/>
    </xf>
    <xf numFmtId="49" fontId="3" fillId="0" borderId="2" xfId="0" applyNumberFormat="1" applyFont="1" applyBorder="1" applyAlignment="1">
      <alignment horizontal="center" vertical="center" wrapText="1"/>
    </xf>
    <xf numFmtId="182" fontId="3" fillId="2" borderId="2" xfId="0" applyNumberFormat="1" applyFont="1" applyFill="1" applyBorder="1" applyAlignment="1">
      <alignment horizontal="center" vertical="center" wrapText="1"/>
    </xf>
    <xf numFmtId="184" fontId="3" fillId="2" borderId="2" xfId="0" applyNumberFormat="1" applyFont="1" applyFill="1" applyBorder="1" applyAlignment="1">
      <alignment horizontal="center" vertical="center" wrapText="1"/>
    </xf>
    <xf numFmtId="178" fontId="3" fillId="0" borderId="1" xfId="0" applyNumberFormat="1" applyFont="1" applyBorder="1" applyAlignment="1">
      <alignment horizontal="left" vertical="center" wrapText="1"/>
    </xf>
    <xf numFmtId="178" fontId="3" fillId="0" borderId="1" xfId="0" applyNumberFormat="1" applyFont="1" applyBorder="1" applyAlignment="1">
      <alignment vertical="center" wrapText="1"/>
    </xf>
    <xf numFmtId="177" fontId="3" fillId="0" borderId="1" xfId="0" applyNumberFormat="1" applyFont="1" applyBorder="1" applyAlignment="1">
      <alignment horizontal="center" vertical="center"/>
    </xf>
    <xf numFmtId="184" fontId="3" fillId="0" borderId="1" xfId="0" applyNumberFormat="1" applyFont="1" applyBorder="1" applyAlignment="1">
      <alignment horizontal="center" vertical="center" wrapText="1"/>
    </xf>
    <xf numFmtId="178" fontId="3" fillId="0" borderId="2" xfId="0" applyNumberFormat="1" applyFont="1" applyBorder="1" applyAlignment="1">
      <alignment horizontal="left" vertical="center" wrapText="1"/>
    </xf>
    <xf numFmtId="178" fontId="3" fillId="0" borderId="2" xfId="0" applyNumberFormat="1" applyFont="1" applyBorder="1" applyAlignment="1">
      <alignment vertical="center" wrapText="1"/>
    </xf>
    <xf numFmtId="186" fontId="3" fillId="0" borderId="2" xfId="0" applyNumberFormat="1" applyFont="1" applyBorder="1" applyAlignment="1">
      <alignment horizontal="center" vertical="center" wrapText="1"/>
    </xf>
    <xf numFmtId="186" fontId="3" fillId="0" borderId="2" xfId="0" applyNumberFormat="1" applyFont="1" applyBorder="1" applyAlignment="1">
      <alignment horizontal="center" vertical="center"/>
    </xf>
    <xf numFmtId="187" fontId="3" fillId="0" borderId="2" xfId="0" applyNumberFormat="1" applyFont="1" applyBorder="1" applyAlignment="1">
      <alignment horizontal="center" vertical="center"/>
    </xf>
    <xf numFmtId="188" fontId="3" fillId="0" borderId="2" xfId="0" applyNumberFormat="1" applyFont="1" applyBorder="1" applyAlignment="1">
      <alignment horizontal="center" vertical="center"/>
    </xf>
    <xf numFmtId="182" fontId="1" fillId="0" borderId="2" xfId="0" applyNumberFormat="1" applyFont="1" applyBorder="1" applyAlignment="1">
      <alignment horizontal="center" vertical="center" wrapText="1"/>
    </xf>
    <xf numFmtId="184" fontId="1" fillId="0" borderId="2" xfId="0" applyNumberFormat="1" applyFont="1" applyBorder="1" applyAlignment="1">
      <alignment horizontal="center" vertical="center" wrapText="1"/>
    </xf>
    <xf numFmtId="0" fontId="1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vertical="center" wrapText="1"/>
    </xf>
    <xf numFmtId="0" fontId="3" fillId="0" borderId="1" xfId="0" applyFont="1" applyBorder="1" applyAlignment="1">
      <alignment horizontal="center" vertical="center"/>
    </xf>
    <xf numFmtId="187" fontId="3" fillId="0" borderId="2" xfId="0" applyNumberFormat="1" applyFont="1" applyBorder="1" applyAlignment="1">
      <alignment horizontal="center" vertical="center" wrapText="1"/>
    </xf>
    <xf numFmtId="0" fontId="14" fillId="0" borderId="2" xfId="0" applyFont="1" applyBorder="1" applyAlignment="1">
      <alignment horizontal="justify" vertical="center" wrapText="1"/>
    </xf>
    <xf numFmtId="0" fontId="14" fillId="0" borderId="2" xfId="0" applyFont="1" applyBorder="1" applyAlignment="1">
      <alignment horizontal="justify" vertical="center"/>
    </xf>
    <xf numFmtId="183" fontId="14" fillId="0" borderId="2" xfId="0" applyNumberFormat="1" applyFont="1" applyBorder="1" applyAlignment="1">
      <alignment horizontal="center" vertical="center"/>
    </xf>
    <xf numFmtId="178" fontId="14" fillId="0" borderId="2" xfId="0" applyNumberFormat="1" applyFont="1" applyBorder="1" applyAlignment="1">
      <alignment horizontal="justify" vertical="center" wrapText="1"/>
    </xf>
    <xf numFmtId="183" fontId="14" fillId="0" borderId="2" xfId="0" applyNumberFormat="1" applyFont="1" applyBorder="1" applyAlignment="1">
      <alignment horizontal="center" vertical="center" wrapText="1"/>
    </xf>
    <xf numFmtId="0" fontId="14" fillId="0" borderId="4" xfId="0" applyFont="1" applyBorder="1" applyAlignment="1">
      <alignment horizontal="justify" vertical="center" wrapText="1"/>
    </xf>
    <xf numFmtId="183" fontId="14" fillId="0" borderId="4" xfId="0" applyNumberFormat="1" applyFont="1" applyBorder="1" applyAlignment="1">
      <alignment horizontal="center" vertical="center" wrapText="1"/>
    </xf>
    <xf numFmtId="178"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178" fontId="14" fillId="0" borderId="4" xfId="0" applyNumberFormat="1" applyFont="1" applyBorder="1" applyAlignment="1">
      <alignment horizontal="justify" vertical="center" wrapText="1"/>
    </xf>
    <xf numFmtId="0" fontId="3" fillId="0" borderId="2" xfId="0" applyFont="1" applyBorder="1" applyAlignment="1">
      <alignment horizontal="justify" vertical="center"/>
    </xf>
    <xf numFmtId="0" fontId="3" fillId="0" borderId="4" xfId="0" applyFont="1" applyBorder="1" applyAlignment="1">
      <alignment horizontal="justify" vertical="center" wrapText="1"/>
    </xf>
    <xf numFmtId="184" fontId="14" fillId="0" borderId="2" xfId="0" applyNumberFormat="1" applyFont="1" applyBorder="1" applyAlignment="1">
      <alignment horizontal="center" vertical="center" wrapText="1"/>
    </xf>
    <xf numFmtId="182" fontId="14" fillId="0" borderId="2" xfId="0" applyNumberFormat="1" applyFont="1" applyBorder="1" applyAlignment="1">
      <alignment horizontal="center" vertical="center"/>
    </xf>
    <xf numFmtId="184" fontId="14" fillId="0" borderId="2" xfId="0" applyNumberFormat="1" applyFont="1" applyBorder="1" applyAlignment="1">
      <alignment horizontal="justify" vertical="center"/>
    </xf>
    <xf numFmtId="184" fontId="14" fillId="0" borderId="2" xfId="0" applyNumberFormat="1" applyFont="1" applyBorder="1" applyAlignment="1">
      <alignment horizontal="justify" vertical="center" wrapText="1"/>
    </xf>
    <xf numFmtId="182" fontId="14" fillId="0" borderId="2" xfId="0" applyNumberFormat="1" applyFont="1" applyBorder="1" applyAlignment="1">
      <alignment horizontal="center" vertical="center" wrapText="1"/>
    </xf>
    <xf numFmtId="184" fontId="14" fillId="0" borderId="2" xfId="0" applyNumberFormat="1" applyFont="1" applyBorder="1" applyAlignment="1">
      <alignment horizontal="center" vertical="center"/>
    </xf>
    <xf numFmtId="182" fontId="15" fillId="0" borderId="2" xfId="0" applyNumberFormat="1" applyFont="1" applyBorder="1" applyAlignment="1">
      <alignment horizontal="center" vertical="center"/>
    </xf>
    <xf numFmtId="182" fontId="5" fillId="0" borderId="2" xfId="0" applyNumberFormat="1" applyFont="1" applyBorder="1" applyAlignment="1">
      <alignment horizontal="center" vertical="center"/>
    </xf>
    <xf numFmtId="184" fontId="5" fillId="0" borderId="2" xfId="0" applyNumberFormat="1" applyFont="1" applyBorder="1" applyAlignment="1">
      <alignment horizontal="center" vertical="center"/>
    </xf>
    <xf numFmtId="186" fontId="5" fillId="0" borderId="2" xfId="0" applyNumberFormat="1" applyFont="1" applyBorder="1" applyAlignment="1">
      <alignment horizontal="center" vertical="center"/>
    </xf>
    <xf numFmtId="187" fontId="5" fillId="0" borderId="2" xfId="0" applyNumberFormat="1" applyFont="1" applyBorder="1" applyAlignment="1">
      <alignment horizontal="center" vertical="center"/>
    </xf>
    <xf numFmtId="0" fontId="3" fillId="0" borderId="2" xfId="55" applyFont="1" applyBorder="1" applyAlignment="1">
      <alignment horizontal="justify" vertical="center" wrapText="1"/>
    </xf>
    <xf numFmtId="179" fontId="3" fillId="0" borderId="2" xfId="0" applyNumberFormat="1" applyFont="1" applyBorder="1" applyAlignment="1">
      <alignment horizontal="center" vertical="center" wrapText="1"/>
    </xf>
    <xf numFmtId="0" fontId="14" fillId="0" borderId="2" xfId="0" applyFont="1" applyBorder="1">
      <alignment vertical="center"/>
    </xf>
    <xf numFmtId="0" fontId="3" fillId="0" borderId="2" xfId="0" applyFont="1" applyBorder="1">
      <alignment vertical="center"/>
    </xf>
    <xf numFmtId="184" fontId="3" fillId="0" borderId="2" xfId="0" applyNumberFormat="1" applyFont="1" applyBorder="1" applyAlignment="1">
      <alignment horizontal="justify" vertical="center" wrapText="1"/>
    </xf>
    <xf numFmtId="183" fontId="1" fillId="0" borderId="2" xfId="0" applyNumberFormat="1" applyFont="1" applyBorder="1" applyAlignment="1">
      <alignment horizontal="center" vertical="center"/>
    </xf>
    <xf numFmtId="184" fontId="1" fillId="0" borderId="2" xfId="0" applyNumberFormat="1" applyFont="1" applyBorder="1" applyAlignment="1">
      <alignment horizontal="center" vertical="center"/>
    </xf>
    <xf numFmtId="183" fontId="3" fillId="0" borderId="4"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6" xfId="0" applyFont="1" applyBorder="1" applyAlignment="1">
      <alignment horizontal="justify" vertical="center" wrapText="1"/>
    </xf>
    <xf numFmtId="0" fontId="3" fillId="0" borderId="2" xfId="55" applyFont="1" applyBorder="1" applyAlignment="1">
      <alignment horizontal="center" vertical="center" wrapText="1"/>
    </xf>
    <xf numFmtId="185" fontId="3" fillId="0" borderId="2" xfId="0" applyNumberFormat="1" applyFont="1" applyBorder="1" applyAlignment="1">
      <alignment horizontal="center" vertical="center" wrapText="1"/>
    </xf>
    <xf numFmtId="184" fontId="3" fillId="0" borderId="6" xfId="0" applyNumberFormat="1" applyFont="1" applyBorder="1" applyAlignment="1">
      <alignment horizontal="center" vertical="center" wrapText="1"/>
    </xf>
    <xf numFmtId="185" fontId="3" fillId="0" borderId="2" xfId="0" applyNumberFormat="1" applyFont="1" applyBorder="1" applyAlignment="1">
      <alignment horizontal="justify" vertical="center"/>
    </xf>
    <xf numFmtId="177" fontId="3" fillId="0" borderId="4" xfId="0" applyNumberFormat="1" applyFont="1" applyBorder="1" applyAlignment="1">
      <alignment horizontal="center" vertical="center"/>
    </xf>
    <xf numFmtId="177" fontId="1" fillId="0" borderId="4" xfId="0" applyNumberFormat="1" applyFont="1" applyBorder="1" applyAlignment="1">
      <alignment horizontal="center" vertical="center"/>
    </xf>
    <xf numFmtId="178" fontId="3" fillId="0" borderId="6" xfId="0" applyNumberFormat="1" applyFont="1" applyBorder="1" applyAlignment="1">
      <alignment horizontal="justify" vertical="center" wrapText="1"/>
    </xf>
    <xf numFmtId="0" fontId="3" fillId="0" borderId="4" xfId="0" applyFont="1" applyBorder="1" applyAlignment="1">
      <alignment horizontal="center" vertical="center"/>
    </xf>
    <xf numFmtId="183" fontId="3" fillId="0" borderId="6" xfId="0" applyNumberFormat="1" applyFont="1" applyBorder="1" applyAlignment="1">
      <alignment horizontal="center" vertical="center" wrapText="1"/>
    </xf>
    <xf numFmtId="179" fontId="3" fillId="0" borderId="0" xfId="0" applyNumberFormat="1" applyFont="1" applyAlignment="1">
      <alignment horizontal="center" vertical="center"/>
    </xf>
    <xf numFmtId="185" fontId="1" fillId="0" borderId="2" xfId="0" applyNumberFormat="1" applyFont="1" applyBorder="1" applyAlignment="1">
      <alignment horizontal="center" vertical="center"/>
    </xf>
    <xf numFmtId="189" fontId="3" fillId="0" borderId="2" xfId="0" applyNumberFormat="1" applyFont="1" applyBorder="1" applyAlignment="1">
      <alignment horizontal="center" vertical="center" wrapText="1"/>
    </xf>
    <xf numFmtId="183" fontId="3" fillId="0" borderId="2" xfId="0" applyNumberFormat="1" applyFont="1" applyBorder="1" applyAlignment="1">
      <alignment horizontal="justify" vertical="center" wrapText="1"/>
    </xf>
    <xf numFmtId="0" fontId="1" fillId="0" borderId="2" xfId="55" applyFont="1" applyBorder="1" applyAlignment="1">
      <alignment horizontal="justify" vertical="center" wrapText="1"/>
    </xf>
    <xf numFmtId="0" fontId="3" fillId="0" borderId="0" xfId="0" applyFont="1" applyAlignment="1">
      <alignment wrapText="1"/>
    </xf>
    <xf numFmtId="177" fontId="3" fillId="0" borderId="4" xfId="0" applyNumberFormat="1" applyFont="1" applyBorder="1" applyAlignment="1">
      <alignment horizontal="center" vertical="center" wrapText="1"/>
    </xf>
    <xf numFmtId="0" fontId="3" fillId="0" borderId="7" xfId="0" applyFont="1" applyBorder="1" applyAlignment="1">
      <alignment horizontal="center" vertical="center" wrapText="1"/>
    </xf>
    <xf numFmtId="178" fontId="3" fillId="0" borderId="4" xfId="0" applyNumberFormat="1" applyFont="1" applyBorder="1" applyAlignment="1">
      <alignment horizontal="justify" vertical="center" wrapText="1"/>
    </xf>
    <xf numFmtId="178" fontId="1" fillId="0" borderId="4" xfId="0" applyNumberFormat="1" applyFont="1" applyBorder="1" applyAlignment="1">
      <alignment horizontal="justify" vertical="center" wrapText="1"/>
    </xf>
    <xf numFmtId="184" fontId="1" fillId="0" borderId="2" xfId="0" applyNumberFormat="1" applyFont="1" applyBorder="1" applyAlignment="1">
      <alignment horizontal="justify" vertical="center"/>
    </xf>
    <xf numFmtId="49"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3" fillId="0" borderId="2" xfId="55" applyFont="1" applyBorder="1" applyAlignment="1">
      <alignment horizontal="center" vertical="center"/>
    </xf>
    <xf numFmtId="0" fontId="3" fillId="0" borderId="4" xfId="55" applyFont="1" applyBorder="1" applyAlignment="1">
      <alignment horizontal="center" vertical="center"/>
    </xf>
    <xf numFmtId="190" fontId="3" fillId="0" borderId="4" xfId="55" applyNumberFormat="1" applyFont="1" applyBorder="1" applyAlignment="1">
      <alignment horizontal="justify" vertical="center"/>
    </xf>
    <xf numFmtId="179" fontId="1" fillId="0" borderId="2" xfId="55" applyNumberFormat="1" applyFont="1" applyBorder="1" applyAlignment="1">
      <alignment horizontal="center" vertical="center"/>
    </xf>
    <xf numFmtId="178" fontId="3" fillId="0" borderId="2" xfId="55" applyNumberFormat="1" applyFont="1" applyBorder="1" applyAlignment="1">
      <alignment horizontal="center" vertical="center"/>
    </xf>
    <xf numFmtId="0" fontId="3" fillId="0" borderId="7" xfId="55" applyFont="1" applyBorder="1" applyAlignment="1">
      <alignment horizontal="justify" vertical="center" wrapText="1"/>
    </xf>
    <xf numFmtId="191" fontId="3" fillId="0" borderId="4" xfId="55" applyNumberFormat="1" applyFont="1" applyBorder="1" applyAlignment="1">
      <alignment horizontal="justify" vertical="center"/>
    </xf>
    <xf numFmtId="178" fontId="3" fillId="0" borderId="2" xfId="55" applyNumberFormat="1" applyFont="1" applyBorder="1" applyAlignment="1">
      <alignment horizontal="center" vertical="center" wrapText="1"/>
    </xf>
    <xf numFmtId="0" fontId="3" fillId="0" borderId="4" xfId="55" applyFont="1" applyBorder="1" applyAlignment="1" applyProtection="1">
      <alignment horizontal="center" vertical="center" wrapText="1"/>
      <protection locked="0"/>
    </xf>
    <xf numFmtId="192" fontId="3" fillId="0" borderId="4" xfId="55" applyNumberFormat="1" applyFont="1" applyBorder="1" applyAlignment="1">
      <alignment horizontal="justify" vertical="center"/>
    </xf>
    <xf numFmtId="193" fontId="3" fillId="0" borderId="4" xfId="55" applyNumberFormat="1" applyFont="1" applyBorder="1" applyAlignment="1">
      <alignment horizontal="justify" vertical="center"/>
    </xf>
    <xf numFmtId="194" fontId="3" fillId="0" borderId="4" xfId="55" applyNumberFormat="1" applyFont="1" applyBorder="1" applyAlignment="1">
      <alignment horizontal="justify" vertical="center"/>
    </xf>
    <xf numFmtId="0" fontId="3" fillId="0" borderId="2" xfId="55" applyFont="1" applyBorder="1" applyAlignment="1" applyProtection="1">
      <alignment horizontal="center" vertical="center"/>
      <protection locked="0"/>
    </xf>
    <xf numFmtId="0" fontId="3" fillId="0" borderId="4" xfId="55" applyFont="1" applyBorder="1" applyAlignment="1" applyProtection="1">
      <alignment horizontal="center" vertical="center"/>
      <protection locked="0"/>
    </xf>
    <xf numFmtId="190" fontId="3" fillId="0" borderId="2" xfId="55" applyNumberFormat="1" applyFont="1" applyBorder="1" applyAlignment="1">
      <alignment horizontal="justify" vertical="center" wrapText="1"/>
    </xf>
    <xf numFmtId="0" fontId="3" fillId="0" borderId="4" xfId="55" applyFont="1" applyBorder="1" applyAlignment="1">
      <alignment horizontal="center" vertical="center" wrapText="1"/>
    </xf>
    <xf numFmtId="190" fontId="3" fillId="0" borderId="4" xfId="55" applyNumberFormat="1" applyFont="1" applyBorder="1" applyAlignment="1">
      <alignment horizontal="justify" vertical="center" wrapText="1"/>
    </xf>
    <xf numFmtId="195" fontId="3" fillId="0" borderId="4" xfId="55" applyNumberFormat="1" applyFont="1" applyBorder="1" applyAlignment="1">
      <alignment horizontal="justify" vertical="center"/>
    </xf>
    <xf numFmtId="0" fontId="3" fillId="0" borderId="2" xfId="55" applyFont="1" applyBorder="1" applyAlignment="1">
      <alignment horizontal="justify" vertical="center"/>
    </xf>
    <xf numFmtId="196" fontId="3" fillId="0" borderId="2" xfId="55" applyNumberFormat="1" applyFont="1" applyBorder="1" applyAlignment="1">
      <alignment horizontal="justify" vertical="center" wrapText="1"/>
    </xf>
    <xf numFmtId="0" fontId="3" fillId="0" borderId="7" xfId="55" applyFont="1" applyBorder="1" applyAlignment="1">
      <alignment horizontal="justify" vertical="center"/>
    </xf>
    <xf numFmtId="193" fontId="3" fillId="0" borderId="2" xfId="55" applyNumberFormat="1" applyFont="1" applyBorder="1" applyAlignment="1">
      <alignment horizontal="justify" vertical="center" wrapText="1"/>
    </xf>
    <xf numFmtId="192" fontId="3" fillId="0" borderId="2" xfId="55" applyNumberFormat="1" applyFont="1" applyBorder="1" applyAlignment="1">
      <alignment horizontal="justify" vertical="center" wrapText="1"/>
    </xf>
    <xf numFmtId="197" fontId="3" fillId="0" borderId="2" xfId="55" applyNumberFormat="1" applyFont="1" applyBorder="1" applyAlignment="1">
      <alignment horizontal="justify" vertical="center" wrapText="1"/>
    </xf>
    <xf numFmtId="195" fontId="3" fillId="0" borderId="2" xfId="55" applyNumberFormat="1" applyFont="1" applyBorder="1" applyAlignment="1">
      <alignment horizontal="justify" vertical="center" wrapText="1"/>
    </xf>
    <xf numFmtId="198" fontId="3" fillId="0" borderId="2" xfId="55" applyNumberFormat="1" applyFont="1" applyBorder="1" applyAlignment="1">
      <alignment horizontal="justify" vertical="center" wrapText="1"/>
    </xf>
    <xf numFmtId="0" fontId="1" fillId="0" borderId="4" xfId="55" applyFont="1" applyBorder="1" applyAlignment="1">
      <alignment horizontal="center" vertical="center" wrapText="1"/>
    </xf>
    <xf numFmtId="0" fontId="1" fillId="0" borderId="2" xfId="0" applyFont="1" applyBorder="1">
      <alignment vertical="center"/>
    </xf>
    <xf numFmtId="0" fontId="1" fillId="0" borderId="2" xfId="55" applyFont="1" applyBorder="1" applyAlignment="1">
      <alignment horizontal="center" vertical="center"/>
    </xf>
    <xf numFmtId="0" fontId="1" fillId="0" borderId="2" xfId="55" applyFont="1" applyBorder="1" applyAlignment="1">
      <alignment horizontal="center" vertical="center" wrapText="1"/>
    </xf>
    <xf numFmtId="199" fontId="1" fillId="0" borderId="4" xfId="0" applyNumberFormat="1" applyFont="1" applyBorder="1" applyAlignment="1">
      <alignment horizontal="justify" vertical="center" wrapText="1"/>
    </xf>
    <xf numFmtId="178" fontId="1" fillId="0" borderId="2" xfId="55" applyNumberFormat="1" applyFont="1" applyBorder="1" applyAlignment="1">
      <alignment horizontal="center" vertical="center" wrapText="1"/>
    </xf>
    <xf numFmtId="200" fontId="3" fillId="0" borderId="2" xfId="0" applyNumberFormat="1" applyFont="1" applyBorder="1" applyAlignment="1">
      <alignment horizontal="justify" vertical="center" wrapText="1"/>
    </xf>
    <xf numFmtId="181" fontId="3" fillId="0" borderId="2" xfId="0" applyNumberFormat="1" applyFont="1" applyBorder="1" applyAlignment="1">
      <alignment horizontal="center" vertical="center" wrapText="1"/>
    </xf>
    <xf numFmtId="201" fontId="3" fillId="0" borderId="2" xfId="0" applyNumberFormat="1" applyFont="1" applyBorder="1" applyAlignment="1">
      <alignment horizontal="justify" vertical="center" wrapText="1"/>
    </xf>
    <xf numFmtId="202" fontId="3" fillId="0" borderId="2" xfId="0" applyNumberFormat="1" applyFont="1" applyBorder="1" applyAlignment="1">
      <alignment horizontal="justify" vertical="center" wrapText="1"/>
    </xf>
    <xf numFmtId="203" fontId="3" fillId="0" borderId="2" xfId="0" applyNumberFormat="1" applyFont="1" applyBorder="1" applyAlignment="1">
      <alignment horizontal="justify" vertical="center" wrapText="1"/>
    </xf>
    <xf numFmtId="204" fontId="3" fillId="0" borderId="2" xfId="0" applyNumberFormat="1" applyFont="1" applyBorder="1" applyAlignment="1">
      <alignment horizontal="justify" vertical="center" wrapText="1"/>
    </xf>
    <xf numFmtId="178"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79" fontId="1" fillId="0" borderId="1" xfId="0" applyNumberFormat="1" applyFont="1" applyBorder="1" applyAlignment="1">
      <alignment horizontal="center" vertical="center" wrapText="1"/>
    </xf>
    <xf numFmtId="0" fontId="3" fillId="0" borderId="0" xfId="0" applyFont="1" applyAlignment="1">
      <alignment horizontal="justify" vertical="center" wrapText="1"/>
    </xf>
    <xf numFmtId="0" fontId="1" fillId="0" borderId="8" xfId="0" applyFont="1" applyBorder="1" applyAlignment="1">
      <alignment horizontal="center" vertical="center"/>
    </xf>
    <xf numFmtId="183" fontId="3" fillId="0" borderId="2" xfId="54" applyNumberFormat="1" applyFont="1" applyBorder="1" applyAlignment="1">
      <alignment horizontal="center" vertical="center" wrapText="1"/>
    </xf>
    <xf numFmtId="177" fontId="3" fillId="0" borderId="2" xfId="55" applyNumberFormat="1" applyFont="1" applyBorder="1" applyAlignment="1">
      <alignment horizontal="center" vertical="center"/>
    </xf>
    <xf numFmtId="177" fontId="3" fillId="0" borderId="2" xfId="55" applyNumberFormat="1" applyFont="1" applyBorder="1" applyAlignment="1" applyProtection="1">
      <alignment horizontal="center" vertical="center"/>
      <protection locked="0"/>
    </xf>
    <xf numFmtId="182" fontId="3" fillId="0" borderId="2" xfId="55" applyNumberFormat="1" applyFont="1" applyBorder="1" applyAlignment="1">
      <alignment horizontal="center" vertical="center"/>
    </xf>
    <xf numFmtId="0" fontId="3" fillId="0" borderId="2" xfId="55" applyFont="1" applyBorder="1" applyAlignment="1" applyProtection="1">
      <alignment horizontal="center" vertical="center" wrapText="1"/>
      <protection locked="0"/>
    </xf>
    <xf numFmtId="184" fontId="3" fillId="0" borderId="2" xfId="55" applyNumberFormat="1" applyFont="1" applyBorder="1" applyAlignment="1">
      <alignment horizontal="center" vertical="center"/>
    </xf>
    <xf numFmtId="184" fontId="3" fillId="0" borderId="2" xfId="55" applyNumberFormat="1" applyFont="1" applyBorder="1" applyAlignment="1">
      <alignment horizontal="center" vertical="center" wrapText="1"/>
    </xf>
    <xf numFmtId="177" fontId="1" fillId="0" borderId="2" xfId="55" applyNumberFormat="1" applyFont="1" applyBorder="1" applyAlignment="1">
      <alignment horizontal="center" vertical="center"/>
    </xf>
    <xf numFmtId="184" fontId="1" fillId="0" borderId="2" xfId="55" applyNumberFormat="1" applyFont="1" applyBorder="1" applyAlignment="1">
      <alignment horizontal="center" vertical="center"/>
    </xf>
    <xf numFmtId="184" fontId="1" fillId="0" borderId="2" xfId="55" applyNumberFormat="1" applyFont="1" applyBorder="1" applyAlignment="1">
      <alignment horizontal="center" vertical="center" wrapText="1"/>
    </xf>
    <xf numFmtId="0" fontId="3" fillId="0" borderId="2" xfId="67" applyNumberFormat="1" applyFont="1" applyBorder="1" applyAlignment="1">
      <alignment horizontal="center" vertical="center" wrapText="1"/>
    </xf>
    <xf numFmtId="0" fontId="3" fillId="0" borderId="2" xfId="54" applyFont="1" applyBorder="1" applyAlignment="1">
      <alignment horizontal="center" vertical="center" wrapText="1"/>
    </xf>
    <xf numFmtId="0" fontId="3" fillId="0" borderId="2" xfId="56" applyFont="1" applyBorder="1" applyAlignment="1">
      <alignment horizontal="center" vertical="center" wrapText="1"/>
    </xf>
    <xf numFmtId="184" fontId="3" fillId="0" borderId="2" xfId="55" applyNumberFormat="1" applyFont="1" applyBorder="1" applyAlignment="1" applyProtection="1">
      <alignment horizontal="center" vertical="center"/>
      <protection locked="0"/>
    </xf>
    <xf numFmtId="0" fontId="3" fillId="0" borderId="0" xfId="55" applyFont="1" applyAlignment="1">
      <alignment vertical="center" wrapText="1"/>
    </xf>
    <xf numFmtId="184" fontId="3" fillId="0" borderId="2" xfId="56" applyNumberFormat="1" applyFont="1" applyBorder="1" applyAlignment="1">
      <alignment horizontal="center" vertical="center" wrapText="1"/>
    </xf>
    <xf numFmtId="0" fontId="3" fillId="0" borderId="0" xfId="0" applyFont="1" applyAlignment="1">
      <alignment vertical="center" wrapText="1"/>
    </xf>
    <xf numFmtId="188" fontId="3" fillId="0" borderId="2" xfId="0" applyNumberFormat="1" applyFont="1" applyBorder="1" applyAlignment="1">
      <alignment horizontal="center" vertical="center" wrapText="1"/>
    </xf>
    <xf numFmtId="178" fontId="3" fillId="0" borderId="1" xfId="0" applyNumberFormat="1" applyFont="1" applyBorder="1" applyAlignment="1">
      <alignment horizontal="justify" vertical="center" wrapText="1"/>
    </xf>
    <xf numFmtId="205" fontId="3" fillId="0" borderId="2" xfId="0" applyNumberFormat="1" applyFont="1" applyBorder="1" applyAlignment="1">
      <alignment horizontal="center" vertical="center" wrapText="1"/>
    </xf>
    <xf numFmtId="184" fontId="3" fillId="0" borderId="0" xfId="0" applyNumberFormat="1" applyFont="1" applyAlignment="1">
      <alignment horizontal="center" vertical="center"/>
    </xf>
    <xf numFmtId="179" fontId="3" fillId="0" borderId="2" xfId="0" applyNumberFormat="1" applyFont="1" applyBorder="1" applyAlignment="1">
      <alignment horizontal="justify" vertical="center" wrapText="1"/>
    </xf>
    <xf numFmtId="179" fontId="3" fillId="0" borderId="1" xfId="0" applyNumberFormat="1" applyFont="1" applyBorder="1" applyAlignment="1">
      <alignment horizontal="center" vertical="center" wrapText="1"/>
    </xf>
    <xf numFmtId="206" fontId="3" fillId="0" borderId="2" xfId="0" applyNumberFormat="1" applyFont="1" applyBorder="1" applyAlignment="1">
      <alignment vertical="center" wrapText="1"/>
    </xf>
    <xf numFmtId="0" fontId="14" fillId="0" borderId="2" xfId="0" applyFont="1" applyBorder="1" applyAlignment="1">
      <alignment vertical="center" wrapText="1"/>
    </xf>
    <xf numFmtId="178" fontId="3" fillId="0" borderId="4" xfId="0" applyNumberFormat="1" applyFont="1" applyBorder="1" applyAlignment="1">
      <alignment horizontal="center" vertical="center" wrapText="1"/>
    </xf>
    <xf numFmtId="49" fontId="3" fillId="0" borderId="2" xfId="67" applyNumberFormat="1" applyFont="1" applyBorder="1" applyAlignment="1">
      <alignment horizontal="justify" vertical="center" wrapText="1"/>
    </xf>
    <xf numFmtId="49" fontId="3" fillId="0" borderId="2" xfId="67" applyNumberFormat="1" applyFont="1" applyBorder="1" applyAlignment="1">
      <alignment horizontal="center" vertical="center" wrapText="1"/>
    </xf>
    <xf numFmtId="177" fontId="3" fillId="0" borderId="2" xfId="67" applyNumberFormat="1" applyFont="1" applyBorder="1" applyAlignment="1">
      <alignment horizontal="center" vertical="center" wrapText="1"/>
    </xf>
    <xf numFmtId="207" fontId="3" fillId="0" borderId="2" xfId="0" applyNumberFormat="1" applyFont="1" applyBorder="1" applyAlignment="1">
      <alignment horizontal="justify" vertical="center" wrapText="1"/>
    </xf>
    <xf numFmtId="182" fontId="3" fillId="0" borderId="2" xfId="0" applyNumberFormat="1" applyFont="1" applyBorder="1" applyAlignment="1">
      <alignment horizontal="justify" vertical="center" wrapText="1"/>
    </xf>
    <xf numFmtId="0" fontId="3" fillId="0" borderId="2" xfId="64" applyFont="1" applyBorder="1" applyAlignment="1">
      <alignment horizontal="justify" vertical="center" wrapText="1"/>
    </xf>
    <xf numFmtId="184" fontId="3" fillId="0" borderId="2" xfId="64" applyNumberFormat="1" applyFont="1" applyBorder="1" applyAlignment="1">
      <alignment horizontal="center" vertical="center" wrapText="1"/>
    </xf>
    <xf numFmtId="0" fontId="3" fillId="0" borderId="2" xfId="64" applyFont="1" applyBorder="1" applyAlignment="1">
      <alignment horizontal="center" vertical="center" wrapText="1"/>
    </xf>
    <xf numFmtId="0" fontId="3" fillId="0" borderId="0" xfId="0" applyFont="1" applyAlignment="1">
      <alignment horizontal="justify"/>
    </xf>
    <xf numFmtId="0" fontId="3" fillId="0" borderId="8" xfId="0" applyFont="1" applyBorder="1" applyAlignment="1">
      <alignment horizontal="center" vertical="center" wrapText="1"/>
    </xf>
    <xf numFmtId="183" fontId="3" fillId="0" borderId="8" xfId="0" applyNumberFormat="1" applyFont="1" applyBorder="1" applyAlignment="1">
      <alignment horizontal="center" vertical="center" wrapText="1"/>
    </xf>
    <xf numFmtId="0" fontId="16" fillId="0" borderId="2" xfId="0" applyFont="1" applyBorder="1" applyAlignment="1">
      <alignment horizontal="justify" vertical="center"/>
    </xf>
    <xf numFmtId="208" fontId="1" fillId="0" borderId="2" xfId="0" applyNumberFormat="1" applyFont="1" applyBorder="1" applyAlignment="1">
      <alignment horizontal="justify" vertical="center" wrapText="1"/>
    </xf>
    <xf numFmtId="0" fontId="3" fillId="0" borderId="4" xfId="0" applyFont="1" applyBorder="1" applyAlignment="1" applyProtection="1">
      <alignment horizontal="center" vertical="center"/>
      <protection locked="0"/>
    </xf>
    <xf numFmtId="208" fontId="3" fillId="0" borderId="2" xfId="0" applyNumberFormat="1" applyFont="1" applyBorder="1" applyAlignment="1">
      <alignment horizontal="justify" vertical="center" wrapText="1"/>
    </xf>
    <xf numFmtId="0" fontId="3" fillId="0" borderId="6" xfId="0" applyFont="1" applyBorder="1" applyAlignment="1">
      <alignment horizontal="justify" vertical="center"/>
    </xf>
    <xf numFmtId="0" fontId="3" fillId="0" borderId="4" xfId="0" applyFont="1" applyBorder="1" applyAlignment="1" applyProtection="1">
      <alignment horizontal="center" vertical="center" wrapText="1"/>
      <protection locked="0"/>
    </xf>
    <xf numFmtId="0" fontId="3" fillId="0" borderId="7" xfId="0" applyFont="1" applyBorder="1" applyAlignment="1">
      <alignment horizontal="justify" vertical="center" wrapText="1"/>
    </xf>
    <xf numFmtId="0" fontId="3" fillId="0" borderId="2" xfId="0" applyFont="1" applyBorder="1" applyAlignment="1" applyProtection="1">
      <alignment horizontal="center" vertical="center"/>
      <protection locked="0"/>
    </xf>
    <xf numFmtId="0" fontId="3" fillId="0" borderId="6" xfId="49" applyFont="1" applyBorder="1" applyAlignment="1" applyProtection="1">
      <alignment horizontal="justify" vertical="center"/>
    </xf>
    <xf numFmtId="0" fontId="3" fillId="0" borderId="6" xfId="49" applyFont="1" applyBorder="1" applyAlignment="1" applyProtection="1">
      <alignment horizontal="center" vertical="center"/>
    </xf>
    <xf numFmtId="0" fontId="3" fillId="0" borderId="6" xfId="49" applyFont="1" applyBorder="1" applyAlignment="1" applyProtection="1">
      <alignment horizontal="justify" vertical="center" wrapText="1"/>
    </xf>
    <xf numFmtId="0" fontId="3" fillId="0" borderId="2" xfId="49" applyFont="1" applyBorder="1" applyAlignment="1" applyProtection="1">
      <alignment horizontal="justify" vertical="center" wrapText="1"/>
    </xf>
    <xf numFmtId="0" fontId="3" fillId="0" borderId="2" xfId="49" applyFont="1" applyBorder="1" applyAlignment="1" applyProtection="1">
      <alignment horizontal="center" vertical="center" wrapText="1"/>
    </xf>
    <xf numFmtId="177" fontId="3" fillId="0" borderId="2" xfId="55"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182" fontId="3" fillId="0" borderId="2" xfId="55" applyNumberFormat="1" applyFont="1" applyBorder="1" applyAlignment="1">
      <alignment horizontal="center" vertical="center" wrapText="1"/>
    </xf>
    <xf numFmtId="177" fontId="3" fillId="0" borderId="2" xfId="0" applyNumberFormat="1" applyFont="1" applyBorder="1" applyAlignment="1" applyProtection="1">
      <alignment horizontal="center" vertical="center" wrapText="1"/>
      <protection locked="0"/>
    </xf>
    <xf numFmtId="0" fontId="3" fillId="0" borderId="2" xfId="52" applyNumberFormat="1" applyFont="1" applyBorder="1" applyAlignment="1">
      <alignment horizontal="center" vertical="center"/>
    </xf>
    <xf numFmtId="0" fontId="3" fillId="0" borderId="2" xfId="52" applyNumberFormat="1" applyFont="1" applyBorder="1" applyAlignment="1">
      <alignment horizontal="justify" vertical="center" wrapText="1"/>
    </xf>
    <xf numFmtId="177" fontId="3" fillId="0" borderId="2" xfId="52" applyNumberFormat="1" applyFont="1" applyBorder="1" applyAlignment="1">
      <alignment horizontal="center" vertical="center" wrapText="1"/>
    </xf>
    <xf numFmtId="0" fontId="3" fillId="0" borderId="2" xfId="63" applyNumberFormat="1" applyFont="1" applyBorder="1" applyAlignment="1">
      <alignment horizontal="center" vertical="center" wrapText="1"/>
    </xf>
    <xf numFmtId="0" fontId="3" fillId="0" borderId="2" xfId="51" applyNumberFormat="1" applyFont="1" applyBorder="1" applyAlignment="1">
      <alignment horizontal="center" vertical="center"/>
    </xf>
    <xf numFmtId="0" fontId="3" fillId="0" borderId="2" xfId="61" applyNumberFormat="1" applyFont="1" applyBorder="1" applyAlignment="1">
      <alignment horizontal="justify" vertical="center" wrapText="1"/>
    </xf>
    <xf numFmtId="177" fontId="3" fillId="0" borderId="2" xfId="60" applyNumberFormat="1" applyFont="1" applyBorder="1" applyAlignment="1">
      <alignment horizontal="center" vertical="center" wrapText="1"/>
    </xf>
    <xf numFmtId="177" fontId="3" fillId="0" borderId="2" xfId="51" applyNumberFormat="1" applyFont="1" applyBorder="1" applyAlignment="1">
      <alignment horizontal="center" vertical="center" wrapText="1"/>
    </xf>
    <xf numFmtId="0" fontId="1" fillId="0" borderId="2" xfId="50" applyFont="1" applyBorder="1" applyAlignment="1">
      <alignment horizontal="center" vertical="center"/>
    </xf>
    <xf numFmtId="0" fontId="1" fillId="0" borderId="2" xfId="50" applyFont="1" applyBorder="1" applyAlignment="1">
      <alignment horizontal="justify" vertical="center" wrapText="1"/>
    </xf>
    <xf numFmtId="177" fontId="1" fillId="0" borderId="2" xfId="50" applyNumberFormat="1" applyFont="1" applyBorder="1" applyAlignment="1">
      <alignment horizontal="center" vertical="center" wrapText="1"/>
    </xf>
    <xf numFmtId="0" fontId="1" fillId="0" borderId="2" xfId="63" applyNumberFormat="1" applyFont="1" applyBorder="1" applyAlignment="1">
      <alignment horizontal="center" vertical="center" wrapText="1"/>
    </xf>
    <xf numFmtId="0" fontId="1" fillId="0" borderId="2" xfId="0" applyFont="1" applyBorder="1" applyAlignment="1">
      <alignment horizontal="left" vertical="center" wrapText="1"/>
    </xf>
    <xf numFmtId="0" fontId="3" fillId="0" borderId="2" xfId="52" applyNumberFormat="1" applyFont="1" applyBorder="1" applyAlignment="1">
      <alignment horizontal="center" vertical="center" wrapText="1"/>
    </xf>
    <xf numFmtId="0" fontId="3" fillId="0" borderId="2" xfId="52" applyNumberFormat="1" applyFont="1" applyBorder="1" applyAlignment="1">
      <alignment horizontal="justify" vertical="center"/>
    </xf>
    <xf numFmtId="0" fontId="3" fillId="0" borderId="2" xfId="65" applyFont="1" applyBorder="1" applyAlignment="1">
      <alignment horizontal="justify" vertical="center" wrapText="1"/>
    </xf>
    <xf numFmtId="177" fontId="3" fillId="0" borderId="2" xfId="65" applyNumberFormat="1" applyFont="1" applyBorder="1" applyAlignment="1">
      <alignment horizontal="center" vertical="center" wrapText="1"/>
    </xf>
    <xf numFmtId="0" fontId="3" fillId="0" borderId="2" xfId="65" applyFont="1" applyBorder="1" applyAlignment="1">
      <alignment horizontal="center" vertical="center" wrapText="1"/>
    </xf>
    <xf numFmtId="0" fontId="3" fillId="0" borderId="2" xfId="57" applyFont="1" applyBorder="1" applyAlignment="1">
      <alignment horizontal="justify" vertical="center" wrapText="1"/>
    </xf>
    <xf numFmtId="177" fontId="3" fillId="0" borderId="2" xfId="57" applyNumberFormat="1" applyFont="1" applyBorder="1" applyAlignment="1">
      <alignment horizontal="center" vertical="center" wrapText="1"/>
    </xf>
    <xf numFmtId="0" fontId="3" fillId="0" borderId="2" xfId="50" applyFont="1" applyBorder="1" applyAlignment="1">
      <alignment horizontal="center" vertical="center" wrapText="1"/>
    </xf>
    <xf numFmtId="0" fontId="3" fillId="0" borderId="2" xfId="50" applyFont="1" applyBorder="1" applyAlignment="1">
      <alignment horizontal="justify" vertical="center" wrapText="1"/>
    </xf>
    <xf numFmtId="177" fontId="3" fillId="0" borderId="2" xfId="50" applyNumberFormat="1" applyFont="1" applyBorder="1" applyAlignment="1">
      <alignment horizontal="center" vertical="center" wrapText="1"/>
    </xf>
    <xf numFmtId="0" fontId="17" fillId="0" borderId="3" xfId="52" applyNumberFormat="1" applyFont="1" applyBorder="1" applyAlignment="1">
      <alignment horizontal="justify" vertical="center" wrapText="1"/>
    </xf>
    <xf numFmtId="178" fontId="18" fillId="0" borderId="2" xfId="0" applyNumberFormat="1" applyFont="1" applyBorder="1" applyAlignment="1">
      <alignment horizontal="center" vertical="center" wrapText="1"/>
    </xf>
    <xf numFmtId="0" fontId="18" fillId="0" borderId="2" xfId="0" applyFont="1" applyBorder="1" applyAlignment="1">
      <alignment horizontal="justify" vertical="center" wrapText="1"/>
    </xf>
    <xf numFmtId="209" fontId="18" fillId="0" borderId="2" xfId="0" applyNumberFormat="1" applyFont="1" applyBorder="1" applyAlignment="1">
      <alignment horizontal="center" vertical="center"/>
    </xf>
    <xf numFmtId="0" fontId="17" fillId="0" borderId="2" xfId="52" applyNumberFormat="1" applyFont="1" applyBorder="1" applyAlignment="1">
      <alignment horizontal="center" vertical="center" wrapText="1"/>
    </xf>
    <xf numFmtId="0" fontId="17" fillId="3" borderId="2" xfId="52" applyNumberFormat="1" applyFont="1" applyFill="1" applyBorder="1" applyAlignment="1">
      <alignment horizontal="center" vertical="center" wrapText="1"/>
    </xf>
    <xf numFmtId="0" fontId="17" fillId="0" borderId="2" xfId="65" applyFont="1" applyBorder="1" applyAlignment="1">
      <alignment horizontal="justify" vertical="center" wrapText="1"/>
    </xf>
    <xf numFmtId="183" fontId="17" fillId="4" borderId="2" xfId="52" applyNumberFormat="1" applyFont="1" applyFill="1" applyBorder="1" applyAlignment="1">
      <alignment horizontal="center" vertical="center" wrapText="1"/>
    </xf>
    <xf numFmtId="0" fontId="17" fillId="0" borderId="4" xfId="52" applyNumberFormat="1" applyFont="1" applyBorder="1" applyAlignment="1">
      <alignment horizontal="center" vertical="center" wrapText="1"/>
    </xf>
    <xf numFmtId="0" fontId="17" fillId="0" borderId="4" xfId="0" applyFont="1" applyBorder="1" applyAlignment="1">
      <alignment horizontal="justify" vertical="center" wrapText="1"/>
    </xf>
    <xf numFmtId="183" fontId="17" fillId="4" borderId="4" xfId="52" applyNumberFormat="1" applyFont="1" applyFill="1" applyBorder="1" applyAlignment="1">
      <alignment horizontal="center" vertical="center" wrapText="1"/>
    </xf>
    <xf numFmtId="178" fontId="18" fillId="0" borderId="4" xfId="0" applyNumberFormat="1" applyFont="1" applyBorder="1" applyAlignment="1">
      <alignment horizontal="center" vertical="center" wrapText="1"/>
    </xf>
    <xf numFmtId="0" fontId="17" fillId="0" borderId="0" xfId="0" applyFont="1" applyAlignment="1">
      <alignment horizontal="justify" vertical="center" wrapText="1"/>
    </xf>
    <xf numFmtId="0" fontId="3" fillId="0" borderId="2" xfId="57" applyFont="1" applyBorder="1" applyAlignment="1">
      <alignment horizontal="center" vertical="center" wrapText="1"/>
    </xf>
    <xf numFmtId="0" fontId="3" fillId="0" borderId="2" xfId="51" applyNumberFormat="1" applyFont="1" applyBorder="1" applyAlignment="1">
      <alignment horizontal="center" vertical="center" wrapText="1"/>
    </xf>
    <xf numFmtId="0" fontId="1" fillId="0" borderId="2" xfId="50" applyFont="1" applyBorder="1" applyAlignment="1">
      <alignment horizontal="center" vertical="center" wrapText="1"/>
    </xf>
    <xf numFmtId="0" fontId="17" fillId="0" borderId="2" xfId="0" applyFont="1" applyBorder="1" applyAlignment="1">
      <alignment horizontal="center" vertical="center" wrapText="1"/>
    </xf>
    <xf numFmtId="184" fontId="17" fillId="0" borderId="2" xfId="0" applyNumberFormat="1" applyFont="1" applyBorder="1" applyAlignment="1">
      <alignment horizontal="center" vertical="center" wrapText="1"/>
    </xf>
    <xf numFmtId="0" fontId="17" fillId="4" borderId="4" xfId="52" applyNumberFormat="1" applyFont="1" applyFill="1" applyBorder="1" applyAlignment="1">
      <alignment horizontal="center" vertical="center" wrapText="1"/>
    </xf>
    <xf numFmtId="184" fontId="17" fillId="0" borderId="4" xfId="52" applyNumberFormat="1" applyFont="1" applyBorder="1" applyAlignment="1">
      <alignment horizontal="center" vertical="center" wrapText="1"/>
    </xf>
    <xf numFmtId="0" fontId="17" fillId="4" borderId="2" xfId="52" applyNumberFormat="1" applyFont="1" applyFill="1" applyBorder="1" applyAlignment="1">
      <alignment horizontal="center" vertical="center" wrapText="1"/>
    </xf>
    <xf numFmtId="184" fontId="17" fillId="0" borderId="2" xfId="52" applyNumberFormat="1" applyFont="1" applyBorder="1" applyAlignment="1">
      <alignment horizontal="center" vertical="center" wrapText="1"/>
    </xf>
    <xf numFmtId="0" fontId="3" fillId="0" borderId="2" xfId="53"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63" applyNumberFormat="1" applyFont="1" applyBorder="1" applyAlignment="1">
      <alignment horizontal="left" vertical="center" wrapText="1"/>
    </xf>
    <xf numFmtId="183" fontId="14" fillId="0" borderId="2" xfId="63" applyNumberFormat="1" applyFont="1" applyBorder="1" applyAlignment="1">
      <alignment horizontal="center" vertical="center" wrapText="1"/>
    </xf>
    <xf numFmtId="183" fontId="3" fillId="0" borderId="2" xfId="0" applyNumberFormat="1" applyFont="1" applyBorder="1" applyAlignment="1">
      <alignment horizontal="justify" vertical="center"/>
    </xf>
    <xf numFmtId="183" fontId="3" fillId="0" borderId="2" xfId="0" applyNumberFormat="1" applyFont="1" applyBorder="1" applyAlignment="1">
      <alignment horizontal="left" vertical="center" wrapText="1"/>
    </xf>
    <xf numFmtId="0" fontId="1" fillId="0" borderId="2" xfId="64" applyFont="1" applyBorder="1" applyAlignment="1">
      <alignment horizontal="justify" vertical="center" wrapText="1"/>
    </xf>
    <xf numFmtId="184" fontId="3" fillId="0" borderId="2" xfId="59" applyNumberFormat="1" applyFont="1" applyBorder="1" applyAlignment="1">
      <alignment horizontal="center" vertical="center" wrapText="1"/>
    </xf>
    <xf numFmtId="184" fontId="3" fillId="0" borderId="2" xfId="59" applyNumberFormat="1" applyFont="1" applyBorder="1" applyAlignment="1">
      <alignment horizontal="center" vertical="center"/>
    </xf>
    <xf numFmtId="0" fontId="3" fillId="0" borderId="2" xfId="59" applyFont="1" applyBorder="1" applyAlignment="1">
      <alignment horizontal="center" vertical="center"/>
    </xf>
    <xf numFmtId="184" fontId="3" fillId="0" borderId="8" xfId="0" applyNumberFormat="1" applyFont="1" applyBorder="1" applyAlignment="1">
      <alignment horizontal="center" vertical="center" wrapText="1"/>
    </xf>
    <xf numFmtId="184" fontId="3" fillId="0" borderId="4" xfId="0" applyNumberFormat="1" applyFont="1" applyBorder="1" applyAlignment="1">
      <alignment horizontal="center" vertical="center" wrapText="1"/>
    </xf>
    <xf numFmtId="0" fontId="1" fillId="0" borderId="2" xfId="52" applyNumberFormat="1" applyFont="1" applyBorder="1" applyAlignment="1">
      <alignment horizontal="center" vertical="center" wrapText="1"/>
    </xf>
    <xf numFmtId="0" fontId="3" fillId="0" borderId="2" xfId="58" applyNumberFormat="1" applyFont="1" applyBorder="1" applyAlignment="1">
      <alignment horizontal="center" vertical="center" wrapText="1"/>
    </xf>
    <xf numFmtId="177" fontId="3" fillId="0" borderId="2" xfId="52" applyNumberFormat="1" applyFont="1" applyBorder="1" applyAlignment="1">
      <alignment horizontal="center" vertical="center"/>
    </xf>
    <xf numFmtId="209" fontId="3" fillId="0" borderId="2" xfId="0" applyNumberFormat="1" applyFont="1" applyBorder="1" applyAlignment="1">
      <alignment horizontal="center" vertical="center"/>
    </xf>
    <xf numFmtId="0" fontId="3" fillId="0" borderId="2" xfId="66" applyNumberFormat="1" applyFont="1" applyBorder="1" applyAlignment="1">
      <alignment horizontal="justify" vertical="center" wrapText="1"/>
    </xf>
    <xf numFmtId="0" fontId="3" fillId="0" borderId="2" xfId="66" applyNumberFormat="1" applyFont="1" applyBorder="1" applyAlignment="1">
      <alignment horizontal="center" vertical="center" wrapText="1"/>
    </xf>
    <xf numFmtId="0" fontId="3" fillId="0" borderId="2" xfId="66" applyNumberFormat="1" applyFont="1" applyBorder="1" applyAlignment="1">
      <alignment horizontal="left" vertical="center" wrapText="1"/>
    </xf>
    <xf numFmtId="183" fontId="3" fillId="0" borderId="2" xfId="66" applyNumberFormat="1" applyFont="1" applyBorder="1" applyAlignment="1">
      <alignment horizontal="center" vertical="center" wrapText="1"/>
    </xf>
    <xf numFmtId="177" fontId="3" fillId="0" borderId="7" xfId="0" applyNumberFormat="1" applyFont="1" applyBorder="1" applyAlignment="1">
      <alignment horizontal="center" vertical="center" wrapText="1"/>
    </xf>
    <xf numFmtId="177" fontId="3" fillId="0" borderId="7" xfId="0" applyNumberFormat="1" applyFont="1" applyBorder="1" applyAlignment="1">
      <alignment horizontal="center" vertical="center"/>
    </xf>
    <xf numFmtId="177" fontId="1" fillId="0" borderId="7" xfId="0" applyNumberFormat="1" applyFont="1" applyBorder="1" applyAlignment="1">
      <alignment horizontal="center" vertical="center"/>
    </xf>
    <xf numFmtId="183" fontId="3" fillId="0" borderId="1" xfId="0" applyNumberFormat="1" applyFont="1" applyBorder="1" applyAlignment="1">
      <alignment horizontal="center" vertical="center"/>
    </xf>
    <xf numFmtId="183" fontId="3" fillId="0" borderId="4" xfId="0" applyNumberFormat="1" applyFont="1" applyBorder="1" applyAlignment="1">
      <alignment horizontal="center" vertical="center"/>
    </xf>
    <xf numFmtId="182" fontId="3"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xf>
    <xf numFmtId="182" fontId="3" fillId="0" borderId="4" xfId="0" applyNumberFormat="1" applyFont="1" applyBorder="1" applyAlignment="1">
      <alignment horizontal="center" vertical="center"/>
    </xf>
    <xf numFmtId="184" fontId="3" fillId="0" borderId="4" xfId="0" applyNumberFormat="1" applyFont="1" applyBorder="1" applyAlignment="1">
      <alignment horizontal="center" vertical="center"/>
    </xf>
    <xf numFmtId="179" fontId="3" fillId="0" borderId="4" xfId="0" applyNumberFormat="1" applyFont="1" applyBorder="1" applyAlignment="1">
      <alignment horizontal="center" vertical="center" wrapText="1"/>
    </xf>
    <xf numFmtId="182" fontId="3" fillId="0" borderId="4" xfId="0" applyNumberFormat="1" applyFont="1" applyBorder="1" applyAlignment="1">
      <alignment horizontal="center" vertical="center" wrapText="1"/>
    </xf>
    <xf numFmtId="0" fontId="1" fillId="0" borderId="2" xfId="52" applyNumberFormat="1" applyFont="1" applyBorder="1" applyAlignment="1">
      <alignment horizontal="justify" vertical="center" wrapText="1"/>
    </xf>
    <xf numFmtId="177" fontId="1" fillId="0" borderId="2" xfId="52" applyNumberFormat="1" applyFont="1" applyBorder="1" applyAlignment="1">
      <alignment horizontal="center" vertical="center" wrapText="1"/>
    </xf>
    <xf numFmtId="0" fontId="3" fillId="0" borderId="2" xfId="65" applyFont="1" applyBorder="1" applyAlignment="1">
      <alignment horizontal="center" vertical="center"/>
    </xf>
    <xf numFmtId="210" fontId="3" fillId="0" borderId="2" xfId="0" applyNumberFormat="1" applyFont="1" applyBorder="1" applyAlignment="1">
      <alignment horizontal="center" vertical="center"/>
    </xf>
    <xf numFmtId="0" fontId="3" fillId="0" borderId="2" xfId="51" applyNumberFormat="1" applyFont="1" applyBorder="1" applyAlignment="1">
      <alignment horizontal="justify" vertical="center" wrapText="1"/>
    </xf>
    <xf numFmtId="0" fontId="3" fillId="0" borderId="2" xfId="62" applyNumberFormat="1" applyFont="1" applyBorder="1" applyAlignment="1">
      <alignment horizontal="center" vertical="center" wrapText="1"/>
    </xf>
    <xf numFmtId="0" fontId="3" fillId="0" borderId="2" xfId="52" applyNumberFormat="1" applyFont="1" applyBorder="1" applyAlignment="1">
      <alignment vertical="center" wrapText="1"/>
    </xf>
    <xf numFmtId="0" fontId="17" fillId="0" borderId="2" xfId="65" applyFont="1" applyBorder="1" applyAlignment="1">
      <alignment horizontal="center" vertical="center" wrapText="1"/>
    </xf>
    <xf numFmtId="0" fontId="17" fillId="3" borderId="2" xfId="65" applyFont="1" applyFill="1" applyBorder="1" applyAlignment="1">
      <alignment horizontal="center" vertical="center" wrapText="1"/>
    </xf>
    <xf numFmtId="0" fontId="17" fillId="0" borderId="2" xfId="63" applyNumberFormat="1" applyFont="1" applyBorder="1" applyAlignment="1">
      <alignment horizontal="center" vertical="center" wrapText="1"/>
    </xf>
    <xf numFmtId="0" fontId="17" fillId="0" borderId="1" xfId="65" applyFont="1" applyBorder="1" applyAlignment="1">
      <alignment horizontal="center" vertical="center" wrapText="1"/>
    </xf>
    <xf numFmtId="0" fontId="17" fillId="3" borderId="1" xfId="65" applyFont="1" applyFill="1" applyBorder="1" applyAlignment="1">
      <alignment horizontal="center" vertical="center" wrapText="1"/>
    </xf>
    <xf numFmtId="0" fontId="17" fillId="0" borderId="1" xfId="65" applyFont="1" applyBorder="1" applyAlignment="1">
      <alignment horizontal="justify" vertical="center" wrapText="1"/>
    </xf>
    <xf numFmtId="209" fontId="18" fillId="0" borderId="1" xfId="0" applyNumberFormat="1" applyFont="1" applyBorder="1" applyAlignment="1">
      <alignment horizontal="center" vertical="center"/>
    </xf>
    <xf numFmtId="0" fontId="17" fillId="0" borderId="1" xfId="63"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0" xfId="0" applyNumberFormat="1" applyFont="1" applyAlignment="1">
      <alignment horizontal="center" vertical="center"/>
    </xf>
    <xf numFmtId="189" fontId="3" fillId="0" borderId="2" xfId="0" applyNumberFormat="1" applyFont="1" applyBorder="1" applyAlignment="1">
      <alignment horizontal="center" vertical="center"/>
    </xf>
    <xf numFmtId="178" fontId="18" fillId="0" borderId="2" xfId="0" applyNumberFormat="1" applyFont="1" applyBorder="1" applyAlignment="1">
      <alignment horizontal="justify" vertical="center" wrapText="1"/>
    </xf>
    <xf numFmtId="184" fontId="17" fillId="0" borderId="2" xfId="65" applyNumberFormat="1" applyFont="1" applyBorder="1" applyAlignment="1">
      <alignment horizontal="center" vertical="center" wrapText="1"/>
    </xf>
    <xf numFmtId="0" fontId="1" fillId="0" borderId="2" xfId="64" applyFont="1" applyBorder="1" applyAlignment="1">
      <alignment horizontal="center" vertical="center" wrapText="1"/>
    </xf>
    <xf numFmtId="0" fontId="3" fillId="0" borderId="2" xfId="50" applyFont="1" applyBorder="1" applyAlignment="1">
      <alignment horizontal="left" vertical="center" wrapText="1"/>
    </xf>
    <xf numFmtId="0" fontId="17" fillId="0" borderId="1" xfId="52" applyNumberFormat="1" applyFont="1" applyBorder="1" applyAlignment="1">
      <alignment horizontal="center" vertical="center" wrapText="1"/>
    </xf>
    <xf numFmtId="0" fontId="19" fillId="0" borderId="2"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justify" vertical="center"/>
    </xf>
    <xf numFmtId="177" fontId="10" fillId="0" borderId="0" xfId="0" applyNumberFormat="1" applyFont="1" applyAlignment="1">
      <alignment horizontal="center" vertical="center"/>
    </xf>
    <xf numFmtId="178" fontId="10" fillId="0" borderId="0" xfId="0" applyNumberFormat="1" applyFont="1" applyAlignment="1">
      <alignment horizontal="center" vertical="center"/>
    </xf>
    <xf numFmtId="211" fontId="3" fillId="0" borderId="2" xfId="0" applyNumberFormat="1" applyFont="1" applyBorder="1" applyAlignment="1">
      <alignment horizontal="center" vertical="center"/>
    </xf>
    <xf numFmtId="178" fontId="3" fillId="0" borderId="2" xfId="55" applyNumberFormat="1" applyFont="1" applyBorder="1" applyAlignment="1">
      <alignment horizontal="justify" vertical="center" wrapText="1"/>
    </xf>
    <xf numFmtId="49" fontId="3" fillId="0" borderId="2" xfId="55" applyNumberFormat="1" applyFont="1" applyBorder="1" applyAlignment="1">
      <alignment horizontal="center" vertical="center" wrapText="1"/>
    </xf>
    <xf numFmtId="178" fontId="10" fillId="0" borderId="0" xfId="0" applyNumberFormat="1" applyFont="1" applyAlignment="1">
      <alignment horizontal="justify" vertical="center"/>
    </xf>
    <xf numFmtId="179" fontId="10" fillId="0" borderId="0" xfId="0" applyNumberFormat="1" applyFont="1" applyAlignment="1">
      <alignment horizontal="center" vertical="center"/>
    </xf>
    <xf numFmtId="0" fontId="3" fillId="0" borderId="2" xfId="55" applyFont="1" applyBorder="1" applyAlignment="1">
      <alignment vertical="center" wrapText="1"/>
    </xf>
    <xf numFmtId="0" fontId="10" fillId="0" borderId="0" xfId="0" applyFont="1" applyAlignment="1">
      <alignmen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0 10 2 3" xfId="51"/>
    <cellStyle name="常规 10 2" xfId="52"/>
    <cellStyle name="常规 11" xfId="53"/>
    <cellStyle name="常规 14" xfId="54"/>
    <cellStyle name="常规 2" xfId="55"/>
    <cellStyle name="常规 2 2" xfId="56"/>
    <cellStyle name="常规 2 2 2" xfId="57"/>
    <cellStyle name="常规 2 2 2 2" xfId="58"/>
    <cellStyle name="常规 27" xfId="59"/>
    <cellStyle name="常规 28 2" xfId="60"/>
    <cellStyle name="常规 29" xfId="61"/>
    <cellStyle name="常规 30 2" xfId="62"/>
    <cellStyle name="常规 35" xfId="63"/>
    <cellStyle name="常规 6" xfId="64"/>
    <cellStyle name="常规 6 2" xfId="65"/>
    <cellStyle name="常规 6 2 3" xfId="66"/>
    <cellStyle name="常规_2011年农村饮水安全工程建设进展情况月报表" xfId="6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78"/>
  <sheetViews>
    <sheetView tabSelected="1" view="pageBreakPreview" zoomScale="40" zoomScaleNormal="40" workbookViewId="0">
      <pane ySplit="4" topLeftCell="A1430" activePane="bottomLeft" state="frozen"/>
      <selection/>
      <selection pane="bottomLeft" activeCell="W1628" sqref="W1628"/>
    </sheetView>
  </sheetViews>
  <sheetFormatPr defaultColWidth="9" defaultRowHeight="15.75"/>
  <cols>
    <col min="1" max="1" width="9.75" style="20" customWidth="1"/>
    <col min="2" max="2" width="35.375" style="21" customWidth="1"/>
    <col min="3" max="3" width="13.25" style="20" customWidth="1"/>
    <col min="4" max="4" width="22.25" style="20" customWidth="1"/>
    <col min="5" max="5" width="19.5" style="20" customWidth="1"/>
    <col min="6" max="6" width="132.125" style="21" customWidth="1"/>
    <col min="7" max="7" width="22.5" style="22" customWidth="1"/>
    <col min="8" max="8" width="17.75" style="23" customWidth="1"/>
    <col min="9" max="9" width="37.75" style="24" customWidth="1"/>
    <col min="10" max="10" width="38.625" style="24" customWidth="1"/>
    <col min="11" max="12" width="15" style="20" customWidth="1"/>
    <col min="13" max="13" width="14.625" style="20" customWidth="1"/>
    <col min="14" max="14" width="25.625" style="25" customWidth="1"/>
    <col min="15" max="15" width="15.625" style="25" customWidth="1"/>
    <col min="16" max="16" width="14.625" style="25" customWidth="1"/>
    <col min="17" max="17" width="23.125" style="25" customWidth="1"/>
    <col min="18" max="18" width="16.75" style="25" customWidth="1"/>
    <col min="19" max="19" width="19.625" style="20" customWidth="1"/>
    <col min="20" max="20" width="19.125" style="20" customWidth="1"/>
    <col min="21" max="21" width="15.5" style="20" customWidth="1"/>
    <col min="22" max="22" width="15.25" style="26" customWidth="1"/>
    <col min="23" max="16384" width="9" style="27"/>
  </cols>
  <sheetData>
    <row r="1" ht="75" customHeight="1" spans="1:22">
      <c r="A1" s="28" t="s">
        <v>0</v>
      </c>
      <c r="B1" s="29"/>
      <c r="C1" s="28"/>
      <c r="D1" s="28"/>
      <c r="E1" s="28"/>
      <c r="F1" s="29"/>
      <c r="G1" s="30"/>
      <c r="H1" s="28"/>
      <c r="I1" s="29"/>
      <c r="J1" s="29"/>
      <c r="K1" s="28"/>
      <c r="L1" s="28"/>
      <c r="M1" s="28"/>
      <c r="N1" s="28"/>
      <c r="O1" s="28"/>
      <c r="P1" s="28"/>
      <c r="Q1" s="28"/>
      <c r="R1" s="28"/>
      <c r="S1" s="28"/>
      <c r="T1" s="28"/>
      <c r="U1" s="28"/>
      <c r="V1" s="104"/>
    </row>
    <row r="2" s="1" customFormat="1" ht="45" customHeight="1" spans="1:22">
      <c r="A2" s="31" t="s">
        <v>1</v>
      </c>
      <c r="B2" s="32" t="s">
        <v>2</v>
      </c>
      <c r="C2" s="32" t="s">
        <v>3</v>
      </c>
      <c r="D2" s="32" t="s">
        <v>4</v>
      </c>
      <c r="E2" s="32" t="s">
        <v>5</v>
      </c>
      <c r="F2" s="32" t="s">
        <v>6</v>
      </c>
      <c r="G2" s="33" t="s">
        <v>7</v>
      </c>
      <c r="H2" s="34" t="s">
        <v>8</v>
      </c>
      <c r="I2" s="34" t="s">
        <v>9</v>
      </c>
      <c r="J2" s="34"/>
      <c r="K2" s="34"/>
      <c r="L2" s="34"/>
      <c r="M2" s="34"/>
      <c r="N2" s="34"/>
      <c r="O2" s="34"/>
      <c r="P2" s="34"/>
      <c r="Q2" s="34"/>
      <c r="R2" s="34"/>
      <c r="S2" s="32" t="s">
        <v>10</v>
      </c>
      <c r="T2" s="32" t="s">
        <v>11</v>
      </c>
      <c r="U2" s="32" t="s">
        <v>12</v>
      </c>
      <c r="V2" s="71" t="s">
        <v>13</v>
      </c>
    </row>
    <row r="3" s="1" customFormat="1" ht="90" customHeight="1" spans="1:22">
      <c r="A3" s="35"/>
      <c r="B3" s="36"/>
      <c r="C3" s="36"/>
      <c r="D3" s="36"/>
      <c r="E3" s="36"/>
      <c r="F3" s="36"/>
      <c r="G3" s="37"/>
      <c r="H3" s="34"/>
      <c r="I3" s="34" t="s">
        <v>14</v>
      </c>
      <c r="J3" s="48" t="s">
        <v>15</v>
      </c>
      <c r="K3" s="43" t="s">
        <v>16</v>
      </c>
      <c r="L3" s="43"/>
      <c r="M3" s="79" t="s">
        <v>17</v>
      </c>
      <c r="N3" s="79"/>
      <c r="O3" s="79"/>
      <c r="P3" s="79" t="s">
        <v>18</v>
      </c>
      <c r="Q3" s="79"/>
      <c r="R3" s="79"/>
      <c r="S3" s="36"/>
      <c r="T3" s="36"/>
      <c r="U3" s="36"/>
      <c r="V3" s="105"/>
    </row>
    <row r="4" s="1" customFormat="1" ht="99" customHeight="1" spans="1:22">
      <c r="A4" s="38"/>
      <c r="B4" s="39"/>
      <c r="C4" s="39"/>
      <c r="D4" s="39"/>
      <c r="E4" s="39"/>
      <c r="F4" s="39"/>
      <c r="G4" s="40"/>
      <c r="H4" s="34"/>
      <c r="I4" s="34"/>
      <c r="J4" s="48"/>
      <c r="K4" s="43" t="s">
        <v>19</v>
      </c>
      <c r="L4" s="43" t="s">
        <v>20</v>
      </c>
      <c r="M4" s="43" t="s">
        <v>21</v>
      </c>
      <c r="N4" s="79" t="s">
        <v>22</v>
      </c>
      <c r="O4" s="79" t="s">
        <v>23</v>
      </c>
      <c r="P4" s="79" t="s">
        <v>21</v>
      </c>
      <c r="Q4" s="79" t="s">
        <v>24</v>
      </c>
      <c r="R4" s="79" t="s">
        <v>25</v>
      </c>
      <c r="S4" s="39"/>
      <c r="T4" s="39"/>
      <c r="U4" s="39"/>
      <c r="V4" s="106"/>
    </row>
    <row r="5" s="1" customFormat="1" ht="48.95" customHeight="1" spans="1:22">
      <c r="A5" s="41" t="s">
        <v>26</v>
      </c>
      <c r="B5" s="42"/>
      <c r="C5" s="43"/>
      <c r="D5" s="41"/>
      <c r="E5" s="43"/>
      <c r="F5" s="44"/>
      <c r="G5" s="45">
        <f>G6+G34+G1113+G1186+G1237+G1621</f>
        <v>125310.56</v>
      </c>
      <c r="H5" s="34"/>
      <c r="I5" s="44"/>
      <c r="J5" s="44"/>
      <c r="K5" s="43"/>
      <c r="L5" s="43"/>
      <c r="M5" s="43"/>
      <c r="N5" s="79"/>
      <c r="O5" s="79"/>
      <c r="P5" s="79"/>
      <c r="Q5" s="79"/>
      <c r="R5" s="79"/>
      <c r="S5" s="41"/>
      <c r="T5" s="41"/>
      <c r="U5" s="41"/>
      <c r="V5" s="107"/>
    </row>
    <row r="6" s="1" customFormat="1" ht="60" customHeight="1" spans="1:22">
      <c r="A6" s="41" t="s">
        <v>27</v>
      </c>
      <c r="B6" s="42" t="s">
        <v>28</v>
      </c>
      <c r="C6" s="41"/>
      <c r="D6" s="41"/>
      <c r="E6" s="41"/>
      <c r="F6" s="46" t="s">
        <v>29</v>
      </c>
      <c r="G6" s="47">
        <f>G7+G16+G24+G26</f>
        <v>5338.89</v>
      </c>
      <c r="H6" s="48"/>
      <c r="I6" s="80"/>
      <c r="J6" s="80"/>
      <c r="K6" s="81"/>
      <c r="L6" s="81"/>
      <c r="M6" s="81"/>
      <c r="N6" s="82"/>
      <c r="O6" s="82"/>
      <c r="P6" s="82"/>
      <c r="Q6" s="82"/>
      <c r="R6" s="82"/>
      <c r="S6" s="41"/>
      <c r="T6" s="41"/>
      <c r="U6" s="41"/>
      <c r="V6" s="107"/>
    </row>
    <row r="7" s="1" customFormat="1" ht="60" customHeight="1" spans="1:22">
      <c r="A7" s="41" t="s">
        <v>30</v>
      </c>
      <c r="B7" s="42" t="s">
        <v>31</v>
      </c>
      <c r="C7" s="41"/>
      <c r="D7" s="41"/>
      <c r="E7" s="41"/>
      <c r="F7" s="46" t="s">
        <v>32</v>
      </c>
      <c r="G7" s="47">
        <f>G8+G13</f>
        <v>965.5</v>
      </c>
      <c r="H7" s="48"/>
      <c r="I7" s="80"/>
      <c r="J7" s="80"/>
      <c r="K7" s="81"/>
      <c r="L7" s="81"/>
      <c r="M7" s="81"/>
      <c r="N7" s="82"/>
      <c r="O7" s="82"/>
      <c r="P7" s="82"/>
      <c r="Q7" s="82"/>
      <c r="R7" s="82"/>
      <c r="S7" s="41"/>
      <c r="T7" s="41"/>
      <c r="U7" s="41"/>
      <c r="V7" s="107"/>
    </row>
    <row r="8" s="1" customFormat="1" ht="60" customHeight="1" spans="1:22">
      <c r="A8" s="41" t="s">
        <v>33</v>
      </c>
      <c r="B8" s="42" t="s">
        <v>34</v>
      </c>
      <c r="C8" s="41"/>
      <c r="D8" s="41"/>
      <c r="E8" s="41"/>
      <c r="F8" s="46" t="s">
        <v>35</v>
      </c>
      <c r="G8" s="47">
        <f>G9+G10+G11+G12</f>
        <v>865.5</v>
      </c>
      <c r="H8" s="48"/>
      <c r="I8" s="80"/>
      <c r="J8" s="80"/>
      <c r="K8" s="81"/>
      <c r="L8" s="81"/>
      <c r="M8" s="81"/>
      <c r="N8" s="82"/>
      <c r="O8" s="82"/>
      <c r="P8" s="82"/>
      <c r="Q8" s="82"/>
      <c r="R8" s="82"/>
      <c r="S8" s="41"/>
      <c r="T8" s="41"/>
      <c r="U8" s="41"/>
      <c r="V8" s="107"/>
    </row>
    <row r="9" s="2" customFormat="1" ht="80.1" customHeight="1" spans="1:22">
      <c r="A9" s="49">
        <v>1</v>
      </c>
      <c r="B9" s="50" t="s">
        <v>36</v>
      </c>
      <c r="C9" s="51" t="s">
        <v>37</v>
      </c>
      <c r="D9" s="52" t="s">
        <v>38</v>
      </c>
      <c r="E9" s="51" t="s">
        <v>39</v>
      </c>
      <c r="F9" s="50" t="s">
        <v>40</v>
      </c>
      <c r="G9" s="53">
        <v>520</v>
      </c>
      <c r="H9" s="51" t="s">
        <v>41</v>
      </c>
      <c r="I9" s="59" t="s">
        <v>42</v>
      </c>
      <c r="J9" s="50" t="s">
        <v>43</v>
      </c>
      <c r="K9" s="49">
        <v>142</v>
      </c>
      <c r="L9" s="49">
        <v>113</v>
      </c>
      <c r="M9" s="61">
        <f t="shared" ref="M9:M12" si="0">N9+O9</f>
        <v>4.78</v>
      </c>
      <c r="N9" s="61">
        <v>2.17</v>
      </c>
      <c r="O9" s="61">
        <v>2.61</v>
      </c>
      <c r="P9" s="61">
        <f t="shared" ref="P9:P12" si="1">Q9+R9</f>
        <v>24.44</v>
      </c>
      <c r="Q9" s="61">
        <v>11.56</v>
      </c>
      <c r="R9" s="61">
        <v>12.88</v>
      </c>
      <c r="S9" s="51" t="s">
        <v>44</v>
      </c>
      <c r="T9" s="51" t="s">
        <v>45</v>
      </c>
      <c r="U9" s="49">
        <v>2022.12</v>
      </c>
      <c r="V9" s="107"/>
    </row>
    <row r="10" s="2" customFormat="1" ht="80.1" customHeight="1" spans="1:22">
      <c r="A10" s="49">
        <v>2</v>
      </c>
      <c r="B10" s="50" t="s">
        <v>46</v>
      </c>
      <c r="C10" s="51" t="s">
        <v>37</v>
      </c>
      <c r="D10" s="52" t="s">
        <v>38</v>
      </c>
      <c r="E10" s="51" t="s">
        <v>47</v>
      </c>
      <c r="F10" s="50" t="s">
        <v>48</v>
      </c>
      <c r="G10" s="53">
        <v>200</v>
      </c>
      <c r="H10" s="51" t="s">
        <v>41</v>
      </c>
      <c r="I10" s="59" t="s">
        <v>49</v>
      </c>
      <c r="J10" s="50" t="s">
        <v>43</v>
      </c>
      <c r="K10" s="49">
        <v>142</v>
      </c>
      <c r="L10" s="49">
        <v>113</v>
      </c>
      <c r="M10" s="61">
        <f t="shared" si="0"/>
        <v>4.78</v>
      </c>
      <c r="N10" s="61">
        <v>2.17</v>
      </c>
      <c r="O10" s="61">
        <v>2.61</v>
      </c>
      <c r="P10" s="61">
        <f t="shared" si="1"/>
        <v>24.44</v>
      </c>
      <c r="Q10" s="61">
        <v>11.56</v>
      </c>
      <c r="R10" s="61">
        <v>12.88</v>
      </c>
      <c r="S10" s="51" t="s">
        <v>44</v>
      </c>
      <c r="T10" s="51" t="s">
        <v>47</v>
      </c>
      <c r="U10" s="49">
        <v>2022.12</v>
      </c>
      <c r="V10" s="107"/>
    </row>
    <row r="11" s="2" customFormat="1" ht="80.1" customHeight="1" spans="1:22">
      <c r="A11" s="49">
        <v>3</v>
      </c>
      <c r="B11" s="50" t="s">
        <v>50</v>
      </c>
      <c r="C11" s="51" t="s">
        <v>51</v>
      </c>
      <c r="D11" s="52" t="s">
        <v>52</v>
      </c>
      <c r="E11" s="51" t="s">
        <v>53</v>
      </c>
      <c r="F11" s="50" t="s">
        <v>54</v>
      </c>
      <c r="G11" s="53">
        <v>85.5</v>
      </c>
      <c r="H11" s="51" t="s">
        <v>41</v>
      </c>
      <c r="I11" s="59" t="s">
        <v>55</v>
      </c>
      <c r="J11" s="50"/>
      <c r="K11" s="49">
        <v>1</v>
      </c>
      <c r="L11" s="49"/>
      <c r="M11" s="61">
        <v>0.0153</v>
      </c>
      <c r="N11" s="61">
        <v>0.0123</v>
      </c>
      <c r="O11" s="61">
        <v>0.03</v>
      </c>
      <c r="P11" s="61">
        <v>0.1763</v>
      </c>
      <c r="Q11" s="61">
        <v>0.0539</v>
      </c>
      <c r="R11" s="61">
        <v>0.1224</v>
      </c>
      <c r="S11" s="51" t="s">
        <v>44</v>
      </c>
      <c r="T11" s="51" t="s">
        <v>56</v>
      </c>
      <c r="U11" s="49">
        <v>2023.05</v>
      </c>
      <c r="V11" s="107"/>
    </row>
    <row r="12" s="2" customFormat="1" ht="80.1" customHeight="1" spans="1:22">
      <c r="A12" s="49">
        <v>4</v>
      </c>
      <c r="B12" s="54" t="s">
        <v>57</v>
      </c>
      <c r="C12" s="55" t="s">
        <v>37</v>
      </c>
      <c r="D12" s="49" t="s">
        <v>58</v>
      </c>
      <c r="E12" s="54" t="s">
        <v>59</v>
      </c>
      <c r="F12" s="54" t="s">
        <v>60</v>
      </c>
      <c r="G12" s="56">
        <v>60</v>
      </c>
      <c r="H12" s="51" t="s">
        <v>61</v>
      </c>
      <c r="I12" s="59" t="s">
        <v>49</v>
      </c>
      <c r="J12" s="50" t="s">
        <v>43</v>
      </c>
      <c r="K12" s="49">
        <v>142</v>
      </c>
      <c r="L12" s="49">
        <v>113</v>
      </c>
      <c r="M12" s="61">
        <f t="shared" si="0"/>
        <v>4.78</v>
      </c>
      <c r="N12" s="61">
        <v>2.17</v>
      </c>
      <c r="O12" s="61">
        <v>2.61</v>
      </c>
      <c r="P12" s="61">
        <f t="shared" si="1"/>
        <v>24.44</v>
      </c>
      <c r="Q12" s="61">
        <v>11.56</v>
      </c>
      <c r="R12" s="61">
        <v>12.88</v>
      </c>
      <c r="S12" s="51" t="s">
        <v>44</v>
      </c>
      <c r="T12" s="51" t="s">
        <v>62</v>
      </c>
      <c r="U12" s="49">
        <v>2023.08</v>
      </c>
      <c r="V12" s="107"/>
    </row>
    <row r="13" s="1" customFormat="1" ht="60" customHeight="1" spans="1:22">
      <c r="A13" s="41" t="s">
        <v>63</v>
      </c>
      <c r="B13" s="42" t="s">
        <v>64</v>
      </c>
      <c r="C13" s="41"/>
      <c r="D13" s="52"/>
      <c r="E13" s="41"/>
      <c r="F13" s="46" t="s">
        <v>65</v>
      </c>
      <c r="G13" s="47">
        <f>G14+G15</f>
        <v>100</v>
      </c>
      <c r="H13" s="48"/>
      <c r="I13" s="80"/>
      <c r="J13" s="80"/>
      <c r="K13" s="81"/>
      <c r="L13" s="81"/>
      <c r="M13" s="61"/>
      <c r="N13" s="61"/>
      <c r="O13" s="61"/>
      <c r="P13" s="61"/>
      <c r="Q13" s="61"/>
      <c r="R13" s="61"/>
      <c r="S13" s="82"/>
      <c r="T13" s="82"/>
      <c r="U13" s="49"/>
      <c r="V13" s="107"/>
    </row>
    <row r="14" s="3" customFormat="1" ht="69.95" customHeight="1" spans="1:22">
      <c r="A14" s="49">
        <v>1</v>
      </c>
      <c r="B14" s="50" t="s">
        <v>66</v>
      </c>
      <c r="C14" s="51" t="s">
        <v>37</v>
      </c>
      <c r="D14" s="52" t="s">
        <v>38</v>
      </c>
      <c r="E14" s="51" t="s">
        <v>67</v>
      </c>
      <c r="F14" s="50" t="s">
        <v>68</v>
      </c>
      <c r="G14" s="53">
        <v>50</v>
      </c>
      <c r="H14" s="51" t="s">
        <v>41</v>
      </c>
      <c r="I14" s="59" t="s">
        <v>69</v>
      </c>
      <c r="J14" s="50" t="s">
        <v>43</v>
      </c>
      <c r="K14" s="49">
        <v>142</v>
      </c>
      <c r="L14" s="49">
        <v>113</v>
      </c>
      <c r="M14" s="61">
        <f t="shared" ref="M14:M18" si="2">N14+O14</f>
        <v>4.78</v>
      </c>
      <c r="N14" s="61">
        <v>2.17</v>
      </c>
      <c r="O14" s="61">
        <v>2.61</v>
      </c>
      <c r="P14" s="61">
        <f t="shared" ref="P14:P18" si="3">Q14+R14</f>
        <v>24.44</v>
      </c>
      <c r="Q14" s="61">
        <v>11.56</v>
      </c>
      <c r="R14" s="61">
        <v>12.88</v>
      </c>
      <c r="S14" s="51" t="s">
        <v>44</v>
      </c>
      <c r="T14" s="51" t="s">
        <v>70</v>
      </c>
      <c r="U14" s="49">
        <v>2022.12</v>
      </c>
      <c r="V14" s="107"/>
    </row>
    <row r="15" s="3" customFormat="1" ht="69.95" customHeight="1" spans="1:22">
      <c r="A15" s="49">
        <v>2</v>
      </c>
      <c r="B15" s="50" t="s">
        <v>71</v>
      </c>
      <c r="C15" s="51" t="s">
        <v>37</v>
      </c>
      <c r="D15" s="52" t="s">
        <v>38</v>
      </c>
      <c r="E15" s="51" t="s">
        <v>72</v>
      </c>
      <c r="F15" s="50" t="s">
        <v>73</v>
      </c>
      <c r="G15" s="53">
        <v>50</v>
      </c>
      <c r="H15" s="51" t="s">
        <v>41</v>
      </c>
      <c r="I15" s="59" t="s">
        <v>74</v>
      </c>
      <c r="J15" s="50" t="s">
        <v>75</v>
      </c>
      <c r="K15" s="49">
        <v>142</v>
      </c>
      <c r="L15" s="49">
        <v>113</v>
      </c>
      <c r="M15" s="61">
        <f t="shared" si="2"/>
        <v>4.78</v>
      </c>
      <c r="N15" s="61">
        <v>2.17</v>
      </c>
      <c r="O15" s="61">
        <v>2.61</v>
      </c>
      <c r="P15" s="61">
        <f t="shared" si="3"/>
        <v>24.44</v>
      </c>
      <c r="Q15" s="61">
        <v>11.56</v>
      </c>
      <c r="R15" s="61">
        <v>12.88</v>
      </c>
      <c r="S15" s="51" t="s">
        <v>44</v>
      </c>
      <c r="T15" s="51" t="s">
        <v>72</v>
      </c>
      <c r="U15" s="49">
        <v>2022.12</v>
      </c>
      <c r="V15" s="107"/>
    </row>
    <row r="16" s="1" customFormat="1" ht="60" customHeight="1" spans="1:22">
      <c r="A16" s="41" t="s">
        <v>76</v>
      </c>
      <c r="B16" s="42" t="s">
        <v>77</v>
      </c>
      <c r="C16" s="41"/>
      <c r="D16" s="52"/>
      <c r="E16" s="41"/>
      <c r="F16" s="46" t="s">
        <v>78</v>
      </c>
      <c r="G16" s="47">
        <f>SUM(G17:G23)</f>
        <v>1367.36</v>
      </c>
      <c r="H16" s="48"/>
      <c r="I16" s="80"/>
      <c r="J16" s="80"/>
      <c r="K16" s="81"/>
      <c r="L16" s="81"/>
      <c r="M16" s="81"/>
      <c r="N16" s="82"/>
      <c r="O16" s="82"/>
      <c r="P16" s="82"/>
      <c r="Q16" s="82"/>
      <c r="R16" s="82"/>
      <c r="S16" s="41"/>
      <c r="T16" s="41"/>
      <c r="U16" s="49"/>
      <c r="V16" s="107"/>
    </row>
    <row r="17" s="4" customFormat="1" ht="111.95" customHeight="1" spans="1:22">
      <c r="A17" s="49">
        <v>1</v>
      </c>
      <c r="B17" s="50" t="s">
        <v>79</v>
      </c>
      <c r="C17" s="49" t="s">
        <v>37</v>
      </c>
      <c r="D17" s="52" t="s">
        <v>38</v>
      </c>
      <c r="E17" s="55" t="s">
        <v>80</v>
      </c>
      <c r="F17" s="54" t="s">
        <v>81</v>
      </c>
      <c r="G17" s="57">
        <v>266.36</v>
      </c>
      <c r="H17" s="51" t="s">
        <v>41</v>
      </c>
      <c r="I17" s="59" t="s">
        <v>82</v>
      </c>
      <c r="J17" s="59" t="s">
        <v>82</v>
      </c>
      <c r="K17" s="83">
        <v>27</v>
      </c>
      <c r="L17" s="83">
        <v>38</v>
      </c>
      <c r="M17" s="57">
        <f t="shared" si="2"/>
        <v>0.43</v>
      </c>
      <c r="N17" s="61">
        <v>0.19</v>
      </c>
      <c r="O17" s="61">
        <v>0.24</v>
      </c>
      <c r="P17" s="61">
        <f t="shared" si="3"/>
        <v>2.08</v>
      </c>
      <c r="Q17" s="61">
        <v>0.94</v>
      </c>
      <c r="R17" s="61">
        <v>1.14</v>
      </c>
      <c r="S17" s="49" t="s">
        <v>83</v>
      </c>
      <c r="T17" s="49" t="s">
        <v>83</v>
      </c>
      <c r="U17" s="49">
        <v>2022.12</v>
      </c>
      <c r="V17" s="107"/>
    </row>
    <row r="18" s="4" customFormat="1" ht="72.95" customHeight="1" spans="1:22">
      <c r="A18" s="49">
        <v>2</v>
      </c>
      <c r="B18" s="50" t="s">
        <v>84</v>
      </c>
      <c r="C18" s="49" t="s">
        <v>37</v>
      </c>
      <c r="D18" s="52" t="s">
        <v>38</v>
      </c>
      <c r="E18" s="55" t="s">
        <v>85</v>
      </c>
      <c r="F18" s="54" t="s">
        <v>86</v>
      </c>
      <c r="G18" s="57">
        <v>91</v>
      </c>
      <c r="H18" s="51" t="s">
        <v>41</v>
      </c>
      <c r="I18" s="59" t="s">
        <v>87</v>
      </c>
      <c r="J18" s="59" t="s">
        <v>88</v>
      </c>
      <c r="K18" s="83">
        <v>20</v>
      </c>
      <c r="L18" s="83">
        <v>235</v>
      </c>
      <c r="M18" s="62">
        <f t="shared" si="2"/>
        <v>4.78</v>
      </c>
      <c r="N18" s="61">
        <v>2.17</v>
      </c>
      <c r="O18" s="61">
        <v>2.61</v>
      </c>
      <c r="P18" s="61">
        <f t="shared" si="3"/>
        <v>24.44</v>
      </c>
      <c r="Q18" s="61">
        <v>11.56</v>
      </c>
      <c r="R18" s="61">
        <v>12.88</v>
      </c>
      <c r="S18" s="49" t="s">
        <v>83</v>
      </c>
      <c r="T18" s="49" t="s">
        <v>83</v>
      </c>
      <c r="U18" s="49">
        <v>2022.12</v>
      </c>
      <c r="V18" s="107"/>
    </row>
    <row r="19" s="5" customFormat="1" ht="84.95" customHeight="1" spans="1:22">
      <c r="A19" s="49">
        <v>3</v>
      </c>
      <c r="B19" s="50" t="s">
        <v>89</v>
      </c>
      <c r="C19" s="55" t="s">
        <v>37</v>
      </c>
      <c r="D19" s="52" t="s">
        <v>38</v>
      </c>
      <c r="E19" s="55" t="s">
        <v>90</v>
      </c>
      <c r="F19" s="54" t="s">
        <v>91</v>
      </c>
      <c r="G19" s="55">
        <v>500</v>
      </c>
      <c r="H19" s="51" t="s">
        <v>41</v>
      </c>
      <c r="I19" s="50" t="s">
        <v>92</v>
      </c>
      <c r="J19" s="50" t="s">
        <v>93</v>
      </c>
      <c r="K19" s="55">
        <v>42</v>
      </c>
      <c r="L19" s="55">
        <v>79</v>
      </c>
      <c r="M19" s="55">
        <v>0.95</v>
      </c>
      <c r="N19" s="53">
        <v>0.33</v>
      </c>
      <c r="O19" s="53">
        <v>0.62</v>
      </c>
      <c r="P19" s="53">
        <v>3.97</v>
      </c>
      <c r="Q19" s="53">
        <v>1.59</v>
      </c>
      <c r="R19" s="53">
        <v>3.11</v>
      </c>
      <c r="S19" s="49" t="s">
        <v>83</v>
      </c>
      <c r="T19" s="49" t="s">
        <v>83</v>
      </c>
      <c r="U19" s="49">
        <v>2022.12</v>
      </c>
      <c r="V19" s="54"/>
    </row>
    <row r="20" s="5" customFormat="1" ht="123" customHeight="1" spans="1:22">
      <c r="A20" s="49">
        <v>4</v>
      </c>
      <c r="B20" s="50" t="s">
        <v>94</v>
      </c>
      <c r="C20" s="49" t="s">
        <v>37</v>
      </c>
      <c r="D20" s="55" t="s">
        <v>52</v>
      </c>
      <c r="E20" s="55" t="s">
        <v>95</v>
      </c>
      <c r="F20" s="54" t="s">
        <v>96</v>
      </c>
      <c r="G20" s="58">
        <v>424</v>
      </c>
      <c r="H20" s="52" t="s">
        <v>97</v>
      </c>
      <c r="I20" s="59" t="s">
        <v>87</v>
      </c>
      <c r="J20" s="59" t="s">
        <v>88</v>
      </c>
      <c r="K20" s="83">
        <v>20</v>
      </c>
      <c r="L20" s="83">
        <v>235</v>
      </c>
      <c r="M20" s="62">
        <f t="shared" ref="M20:M23" si="4">N20+O20</f>
        <v>4.78</v>
      </c>
      <c r="N20" s="62">
        <v>2.17</v>
      </c>
      <c r="O20" s="62">
        <v>2.61</v>
      </c>
      <c r="P20" s="62">
        <f t="shared" ref="P20:P23" si="5">Q20+R20</f>
        <v>24.44</v>
      </c>
      <c r="Q20" s="62">
        <v>11.56</v>
      </c>
      <c r="R20" s="62">
        <v>12.88</v>
      </c>
      <c r="S20" s="49" t="s">
        <v>83</v>
      </c>
      <c r="T20" s="49" t="s">
        <v>83</v>
      </c>
      <c r="U20" s="49">
        <v>2023.05</v>
      </c>
      <c r="V20" s="54"/>
    </row>
    <row r="21" s="5" customFormat="1" ht="123" customHeight="1" spans="1:22">
      <c r="A21" s="49">
        <v>5</v>
      </c>
      <c r="B21" s="50" t="s">
        <v>98</v>
      </c>
      <c r="C21" s="49" t="s">
        <v>37</v>
      </c>
      <c r="D21" s="55" t="s">
        <v>52</v>
      </c>
      <c r="E21" s="55" t="s">
        <v>99</v>
      </c>
      <c r="F21" s="54" t="s">
        <v>100</v>
      </c>
      <c r="G21" s="58">
        <v>40</v>
      </c>
      <c r="H21" s="52" t="s">
        <v>97</v>
      </c>
      <c r="I21" s="59" t="s">
        <v>101</v>
      </c>
      <c r="J21" s="59" t="s">
        <v>102</v>
      </c>
      <c r="K21" s="83">
        <v>20</v>
      </c>
      <c r="L21" s="83">
        <v>235</v>
      </c>
      <c r="M21" s="62">
        <f t="shared" si="4"/>
        <v>4.78</v>
      </c>
      <c r="N21" s="62">
        <v>2.17</v>
      </c>
      <c r="O21" s="62">
        <v>2.61</v>
      </c>
      <c r="P21" s="62">
        <f t="shared" si="5"/>
        <v>24.44</v>
      </c>
      <c r="Q21" s="62">
        <v>11.56</v>
      </c>
      <c r="R21" s="62">
        <v>12.88</v>
      </c>
      <c r="S21" s="49" t="s">
        <v>83</v>
      </c>
      <c r="T21" s="49" t="s">
        <v>83</v>
      </c>
      <c r="U21" s="49">
        <v>2023.05</v>
      </c>
      <c r="V21" s="107"/>
    </row>
    <row r="22" s="3" customFormat="1" ht="77.1" customHeight="1" spans="1:22">
      <c r="A22" s="49">
        <v>6</v>
      </c>
      <c r="B22" s="59" t="s">
        <v>103</v>
      </c>
      <c r="C22" s="51" t="s">
        <v>37</v>
      </c>
      <c r="D22" s="55" t="s">
        <v>52</v>
      </c>
      <c r="E22" s="55" t="s">
        <v>104</v>
      </c>
      <c r="F22" s="50" t="s">
        <v>105</v>
      </c>
      <c r="G22" s="60">
        <v>16</v>
      </c>
      <c r="H22" s="51" t="s">
        <v>106</v>
      </c>
      <c r="I22" s="50" t="s">
        <v>107</v>
      </c>
      <c r="J22" s="50" t="s">
        <v>107</v>
      </c>
      <c r="K22" s="60">
        <v>1</v>
      </c>
      <c r="L22" s="60"/>
      <c r="M22" s="84">
        <v>0.0192</v>
      </c>
      <c r="N22" s="84">
        <v>0.0101</v>
      </c>
      <c r="O22" s="84">
        <f>M22-N22</f>
        <v>0.0091</v>
      </c>
      <c r="P22" s="84">
        <v>0.116</v>
      </c>
      <c r="Q22" s="84">
        <v>0.0642</v>
      </c>
      <c r="R22" s="84">
        <f>P22-Q22</f>
        <v>0.0518</v>
      </c>
      <c r="S22" s="49" t="s">
        <v>83</v>
      </c>
      <c r="T22" s="49" t="s">
        <v>104</v>
      </c>
      <c r="U22" s="49">
        <v>2023.05</v>
      </c>
      <c r="V22" s="107"/>
    </row>
    <row r="23" s="3" customFormat="1" ht="77.1" customHeight="1" spans="1:22">
      <c r="A23" s="49">
        <v>7</v>
      </c>
      <c r="B23" s="59" t="s">
        <v>108</v>
      </c>
      <c r="C23" s="51" t="s">
        <v>37</v>
      </c>
      <c r="D23" s="55" t="s">
        <v>109</v>
      </c>
      <c r="E23" s="55" t="s">
        <v>110</v>
      </c>
      <c r="F23" s="50" t="s">
        <v>111</v>
      </c>
      <c r="G23" s="60">
        <v>30</v>
      </c>
      <c r="H23" s="51" t="s">
        <v>61</v>
      </c>
      <c r="I23" s="50" t="s">
        <v>107</v>
      </c>
      <c r="J23" s="50" t="s">
        <v>107</v>
      </c>
      <c r="K23" s="60">
        <v>1</v>
      </c>
      <c r="L23" s="60"/>
      <c r="M23" s="85">
        <f t="shared" si="4"/>
        <v>0.0019</v>
      </c>
      <c r="N23" s="85">
        <v>0.0004</v>
      </c>
      <c r="O23" s="85">
        <v>0.0015</v>
      </c>
      <c r="P23" s="85">
        <f t="shared" si="5"/>
        <v>0.00843</v>
      </c>
      <c r="Q23" s="85">
        <f>N23*4.2</f>
        <v>0.00168</v>
      </c>
      <c r="R23" s="85">
        <f>O23*4.5</f>
        <v>0.00675</v>
      </c>
      <c r="S23" s="49" t="s">
        <v>83</v>
      </c>
      <c r="T23" s="49" t="s">
        <v>110</v>
      </c>
      <c r="U23" s="49">
        <v>2023.08</v>
      </c>
      <c r="V23" s="107"/>
    </row>
    <row r="24" s="1" customFormat="1" ht="60" customHeight="1" spans="1:22">
      <c r="A24" s="41" t="s">
        <v>112</v>
      </c>
      <c r="B24" s="42" t="s">
        <v>113</v>
      </c>
      <c r="C24" s="41"/>
      <c r="D24" s="52"/>
      <c r="E24" s="41"/>
      <c r="F24" s="46" t="s">
        <v>114</v>
      </c>
      <c r="G24" s="47">
        <f>G25</f>
        <v>600</v>
      </c>
      <c r="H24" s="48"/>
      <c r="I24" s="80"/>
      <c r="J24" s="80"/>
      <c r="K24" s="81"/>
      <c r="L24" s="81"/>
      <c r="M24" s="81"/>
      <c r="N24" s="82"/>
      <c r="O24" s="82"/>
      <c r="P24" s="82"/>
      <c r="Q24" s="82"/>
      <c r="R24" s="82"/>
      <c r="S24" s="41"/>
      <c r="T24" s="41"/>
      <c r="U24" s="49"/>
      <c r="V24" s="107"/>
    </row>
    <row r="25" s="3" customFormat="1" ht="155.1" customHeight="1" spans="1:22">
      <c r="A25" s="49">
        <v>1</v>
      </c>
      <c r="B25" s="50" t="s">
        <v>115</v>
      </c>
      <c r="C25" s="49" t="s">
        <v>37</v>
      </c>
      <c r="D25" s="52" t="s">
        <v>38</v>
      </c>
      <c r="E25" s="55" t="s">
        <v>116</v>
      </c>
      <c r="F25" s="50" t="s">
        <v>117</v>
      </c>
      <c r="G25" s="61">
        <v>600</v>
      </c>
      <c r="H25" s="51" t="s">
        <v>118</v>
      </c>
      <c r="I25" s="59" t="s">
        <v>119</v>
      </c>
      <c r="J25" s="86"/>
      <c r="K25" s="83">
        <v>58</v>
      </c>
      <c r="L25" s="83">
        <v>152</v>
      </c>
      <c r="M25" s="87">
        <v>0.02</v>
      </c>
      <c r="N25" s="87">
        <v>0.003</v>
      </c>
      <c r="O25" s="87">
        <v>0.017</v>
      </c>
      <c r="P25" s="85">
        <v>0.0915</v>
      </c>
      <c r="Q25" s="85">
        <v>0.015</v>
      </c>
      <c r="R25" s="85">
        <v>0.0765</v>
      </c>
      <c r="S25" s="49" t="s">
        <v>120</v>
      </c>
      <c r="T25" s="49" t="s">
        <v>121</v>
      </c>
      <c r="U25" s="49">
        <v>2022.12</v>
      </c>
      <c r="V25" s="107"/>
    </row>
    <row r="26" s="1" customFormat="1" ht="60" customHeight="1" spans="1:22">
      <c r="A26" s="41" t="s">
        <v>122</v>
      </c>
      <c r="B26" s="42" t="s">
        <v>123</v>
      </c>
      <c r="C26" s="41"/>
      <c r="D26" s="52"/>
      <c r="E26" s="41"/>
      <c r="F26" s="46" t="s">
        <v>124</v>
      </c>
      <c r="G26" s="47">
        <f>G27+G32</f>
        <v>2406.03</v>
      </c>
      <c r="H26" s="48"/>
      <c r="I26" s="80"/>
      <c r="J26" s="80"/>
      <c r="K26" s="81"/>
      <c r="L26" s="81"/>
      <c r="M26" s="81"/>
      <c r="N26" s="82"/>
      <c r="O26" s="82"/>
      <c r="P26" s="82"/>
      <c r="Q26" s="82"/>
      <c r="R26" s="82"/>
      <c r="S26" s="41"/>
      <c r="T26" s="41"/>
      <c r="U26" s="49"/>
      <c r="V26" s="107"/>
    </row>
    <row r="27" s="1" customFormat="1" ht="60" customHeight="1" spans="1:22">
      <c r="A27" s="41" t="s">
        <v>33</v>
      </c>
      <c r="B27" s="42" t="s">
        <v>125</v>
      </c>
      <c r="C27" s="41"/>
      <c r="D27" s="52"/>
      <c r="E27" s="41"/>
      <c r="F27" s="46" t="s">
        <v>126</v>
      </c>
      <c r="G27" s="47">
        <f>G28+G29+G30+G31</f>
        <v>126.03</v>
      </c>
      <c r="H27" s="48"/>
      <c r="I27" s="80"/>
      <c r="J27" s="80"/>
      <c r="K27" s="81"/>
      <c r="L27" s="81"/>
      <c r="M27" s="81"/>
      <c r="N27" s="82"/>
      <c r="O27" s="82"/>
      <c r="P27" s="82"/>
      <c r="Q27" s="82"/>
      <c r="R27" s="82"/>
      <c r="S27" s="41"/>
      <c r="T27" s="41"/>
      <c r="U27" s="49"/>
      <c r="V27" s="107"/>
    </row>
    <row r="28" s="3" customFormat="1" ht="102.95" customHeight="1" spans="1:22">
      <c r="A28" s="49">
        <v>1</v>
      </c>
      <c r="B28" s="50" t="s">
        <v>127</v>
      </c>
      <c r="C28" s="49" t="s">
        <v>37</v>
      </c>
      <c r="D28" s="49" t="s">
        <v>38</v>
      </c>
      <c r="E28" s="55" t="s">
        <v>128</v>
      </c>
      <c r="F28" s="50" t="s">
        <v>129</v>
      </c>
      <c r="G28" s="61">
        <v>36.2</v>
      </c>
      <c r="H28" s="52" t="s">
        <v>130</v>
      </c>
      <c r="I28" s="59" t="s">
        <v>131</v>
      </c>
      <c r="J28" s="86" t="s">
        <v>132</v>
      </c>
      <c r="K28" s="83"/>
      <c r="L28" s="83">
        <v>1</v>
      </c>
      <c r="M28" s="85">
        <f>N28+O28</f>
        <v>0.0019</v>
      </c>
      <c r="N28" s="85">
        <v>0.0004</v>
      </c>
      <c r="O28" s="85">
        <v>0.0015</v>
      </c>
      <c r="P28" s="85">
        <f>Q28+R28</f>
        <v>0.00843</v>
      </c>
      <c r="Q28" s="85">
        <f>N28*4.2</f>
        <v>0.00168</v>
      </c>
      <c r="R28" s="85">
        <f>O28*4.5</f>
        <v>0.00675</v>
      </c>
      <c r="S28" s="49" t="s">
        <v>133</v>
      </c>
      <c r="T28" s="49" t="s">
        <v>134</v>
      </c>
      <c r="U28" s="49">
        <v>2022.12</v>
      </c>
      <c r="V28" s="107"/>
    </row>
    <row r="29" s="2" customFormat="1" ht="86.1" customHeight="1" spans="1:22">
      <c r="A29" s="49">
        <v>2</v>
      </c>
      <c r="B29" s="50" t="s">
        <v>135</v>
      </c>
      <c r="C29" s="49" t="s">
        <v>37</v>
      </c>
      <c r="D29" s="55" t="s">
        <v>136</v>
      </c>
      <c r="E29" s="55" t="s">
        <v>137</v>
      </c>
      <c r="F29" s="54" t="s">
        <v>138</v>
      </c>
      <c r="G29" s="61">
        <v>45.03</v>
      </c>
      <c r="H29" s="52" t="s">
        <v>130</v>
      </c>
      <c r="I29" s="59" t="s">
        <v>131</v>
      </c>
      <c r="J29" s="52"/>
      <c r="K29" s="83"/>
      <c r="L29" s="83">
        <v>1</v>
      </c>
      <c r="M29" s="85">
        <f>N29+O29</f>
        <v>0.0019</v>
      </c>
      <c r="N29" s="85">
        <v>0.0004</v>
      </c>
      <c r="O29" s="85">
        <v>0.0015</v>
      </c>
      <c r="P29" s="85">
        <f>Q29+R29</f>
        <v>0.00843</v>
      </c>
      <c r="Q29" s="85">
        <f>N29*4.2</f>
        <v>0.00168</v>
      </c>
      <c r="R29" s="85">
        <f>O29*4.5</f>
        <v>0.00675</v>
      </c>
      <c r="S29" s="49" t="s">
        <v>133</v>
      </c>
      <c r="T29" s="49" t="s">
        <v>133</v>
      </c>
      <c r="U29" s="49">
        <v>2023.05</v>
      </c>
      <c r="V29" s="107"/>
    </row>
    <row r="30" s="6" customFormat="1" ht="87.95" customHeight="1" spans="1:22">
      <c r="A30" s="49">
        <v>3</v>
      </c>
      <c r="B30" s="50" t="s">
        <v>135</v>
      </c>
      <c r="C30" s="49" t="s">
        <v>37</v>
      </c>
      <c r="D30" s="55" t="s">
        <v>136</v>
      </c>
      <c r="E30" s="62" t="s">
        <v>139</v>
      </c>
      <c r="F30" s="50" t="s">
        <v>140</v>
      </c>
      <c r="G30" s="63">
        <v>14.8</v>
      </c>
      <c r="H30" s="52" t="s">
        <v>130</v>
      </c>
      <c r="I30" s="88" t="s">
        <v>141</v>
      </c>
      <c r="J30" s="88" t="s">
        <v>142</v>
      </c>
      <c r="K30" s="55">
        <v>1</v>
      </c>
      <c r="L30" s="55">
        <v>0</v>
      </c>
      <c r="M30" s="55">
        <v>0.0032</v>
      </c>
      <c r="N30" s="55">
        <v>0.0012</v>
      </c>
      <c r="O30" s="55">
        <v>0.002</v>
      </c>
      <c r="P30" s="55">
        <v>0.0138</v>
      </c>
      <c r="Q30" s="55">
        <v>0.0059</v>
      </c>
      <c r="R30" s="55">
        <f>P30-Q30</f>
        <v>0.0079</v>
      </c>
      <c r="S30" s="49" t="s">
        <v>133</v>
      </c>
      <c r="T30" s="49" t="s">
        <v>143</v>
      </c>
      <c r="U30" s="49">
        <v>2023.05</v>
      </c>
      <c r="V30" s="55"/>
    </row>
    <row r="31" s="5" customFormat="1" ht="93.95" customHeight="1" spans="1:22">
      <c r="A31" s="49">
        <v>4</v>
      </c>
      <c r="B31" s="50" t="s">
        <v>135</v>
      </c>
      <c r="C31" s="55" t="s">
        <v>37</v>
      </c>
      <c r="D31" s="55" t="s">
        <v>136</v>
      </c>
      <c r="E31" s="55" t="s">
        <v>144</v>
      </c>
      <c r="F31" s="54" t="s">
        <v>145</v>
      </c>
      <c r="G31" s="53">
        <v>30</v>
      </c>
      <c r="H31" s="52" t="s">
        <v>130</v>
      </c>
      <c r="I31" s="54" t="s">
        <v>131</v>
      </c>
      <c r="J31" s="54" t="s">
        <v>146</v>
      </c>
      <c r="K31" s="55">
        <v>0</v>
      </c>
      <c r="L31" s="60">
        <v>1</v>
      </c>
      <c r="M31" s="89">
        <v>0.03</v>
      </c>
      <c r="N31" s="89">
        <v>0.01</v>
      </c>
      <c r="O31" s="89">
        <v>0.02</v>
      </c>
      <c r="P31" s="89" t="s">
        <v>147</v>
      </c>
      <c r="Q31" s="89">
        <v>0.053</v>
      </c>
      <c r="R31" s="89">
        <v>0.12</v>
      </c>
      <c r="S31" s="51" t="s">
        <v>133</v>
      </c>
      <c r="T31" s="55" t="s">
        <v>110</v>
      </c>
      <c r="U31" s="49">
        <v>2023.05</v>
      </c>
      <c r="V31" s="107"/>
    </row>
    <row r="32" s="1" customFormat="1" ht="60" customHeight="1" spans="1:22">
      <c r="A32" s="41" t="s">
        <v>63</v>
      </c>
      <c r="B32" s="42" t="s">
        <v>148</v>
      </c>
      <c r="C32" s="41"/>
      <c r="D32" s="52"/>
      <c r="E32" s="41"/>
      <c r="F32" s="46" t="s">
        <v>149</v>
      </c>
      <c r="G32" s="47">
        <f>G33</f>
        <v>2280</v>
      </c>
      <c r="H32" s="48"/>
      <c r="I32" s="80"/>
      <c r="J32" s="80"/>
      <c r="K32" s="81"/>
      <c r="L32" s="81"/>
      <c r="M32" s="81"/>
      <c r="N32" s="82"/>
      <c r="O32" s="82"/>
      <c r="P32" s="82"/>
      <c r="Q32" s="82"/>
      <c r="R32" s="82"/>
      <c r="S32" s="41"/>
      <c r="T32" s="41"/>
      <c r="U32" s="49"/>
      <c r="V32" s="107"/>
    </row>
    <row r="33" s="3" customFormat="1" ht="96" customHeight="1" spans="1:22">
      <c r="A33" s="49">
        <v>1</v>
      </c>
      <c r="B33" s="50" t="s">
        <v>150</v>
      </c>
      <c r="C33" s="49" t="s">
        <v>37</v>
      </c>
      <c r="D33" s="52" t="s">
        <v>38</v>
      </c>
      <c r="E33" s="55" t="s">
        <v>151</v>
      </c>
      <c r="F33" s="50" t="s">
        <v>152</v>
      </c>
      <c r="G33" s="61">
        <v>2280</v>
      </c>
      <c r="H33" s="52" t="s">
        <v>130</v>
      </c>
      <c r="I33" s="50" t="s">
        <v>153</v>
      </c>
      <c r="J33" s="86" t="s">
        <v>153</v>
      </c>
      <c r="K33" s="83">
        <v>41</v>
      </c>
      <c r="L33" s="83">
        <v>49</v>
      </c>
      <c r="M33" s="87">
        <v>1.5199</v>
      </c>
      <c r="N33" s="87">
        <v>0.4285</v>
      </c>
      <c r="O33" s="87">
        <v>1.0914</v>
      </c>
      <c r="P33" s="87">
        <v>7.8098</v>
      </c>
      <c r="Q33" s="87">
        <v>2.1367</v>
      </c>
      <c r="R33" s="87">
        <v>5.6731</v>
      </c>
      <c r="S33" s="55" t="s">
        <v>133</v>
      </c>
      <c r="T33" s="55" t="s">
        <v>154</v>
      </c>
      <c r="U33" s="49">
        <v>2022.12</v>
      </c>
      <c r="V33" s="107"/>
    </row>
    <row r="34" s="1" customFormat="1" ht="60" customHeight="1" spans="1:22">
      <c r="A34" s="41" t="s">
        <v>155</v>
      </c>
      <c r="B34" s="44" t="s">
        <v>156</v>
      </c>
      <c r="C34" s="34"/>
      <c r="D34" s="52"/>
      <c r="E34" s="34"/>
      <c r="F34" s="42" t="s">
        <v>157</v>
      </c>
      <c r="G34" s="45">
        <f>G35+G91+G1000+G1004+G1015+G1018+G1023+G1086+G1096+G1098</f>
        <v>54056.857</v>
      </c>
      <c r="H34" s="34"/>
      <c r="I34" s="44"/>
      <c r="J34" s="44"/>
      <c r="K34" s="34"/>
      <c r="L34" s="34"/>
      <c r="M34" s="34"/>
      <c r="N34" s="79"/>
      <c r="O34" s="79"/>
      <c r="P34" s="79"/>
      <c r="Q34" s="79"/>
      <c r="R34" s="79"/>
      <c r="S34" s="41"/>
      <c r="T34" s="41"/>
      <c r="U34" s="49"/>
      <c r="V34" s="107"/>
    </row>
    <row r="35" s="1" customFormat="1" ht="60" customHeight="1" spans="1:22">
      <c r="A35" s="41" t="s">
        <v>30</v>
      </c>
      <c r="B35" s="44" t="s">
        <v>158</v>
      </c>
      <c r="C35" s="34"/>
      <c r="D35" s="52"/>
      <c r="E35" s="34"/>
      <c r="F35" s="42" t="s">
        <v>159</v>
      </c>
      <c r="G35" s="45">
        <f>G36+G64+G79+G86</f>
        <v>16842</v>
      </c>
      <c r="H35" s="34"/>
      <c r="I35" s="44"/>
      <c r="J35" s="44"/>
      <c r="K35" s="34"/>
      <c r="L35" s="34"/>
      <c r="M35" s="34"/>
      <c r="N35" s="79"/>
      <c r="O35" s="79"/>
      <c r="P35" s="79"/>
      <c r="Q35" s="79"/>
      <c r="R35" s="79"/>
      <c r="S35" s="41"/>
      <c r="T35" s="41"/>
      <c r="U35" s="49"/>
      <c r="V35" s="107"/>
    </row>
    <row r="36" s="1" customFormat="1" ht="60" customHeight="1" spans="1:22">
      <c r="A36" s="41" t="s">
        <v>33</v>
      </c>
      <c r="B36" s="44" t="s">
        <v>160</v>
      </c>
      <c r="C36" s="34"/>
      <c r="D36" s="52"/>
      <c r="E36" s="34"/>
      <c r="F36" s="42" t="s">
        <v>161</v>
      </c>
      <c r="G36" s="45">
        <f>SUM(G37:G63)</f>
        <v>7668</v>
      </c>
      <c r="H36" s="34"/>
      <c r="I36" s="44"/>
      <c r="J36" s="44"/>
      <c r="K36" s="34"/>
      <c r="L36" s="34"/>
      <c r="M36" s="34"/>
      <c r="N36" s="79"/>
      <c r="O36" s="79"/>
      <c r="P36" s="79"/>
      <c r="Q36" s="79"/>
      <c r="R36" s="79"/>
      <c r="S36" s="41"/>
      <c r="T36" s="41"/>
      <c r="U36" s="49"/>
      <c r="V36" s="107"/>
    </row>
    <row r="37" s="7" customFormat="1" ht="77.1" customHeight="1" spans="1:22">
      <c r="A37" s="64">
        <v>1</v>
      </c>
      <c r="B37" s="65" t="s">
        <v>162</v>
      </c>
      <c r="C37" s="64" t="s">
        <v>37</v>
      </c>
      <c r="D37" s="66" t="s">
        <v>38</v>
      </c>
      <c r="E37" s="64" t="s">
        <v>163</v>
      </c>
      <c r="F37" s="67" t="s">
        <v>164</v>
      </c>
      <c r="G37" s="68">
        <v>300</v>
      </c>
      <c r="H37" s="66" t="s">
        <v>130</v>
      </c>
      <c r="I37" s="67" t="s">
        <v>165</v>
      </c>
      <c r="J37" s="67" t="s">
        <v>166</v>
      </c>
      <c r="K37" s="90">
        <v>1</v>
      </c>
      <c r="L37" s="90">
        <v>2</v>
      </c>
      <c r="M37" s="91">
        <v>0.0703</v>
      </c>
      <c r="N37" s="91">
        <v>0.0253</v>
      </c>
      <c r="O37" s="91">
        <v>0.045</v>
      </c>
      <c r="P37" s="91">
        <v>0.3863</v>
      </c>
      <c r="Q37" s="91">
        <v>0.2063</v>
      </c>
      <c r="R37" s="91">
        <v>0.18</v>
      </c>
      <c r="S37" s="108" t="s">
        <v>167</v>
      </c>
      <c r="T37" s="108" t="s">
        <v>163</v>
      </c>
      <c r="U37" s="108">
        <v>2022.12</v>
      </c>
      <c r="V37" s="109"/>
    </row>
    <row r="38" s="3" customFormat="1" ht="77.1" customHeight="1" spans="1:22">
      <c r="A38" s="55">
        <v>2</v>
      </c>
      <c r="B38" s="50" t="s">
        <v>168</v>
      </c>
      <c r="C38" s="55" t="s">
        <v>37</v>
      </c>
      <c r="D38" s="52" t="s">
        <v>38</v>
      </c>
      <c r="E38" s="55" t="s">
        <v>169</v>
      </c>
      <c r="F38" s="59" t="s">
        <v>170</v>
      </c>
      <c r="G38" s="69">
        <v>960</v>
      </c>
      <c r="H38" s="52" t="s">
        <v>130</v>
      </c>
      <c r="I38" s="59" t="s">
        <v>165</v>
      </c>
      <c r="J38" s="59" t="s">
        <v>166</v>
      </c>
      <c r="K38" s="60">
        <v>9</v>
      </c>
      <c r="L38" s="60">
        <v>5</v>
      </c>
      <c r="M38" s="84">
        <v>0.382</v>
      </c>
      <c r="N38" s="84">
        <v>0.2785</v>
      </c>
      <c r="O38" s="84">
        <v>0.1035</v>
      </c>
      <c r="P38" s="84">
        <v>2.2793</v>
      </c>
      <c r="Q38" s="84">
        <v>1.8653</v>
      </c>
      <c r="R38" s="84">
        <v>0.414</v>
      </c>
      <c r="S38" s="49" t="s">
        <v>167</v>
      </c>
      <c r="T38" s="49" t="s">
        <v>169</v>
      </c>
      <c r="U38" s="49">
        <v>2022.12</v>
      </c>
      <c r="V38" s="107"/>
    </row>
    <row r="39" s="3" customFormat="1" ht="77.1" customHeight="1" spans="1:22">
      <c r="A39" s="55">
        <v>3</v>
      </c>
      <c r="B39" s="50" t="s">
        <v>171</v>
      </c>
      <c r="C39" s="55" t="s">
        <v>37</v>
      </c>
      <c r="D39" s="52" t="s">
        <v>38</v>
      </c>
      <c r="E39" s="55" t="s">
        <v>134</v>
      </c>
      <c r="F39" s="59" t="s">
        <v>172</v>
      </c>
      <c r="G39" s="53">
        <v>650</v>
      </c>
      <c r="H39" s="52" t="s">
        <v>130</v>
      </c>
      <c r="I39" s="59" t="s">
        <v>165</v>
      </c>
      <c r="J39" s="59" t="s">
        <v>166</v>
      </c>
      <c r="K39" s="60">
        <v>17</v>
      </c>
      <c r="L39" s="60">
        <v>8</v>
      </c>
      <c r="M39" s="84">
        <v>0.6385</v>
      </c>
      <c r="N39" s="84">
        <v>0.4666</v>
      </c>
      <c r="O39" s="84">
        <v>0.1719</v>
      </c>
      <c r="P39" s="84">
        <v>2.7831</v>
      </c>
      <c r="Q39" s="84">
        <v>2.0955</v>
      </c>
      <c r="R39" s="84">
        <v>0.6876</v>
      </c>
      <c r="S39" s="49" t="s">
        <v>167</v>
      </c>
      <c r="T39" s="49" t="s">
        <v>134</v>
      </c>
      <c r="U39" s="49">
        <v>2022.12</v>
      </c>
      <c r="V39" s="107"/>
    </row>
    <row r="40" s="3" customFormat="1" ht="77.1" customHeight="1" spans="1:22">
      <c r="A40" s="55">
        <v>4</v>
      </c>
      <c r="B40" s="50" t="s">
        <v>173</v>
      </c>
      <c r="C40" s="55" t="s">
        <v>174</v>
      </c>
      <c r="D40" s="52" t="s">
        <v>38</v>
      </c>
      <c r="E40" s="55" t="s">
        <v>175</v>
      </c>
      <c r="F40" s="59" t="s">
        <v>176</v>
      </c>
      <c r="G40" s="53">
        <v>300</v>
      </c>
      <c r="H40" s="52" t="s">
        <v>130</v>
      </c>
      <c r="I40" s="59" t="s">
        <v>165</v>
      </c>
      <c r="J40" s="59" t="s">
        <v>166</v>
      </c>
      <c r="K40" s="60">
        <v>0</v>
      </c>
      <c r="L40" s="60">
        <v>1</v>
      </c>
      <c r="M40" s="84">
        <v>0.0243</v>
      </c>
      <c r="N40" s="84">
        <v>0.0168</v>
      </c>
      <c r="O40" s="84">
        <v>0.0075</v>
      </c>
      <c r="P40" s="84">
        <v>0.1061</v>
      </c>
      <c r="Q40" s="84">
        <v>0.0761</v>
      </c>
      <c r="R40" s="84">
        <v>0.03</v>
      </c>
      <c r="S40" s="55" t="s">
        <v>167</v>
      </c>
      <c r="T40" s="49" t="s">
        <v>175</v>
      </c>
      <c r="U40" s="49">
        <v>2022.12</v>
      </c>
      <c r="V40" s="107"/>
    </row>
    <row r="41" s="3" customFormat="1" ht="77.1" customHeight="1" spans="1:22">
      <c r="A41" s="55">
        <v>5</v>
      </c>
      <c r="B41" s="50" t="s">
        <v>177</v>
      </c>
      <c r="C41" s="55" t="s">
        <v>37</v>
      </c>
      <c r="D41" s="52" t="s">
        <v>38</v>
      </c>
      <c r="E41" s="55" t="s">
        <v>104</v>
      </c>
      <c r="F41" s="59" t="s">
        <v>178</v>
      </c>
      <c r="G41" s="53">
        <v>200</v>
      </c>
      <c r="H41" s="52" t="s">
        <v>130</v>
      </c>
      <c r="I41" s="59" t="s">
        <v>165</v>
      </c>
      <c r="J41" s="59" t="s">
        <v>166</v>
      </c>
      <c r="K41" s="60">
        <v>3</v>
      </c>
      <c r="L41" s="60">
        <v>0</v>
      </c>
      <c r="M41" s="84">
        <v>0.0768</v>
      </c>
      <c r="N41" s="84">
        <v>0.0423</v>
      </c>
      <c r="O41" s="84">
        <v>0.0345</v>
      </c>
      <c r="P41" s="84">
        <v>0.3781</v>
      </c>
      <c r="Q41" s="84">
        <v>0.2401</v>
      </c>
      <c r="R41" s="84">
        <v>0.138</v>
      </c>
      <c r="S41" s="49" t="s">
        <v>167</v>
      </c>
      <c r="T41" s="49" t="s">
        <v>104</v>
      </c>
      <c r="U41" s="49">
        <v>2022.12</v>
      </c>
      <c r="V41" s="107"/>
    </row>
    <row r="42" s="3" customFormat="1" ht="77.1" customHeight="1" spans="1:22">
      <c r="A42" s="55">
        <v>6</v>
      </c>
      <c r="B42" s="50" t="s">
        <v>179</v>
      </c>
      <c r="C42" s="55" t="s">
        <v>37</v>
      </c>
      <c r="D42" s="52" t="s">
        <v>38</v>
      </c>
      <c r="E42" s="55" t="s">
        <v>180</v>
      </c>
      <c r="F42" s="59" t="s">
        <v>181</v>
      </c>
      <c r="G42" s="53">
        <v>1350</v>
      </c>
      <c r="H42" s="52" t="s">
        <v>130</v>
      </c>
      <c r="I42" s="59" t="s">
        <v>165</v>
      </c>
      <c r="J42" s="59" t="s">
        <v>166</v>
      </c>
      <c r="K42" s="60">
        <v>9</v>
      </c>
      <c r="L42" s="60">
        <v>8</v>
      </c>
      <c r="M42" s="84">
        <v>0.3933</v>
      </c>
      <c r="N42" s="84">
        <v>0.2658</v>
      </c>
      <c r="O42" s="84">
        <v>0.1275</v>
      </c>
      <c r="P42" s="84">
        <v>2.8714</v>
      </c>
      <c r="Q42" s="84">
        <v>2.3614</v>
      </c>
      <c r="R42" s="84">
        <v>0.51</v>
      </c>
      <c r="S42" s="49" t="s">
        <v>167</v>
      </c>
      <c r="T42" s="49" t="s">
        <v>180</v>
      </c>
      <c r="U42" s="49">
        <v>2022.12</v>
      </c>
      <c r="V42" s="107"/>
    </row>
    <row r="43" s="8" customFormat="1" ht="77.1" customHeight="1" spans="1:22">
      <c r="A43" s="55">
        <v>7</v>
      </c>
      <c r="B43" s="50" t="s">
        <v>182</v>
      </c>
      <c r="C43" s="55" t="s">
        <v>37</v>
      </c>
      <c r="D43" s="52" t="s">
        <v>38</v>
      </c>
      <c r="E43" s="55" t="s">
        <v>183</v>
      </c>
      <c r="F43" s="50" t="s">
        <v>184</v>
      </c>
      <c r="G43" s="53">
        <v>162</v>
      </c>
      <c r="H43" s="52" t="s">
        <v>130</v>
      </c>
      <c r="I43" s="59" t="s">
        <v>165</v>
      </c>
      <c r="J43" s="59" t="s">
        <v>166</v>
      </c>
      <c r="K43" s="60">
        <v>1</v>
      </c>
      <c r="L43" s="60">
        <v>0</v>
      </c>
      <c r="M43" s="84">
        <v>0.0521</v>
      </c>
      <c r="N43" s="85">
        <v>0.0278</v>
      </c>
      <c r="O43" s="84">
        <v>0.0243</v>
      </c>
      <c r="P43" s="84">
        <v>0.2127</v>
      </c>
      <c r="Q43" s="85">
        <v>0.1155</v>
      </c>
      <c r="R43" s="84">
        <v>0.0972</v>
      </c>
      <c r="S43" s="49" t="s">
        <v>167</v>
      </c>
      <c r="T43" s="49" t="s">
        <v>183</v>
      </c>
      <c r="U43" s="49">
        <v>2022.12</v>
      </c>
      <c r="V43" s="55"/>
    </row>
    <row r="44" s="9" customFormat="1" ht="77.1" customHeight="1" spans="1:22">
      <c r="A44" s="55">
        <v>8</v>
      </c>
      <c r="B44" s="50" t="s">
        <v>185</v>
      </c>
      <c r="C44" s="55" t="s">
        <v>37</v>
      </c>
      <c r="D44" s="52" t="s">
        <v>38</v>
      </c>
      <c r="E44" s="55" t="s">
        <v>186</v>
      </c>
      <c r="F44" s="50" t="s">
        <v>187</v>
      </c>
      <c r="G44" s="53">
        <v>150</v>
      </c>
      <c r="H44" s="52" t="s">
        <v>130</v>
      </c>
      <c r="I44" s="59" t="s">
        <v>165</v>
      </c>
      <c r="J44" s="59" t="s">
        <v>166</v>
      </c>
      <c r="K44" s="60">
        <v>6</v>
      </c>
      <c r="L44" s="60">
        <v>4</v>
      </c>
      <c r="M44" s="84">
        <v>0.3033</v>
      </c>
      <c r="N44" s="84">
        <v>0.2088</v>
      </c>
      <c r="O44" s="84">
        <v>0.0945</v>
      </c>
      <c r="P44" s="84">
        <v>1.6162</v>
      </c>
      <c r="Q44" s="84">
        <v>1.2382</v>
      </c>
      <c r="R44" s="84">
        <v>0.378</v>
      </c>
      <c r="S44" s="55" t="s">
        <v>167</v>
      </c>
      <c r="T44" s="55" t="s">
        <v>186</v>
      </c>
      <c r="U44" s="49">
        <v>2022.12</v>
      </c>
      <c r="V44" s="50"/>
    </row>
    <row r="45" s="3" customFormat="1" ht="150.95" customHeight="1" spans="1:22">
      <c r="A45" s="55">
        <v>9</v>
      </c>
      <c r="B45" s="50" t="s">
        <v>188</v>
      </c>
      <c r="C45" s="55" t="s">
        <v>37</v>
      </c>
      <c r="D45" s="52" t="s">
        <v>38</v>
      </c>
      <c r="E45" s="55" t="s">
        <v>143</v>
      </c>
      <c r="F45" s="50" t="s">
        <v>189</v>
      </c>
      <c r="G45" s="53">
        <v>666</v>
      </c>
      <c r="H45" s="52" t="s">
        <v>130</v>
      </c>
      <c r="I45" s="59" t="s">
        <v>165</v>
      </c>
      <c r="J45" s="59" t="s">
        <v>166</v>
      </c>
      <c r="K45" s="60">
        <v>0</v>
      </c>
      <c r="L45" s="60">
        <v>4</v>
      </c>
      <c r="M45" s="84">
        <v>0.20505</v>
      </c>
      <c r="N45" s="84">
        <v>0.1131</v>
      </c>
      <c r="O45" s="84">
        <v>0.09195</v>
      </c>
      <c r="P45" s="84">
        <v>0.8795</v>
      </c>
      <c r="Q45" s="84">
        <v>0.5117</v>
      </c>
      <c r="R45" s="84">
        <v>0.3678</v>
      </c>
      <c r="S45" s="55" t="s">
        <v>167</v>
      </c>
      <c r="T45" s="55" t="s">
        <v>143</v>
      </c>
      <c r="U45" s="49">
        <v>2022.12</v>
      </c>
      <c r="V45" s="55"/>
    </row>
    <row r="46" s="3" customFormat="1" ht="98.1" customHeight="1" spans="1:22">
      <c r="A46" s="55">
        <v>10</v>
      </c>
      <c r="B46" s="50" t="s">
        <v>190</v>
      </c>
      <c r="C46" s="55" t="s">
        <v>37</v>
      </c>
      <c r="D46" s="52" t="s">
        <v>38</v>
      </c>
      <c r="E46" s="55" t="s">
        <v>110</v>
      </c>
      <c r="F46" s="59" t="s">
        <v>191</v>
      </c>
      <c r="G46" s="53">
        <v>750</v>
      </c>
      <c r="H46" s="52" t="s">
        <v>130</v>
      </c>
      <c r="I46" s="59" t="s">
        <v>165</v>
      </c>
      <c r="J46" s="59" t="s">
        <v>166</v>
      </c>
      <c r="K46" s="60">
        <v>2</v>
      </c>
      <c r="L46" s="60">
        <v>2</v>
      </c>
      <c r="M46" s="84">
        <v>0.09</v>
      </c>
      <c r="N46" s="84">
        <v>0.06</v>
      </c>
      <c r="O46" s="84">
        <v>0.03</v>
      </c>
      <c r="P46" s="84">
        <v>0.35</v>
      </c>
      <c r="Q46" s="84">
        <v>0.23</v>
      </c>
      <c r="R46" s="84">
        <v>0.12</v>
      </c>
      <c r="S46" s="49" t="s">
        <v>167</v>
      </c>
      <c r="T46" s="49" t="s">
        <v>110</v>
      </c>
      <c r="U46" s="49">
        <v>2022.12</v>
      </c>
      <c r="V46" s="107"/>
    </row>
    <row r="47" s="3" customFormat="1" ht="98.1" customHeight="1" spans="1:22">
      <c r="A47" s="55">
        <v>11</v>
      </c>
      <c r="B47" s="50" t="s">
        <v>192</v>
      </c>
      <c r="C47" s="55" t="s">
        <v>37</v>
      </c>
      <c r="D47" s="52" t="s">
        <v>38</v>
      </c>
      <c r="E47" s="55" t="s">
        <v>193</v>
      </c>
      <c r="F47" s="59" t="s">
        <v>194</v>
      </c>
      <c r="G47" s="53">
        <v>400</v>
      </c>
      <c r="H47" s="52" t="s">
        <v>130</v>
      </c>
      <c r="I47" s="59" t="s">
        <v>165</v>
      </c>
      <c r="J47" s="59" t="s">
        <v>166</v>
      </c>
      <c r="K47" s="60">
        <v>1</v>
      </c>
      <c r="L47" s="60">
        <v>2</v>
      </c>
      <c r="M47" s="84">
        <v>0.0131</v>
      </c>
      <c r="N47" s="84">
        <v>0.0081</v>
      </c>
      <c r="O47" s="84">
        <v>0.005</v>
      </c>
      <c r="P47" s="84">
        <v>0.031</v>
      </c>
      <c r="Q47" s="84">
        <v>0.0189</v>
      </c>
      <c r="R47" s="84">
        <v>0.0121</v>
      </c>
      <c r="S47" s="49" t="s">
        <v>167</v>
      </c>
      <c r="T47" s="49" t="s">
        <v>193</v>
      </c>
      <c r="U47" s="49">
        <v>2022.12</v>
      </c>
      <c r="V47" s="107"/>
    </row>
    <row r="48" s="3" customFormat="1" ht="98.1" customHeight="1" spans="1:22">
      <c r="A48" s="55">
        <v>12</v>
      </c>
      <c r="B48" s="50" t="s">
        <v>195</v>
      </c>
      <c r="C48" s="55" t="s">
        <v>37</v>
      </c>
      <c r="D48" s="52" t="s">
        <v>38</v>
      </c>
      <c r="E48" s="55" t="s">
        <v>196</v>
      </c>
      <c r="F48" s="59" t="s">
        <v>197</v>
      </c>
      <c r="G48" s="53">
        <v>400</v>
      </c>
      <c r="H48" s="52" t="s">
        <v>130</v>
      </c>
      <c r="I48" s="59" t="s">
        <v>165</v>
      </c>
      <c r="J48" s="59" t="s">
        <v>166</v>
      </c>
      <c r="K48" s="60">
        <v>5</v>
      </c>
      <c r="L48" s="60">
        <v>6</v>
      </c>
      <c r="M48" s="84">
        <v>0.1481</v>
      </c>
      <c r="N48" s="84">
        <v>0.0611</v>
      </c>
      <c r="O48" s="84">
        <v>0.107</v>
      </c>
      <c r="P48" s="84">
        <v>0.65219</v>
      </c>
      <c r="Q48" s="84">
        <v>0.2587</v>
      </c>
      <c r="R48" s="84">
        <v>0.3735</v>
      </c>
      <c r="S48" s="49" t="s">
        <v>167</v>
      </c>
      <c r="T48" s="49" t="s">
        <v>196</v>
      </c>
      <c r="U48" s="49">
        <v>2022.12</v>
      </c>
      <c r="V48" s="107"/>
    </row>
    <row r="49" s="9" customFormat="1" ht="111" customHeight="1" spans="1:22">
      <c r="A49" s="55">
        <v>13</v>
      </c>
      <c r="B49" s="50" t="s">
        <v>198</v>
      </c>
      <c r="C49" s="51" t="s">
        <v>37</v>
      </c>
      <c r="D49" s="52" t="s">
        <v>38</v>
      </c>
      <c r="E49" s="51" t="s">
        <v>199</v>
      </c>
      <c r="F49" s="59" t="s">
        <v>200</v>
      </c>
      <c r="G49" s="53">
        <v>400</v>
      </c>
      <c r="H49" s="52" t="s">
        <v>130</v>
      </c>
      <c r="I49" s="59" t="s">
        <v>165</v>
      </c>
      <c r="J49" s="59" t="s">
        <v>166</v>
      </c>
      <c r="K49" s="60">
        <v>5</v>
      </c>
      <c r="L49" s="60">
        <v>3</v>
      </c>
      <c r="M49" s="84">
        <v>0.2874</v>
      </c>
      <c r="N49" s="84">
        <v>0.1479</v>
      </c>
      <c r="O49" s="84">
        <v>0.1395</v>
      </c>
      <c r="P49" s="84">
        <v>1.2341</v>
      </c>
      <c r="Q49" s="84">
        <v>0.6761</v>
      </c>
      <c r="R49" s="84">
        <v>0.558</v>
      </c>
      <c r="S49" s="55" t="s">
        <v>167</v>
      </c>
      <c r="T49" s="55" t="s">
        <v>199</v>
      </c>
      <c r="U49" s="49">
        <v>2022.12</v>
      </c>
      <c r="V49" s="55"/>
    </row>
    <row r="50" s="9" customFormat="1" ht="111" customHeight="1" spans="1:22">
      <c r="A50" s="55">
        <v>14</v>
      </c>
      <c r="B50" s="70" t="s">
        <v>201</v>
      </c>
      <c r="C50" s="71" t="s">
        <v>37</v>
      </c>
      <c r="D50" s="71" t="s">
        <v>52</v>
      </c>
      <c r="E50" s="71" t="s">
        <v>202</v>
      </c>
      <c r="F50" s="72" t="s">
        <v>203</v>
      </c>
      <c r="G50" s="73">
        <v>70</v>
      </c>
      <c r="H50" s="73" t="s">
        <v>204</v>
      </c>
      <c r="I50" s="92" t="s">
        <v>205</v>
      </c>
      <c r="J50" s="93" t="s">
        <v>206</v>
      </c>
      <c r="K50" s="71"/>
      <c r="L50" s="73">
        <v>1</v>
      </c>
      <c r="M50" s="94">
        <v>0.0358</v>
      </c>
      <c r="N50" s="95">
        <v>0.002</v>
      </c>
      <c r="O50" s="95">
        <v>0.0338</v>
      </c>
      <c r="P50" s="95">
        <v>0.2148</v>
      </c>
      <c r="Q50" s="95">
        <v>0.012</v>
      </c>
      <c r="R50" s="95">
        <v>0.2028</v>
      </c>
      <c r="S50" s="55" t="s">
        <v>207</v>
      </c>
      <c r="T50" s="110" t="s">
        <v>208</v>
      </c>
      <c r="U50" s="110">
        <v>2023.05</v>
      </c>
      <c r="V50" s="55"/>
    </row>
    <row r="51" s="9" customFormat="1" ht="111" customHeight="1" spans="1:22">
      <c r="A51" s="55">
        <v>15</v>
      </c>
      <c r="B51" s="50" t="s">
        <v>209</v>
      </c>
      <c r="C51" s="49" t="s">
        <v>37</v>
      </c>
      <c r="D51" s="55" t="s">
        <v>52</v>
      </c>
      <c r="E51" s="71" t="s">
        <v>210</v>
      </c>
      <c r="F51" s="74" t="s">
        <v>211</v>
      </c>
      <c r="G51" s="52">
        <v>70</v>
      </c>
      <c r="H51" s="51" t="s">
        <v>204</v>
      </c>
      <c r="I51" s="96" t="s">
        <v>212</v>
      </c>
      <c r="J51" s="97" t="s">
        <v>213</v>
      </c>
      <c r="K51" s="83">
        <v>1</v>
      </c>
      <c r="L51" s="83"/>
      <c r="M51" s="61">
        <v>0.0168</v>
      </c>
      <c r="N51" s="61">
        <v>0.0011</v>
      </c>
      <c r="O51" s="61">
        <v>0.0157</v>
      </c>
      <c r="P51" s="61">
        <v>0.0757</v>
      </c>
      <c r="Q51" s="61">
        <v>0.0066</v>
      </c>
      <c r="R51" s="61">
        <v>0.0691</v>
      </c>
      <c r="S51" s="55" t="s">
        <v>207</v>
      </c>
      <c r="T51" s="49" t="s">
        <v>208</v>
      </c>
      <c r="U51" s="49">
        <v>2023.05</v>
      </c>
      <c r="V51" s="55"/>
    </row>
    <row r="52" s="9" customFormat="1" ht="111" customHeight="1" spans="1:22">
      <c r="A52" s="55">
        <v>16</v>
      </c>
      <c r="B52" s="50" t="s">
        <v>214</v>
      </c>
      <c r="C52" s="49" t="s">
        <v>174</v>
      </c>
      <c r="D52" s="55" t="s">
        <v>215</v>
      </c>
      <c r="E52" s="55" t="s">
        <v>216</v>
      </c>
      <c r="F52" s="54" t="s">
        <v>217</v>
      </c>
      <c r="G52" s="52">
        <v>70</v>
      </c>
      <c r="H52" s="51" t="s">
        <v>204</v>
      </c>
      <c r="I52" s="96" t="s">
        <v>218</v>
      </c>
      <c r="J52" s="96" t="s">
        <v>219</v>
      </c>
      <c r="K52" s="55">
        <v>1</v>
      </c>
      <c r="L52" s="55"/>
      <c r="M52" s="84">
        <f>N52+O52</f>
        <v>0.0512</v>
      </c>
      <c r="N52" s="98">
        <v>0.0212</v>
      </c>
      <c r="O52" s="98">
        <v>0.03</v>
      </c>
      <c r="P52" s="53">
        <f>Q52+R52</f>
        <v>0.2415</v>
      </c>
      <c r="Q52" s="111">
        <v>0.1061</v>
      </c>
      <c r="R52" s="111">
        <v>0.1354</v>
      </c>
      <c r="S52" s="55" t="s">
        <v>207</v>
      </c>
      <c r="T52" s="49" t="s">
        <v>220</v>
      </c>
      <c r="U52" s="49">
        <v>2023.05</v>
      </c>
      <c r="V52" s="55"/>
    </row>
    <row r="53" s="9" customFormat="1" ht="111" customHeight="1" spans="1:22">
      <c r="A53" s="55">
        <v>17</v>
      </c>
      <c r="B53" s="59" t="s">
        <v>221</v>
      </c>
      <c r="C53" s="51" t="s">
        <v>174</v>
      </c>
      <c r="D53" s="55" t="s">
        <v>215</v>
      </c>
      <c r="E53" s="55" t="s">
        <v>222</v>
      </c>
      <c r="F53" s="54" t="s">
        <v>223</v>
      </c>
      <c r="G53" s="51">
        <v>70</v>
      </c>
      <c r="H53" s="51" t="s">
        <v>204</v>
      </c>
      <c r="I53" s="96" t="s">
        <v>224</v>
      </c>
      <c r="J53" s="96" t="s">
        <v>225</v>
      </c>
      <c r="K53" s="83"/>
      <c r="L53" s="83">
        <v>1</v>
      </c>
      <c r="M53" s="85">
        <f>N53+O53</f>
        <v>0.0509</v>
      </c>
      <c r="N53" s="99">
        <v>0.0124</v>
      </c>
      <c r="O53" s="100">
        <v>0.0385</v>
      </c>
      <c r="P53" s="53">
        <f>Q53+R53</f>
        <v>0.2267</v>
      </c>
      <c r="Q53" s="100">
        <v>0.0649</v>
      </c>
      <c r="R53" s="100">
        <v>0.1618</v>
      </c>
      <c r="S53" s="55" t="s">
        <v>207</v>
      </c>
      <c r="T53" s="49" t="s">
        <v>220</v>
      </c>
      <c r="U53" s="49">
        <v>2023.05</v>
      </c>
      <c r="V53" s="55"/>
    </row>
    <row r="54" s="9" customFormat="1" ht="111" customHeight="1" spans="1:22">
      <c r="A54" s="55">
        <v>18</v>
      </c>
      <c r="B54" s="59" t="s">
        <v>226</v>
      </c>
      <c r="C54" s="55" t="s">
        <v>37</v>
      </c>
      <c r="D54" s="55" t="s">
        <v>215</v>
      </c>
      <c r="E54" s="55" t="s">
        <v>227</v>
      </c>
      <c r="F54" s="54" t="s">
        <v>228</v>
      </c>
      <c r="G54" s="55">
        <v>70</v>
      </c>
      <c r="H54" s="51" t="s">
        <v>204</v>
      </c>
      <c r="I54" s="54" t="s">
        <v>229</v>
      </c>
      <c r="J54" s="96" t="s">
        <v>225</v>
      </c>
      <c r="K54" s="55">
        <v>1</v>
      </c>
      <c r="L54" s="55"/>
      <c r="M54" s="61">
        <v>0.0226</v>
      </c>
      <c r="N54" s="55">
        <v>0.0077</v>
      </c>
      <c r="O54" s="55">
        <v>0.0149</v>
      </c>
      <c r="P54" s="55">
        <v>0.1182</v>
      </c>
      <c r="Q54" s="55">
        <v>0.0351</v>
      </c>
      <c r="R54" s="55">
        <v>0.0831</v>
      </c>
      <c r="S54" s="55" t="s">
        <v>207</v>
      </c>
      <c r="T54" s="49" t="s">
        <v>230</v>
      </c>
      <c r="U54" s="49">
        <v>2023.05</v>
      </c>
      <c r="V54" s="55"/>
    </row>
    <row r="55" s="9" customFormat="1" ht="111" customHeight="1" spans="1:22">
      <c r="A55" s="55">
        <v>19</v>
      </c>
      <c r="B55" s="59" t="s">
        <v>231</v>
      </c>
      <c r="C55" s="55" t="s">
        <v>174</v>
      </c>
      <c r="D55" s="55" t="s">
        <v>215</v>
      </c>
      <c r="E55" s="55" t="s">
        <v>232</v>
      </c>
      <c r="F55" s="54" t="s">
        <v>233</v>
      </c>
      <c r="G55" s="55">
        <v>70</v>
      </c>
      <c r="H55" s="51" t="s">
        <v>204</v>
      </c>
      <c r="I55" s="96" t="s">
        <v>234</v>
      </c>
      <c r="J55" s="55" t="s">
        <v>225</v>
      </c>
      <c r="K55" s="55">
        <v>1</v>
      </c>
      <c r="L55" s="55"/>
      <c r="M55" s="61">
        <v>0.0089</v>
      </c>
      <c r="N55" s="55">
        <v>0.0041</v>
      </c>
      <c r="O55" s="55">
        <v>0.0048</v>
      </c>
      <c r="P55" s="55">
        <v>0.0545</v>
      </c>
      <c r="Q55" s="55">
        <v>0.023</v>
      </c>
      <c r="R55" s="55">
        <v>0.0315</v>
      </c>
      <c r="S55" s="55" t="s">
        <v>207</v>
      </c>
      <c r="T55" s="55" t="s">
        <v>235</v>
      </c>
      <c r="U55" s="49">
        <v>2023.05</v>
      </c>
      <c r="V55" s="55"/>
    </row>
    <row r="56" s="9" customFormat="1" ht="111" customHeight="1" spans="1:22">
      <c r="A56" s="55">
        <v>20</v>
      </c>
      <c r="B56" s="75" t="s">
        <v>236</v>
      </c>
      <c r="C56" s="55" t="s">
        <v>37</v>
      </c>
      <c r="D56" s="55" t="s">
        <v>237</v>
      </c>
      <c r="E56" s="76" t="s">
        <v>238</v>
      </c>
      <c r="F56" s="54" t="s">
        <v>239</v>
      </c>
      <c r="G56" s="55">
        <v>70</v>
      </c>
      <c r="H56" s="55" t="s">
        <v>204</v>
      </c>
      <c r="I56" s="54" t="s">
        <v>240</v>
      </c>
      <c r="J56" s="54" t="s">
        <v>241</v>
      </c>
      <c r="K56" s="55">
        <v>1</v>
      </c>
      <c r="L56" s="55"/>
      <c r="M56" s="61">
        <v>0.0313</v>
      </c>
      <c r="N56" s="55">
        <v>0.0089</v>
      </c>
      <c r="O56" s="55">
        <v>0.0224</v>
      </c>
      <c r="P56" s="55">
        <v>0.1683</v>
      </c>
      <c r="Q56" s="55">
        <v>0.0478</v>
      </c>
      <c r="R56" s="55">
        <v>0.1205</v>
      </c>
      <c r="S56" s="55" t="s">
        <v>207</v>
      </c>
      <c r="T56" s="55" t="s">
        <v>242</v>
      </c>
      <c r="U56" s="49">
        <v>2023.05</v>
      </c>
      <c r="V56" s="76"/>
    </row>
    <row r="57" s="9" customFormat="1" ht="111" customHeight="1" spans="1:22">
      <c r="A57" s="55">
        <v>21</v>
      </c>
      <c r="B57" s="75" t="s">
        <v>243</v>
      </c>
      <c r="C57" s="55" t="s">
        <v>37</v>
      </c>
      <c r="D57" s="55" t="s">
        <v>237</v>
      </c>
      <c r="E57" s="55" t="s">
        <v>244</v>
      </c>
      <c r="F57" s="54" t="s">
        <v>245</v>
      </c>
      <c r="G57" s="55">
        <v>70</v>
      </c>
      <c r="H57" s="55" t="s">
        <v>204</v>
      </c>
      <c r="I57" s="54" t="s">
        <v>240</v>
      </c>
      <c r="J57" s="54" t="s">
        <v>241</v>
      </c>
      <c r="K57" s="55">
        <v>1</v>
      </c>
      <c r="L57" s="55"/>
      <c r="M57" s="61">
        <v>0.0145</v>
      </c>
      <c r="N57" s="55">
        <v>0.0069</v>
      </c>
      <c r="O57" s="55">
        <v>0.0076</v>
      </c>
      <c r="P57" s="55">
        <v>0.0727</v>
      </c>
      <c r="Q57" s="55">
        <v>0.032</v>
      </c>
      <c r="R57" s="55">
        <v>0.0407</v>
      </c>
      <c r="S57" s="76" t="s">
        <v>207</v>
      </c>
      <c r="T57" s="55" t="s">
        <v>242</v>
      </c>
      <c r="U57" s="49">
        <v>2023.05</v>
      </c>
      <c r="V57" s="76"/>
    </row>
    <row r="58" s="9" customFormat="1" ht="111" customHeight="1" spans="1:22">
      <c r="A58" s="55">
        <v>22</v>
      </c>
      <c r="B58" s="59" t="s">
        <v>246</v>
      </c>
      <c r="C58" s="51" t="s">
        <v>37</v>
      </c>
      <c r="D58" s="55" t="s">
        <v>247</v>
      </c>
      <c r="E58" s="55" t="s">
        <v>248</v>
      </c>
      <c r="F58" s="54" t="s">
        <v>249</v>
      </c>
      <c r="G58" s="51">
        <v>70</v>
      </c>
      <c r="H58" s="55" t="s">
        <v>204</v>
      </c>
      <c r="I58" s="96" t="s">
        <v>250</v>
      </c>
      <c r="J58" s="54" t="s">
        <v>219</v>
      </c>
      <c r="K58" s="60"/>
      <c r="L58" s="60">
        <v>1</v>
      </c>
      <c r="M58" s="61">
        <v>0.041</v>
      </c>
      <c r="N58" s="61">
        <v>0.0113</v>
      </c>
      <c r="O58" s="61">
        <v>0.0297</v>
      </c>
      <c r="P58" s="61">
        <v>0.2094</v>
      </c>
      <c r="Q58" s="61">
        <v>0.0616</v>
      </c>
      <c r="R58" s="61">
        <v>0.1478</v>
      </c>
      <c r="S58" s="55" t="s">
        <v>207</v>
      </c>
      <c r="T58" s="49" t="s">
        <v>251</v>
      </c>
      <c r="U58" s="49">
        <v>2023.05</v>
      </c>
      <c r="V58" s="55"/>
    </row>
    <row r="59" s="9" customFormat="1" ht="111" customHeight="1" spans="1:22">
      <c r="A59" s="55">
        <v>23</v>
      </c>
      <c r="B59" s="59" t="s">
        <v>252</v>
      </c>
      <c r="C59" s="51" t="s">
        <v>37</v>
      </c>
      <c r="D59" s="55" t="s">
        <v>247</v>
      </c>
      <c r="E59" s="55" t="s">
        <v>248</v>
      </c>
      <c r="F59" s="54" t="s">
        <v>253</v>
      </c>
      <c r="G59" s="51">
        <v>70</v>
      </c>
      <c r="H59" s="55" t="s">
        <v>204</v>
      </c>
      <c r="I59" s="96" t="s">
        <v>250</v>
      </c>
      <c r="J59" s="54" t="s">
        <v>219</v>
      </c>
      <c r="K59" s="60"/>
      <c r="L59" s="60">
        <v>1</v>
      </c>
      <c r="M59" s="61">
        <v>0.0468</v>
      </c>
      <c r="N59" s="61">
        <v>0.0174</v>
      </c>
      <c r="O59" s="61">
        <v>0.0312</v>
      </c>
      <c r="P59" s="57">
        <v>0.2368</v>
      </c>
      <c r="Q59" s="61">
        <v>0.096</v>
      </c>
      <c r="R59" s="61">
        <v>0.1408</v>
      </c>
      <c r="S59" s="55" t="s">
        <v>207</v>
      </c>
      <c r="T59" s="49" t="s">
        <v>251</v>
      </c>
      <c r="U59" s="49">
        <v>2023.05</v>
      </c>
      <c r="V59" s="55"/>
    </row>
    <row r="60" s="9" customFormat="1" ht="111" customHeight="1" spans="1:22">
      <c r="A60" s="55">
        <v>24</v>
      </c>
      <c r="B60" s="59" t="s">
        <v>254</v>
      </c>
      <c r="C60" s="55" t="s">
        <v>37</v>
      </c>
      <c r="D60" s="55" t="s">
        <v>255</v>
      </c>
      <c r="E60" s="55" t="s">
        <v>256</v>
      </c>
      <c r="F60" s="54" t="s">
        <v>257</v>
      </c>
      <c r="G60" s="51">
        <v>70</v>
      </c>
      <c r="H60" s="55" t="s">
        <v>204</v>
      </c>
      <c r="I60" s="96" t="s">
        <v>250</v>
      </c>
      <c r="J60" s="51" t="s">
        <v>258</v>
      </c>
      <c r="K60" s="55">
        <v>1</v>
      </c>
      <c r="L60" s="55"/>
      <c r="M60" s="101">
        <v>0.0276</v>
      </c>
      <c r="N60" s="53">
        <v>0.0118</v>
      </c>
      <c r="O60" s="53">
        <v>0.0158</v>
      </c>
      <c r="P60" s="53">
        <v>0.1288</v>
      </c>
      <c r="Q60" s="53">
        <v>0.0577</v>
      </c>
      <c r="R60" s="53">
        <v>0.0711</v>
      </c>
      <c r="S60" s="55" t="s">
        <v>207</v>
      </c>
      <c r="T60" s="55" t="s">
        <v>259</v>
      </c>
      <c r="U60" s="49">
        <v>2023.05</v>
      </c>
      <c r="V60" s="55"/>
    </row>
    <row r="61" s="9" customFormat="1" ht="111" customHeight="1" spans="1:22">
      <c r="A61" s="55">
        <v>25</v>
      </c>
      <c r="B61" s="59" t="s">
        <v>260</v>
      </c>
      <c r="C61" s="55" t="s">
        <v>174</v>
      </c>
      <c r="D61" s="55" t="s">
        <v>255</v>
      </c>
      <c r="E61" s="55" t="s">
        <v>261</v>
      </c>
      <c r="F61" s="54" t="s">
        <v>262</v>
      </c>
      <c r="G61" s="55">
        <v>70</v>
      </c>
      <c r="H61" s="55" t="s">
        <v>204</v>
      </c>
      <c r="I61" s="96" t="s">
        <v>263</v>
      </c>
      <c r="J61" s="54" t="s">
        <v>264</v>
      </c>
      <c r="K61" s="55">
        <v>1</v>
      </c>
      <c r="L61" s="55"/>
      <c r="M61" s="101">
        <v>0.015</v>
      </c>
      <c r="N61" s="55">
        <v>0.0046</v>
      </c>
      <c r="O61" s="55">
        <v>0.0104</v>
      </c>
      <c r="P61" s="55">
        <v>0.064</v>
      </c>
      <c r="Q61" s="55">
        <v>0.019</v>
      </c>
      <c r="R61" s="55">
        <v>0.045</v>
      </c>
      <c r="S61" s="55" t="s">
        <v>207</v>
      </c>
      <c r="T61" s="55" t="s">
        <v>265</v>
      </c>
      <c r="U61" s="49">
        <v>2023.05</v>
      </c>
      <c r="V61" s="55"/>
    </row>
    <row r="62" s="9" customFormat="1" ht="111" customHeight="1" spans="1:22">
      <c r="A62" s="55">
        <v>26</v>
      </c>
      <c r="B62" s="59" t="s">
        <v>266</v>
      </c>
      <c r="C62" s="55" t="s">
        <v>37</v>
      </c>
      <c r="D62" s="55" t="s">
        <v>267</v>
      </c>
      <c r="E62" s="55" t="s">
        <v>268</v>
      </c>
      <c r="F62" s="54" t="s">
        <v>269</v>
      </c>
      <c r="G62" s="52">
        <v>70</v>
      </c>
      <c r="H62" s="55" t="s">
        <v>204</v>
      </c>
      <c r="I62" s="96" t="s">
        <v>270</v>
      </c>
      <c r="J62" s="54" t="s">
        <v>271</v>
      </c>
      <c r="K62" s="55">
        <v>1</v>
      </c>
      <c r="L62" s="85"/>
      <c r="M62" s="85">
        <v>0.0208</v>
      </c>
      <c r="N62" s="85">
        <v>0.0084</v>
      </c>
      <c r="O62" s="85">
        <v>0.0124</v>
      </c>
      <c r="P62" s="85">
        <v>0.0938</v>
      </c>
      <c r="Q62" s="85">
        <v>0.0421</v>
      </c>
      <c r="R62" s="85">
        <v>0.0511</v>
      </c>
      <c r="S62" s="55" t="s">
        <v>207</v>
      </c>
      <c r="T62" s="49" t="s">
        <v>272</v>
      </c>
      <c r="U62" s="49">
        <v>2023.05</v>
      </c>
      <c r="V62" s="55"/>
    </row>
    <row r="63" s="9" customFormat="1" ht="111" customHeight="1" spans="1:22">
      <c r="A63" s="55">
        <v>27</v>
      </c>
      <c r="B63" s="59" t="s">
        <v>273</v>
      </c>
      <c r="C63" s="55" t="s">
        <v>37</v>
      </c>
      <c r="D63" s="55" t="s">
        <v>267</v>
      </c>
      <c r="E63" s="55" t="s">
        <v>274</v>
      </c>
      <c r="F63" s="54" t="s">
        <v>275</v>
      </c>
      <c r="G63" s="52">
        <v>70</v>
      </c>
      <c r="H63" s="55" t="s">
        <v>204</v>
      </c>
      <c r="I63" s="96" t="s">
        <v>276</v>
      </c>
      <c r="J63" s="54" t="s">
        <v>271</v>
      </c>
      <c r="K63" s="55">
        <v>1</v>
      </c>
      <c r="L63" s="85"/>
      <c r="M63" s="85">
        <v>0.0317</v>
      </c>
      <c r="N63" s="85">
        <v>0.0116</v>
      </c>
      <c r="O63" s="85">
        <v>0.0201</v>
      </c>
      <c r="P63" s="85">
        <v>0.1277</v>
      </c>
      <c r="Q63" s="85">
        <v>0.0558</v>
      </c>
      <c r="R63" s="85">
        <v>0.0719</v>
      </c>
      <c r="S63" s="55" t="s">
        <v>207</v>
      </c>
      <c r="T63" s="49" t="s">
        <v>272</v>
      </c>
      <c r="U63" s="49">
        <v>2023.05</v>
      </c>
      <c r="V63" s="55"/>
    </row>
    <row r="64" s="10" customFormat="1" ht="92.1" customHeight="1" spans="1:22">
      <c r="A64" s="41" t="s">
        <v>63</v>
      </c>
      <c r="B64" s="44" t="s">
        <v>277</v>
      </c>
      <c r="C64" s="39"/>
      <c r="D64" s="48"/>
      <c r="E64" s="39"/>
      <c r="F64" s="77" t="s">
        <v>278</v>
      </c>
      <c r="G64" s="78">
        <f>SUM(G65:G78)</f>
        <v>4072</v>
      </c>
      <c r="H64" s="44"/>
      <c r="I64" s="44"/>
      <c r="J64" s="44"/>
      <c r="K64" s="102"/>
      <c r="L64" s="102"/>
      <c r="M64" s="103"/>
      <c r="N64" s="103"/>
      <c r="O64" s="103"/>
      <c r="P64" s="103"/>
      <c r="Q64" s="103"/>
      <c r="R64" s="103"/>
      <c r="S64" s="39"/>
      <c r="T64" s="39"/>
      <c r="U64" s="41"/>
      <c r="V64" s="55"/>
    </row>
    <row r="65" s="7" customFormat="1" ht="87.95" customHeight="1" spans="1:22">
      <c r="A65" s="76">
        <v>1</v>
      </c>
      <c r="B65" s="112" t="s">
        <v>279</v>
      </c>
      <c r="C65" s="76" t="s">
        <v>280</v>
      </c>
      <c r="D65" s="76" t="s">
        <v>52</v>
      </c>
      <c r="E65" s="76" t="s">
        <v>281</v>
      </c>
      <c r="F65" s="113" t="s">
        <v>282</v>
      </c>
      <c r="G65" s="114">
        <v>300</v>
      </c>
      <c r="H65" s="112"/>
      <c r="I65" s="119" t="s">
        <v>283</v>
      </c>
      <c r="J65" s="119" t="s">
        <v>284</v>
      </c>
      <c r="K65" s="120">
        <v>1</v>
      </c>
      <c r="L65" s="120">
        <v>1</v>
      </c>
      <c r="M65" s="124">
        <v>0.018</v>
      </c>
      <c r="N65" s="124">
        <v>0.007</v>
      </c>
      <c r="O65" s="124">
        <v>0.011</v>
      </c>
      <c r="P65" s="124">
        <v>0.1619</v>
      </c>
      <c r="Q65" s="124">
        <v>0.0456</v>
      </c>
      <c r="R65" s="124">
        <v>0.1163</v>
      </c>
      <c r="S65" s="76" t="s">
        <v>285</v>
      </c>
      <c r="T65" s="76" t="s">
        <v>281</v>
      </c>
      <c r="U65" s="120">
        <v>2023.5</v>
      </c>
      <c r="V65" s="109"/>
    </row>
    <row r="66" s="9" customFormat="1" ht="87.95" customHeight="1" spans="1:22">
      <c r="A66" s="76">
        <v>2</v>
      </c>
      <c r="B66" s="112" t="s">
        <v>286</v>
      </c>
      <c r="C66" s="76" t="s">
        <v>280</v>
      </c>
      <c r="D66" s="76" t="s">
        <v>52</v>
      </c>
      <c r="E66" s="76" t="s">
        <v>287</v>
      </c>
      <c r="F66" s="115" t="s">
        <v>288</v>
      </c>
      <c r="G66" s="116">
        <v>400</v>
      </c>
      <c r="H66" s="112"/>
      <c r="I66" s="119" t="s">
        <v>283</v>
      </c>
      <c r="J66" s="119" t="s">
        <v>284</v>
      </c>
      <c r="K66" s="125">
        <v>12</v>
      </c>
      <c r="L66" s="125">
        <v>6</v>
      </c>
      <c r="M66" s="126">
        <v>0.5307</v>
      </c>
      <c r="N66" s="126">
        <v>0.2158</v>
      </c>
      <c r="O66" s="126">
        <v>0.3149</v>
      </c>
      <c r="P66" s="126">
        <v>1.3273</v>
      </c>
      <c r="Q66" s="126">
        <v>0.4152</v>
      </c>
      <c r="R66" s="126">
        <v>0.9121</v>
      </c>
      <c r="S66" s="76" t="s">
        <v>285</v>
      </c>
      <c r="T66" s="76" t="s">
        <v>287</v>
      </c>
      <c r="U66" s="120">
        <v>2023.5</v>
      </c>
      <c r="V66" s="50"/>
    </row>
    <row r="67" s="9" customFormat="1" ht="87.95" customHeight="1" spans="1:22">
      <c r="A67" s="76">
        <v>3</v>
      </c>
      <c r="B67" s="112" t="s">
        <v>289</v>
      </c>
      <c r="C67" s="76" t="s">
        <v>280</v>
      </c>
      <c r="D67" s="76" t="s">
        <v>52</v>
      </c>
      <c r="E67" s="76" t="s">
        <v>290</v>
      </c>
      <c r="F67" s="112" t="s">
        <v>291</v>
      </c>
      <c r="G67" s="114">
        <v>550</v>
      </c>
      <c r="H67" s="112"/>
      <c r="I67" s="119" t="s">
        <v>283</v>
      </c>
      <c r="J67" s="119" t="s">
        <v>284</v>
      </c>
      <c r="K67" s="76">
        <v>8</v>
      </c>
      <c r="L67" s="76">
        <v>3</v>
      </c>
      <c r="M67" s="127">
        <v>0.3435</v>
      </c>
      <c r="N67" s="127">
        <v>0.1284</v>
      </c>
      <c r="O67" s="127">
        <v>0.2151</v>
      </c>
      <c r="P67" s="127">
        <v>1.1262</v>
      </c>
      <c r="Q67" s="127">
        <v>0.4121</v>
      </c>
      <c r="R67" s="127">
        <v>0.7141</v>
      </c>
      <c r="S67" s="76" t="s">
        <v>285</v>
      </c>
      <c r="T67" s="76" t="s">
        <v>290</v>
      </c>
      <c r="U67" s="120">
        <v>2023.5</v>
      </c>
      <c r="V67" s="123"/>
    </row>
    <row r="68" s="9" customFormat="1" ht="87.95" customHeight="1" spans="1:22">
      <c r="A68" s="76">
        <v>4</v>
      </c>
      <c r="B68" s="112" t="s">
        <v>292</v>
      </c>
      <c r="C68" s="76" t="s">
        <v>280</v>
      </c>
      <c r="D68" s="76" t="s">
        <v>52</v>
      </c>
      <c r="E68" s="76" t="s">
        <v>293</v>
      </c>
      <c r="F68" s="112" t="s">
        <v>294</v>
      </c>
      <c r="G68" s="116">
        <v>330</v>
      </c>
      <c r="H68" s="112"/>
      <c r="I68" s="119" t="s">
        <v>283</v>
      </c>
      <c r="J68" s="119" t="s">
        <v>284</v>
      </c>
      <c r="K68" s="76">
        <v>7</v>
      </c>
      <c r="L68" s="76">
        <v>3</v>
      </c>
      <c r="M68" s="124">
        <v>0.2088</v>
      </c>
      <c r="N68" s="124">
        <v>0.0836</v>
      </c>
      <c r="O68" s="124">
        <v>0.1252</v>
      </c>
      <c r="P68" s="124">
        <v>1.2382</v>
      </c>
      <c r="Q68" s="124">
        <v>0.4526</v>
      </c>
      <c r="R68" s="124">
        <v>0.7856</v>
      </c>
      <c r="S68" s="76" t="s">
        <v>285</v>
      </c>
      <c r="T68" s="76" t="s">
        <v>293</v>
      </c>
      <c r="U68" s="120">
        <v>2023.5</v>
      </c>
      <c r="V68" s="50"/>
    </row>
    <row r="69" s="9" customFormat="1" ht="87.95" customHeight="1" spans="1:22">
      <c r="A69" s="76">
        <v>5</v>
      </c>
      <c r="B69" s="112" t="s">
        <v>295</v>
      </c>
      <c r="C69" s="76" t="s">
        <v>280</v>
      </c>
      <c r="D69" s="76" t="s">
        <v>52</v>
      </c>
      <c r="E69" s="76" t="s">
        <v>296</v>
      </c>
      <c r="F69" s="117" t="s">
        <v>297</v>
      </c>
      <c r="G69" s="118">
        <v>950</v>
      </c>
      <c r="H69" s="112"/>
      <c r="I69" s="119" t="s">
        <v>283</v>
      </c>
      <c r="J69" s="119" t="s">
        <v>284</v>
      </c>
      <c r="K69" s="76">
        <v>2</v>
      </c>
      <c r="L69" s="76">
        <v>4</v>
      </c>
      <c r="M69" s="124">
        <v>0.20505</v>
      </c>
      <c r="N69" s="124">
        <v>0.1131</v>
      </c>
      <c r="O69" s="124">
        <v>0.09195</v>
      </c>
      <c r="P69" s="124">
        <v>0.8795</v>
      </c>
      <c r="Q69" s="124">
        <v>0.5117</v>
      </c>
      <c r="R69" s="124">
        <v>0.3678</v>
      </c>
      <c r="S69" s="76" t="s">
        <v>285</v>
      </c>
      <c r="T69" s="76" t="s">
        <v>296</v>
      </c>
      <c r="U69" s="120">
        <v>2023.5</v>
      </c>
      <c r="V69" s="55"/>
    </row>
    <row r="70" s="9" customFormat="1" ht="87.95" customHeight="1" spans="1:22">
      <c r="A70" s="76">
        <v>6</v>
      </c>
      <c r="B70" s="112" t="s">
        <v>298</v>
      </c>
      <c r="C70" s="76" t="s">
        <v>280</v>
      </c>
      <c r="D70" s="76" t="s">
        <v>52</v>
      </c>
      <c r="E70" s="76" t="s">
        <v>299</v>
      </c>
      <c r="F70" s="113" t="s">
        <v>300</v>
      </c>
      <c r="G70" s="114">
        <v>300</v>
      </c>
      <c r="H70" s="112"/>
      <c r="I70" s="119" t="s">
        <v>283</v>
      </c>
      <c r="J70" s="119" t="s">
        <v>284</v>
      </c>
      <c r="K70" s="128">
        <v>0</v>
      </c>
      <c r="L70" s="128">
        <v>1</v>
      </c>
      <c r="M70" s="124">
        <v>0.0005</v>
      </c>
      <c r="N70" s="124">
        <v>0.0003</v>
      </c>
      <c r="O70" s="124">
        <v>0.0002</v>
      </c>
      <c r="P70" s="124">
        <v>0.003</v>
      </c>
      <c r="Q70" s="124">
        <v>0.0018</v>
      </c>
      <c r="R70" s="124">
        <v>0.0012</v>
      </c>
      <c r="S70" s="76" t="s">
        <v>285</v>
      </c>
      <c r="T70" s="76" t="s">
        <v>299</v>
      </c>
      <c r="U70" s="120">
        <v>2023.5</v>
      </c>
      <c r="V70" s="50"/>
    </row>
    <row r="71" s="8" customFormat="1" ht="87.95" customHeight="1" spans="1:22">
      <c r="A71" s="76">
        <v>7</v>
      </c>
      <c r="B71" s="112" t="s">
        <v>301</v>
      </c>
      <c r="C71" s="76" t="s">
        <v>280</v>
      </c>
      <c r="D71" s="76" t="s">
        <v>52</v>
      </c>
      <c r="E71" s="76" t="s">
        <v>302</v>
      </c>
      <c r="F71" s="112" t="s">
        <v>303</v>
      </c>
      <c r="G71" s="116">
        <v>412</v>
      </c>
      <c r="H71" s="112"/>
      <c r="I71" s="119" t="s">
        <v>283</v>
      </c>
      <c r="J71" s="119" t="s">
        <v>284</v>
      </c>
      <c r="K71" s="128">
        <v>8</v>
      </c>
      <c r="L71" s="128"/>
      <c r="M71" s="124">
        <v>0.0521</v>
      </c>
      <c r="N71" s="129">
        <v>0.0278</v>
      </c>
      <c r="O71" s="124">
        <v>0.0243</v>
      </c>
      <c r="P71" s="124">
        <v>0.2127</v>
      </c>
      <c r="Q71" s="129">
        <v>0.1155</v>
      </c>
      <c r="R71" s="124">
        <v>0.0972</v>
      </c>
      <c r="S71" s="76" t="s">
        <v>285</v>
      </c>
      <c r="T71" s="76" t="s">
        <v>302</v>
      </c>
      <c r="U71" s="120">
        <v>2023.5</v>
      </c>
      <c r="V71" s="76"/>
    </row>
    <row r="72" s="8" customFormat="1" ht="87.95" customHeight="1" spans="1:22">
      <c r="A72" s="76">
        <v>8</v>
      </c>
      <c r="B72" s="112" t="s">
        <v>304</v>
      </c>
      <c r="C72" s="76" t="s">
        <v>280</v>
      </c>
      <c r="D72" s="76" t="s">
        <v>52</v>
      </c>
      <c r="E72" s="76" t="s">
        <v>305</v>
      </c>
      <c r="F72" s="112" t="s">
        <v>306</v>
      </c>
      <c r="G72" s="116">
        <v>200</v>
      </c>
      <c r="H72" s="112"/>
      <c r="I72" s="119" t="s">
        <v>283</v>
      </c>
      <c r="J72" s="119" t="s">
        <v>284</v>
      </c>
      <c r="K72" s="128">
        <v>2</v>
      </c>
      <c r="L72" s="128"/>
      <c r="M72" s="124">
        <v>0.0192</v>
      </c>
      <c r="N72" s="124">
        <v>0.0102</v>
      </c>
      <c r="O72" s="124">
        <v>0.009</v>
      </c>
      <c r="P72" s="124">
        <v>0.116</v>
      </c>
      <c r="Q72" s="124">
        <v>0.0647</v>
      </c>
      <c r="R72" s="124">
        <v>0.0513</v>
      </c>
      <c r="S72" s="76" t="s">
        <v>285</v>
      </c>
      <c r="T72" s="76" t="s">
        <v>305</v>
      </c>
      <c r="U72" s="120">
        <v>2023.5</v>
      </c>
      <c r="V72" s="55"/>
    </row>
    <row r="73" s="3" customFormat="1" ht="87.95" customHeight="1" spans="1:22">
      <c r="A73" s="76">
        <v>9</v>
      </c>
      <c r="B73" s="112" t="s">
        <v>307</v>
      </c>
      <c r="C73" s="119" t="s">
        <v>280</v>
      </c>
      <c r="D73" s="76" t="s">
        <v>52</v>
      </c>
      <c r="E73" s="120" t="s">
        <v>308</v>
      </c>
      <c r="F73" s="121" t="s">
        <v>309</v>
      </c>
      <c r="G73" s="120">
        <v>100</v>
      </c>
      <c r="H73" s="112"/>
      <c r="I73" s="119" t="s">
        <v>283</v>
      </c>
      <c r="J73" s="119" t="s">
        <v>284</v>
      </c>
      <c r="K73" s="125">
        <v>1</v>
      </c>
      <c r="L73" s="125"/>
      <c r="M73" s="129">
        <v>0.0192</v>
      </c>
      <c r="N73" s="124">
        <v>0.0067</v>
      </c>
      <c r="O73" s="124">
        <v>0.0125</v>
      </c>
      <c r="P73" s="129">
        <v>0.0984</v>
      </c>
      <c r="Q73" s="124">
        <v>0.0368</v>
      </c>
      <c r="R73" s="124">
        <v>0.0616</v>
      </c>
      <c r="S73" s="76" t="s">
        <v>285</v>
      </c>
      <c r="T73" s="76" t="s">
        <v>308</v>
      </c>
      <c r="U73" s="120">
        <v>2023.5</v>
      </c>
      <c r="V73" s="107"/>
    </row>
    <row r="74" s="9" customFormat="1" ht="87.95" customHeight="1" spans="1:22">
      <c r="A74" s="76">
        <v>10</v>
      </c>
      <c r="B74" s="112" t="s">
        <v>310</v>
      </c>
      <c r="C74" s="119" t="s">
        <v>280</v>
      </c>
      <c r="D74" s="76" t="s">
        <v>52</v>
      </c>
      <c r="E74" s="119" t="s">
        <v>311</v>
      </c>
      <c r="F74" s="115" t="s">
        <v>312</v>
      </c>
      <c r="G74" s="116">
        <v>300</v>
      </c>
      <c r="H74" s="112"/>
      <c r="I74" s="119" t="s">
        <v>283</v>
      </c>
      <c r="J74" s="119" t="s">
        <v>284</v>
      </c>
      <c r="K74" s="128">
        <v>4</v>
      </c>
      <c r="L74" s="128">
        <v>3</v>
      </c>
      <c r="M74" s="124">
        <v>0.2874</v>
      </c>
      <c r="N74" s="124">
        <v>0.1479</v>
      </c>
      <c r="O74" s="124">
        <v>0.1395</v>
      </c>
      <c r="P74" s="124">
        <v>1.2341</v>
      </c>
      <c r="Q74" s="124">
        <v>0.6761</v>
      </c>
      <c r="R74" s="124">
        <v>0.558</v>
      </c>
      <c r="S74" s="76" t="s">
        <v>285</v>
      </c>
      <c r="T74" s="119" t="s">
        <v>311</v>
      </c>
      <c r="U74" s="120">
        <v>2023.5</v>
      </c>
      <c r="V74" s="50"/>
    </row>
    <row r="75" s="9" customFormat="1" ht="87.95" customHeight="1" spans="1:22">
      <c r="A75" s="76">
        <v>11</v>
      </c>
      <c r="B75" s="112" t="s">
        <v>313</v>
      </c>
      <c r="C75" s="76" t="s">
        <v>280</v>
      </c>
      <c r="D75" s="76" t="s">
        <v>52</v>
      </c>
      <c r="E75" s="76" t="s">
        <v>314</v>
      </c>
      <c r="F75" s="115" t="s">
        <v>315</v>
      </c>
      <c r="G75" s="116">
        <v>50</v>
      </c>
      <c r="H75" s="112"/>
      <c r="I75" s="119" t="s">
        <v>283</v>
      </c>
      <c r="J75" s="119" t="s">
        <v>284</v>
      </c>
      <c r="K75" s="76">
        <v>1</v>
      </c>
      <c r="L75" s="76">
        <v>1</v>
      </c>
      <c r="M75" s="124">
        <v>0.01</v>
      </c>
      <c r="N75" s="124">
        <v>0.005</v>
      </c>
      <c r="O75" s="124">
        <v>0.005</v>
      </c>
      <c r="P75" s="124">
        <v>0.021</v>
      </c>
      <c r="Q75" s="124">
        <v>0.015</v>
      </c>
      <c r="R75" s="124">
        <v>0.016</v>
      </c>
      <c r="S75" s="76" t="s">
        <v>285</v>
      </c>
      <c r="T75" s="76" t="s">
        <v>316</v>
      </c>
      <c r="U75" s="120">
        <v>2023.5</v>
      </c>
      <c r="V75" s="55"/>
    </row>
    <row r="76" s="9" customFormat="1" ht="87.95" customHeight="1" spans="1:22">
      <c r="A76" s="76">
        <v>12</v>
      </c>
      <c r="B76" s="112" t="s">
        <v>317</v>
      </c>
      <c r="C76" s="76" t="s">
        <v>280</v>
      </c>
      <c r="D76" s="76" t="s">
        <v>52</v>
      </c>
      <c r="E76" s="76" t="s">
        <v>316</v>
      </c>
      <c r="F76" s="115" t="s">
        <v>318</v>
      </c>
      <c r="G76" s="116">
        <v>80</v>
      </c>
      <c r="H76" s="112"/>
      <c r="I76" s="119" t="s">
        <v>283</v>
      </c>
      <c r="J76" s="119" t="s">
        <v>284</v>
      </c>
      <c r="K76" s="76">
        <v>1</v>
      </c>
      <c r="L76" s="76">
        <v>1</v>
      </c>
      <c r="M76" s="124">
        <v>0.01</v>
      </c>
      <c r="N76" s="124">
        <v>0.005</v>
      </c>
      <c r="O76" s="124">
        <v>0.005</v>
      </c>
      <c r="P76" s="124">
        <v>0.021</v>
      </c>
      <c r="Q76" s="124">
        <v>0.015</v>
      </c>
      <c r="R76" s="124">
        <v>0.016</v>
      </c>
      <c r="S76" s="76" t="s">
        <v>285</v>
      </c>
      <c r="T76" s="76" t="s">
        <v>316</v>
      </c>
      <c r="U76" s="120">
        <v>2023.5</v>
      </c>
      <c r="V76" s="55"/>
    </row>
    <row r="77" s="9" customFormat="1" ht="87.95" customHeight="1" spans="1:22">
      <c r="A77" s="76">
        <v>13</v>
      </c>
      <c r="B77" s="112" t="s">
        <v>319</v>
      </c>
      <c r="C77" s="76" t="s">
        <v>280</v>
      </c>
      <c r="D77" s="55" t="s">
        <v>52</v>
      </c>
      <c r="E77" s="76" t="s">
        <v>320</v>
      </c>
      <c r="F77" s="112" t="s">
        <v>321</v>
      </c>
      <c r="G77" s="84">
        <v>50</v>
      </c>
      <c r="H77" s="112"/>
      <c r="I77" s="115" t="s">
        <v>283</v>
      </c>
      <c r="J77" s="130" t="s">
        <v>284</v>
      </c>
      <c r="K77" s="131"/>
      <c r="L77" s="132">
        <v>1</v>
      </c>
      <c r="M77" s="133">
        <v>0.0509</v>
      </c>
      <c r="N77" s="134">
        <v>0.0124</v>
      </c>
      <c r="O77" s="53">
        <v>0.0385</v>
      </c>
      <c r="P77" s="134">
        <v>0.2267</v>
      </c>
      <c r="Q77" s="134">
        <v>0.0649</v>
      </c>
      <c r="R77" s="55">
        <v>0.1618</v>
      </c>
      <c r="S77" s="76" t="s">
        <v>285</v>
      </c>
      <c r="T77" s="137" t="s">
        <v>320</v>
      </c>
      <c r="U77" s="138"/>
      <c r="V77" s="55"/>
    </row>
    <row r="78" s="9" customFormat="1" ht="87.95" customHeight="1" spans="1:22">
      <c r="A78" s="76">
        <v>14</v>
      </c>
      <c r="B78" s="112" t="s">
        <v>322</v>
      </c>
      <c r="C78" s="76" t="s">
        <v>280</v>
      </c>
      <c r="D78" s="55" t="s">
        <v>52</v>
      </c>
      <c r="E78" s="76" t="s">
        <v>299</v>
      </c>
      <c r="F78" s="112" t="s">
        <v>323</v>
      </c>
      <c r="G78" s="84">
        <v>50</v>
      </c>
      <c r="H78" s="112"/>
      <c r="I78" s="115" t="s">
        <v>283</v>
      </c>
      <c r="J78" s="76" t="s">
        <v>284</v>
      </c>
      <c r="K78" s="55">
        <v>1</v>
      </c>
      <c r="L78" s="61"/>
      <c r="M78" s="55">
        <v>0.036</v>
      </c>
      <c r="N78" s="55">
        <v>0.0133</v>
      </c>
      <c r="O78" s="55">
        <v>0.0227</v>
      </c>
      <c r="P78" s="55">
        <v>0.183</v>
      </c>
      <c r="Q78" s="55">
        <v>0.0654</v>
      </c>
      <c r="R78" s="55">
        <v>0.1176</v>
      </c>
      <c r="S78" s="76" t="s">
        <v>285</v>
      </c>
      <c r="T78" s="137" t="s">
        <v>299</v>
      </c>
      <c r="U78" s="138"/>
      <c r="V78" s="55"/>
    </row>
    <row r="79" s="1" customFormat="1" ht="60" customHeight="1" spans="1:22">
      <c r="A79" s="41" t="s">
        <v>324</v>
      </c>
      <c r="B79" s="44" t="s">
        <v>325</v>
      </c>
      <c r="C79" s="34"/>
      <c r="D79" s="52"/>
      <c r="E79" s="34"/>
      <c r="F79" s="42" t="s">
        <v>326</v>
      </c>
      <c r="G79" s="45">
        <f>G80</f>
        <v>4670</v>
      </c>
      <c r="H79" s="52"/>
      <c r="I79" s="44"/>
      <c r="J79" s="44"/>
      <c r="K79" s="34"/>
      <c r="L79" s="34"/>
      <c r="M79" s="34"/>
      <c r="N79" s="79"/>
      <c r="O79" s="79"/>
      <c r="P79" s="79"/>
      <c r="Q79" s="79"/>
      <c r="R79" s="79"/>
      <c r="S79" s="41"/>
      <c r="T79" s="41"/>
      <c r="U79" s="49"/>
      <c r="V79" s="107"/>
    </row>
    <row r="80" s="9" customFormat="1" ht="87.95" customHeight="1" spans="1:22">
      <c r="A80" s="43">
        <v>3.1</v>
      </c>
      <c r="B80" s="42" t="s">
        <v>327</v>
      </c>
      <c r="C80" s="55"/>
      <c r="D80" s="52"/>
      <c r="E80" s="51"/>
      <c r="F80" s="42" t="s">
        <v>328</v>
      </c>
      <c r="G80" s="45">
        <f>SUM(G81:G85)</f>
        <v>4670</v>
      </c>
      <c r="H80" s="52"/>
      <c r="I80" s="59"/>
      <c r="J80" s="59"/>
      <c r="K80" s="60"/>
      <c r="L80" s="60"/>
      <c r="M80" s="84"/>
      <c r="N80" s="84"/>
      <c r="O80" s="84"/>
      <c r="P80" s="84"/>
      <c r="Q80" s="84"/>
      <c r="R80" s="84"/>
      <c r="S80" s="55"/>
      <c r="T80" s="49"/>
      <c r="U80" s="49"/>
      <c r="V80" s="50"/>
    </row>
    <row r="81" s="3" customFormat="1" ht="110.1" customHeight="1" spans="1:22">
      <c r="A81" s="55">
        <v>1</v>
      </c>
      <c r="B81" s="50" t="s">
        <v>329</v>
      </c>
      <c r="C81" s="55" t="s">
        <v>37</v>
      </c>
      <c r="D81" s="55" t="s">
        <v>52</v>
      </c>
      <c r="E81" s="55" t="s">
        <v>330</v>
      </c>
      <c r="F81" s="50" t="s">
        <v>331</v>
      </c>
      <c r="G81" s="69">
        <v>200</v>
      </c>
      <c r="H81" s="50" t="s">
        <v>130</v>
      </c>
      <c r="I81" s="50" t="s">
        <v>332</v>
      </c>
      <c r="J81" s="50" t="s">
        <v>333</v>
      </c>
      <c r="K81" s="51">
        <v>3</v>
      </c>
      <c r="L81" s="55">
        <v>1</v>
      </c>
      <c r="M81" s="84">
        <v>0.0042</v>
      </c>
      <c r="N81" s="84">
        <v>0.0028</v>
      </c>
      <c r="O81" s="84">
        <v>0.0014</v>
      </c>
      <c r="P81" s="84">
        <v>0.0095</v>
      </c>
      <c r="Q81" s="84">
        <v>0.0061</v>
      </c>
      <c r="R81" s="84">
        <v>0.0034</v>
      </c>
      <c r="S81" s="84" t="s">
        <v>167</v>
      </c>
      <c r="T81" s="55" t="s">
        <v>330</v>
      </c>
      <c r="U81" s="49">
        <v>2023.05</v>
      </c>
      <c r="V81" s="107"/>
    </row>
    <row r="82" s="3" customFormat="1" ht="57.95" customHeight="1" spans="1:22">
      <c r="A82" s="55">
        <v>2</v>
      </c>
      <c r="B82" s="50" t="s">
        <v>334</v>
      </c>
      <c r="C82" s="55" t="s">
        <v>37</v>
      </c>
      <c r="D82" s="55" t="s">
        <v>52</v>
      </c>
      <c r="E82" s="55" t="s">
        <v>110</v>
      </c>
      <c r="F82" s="50" t="s">
        <v>335</v>
      </c>
      <c r="G82" s="69">
        <v>1000</v>
      </c>
      <c r="H82" s="50" t="s">
        <v>130</v>
      </c>
      <c r="I82" s="50" t="s">
        <v>336</v>
      </c>
      <c r="J82" s="50" t="s">
        <v>337</v>
      </c>
      <c r="K82" s="51"/>
      <c r="L82" s="55">
        <v>1</v>
      </c>
      <c r="M82" s="84">
        <v>0.07</v>
      </c>
      <c r="N82" s="84">
        <v>0.05</v>
      </c>
      <c r="O82" s="84">
        <v>0.02</v>
      </c>
      <c r="P82" s="84">
        <v>0.24</v>
      </c>
      <c r="Q82" s="84">
        <v>0.09</v>
      </c>
      <c r="R82" s="84">
        <v>0.15</v>
      </c>
      <c r="S82" s="85" t="s">
        <v>167</v>
      </c>
      <c r="T82" s="55" t="s">
        <v>110</v>
      </c>
      <c r="U82" s="49">
        <v>2023.05</v>
      </c>
      <c r="V82" s="107"/>
    </row>
    <row r="83" s="3" customFormat="1" ht="131.1" customHeight="1" spans="1:22">
      <c r="A83" s="55">
        <v>3</v>
      </c>
      <c r="B83" s="59" t="s">
        <v>338</v>
      </c>
      <c r="C83" s="51" t="s">
        <v>37</v>
      </c>
      <c r="D83" s="55" t="s">
        <v>52</v>
      </c>
      <c r="E83" s="55" t="s">
        <v>169</v>
      </c>
      <c r="F83" s="50" t="s">
        <v>339</v>
      </c>
      <c r="G83" s="69">
        <v>3000</v>
      </c>
      <c r="H83" s="50" t="s">
        <v>340</v>
      </c>
      <c r="I83" s="59" t="s">
        <v>341</v>
      </c>
      <c r="J83" s="59" t="s">
        <v>342</v>
      </c>
      <c r="K83" s="60">
        <v>142</v>
      </c>
      <c r="L83" s="60">
        <v>113</v>
      </c>
      <c r="M83" s="84">
        <v>0.5715</v>
      </c>
      <c r="N83" s="84">
        <v>0.2265</v>
      </c>
      <c r="O83" s="84">
        <v>0.345</v>
      </c>
      <c r="P83" s="84">
        <v>1.5883</v>
      </c>
      <c r="Q83" s="84">
        <v>0.606</v>
      </c>
      <c r="R83" s="84">
        <v>0.9823</v>
      </c>
      <c r="S83" s="55" t="s">
        <v>343</v>
      </c>
      <c r="T83" s="55" t="s">
        <v>169</v>
      </c>
      <c r="U83" s="49">
        <v>2023.05</v>
      </c>
      <c r="V83" s="107"/>
    </row>
    <row r="84" s="8" customFormat="1" ht="90" customHeight="1" spans="1:22">
      <c r="A84" s="55">
        <v>4</v>
      </c>
      <c r="B84" s="50" t="s">
        <v>344</v>
      </c>
      <c r="C84" s="55" t="s">
        <v>37</v>
      </c>
      <c r="D84" s="55" t="s">
        <v>52</v>
      </c>
      <c r="E84" s="55" t="s">
        <v>183</v>
      </c>
      <c r="F84" s="112" t="s">
        <v>345</v>
      </c>
      <c r="G84" s="69">
        <v>400</v>
      </c>
      <c r="H84" s="50" t="s">
        <v>130</v>
      </c>
      <c r="I84" s="59" t="s">
        <v>165</v>
      </c>
      <c r="J84" s="59"/>
      <c r="K84" s="60">
        <v>8</v>
      </c>
      <c r="L84" s="60"/>
      <c r="M84" s="84">
        <v>0.0521</v>
      </c>
      <c r="N84" s="85">
        <v>0.0278</v>
      </c>
      <c r="O84" s="84">
        <v>0.0243</v>
      </c>
      <c r="P84" s="84">
        <v>0.2127</v>
      </c>
      <c r="Q84" s="85">
        <v>0.1155</v>
      </c>
      <c r="R84" s="84">
        <v>0.0972</v>
      </c>
      <c r="S84" s="49" t="s">
        <v>167</v>
      </c>
      <c r="T84" s="55" t="s">
        <v>183</v>
      </c>
      <c r="U84" s="49">
        <v>2023.05</v>
      </c>
      <c r="V84" s="55"/>
    </row>
    <row r="85" s="8" customFormat="1" ht="90" customHeight="1" spans="1:22">
      <c r="A85" s="55">
        <v>5</v>
      </c>
      <c r="B85" s="113" t="s">
        <v>346</v>
      </c>
      <c r="C85" s="49" t="s">
        <v>37</v>
      </c>
      <c r="D85" s="49" t="s">
        <v>347</v>
      </c>
      <c r="E85" s="49" t="s">
        <v>183</v>
      </c>
      <c r="F85" s="122" t="s">
        <v>348</v>
      </c>
      <c r="G85" s="57">
        <v>70</v>
      </c>
      <c r="H85" s="50" t="s">
        <v>130</v>
      </c>
      <c r="I85" s="86" t="s">
        <v>349</v>
      </c>
      <c r="J85" s="86" t="s">
        <v>350</v>
      </c>
      <c r="K85" s="49">
        <v>4</v>
      </c>
      <c r="L85" s="49">
        <v>0</v>
      </c>
      <c r="M85" s="85">
        <v>0.0268</v>
      </c>
      <c r="N85" s="85">
        <v>0.0896</v>
      </c>
      <c r="O85" s="85"/>
      <c r="P85" s="85">
        <v>0.0896</v>
      </c>
      <c r="Q85" s="85">
        <v>0.0896</v>
      </c>
      <c r="R85" s="85"/>
      <c r="S85" s="49" t="s">
        <v>167</v>
      </c>
      <c r="T85" s="49" t="s">
        <v>183</v>
      </c>
      <c r="U85" s="49">
        <v>2023.8</v>
      </c>
      <c r="V85" s="55"/>
    </row>
    <row r="86" s="1" customFormat="1" ht="60" customHeight="1" spans="1:22">
      <c r="A86" s="41" t="s">
        <v>351</v>
      </c>
      <c r="B86" s="44" t="s">
        <v>352</v>
      </c>
      <c r="C86" s="34"/>
      <c r="D86" s="52"/>
      <c r="E86" s="34"/>
      <c r="F86" s="42" t="s">
        <v>353</v>
      </c>
      <c r="G86" s="45">
        <f>SUM(G87:G90)</f>
        <v>432</v>
      </c>
      <c r="H86" s="52"/>
      <c r="I86" s="44"/>
      <c r="J86" s="44"/>
      <c r="K86" s="34"/>
      <c r="L86" s="34"/>
      <c r="M86" s="34"/>
      <c r="N86" s="79"/>
      <c r="O86" s="79"/>
      <c r="P86" s="79"/>
      <c r="Q86" s="79"/>
      <c r="R86" s="79"/>
      <c r="S86" s="41"/>
      <c r="T86" s="41"/>
      <c r="U86" s="49"/>
      <c r="V86" s="107"/>
    </row>
    <row r="87" s="9" customFormat="1" ht="78" customHeight="1" spans="1:22">
      <c r="A87" s="55">
        <v>1</v>
      </c>
      <c r="B87" s="50" t="s">
        <v>354</v>
      </c>
      <c r="C87" s="55" t="s">
        <v>37</v>
      </c>
      <c r="D87" s="52" t="s">
        <v>38</v>
      </c>
      <c r="E87" s="55" t="s">
        <v>355</v>
      </c>
      <c r="F87" s="59" t="s">
        <v>356</v>
      </c>
      <c r="G87" s="53">
        <v>68</v>
      </c>
      <c r="H87" s="52" t="s">
        <v>130</v>
      </c>
      <c r="I87" s="59" t="s">
        <v>357</v>
      </c>
      <c r="J87" s="59" t="s">
        <v>358</v>
      </c>
      <c r="K87" s="60">
        <v>26</v>
      </c>
      <c r="L87" s="60">
        <v>6</v>
      </c>
      <c r="M87" s="84">
        <v>0.0018</v>
      </c>
      <c r="N87" s="84">
        <v>0.0012</v>
      </c>
      <c r="O87" s="84">
        <v>0.0006</v>
      </c>
      <c r="P87" s="84">
        <v>0.0096</v>
      </c>
      <c r="Q87" s="84">
        <v>0.0061</v>
      </c>
      <c r="R87" s="84">
        <v>0.0035</v>
      </c>
      <c r="S87" s="49" t="s">
        <v>167</v>
      </c>
      <c r="T87" s="49" t="s">
        <v>355</v>
      </c>
      <c r="U87" s="49">
        <v>2022.12</v>
      </c>
      <c r="V87" s="50"/>
    </row>
    <row r="88" s="9" customFormat="1" ht="78" customHeight="1" spans="1:22">
      <c r="A88" s="55">
        <v>2</v>
      </c>
      <c r="B88" s="50" t="s">
        <v>359</v>
      </c>
      <c r="C88" s="55" t="s">
        <v>37</v>
      </c>
      <c r="D88" s="52" t="s">
        <v>38</v>
      </c>
      <c r="E88" s="55" t="s">
        <v>355</v>
      </c>
      <c r="F88" s="59" t="s">
        <v>360</v>
      </c>
      <c r="G88" s="61">
        <v>40</v>
      </c>
      <c r="H88" s="52" t="s">
        <v>130</v>
      </c>
      <c r="I88" s="86" t="s">
        <v>361</v>
      </c>
      <c r="J88" s="59" t="s">
        <v>358</v>
      </c>
      <c r="K88" s="83">
        <v>13</v>
      </c>
      <c r="L88" s="83">
        <v>5</v>
      </c>
      <c r="M88" s="85">
        <v>0.0011</v>
      </c>
      <c r="N88" s="85">
        <v>0.0008</v>
      </c>
      <c r="O88" s="85">
        <v>0.0003</v>
      </c>
      <c r="P88" s="85">
        <v>0.0061</v>
      </c>
      <c r="Q88" s="85">
        <v>0.0048</v>
      </c>
      <c r="R88" s="85">
        <v>0.0013</v>
      </c>
      <c r="S88" s="49" t="s">
        <v>167</v>
      </c>
      <c r="T88" s="49" t="s">
        <v>355</v>
      </c>
      <c r="U88" s="49">
        <v>2022.12</v>
      </c>
      <c r="V88" s="50"/>
    </row>
    <row r="89" s="9" customFormat="1" ht="78" customHeight="1" spans="1:22">
      <c r="A89" s="55">
        <v>3</v>
      </c>
      <c r="B89" s="50" t="s">
        <v>362</v>
      </c>
      <c r="C89" s="55" t="s">
        <v>37</v>
      </c>
      <c r="D89" s="52" t="s">
        <v>38</v>
      </c>
      <c r="E89" s="55" t="s">
        <v>355</v>
      </c>
      <c r="F89" s="122" t="s">
        <v>363</v>
      </c>
      <c r="G89" s="61">
        <v>24</v>
      </c>
      <c r="H89" s="52" t="s">
        <v>130</v>
      </c>
      <c r="I89" s="86" t="s">
        <v>364</v>
      </c>
      <c r="J89" s="59" t="s">
        <v>358</v>
      </c>
      <c r="K89" s="83">
        <v>3</v>
      </c>
      <c r="L89" s="83">
        <v>2</v>
      </c>
      <c r="M89" s="85">
        <v>0.0006</v>
      </c>
      <c r="N89" s="85">
        <v>0.0005</v>
      </c>
      <c r="O89" s="85">
        <v>0.0001</v>
      </c>
      <c r="P89" s="85">
        <v>0.0053</v>
      </c>
      <c r="Q89" s="85">
        <v>0.0048</v>
      </c>
      <c r="R89" s="85">
        <v>0.0005</v>
      </c>
      <c r="S89" s="49" t="s">
        <v>167</v>
      </c>
      <c r="T89" s="49" t="s">
        <v>355</v>
      </c>
      <c r="U89" s="49">
        <v>2022.12</v>
      </c>
      <c r="V89" s="50"/>
    </row>
    <row r="90" s="9" customFormat="1" ht="78" customHeight="1" spans="1:22">
      <c r="A90" s="55">
        <v>4</v>
      </c>
      <c r="B90" s="123" t="s">
        <v>365</v>
      </c>
      <c r="C90" s="55" t="s">
        <v>37</v>
      </c>
      <c r="D90" s="52" t="s">
        <v>38</v>
      </c>
      <c r="E90" s="55" t="s">
        <v>355</v>
      </c>
      <c r="F90" s="59" t="s">
        <v>366</v>
      </c>
      <c r="G90" s="61">
        <v>300</v>
      </c>
      <c r="H90" s="52" t="s">
        <v>130</v>
      </c>
      <c r="I90" s="86" t="s">
        <v>364</v>
      </c>
      <c r="J90" s="59" t="s">
        <v>358</v>
      </c>
      <c r="K90" s="83">
        <v>1</v>
      </c>
      <c r="L90" s="83">
        <v>1</v>
      </c>
      <c r="M90" s="85">
        <v>0.0013</v>
      </c>
      <c r="N90" s="85">
        <v>0.0008</v>
      </c>
      <c r="O90" s="85">
        <v>0.0005</v>
      </c>
      <c r="P90" s="85">
        <v>0.0071</v>
      </c>
      <c r="Q90" s="85">
        <v>0.004</v>
      </c>
      <c r="R90" s="85">
        <v>0.0031</v>
      </c>
      <c r="S90" s="49" t="s">
        <v>167</v>
      </c>
      <c r="T90" s="49" t="s">
        <v>355</v>
      </c>
      <c r="U90" s="49">
        <v>2022.12</v>
      </c>
      <c r="V90" s="123"/>
    </row>
    <row r="91" s="1" customFormat="1" ht="60" customHeight="1" spans="1:22">
      <c r="A91" s="41" t="s">
        <v>76</v>
      </c>
      <c r="B91" s="44" t="s">
        <v>367</v>
      </c>
      <c r="C91" s="34"/>
      <c r="D91" s="52"/>
      <c r="E91" s="34"/>
      <c r="F91" s="42" t="s">
        <v>368</v>
      </c>
      <c r="G91" s="45">
        <f>G92+G292+G907+G934</f>
        <v>19439.207</v>
      </c>
      <c r="H91" s="52"/>
      <c r="I91" s="44"/>
      <c r="J91" s="44"/>
      <c r="K91" s="34"/>
      <c r="L91" s="34"/>
      <c r="M91" s="34"/>
      <c r="N91" s="79"/>
      <c r="O91" s="79"/>
      <c r="P91" s="79"/>
      <c r="Q91" s="79"/>
      <c r="R91" s="79"/>
      <c r="S91" s="41"/>
      <c r="T91" s="41"/>
      <c r="U91" s="49"/>
      <c r="V91" s="107"/>
    </row>
    <row r="92" s="1" customFormat="1" ht="60" customHeight="1" spans="1:22">
      <c r="A92" s="41" t="s">
        <v>33</v>
      </c>
      <c r="B92" s="44" t="s">
        <v>369</v>
      </c>
      <c r="C92" s="34"/>
      <c r="D92" s="52"/>
      <c r="E92" s="34"/>
      <c r="F92" s="42" t="s">
        <v>370</v>
      </c>
      <c r="G92" s="45">
        <f>G93+G133+G147+G192+G216+G252+G270+G282</f>
        <v>5188.9705</v>
      </c>
      <c r="H92" s="52"/>
      <c r="I92" s="44"/>
      <c r="J92" s="44"/>
      <c r="K92" s="34"/>
      <c r="L92" s="34"/>
      <c r="M92" s="34"/>
      <c r="N92" s="79"/>
      <c r="O92" s="79"/>
      <c r="P92" s="79"/>
      <c r="Q92" s="79"/>
      <c r="R92" s="79"/>
      <c r="S92" s="41"/>
      <c r="T92" s="41"/>
      <c r="U92" s="49"/>
      <c r="V92" s="107"/>
    </row>
    <row r="93" s="1" customFormat="1" ht="60" customHeight="1" spans="1:22">
      <c r="A93" s="41" t="s">
        <v>371</v>
      </c>
      <c r="B93" s="44" t="s">
        <v>372</v>
      </c>
      <c r="C93" s="34"/>
      <c r="D93" s="52"/>
      <c r="E93" s="34"/>
      <c r="F93" s="42" t="s">
        <v>373</v>
      </c>
      <c r="G93" s="45">
        <f>G94+G108+G123+G125+G128</f>
        <v>153.82</v>
      </c>
      <c r="H93" s="52"/>
      <c r="I93" s="44"/>
      <c r="J93" s="44"/>
      <c r="K93" s="34"/>
      <c r="L93" s="34"/>
      <c r="M93" s="34"/>
      <c r="N93" s="79"/>
      <c r="O93" s="79"/>
      <c r="P93" s="79"/>
      <c r="Q93" s="79"/>
      <c r="R93" s="79"/>
      <c r="S93" s="41"/>
      <c r="T93" s="41"/>
      <c r="U93" s="49"/>
      <c r="V93" s="55"/>
    </row>
    <row r="94" s="1" customFormat="1" ht="60" customHeight="1" spans="1:22">
      <c r="A94" s="43">
        <v>1.1</v>
      </c>
      <c r="B94" s="42" t="s">
        <v>374</v>
      </c>
      <c r="C94" s="43"/>
      <c r="D94" s="52"/>
      <c r="E94" s="43"/>
      <c r="F94" s="44" t="s">
        <v>375</v>
      </c>
      <c r="G94" s="45">
        <f>SUM(G95:G107)</f>
        <v>73.07</v>
      </c>
      <c r="H94" s="52"/>
      <c r="I94" s="44"/>
      <c r="J94" s="44"/>
      <c r="K94" s="43"/>
      <c r="L94" s="43"/>
      <c r="M94" s="43"/>
      <c r="N94" s="79"/>
      <c r="O94" s="79"/>
      <c r="P94" s="79"/>
      <c r="Q94" s="79"/>
      <c r="R94" s="79"/>
      <c r="S94" s="41"/>
      <c r="T94" s="41"/>
      <c r="U94" s="41"/>
      <c r="V94" s="55"/>
    </row>
    <row r="95" s="1" customFormat="1" ht="96" customHeight="1" spans="1:22">
      <c r="A95" s="55">
        <v>1</v>
      </c>
      <c r="B95" s="50" t="s">
        <v>376</v>
      </c>
      <c r="C95" s="55" t="s">
        <v>37</v>
      </c>
      <c r="D95" s="52" t="s">
        <v>38</v>
      </c>
      <c r="E95" s="55" t="s">
        <v>163</v>
      </c>
      <c r="F95" s="59" t="s">
        <v>377</v>
      </c>
      <c r="G95" s="53">
        <v>11.5</v>
      </c>
      <c r="H95" s="52" t="s">
        <v>130</v>
      </c>
      <c r="I95" s="135" t="s">
        <v>378</v>
      </c>
      <c r="J95" s="135" t="s">
        <v>379</v>
      </c>
      <c r="K95" s="55">
        <v>12</v>
      </c>
      <c r="L95" s="55">
        <v>9</v>
      </c>
      <c r="M95" s="84">
        <v>0.0099</v>
      </c>
      <c r="N95" s="84">
        <v>0.0099</v>
      </c>
      <c r="O95" s="84"/>
      <c r="P95" s="84">
        <v>0.0785</v>
      </c>
      <c r="Q95" s="84">
        <v>0.0785</v>
      </c>
      <c r="R95" s="84"/>
      <c r="S95" s="55" t="s">
        <v>167</v>
      </c>
      <c r="T95" s="49" t="s">
        <v>163</v>
      </c>
      <c r="U95" s="49">
        <v>2022.12</v>
      </c>
      <c r="V95" s="55"/>
    </row>
    <row r="96" s="1" customFormat="1" ht="120.95" customHeight="1" spans="1:22">
      <c r="A96" s="55">
        <v>2</v>
      </c>
      <c r="B96" s="50" t="s">
        <v>380</v>
      </c>
      <c r="C96" s="55" t="s">
        <v>37</v>
      </c>
      <c r="D96" s="52" t="s">
        <v>38</v>
      </c>
      <c r="E96" s="55" t="s">
        <v>169</v>
      </c>
      <c r="F96" s="50" t="s">
        <v>381</v>
      </c>
      <c r="G96" s="53">
        <v>11.98</v>
      </c>
      <c r="H96" s="52" t="s">
        <v>130</v>
      </c>
      <c r="I96" s="135" t="s">
        <v>382</v>
      </c>
      <c r="J96" s="135" t="s">
        <v>379</v>
      </c>
      <c r="K96" s="55">
        <v>11</v>
      </c>
      <c r="L96" s="55">
        <v>6</v>
      </c>
      <c r="M96" s="55">
        <v>0.065</v>
      </c>
      <c r="N96" s="55">
        <v>0.0306</v>
      </c>
      <c r="O96" s="55"/>
      <c r="P96" s="55">
        <v>0.3377</v>
      </c>
      <c r="Q96" s="55">
        <v>0.1828</v>
      </c>
      <c r="R96" s="55"/>
      <c r="S96" s="55" t="s">
        <v>167</v>
      </c>
      <c r="T96" s="55" t="s">
        <v>169</v>
      </c>
      <c r="U96" s="49">
        <v>2022.12</v>
      </c>
      <c r="V96" s="55"/>
    </row>
    <row r="97" s="1" customFormat="1" ht="93.95" customHeight="1" spans="1:22">
      <c r="A97" s="55">
        <v>3</v>
      </c>
      <c r="B97" s="122" t="s">
        <v>383</v>
      </c>
      <c r="C97" s="55" t="s">
        <v>37</v>
      </c>
      <c r="D97" s="52" t="s">
        <v>38</v>
      </c>
      <c r="E97" s="55" t="s">
        <v>134</v>
      </c>
      <c r="F97" s="59" t="s">
        <v>384</v>
      </c>
      <c r="G97" s="53">
        <v>2.77</v>
      </c>
      <c r="H97" s="52" t="s">
        <v>130</v>
      </c>
      <c r="I97" s="135" t="s">
        <v>385</v>
      </c>
      <c r="J97" s="135" t="s">
        <v>379</v>
      </c>
      <c r="K97" s="55">
        <v>6</v>
      </c>
      <c r="L97" s="55">
        <v>2</v>
      </c>
      <c r="M97" s="55"/>
      <c r="N97" s="136"/>
      <c r="O97" s="136"/>
      <c r="P97" s="136"/>
      <c r="Q97" s="136"/>
      <c r="R97" s="136"/>
      <c r="S97" s="55" t="s">
        <v>167</v>
      </c>
      <c r="T97" s="49" t="s">
        <v>134</v>
      </c>
      <c r="U97" s="49">
        <v>2022.12</v>
      </c>
      <c r="V97" s="55"/>
    </row>
    <row r="98" s="1" customFormat="1" ht="77.1" customHeight="1" spans="1:22">
      <c r="A98" s="55">
        <v>4</v>
      </c>
      <c r="B98" s="122" t="s">
        <v>386</v>
      </c>
      <c r="C98" s="55" t="s">
        <v>37</v>
      </c>
      <c r="D98" s="52" t="s">
        <v>38</v>
      </c>
      <c r="E98" s="55" t="s">
        <v>330</v>
      </c>
      <c r="F98" s="59" t="s">
        <v>387</v>
      </c>
      <c r="G98" s="53">
        <v>1.73</v>
      </c>
      <c r="H98" s="52" t="s">
        <v>130</v>
      </c>
      <c r="I98" s="135" t="s">
        <v>388</v>
      </c>
      <c r="J98" s="135" t="s">
        <v>379</v>
      </c>
      <c r="K98" s="55">
        <v>3</v>
      </c>
      <c r="L98" s="55">
        <v>2</v>
      </c>
      <c r="M98" s="55">
        <v>0.0033</v>
      </c>
      <c r="N98" s="55">
        <v>0.0033</v>
      </c>
      <c r="O98" s="136"/>
      <c r="P98" s="136">
        <v>0.0132</v>
      </c>
      <c r="Q98" s="136">
        <v>0.0132</v>
      </c>
      <c r="R98" s="136"/>
      <c r="S98" s="55" t="s">
        <v>167</v>
      </c>
      <c r="T98" s="49" t="s">
        <v>330</v>
      </c>
      <c r="U98" s="49">
        <v>2022.12</v>
      </c>
      <c r="V98" s="55"/>
    </row>
    <row r="99" s="1" customFormat="1" ht="78.95" customHeight="1" spans="1:22">
      <c r="A99" s="55">
        <v>5</v>
      </c>
      <c r="B99" s="122" t="s">
        <v>389</v>
      </c>
      <c r="C99" s="55" t="s">
        <v>37</v>
      </c>
      <c r="D99" s="52" t="s">
        <v>38</v>
      </c>
      <c r="E99" s="55" t="s">
        <v>183</v>
      </c>
      <c r="F99" s="59" t="s">
        <v>390</v>
      </c>
      <c r="G99" s="53">
        <v>4.93</v>
      </c>
      <c r="H99" s="52" t="s">
        <v>130</v>
      </c>
      <c r="I99" s="135" t="s">
        <v>391</v>
      </c>
      <c r="J99" s="135" t="s">
        <v>379</v>
      </c>
      <c r="K99" s="55">
        <v>11</v>
      </c>
      <c r="L99" s="55"/>
      <c r="M99" s="55"/>
      <c r="N99" s="136">
        <v>0.0061</v>
      </c>
      <c r="O99" s="136"/>
      <c r="P99" s="136"/>
      <c r="Q99" s="136">
        <v>0.0244</v>
      </c>
      <c r="R99" s="136"/>
      <c r="S99" s="55" t="s">
        <v>167</v>
      </c>
      <c r="T99" s="49" t="s">
        <v>183</v>
      </c>
      <c r="U99" s="49">
        <v>2022.12</v>
      </c>
      <c r="V99" s="55"/>
    </row>
    <row r="100" s="1" customFormat="1" ht="107.1" customHeight="1" spans="1:22">
      <c r="A100" s="55">
        <v>6</v>
      </c>
      <c r="B100" s="122" t="s">
        <v>392</v>
      </c>
      <c r="C100" s="55" t="s">
        <v>37</v>
      </c>
      <c r="D100" s="52" t="s">
        <v>38</v>
      </c>
      <c r="E100" s="55" t="s">
        <v>175</v>
      </c>
      <c r="F100" s="59" t="s">
        <v>393</v>
      </c>
      <c r="G100" s="53">
        <v>8.01</v>
      </c>
      <c r="H100" s="52" t="s">
        <v>130</v>
      </c>
      <c r="I100" s="135" t="s">
        <v>378</v>
      </c>
      <c r="J100" s="135" t="s">
        <v>379</v>
      </c>
      <c r="K100" s="55">
        <v>3</v>
      </c>
      <c r="L100" s="55">
        <v>21</v>
      </c>
      <c r="M100" s="55">
        <v>0.0103</v>
      </c>
      <c r="N100" s="136">
        <v>0.0101</v>
      </c>
      <c r="O100" s="136"/>
      <c r="P100" s="136">
        <v>0.0516</v>
      </c>
      <c r="Q100" s="136">
        <v>1.0516</v>
      </c>
      <c r="R100" s="136"/>
      <c r="S100" s="55" t="s">
        <v>167</v>
      </c>
      <c r="T100" s="49" t="s">
        <v>175</v>
      </c>
      <c r="U100" s="49">
        <v>2022.12</v>
      </c>
      <c r="V100" s="55"/>
    </row>
    <row r="101" s="1" customFormat="1" ht="89.1" customHeight="1" spans="1:22">
      <c r="A101" s="55">
        <v>7</v>
      </c>
      <c r="B101" s="122" t="s">
        <v>394</v>
      </c>
      <c r="C101" s="55" t="s">
        <v>37</v>
      </c>
      <c r="D101" s="52" t="s">
        <v>38</v>
      </c>
      <c r="E101" s="55" t="s">
        <v>104</v>
      </c>
      <c r="F101" s="59" t="s">
        <v>395</v>
      </c>
      <c r="G101" s="53">
        <v>3.8</v>
      </c>
      <c r="H101" s="52" t="s">
        <v>130</v>
      </c>
      <c r="I101" s="135" t="s">
        <v>378</v>
      </c>
      <c r="J101" s="135" t="s">
        <v>379</v>
      </c>
      <c r="K101" s="55">
        <v>4</v>
      </c>
      <c r="L101" s="55">
        <v>1</v>
      </c>
      <c r="M101" s="55">
        <v>0.0011</v>
      </c>
      <c r="N101" s="136">
        <v>0.0014</v>
      </c>
      <c r="O101" s="136"/>
      <c r="P101" s="136">
        <v>0.0058</v>
      </c>
      <c r="Q101" s="136">
        <v>0.0072</v>
      </c>
      <c r="R101" s="136"/>
      <c r="S101" s="55" t="s">
        <v>167</v>
      </c>
      <c r="T101" s="49" t="s">
        <v>104</v>
      </c>
      <c r="U101" s="49">
        <v>2022.12</v>
      </c>
      <c r="V101" s="55"/>
    </row>
    <row r="102" s="1" customFormat="1" ht="92.1" customHeight="1" spans="1:22">
      <c r="A102" s="55">
        <v>8</v>
      </c>
      <c r="B102" s="122" t="s">
        <v>396</v>
      </c>
      <c r="C102" s="55" t="s">
        <v>37</v>
      </c>
      <c r="D102" s="52" t="s">
        <v>38</v>
      </c>
      <c r="E102" s="55" t="s">
        <v>180</v>
      </c>
      <c r="F102" s="59" t="s">
        <v>397</v>
      </c>
      <c r="G102" s="53">
        <v>8.75</v>
      </c>
      <c r="H102" s="52" t="s">
        <v>130</v>
      </c>
      <c r="I102" s="135" t="s">
        <v>378</v>
      </c>
      <c r="J102" s="135" t="s">
        <v>379</v>
      </c>
      <c r="K102" s="55"/>
      <c r="L102" s="55"/>
      <c r="M102" s="55"/>
      <c r="N102" s="136"/>
      <c r="O102" s="136"/>
      <c r="P102" s="136"/>
      <c r="Q102" s="136"/>
      <c r="R102" s="136"/>
      <c r="S102" s="55" t="s">
        <v>167</v>
      </c>
      <c r="T102" s="49" t="s">
        <v>180</v>
      </c>
      <c r="U102" s="49">
        <v>2022.12</v>
      </c>
      <c r="V102" s="55"/>
    </row>
    <row r="103" s="1" customFormat="1" ht="92.1" customHeight="1" spans="1:22">
      <c r="A103" s="55">
        <v>9</v>
      </c>
      <c r="B103" s="122" t="s">
        <v>398</v>
      </c>
      <c r="C103" s="55" t="s">
        <v>37</v>
      </c>
      <c r="D103" s="52" t="s">
        <v>38</v>
      </c>
      <c r="E103" s="55" t="s">
        <v>186</v>
      </c>
      <c r="F103" s="59" t="s">
        <v>399</v>
      </c>
      <c r="G103" s="53">
        <v>3.34</v>
      </c>
      <c r="H103" s="52" t="s">
        <v>130</v>
      </c>
      <c r="I103" s="135" t="s">
        <v>378</v>
      </c>
      <c r="J103" s="135" t="s">
        <v>379</v>
      </c>
      <c r="K103" s="55">
        <v>6</v>
      </c>
      <c r="L103" s="55">
        <v>3</v>
      </c>
      <c r="M103" s="55">
        <v>0.0085</v>
      </c>
      <c r="N103" s="136">
        <v>0.0085</v>
      </c>
      <c r="O103" s="136"/>
      <c r="P103" s="136">
        <v>0.0346</v>
      </c>
      <c r="Q103" s="136">
        <v>0.346</v>
      </c>
      <c r="R103" s="136"/>
      <c r="S103" s="55" t="s">
        <v>167</v>
      </c>
      <c r="T103" s="49" t="s">
        <v>186</v>
      </c>
      <c r="U103" s="49">
        <v>2022.12</v>
      </c>
      <c r="V103" s="55"/>
    </row>
    <row r="104" s="1" customFormat="1" ht="92.1" customHeight="1" spans="1:22">
      <c r="A104" s="55">
        <v>10</v>
      </c>
      <c r="B104" s="122" t="s">
        <v>400</v>
      </c>
      <c r="C104" s="55" t="s">
        <v>37</v>
      </c>
      <c r="D104" s="52" t="s">
        <v>38</v>
      </c>
      <c r="E104" s="55" t="s">
        <v>110</v>
      </c>
      <c r="F104" s="59" t="s">
        <v>401</v>
      </c>
      <c r="G104" s="53">
        <v>6.06</v>
      </c>
      <c r="H104" s="52" t="s">
        <v>130</v>
      </c>
      <c r="I104" s="135" t="s">
        <v>378</v>
      </c>
      <c r="J104" s="135" t="s">
        <v>379</v>
      </c>
      <c r="K104" s="55">
        <v>2</v>
      </c>
      <c r="L104" s="55">
        <v>8</v>
      </c>
      <c r="M104" s="55">
        <v>0.0132</v>
      </c>
      <c r="N104" s="136">
        <v>0.0132</v>
      </c>
      <c r="O104" s="136"/>
      <c r="P104" s="136">
        <v>0.0654</v>
      </c>
      <c r="Q104" s="136">
        <v>0.0654</v>
      </c>
      <c r="R104" s="136"/>
      <c r="S104" s="55" t="s">
        <v>167</v>
      </c>
      <c r="T104" s="49" t="s">
        <v>110</v>
      </c>
      <c r="U104" s="49">
        <v>2022.12</v>
      </c>
      <c r="V104" s="55"/>
    </row>
    <row r="105" s="1" customFormat="1" ht="92.1" customHeight="1" spans="1:22">
      <c r="A105" s="55">
        <v>11</v>
      </c>
      <c r="B105" s="122" t="s">
        <v>402</v>
      </c>
      <c r="C105" s="55" t="s">
        <v>37</v>
      </c>
      <c r="D105" s="52" t="s">
        <v>38</v>
      </c>
      <c r="E105" s="55" t="s">
        <v>193</v>
      </c>
      <c r="F105" s="59" t="s">
        <v>403</v>
      </c>
      <c r="G105" s="53">
        <v>0.76</v>
      </c>
      <c r="H105" s="52" t="s">
        <v>130</v>
      </c>
      <c r="I105" s="135" t="s">
        <v>378</v>
      </c>
      <c r="J105" s="135" t="s">
        <v>379</v>
      </c>
      <c r="K105" s="55"/>
      <c r="L105" s="55">
        <v>2</v>
      </c>
      <c r="M105" s="55"/>
      <c r="N105" s="136">
        <v>0.0012</v>
      </c>
      <c r="O105" s="136"/>
      <c r="P105" s="55">
        <v>0.0011</v>
      </c>
      <c r="Q105" s="55">
        <v>0.0011</v>
      </c>
      <c r="R105" s="136"/>
      <c r="S105" s="55" t="s">
        <v>167</v>
      </c>
      <c r="T105" s="49" t="s">
        <v>193</v>
      </c>
      <c r="U105" s="49">
        <v>2022.12</v>
      </c>
      <c r="V105" s="55"/>
    </row>
    <row r="106" s="1" customFormat="1" ht="92.1" customHeight="1" spans="1:22">
      <c r="A106" s="55">
        <v>12</v>
      </c>
      <c r="B106" s="122" t="s">
        <v>404</v>
      </c>
      <c r="C106" s="55" t="s">
        <v>37</v>
      </c>
      <c r="D106" s="52" t="s">
        <v>38</v>
      </c>
      <c r="E106" s="55" t="s">
        <v>196</v>
      </c>
      <c r="F106" s="59" t="s">
        <v>405</v>
      </c>
      <c r="G106" s="53">
        <v>2.2</v>
      </c>
      <c r="H106" s="52" t="s">
        <v>130</v>
      </c>
      <c r="I106" s="135" t="s">
        <v>378</v>
      </c>
      <c r="J106" s="135" t="s">
        <v>379</v>
      </c>
      <c r="K106" s="55">
        <v>5</v>
      </c>
      <c r="L106" s="55">
        <v>4</v>
      </c>
      <c r="M106" s="55">
        <v>0.0046</v>
      </c>
      <c r="N106" s="136">
        <v>0.0046</v>
      </c>
      <c r="O106" s="136"/>
      <c r="P106" s="136">
        <v>0.0248</v>
      </c>
      <c r="Q106" s="136">
        <v>0.0248</v>
      </c>
      <c r="R106" s="136"/>
      <c r="S106" s="55" t="s">
        <v>167</v>
      </c>
      <c r="T106" s="49" t="s">
        <v>196</v>
      </c>
      <c r="U106" s="49">
        <v>2022.12</v>
      </c>
      <c r="V106" s="55"/>
    </row>
    <row r="107" s="1" customFormat="1" ht="92.1" customHeight="1" spans="1:22">
      <c r="A107" s="55">
        <v>13</v>
      </c>
      <c r="B107" s="50" t="s">
        <v>406</v>
      </c>
      <c r="C107" s="55" t="s">
        <v>37</v>
      </c>
      <c r="D107" s="52" t="s">
        <v>38</v>
      </c>
      <c r="E107" s="55" t="s">
        <v>407</v>
      </c>
      <c r="F107" s="50" t="s">
        <v>408</v>
      </c>
      <c r="G107" s="53">
        <v>7.24</v>
      </c>
      <c r="H107" s="52" t="s">
        <v>130</v>
      </c>
      <c r="I107" s="135" t="s">
        <v>378</v>
      </c>
      <c r="J107" s="135" t="s">
        <v>379</v>
      </c>
      <c r="K107" s="55">
        <v>7</v>
      </c>
      <c r="L107" s="55">
        <v>6</v>
      </c>
      <c r="M107" s="55">
        <v>0.0087</v>
      </c>
      <c r="N107" s="55">
        <v>0.0087</v>
      </c>
      <c r="O107" s="55"/>
      <c r="P107" s="55">
        <v>0.0402</v>
      </c>
      <c r="Q107" s="55">
        <v>0.0402</v>
      </c>
      <c r="R107" s="55"/>
      <c r="S107" s="55" t="s">
        <v>167</v>
      </c>
      <c r="T107" s="55" t="s">
        <v>407</v>
      </c>
      <c r="U107" s="49">
        <v>2022.12</v>
      </c>
      <c r="V107" s="55"/>
    </row>
    <row r="108" s="1" customFormat="1" ht="60" customHeight="1" spans="1:22">
      <c r="A108" s="43">
        <v>1.2</v>
      </c>
      <c r="B108" s="42" t="s">
        <v>409</v>
      </c>
      <c r="C108" s="55"/>
      <c r="D108" s="52"/>
      <c r="E108" s="43"/>
      <c r="F108" s="42" t="s">
        <v>410</v>
      </c>
      <c r="G108" s="45">
        <f>SUM(G109:G122)</f>
        <v>58.98</v>
      </c>
      <c r="H108" s="52"/>
      <c r="I108" s="44"/>
      <c r="J108" s="44"/>
      <c r="K108" s="43"/>
      <c r="L108" s="43"/>
      <c r="M108" s="43"/>
      <c r="N108" s="79"/>
      <c r="O108" s="79"/>
      <c r="P108" s="79"/>
      <c r="Q108" s="79"/>
      <c r="R108" s="79"/>
      <c r="S108" s="55"/>
      <c r="T108" s="41"/>
      <c r="U108" s="49"/>
      <c r="V108" s="55"/>
    </row>
    <row r="109" s="1" customFormat="1" ht="66" customHeight="1" spans="1:22">
      <c r="A109" s="55">
        <v>1</v>
      </c>
      <c r="B109" s="50" t="s">
        <v>411</v>
      </c>
      <c r="C109" s="55" t="s">
        <v>37</v>
      </c>
      <c r="D109" s="52" t="s">
        <v>38</v>
      </c>
      <c r="E109" s="55" t="s">
        <v>163</v>
      </c>
      <c r="F109" s="50" t="s">
        <v>412</v>
      </c>
      <c r="G109" s="61">
        <v>9.1</v>
      </c>
      <c r="H109" s="52" t="s">
        <v>130</v>
      </c>
      <c r="I109" s="135" t="s">
        <v>378</v>
      </c>
      <c r="J109" s="135" t="s">
        <v>379</v>
      </c>
      <c r="K109" s="83">
        <v>7</v>
      </c>
      <c r="L109" s="83">
        <v>4</v>
      </c>
      <c r="M109" s="85">
        <v>0.0048</v>
      </c>
      <c r="N109" s="85">
        <v>0.0048</v>
      </c>
      <c r="O109" s="85"/>
      <c r="P109" s="85">
        <v>0.0135</v>
      </c>
      <c r="Q109" s="85">
        <v>0.0135</v>
      </c>
      <c r="R109" s="85"/>
      <c r="S109" s="55" t="s">
        <v>167</v>
      </c>
      <c r="T109" s="49" t="s">
        <v>163</v>
      </c>
      <c r="U109" s="49">
        <v>2022.12</v>
      </c>
      <c r="V109" s="55"/>
    </row>
    <row r="110" s="1" customFormat="1" ht="71.1" customHeight="1" spans="1:22">
      <c r="A110" s="55">
        <v>2</v>
      </c>
      <c r="B110" s="122" t="s">
        <v>413</v>
      </c>
      <c r="C110" s="55" t="s">
        <v>37</v>
      </c>
      <c r="D110" s="52" t="s">
        <v>38</v>
      </c>
      <c r="E110" s="55" t="s">
        <v>134</v>
      </c>
      <c r="F110" s="59" t="s">
        <v>414</v>
      </c>
      <c r="G110" s="53">
        <v>4.125</v>
      </c>
      <c r="H110" s="52" t="s">
        <v>130</v>
      </c>
      <c r="I110" s="135" t="s">
        <v>378</v>
      </c>
      <c r="J110" s="135" t="s">
        <v>379</v>
      </c>
      <c r="K110" s="55">
        <v>10</v>
      </c>
      <c r="L110" s="55">
        <v>3</v>
      </c>
      <c r="M110" s="55">
        <v>0.003</v>
      </c>
      <c r="N110" s="55">
        <v>0.003</v>
      </c>
      <c r="O110" s="136"/>
      <c r="P110" s="136">
        <v>0.0128</v>
      </c>
      <c r="Q110" s="136">
        <v>0.0128</v>
      </c>
      <c r="R110" s="136"/>
      <c r="S110" s="55" t="s">
        <v>167</v>
      </c>
      <c r="T110" s="49" t="s">
        <v>134</v>
      </c>
      <c r="U110" s="49">
        <v>2022.12</v>
      </c>
      <c r="V110" s="55"/>
    </row>
    <row r="111" s="1" customFormat="1" ht="84.95" customHeight="1" spans="1:22">
      <c r="A111" s="55">
        <v>3</v>
      </c>
      <c r="B111" s="122" t="s">
        <v>415</v>
      </c>
      <c r="C111" s="55" t="s">
        <v>37</v>
      </c>
      <c r="D111" s="52" t="s">
        <v>38</v>
      </c>
      <c r="E111" s="55" t="s">
        <v>330</v>
      </c>
      <c r="F111" s="59" t="s">
        <v>416</v>
      </c>
      <c r="G111" s="53">
        <v>1.875</v>
      </c>
      <c r="H111" s="52" t="s">
        <v>130</v>
      </c>
      <c r="I111" s="135" t="s">
        <v>378</v>
      </c>
      <c r="J111" s="135" t="s">
        <v>379</v>
      </c>
      <c r="K111" s="55">
        <v>3</v>
      </c>
      <c r="L111" s="55">
        <v>2</v>
      </c>
      <c r="M111" s="55">
        <v>0.0026</v>
      </c>
      <c r="N111" s="55">
        <v>0.0026</v>
      </c>
      <c r="O111" s="136"/>
      <c r="P111" s="136">
        <v>0.0104</v>
      </c>
      <c r="Q111" s="136">
        <v>0.0104</v>
      </c>
      <c r="R111" s="136"/>
      <c r="S111" s="55" t="s">
        <v>167</v>
      </c>
      <c r="T111" s="49" t="s">
        <v>330</v>
      </c>
      <c r="U111" s="49">
        <v>2022.12</v>
      </c>
      <c r="V111" s="55"/>
    </row>
    <row r="112" s="1" customFormat="1" ht="78" customHeight="1" spans="1:22">
      <c r="A112" s="55">
        <v>4</v>
      </c>
      <c r="B112" s="122" t="s">
        <v>417</v>
      </c>
      <c r="C112" s="55" t="s">
        <v>37</v>
      </c>
      <c r="D112" s="52" t="s">
        <v>38</v>
      </c>
      <c r="E112" s="55" t="s">
        <v>183</v>
      </c>
      <c r="F112" s="59" t="s">
        <v>418</v>
      </c>
      <c r="G112" s="53">
        <v>5.825</v>
      </c>
      <c r="H112" s="52" t="s">
        <v>130</v>
      </c>
      <c r="I112" s="135" t="s">
        <v>378</v>
      </c>
      <c r="J112" s="135" t="s">
        <v>379</v>
      </c>
      <c r="K112" s="55">
        <v>14</v>
      </c>
      <c r="L112" s="55"/>
      <c r="M112" s="136">
        <v>0.01</v>
      </c>
      <c r="N112" s="136">
        <v>0.0073</v>
      </c>
      <c r="O112" s="136"/>
      <c r="P112" s="136">
        <v>0.0293</v>
      </c>
      <c r="Q112" s="136">
        <v>0.0293</v>
      </c>
      <c r="R112" s="136"/>
      <c r="S112" s="55" t="s">
        <v>167</v>
      </c>
      <c r="T112" s="49" t="s">
        <v>183</v>
      </c>
      <c r="U112" s="49">
        <v>2022.12</v>
      </c>
      <c r="V112" s="55"/>
    </row>
    <row r="113" s="1" customFormat="1" ht="105.95" customHeight="1" spans="1:22">
      <c r="A113" s="55">
        <v>5</v>
      </c>
      <c r="B113" s="122" t="s">
        <v>419</v>
      </c>
      <c r="C113" s="55" t="s">
        <v>37</v>
      </c>
      <c r="D113" s="52" t="s">
        <v>38</v>
      </c>
      <c r="E113" s="55" t="s">
        <v>175</v>
      </c>
      <c r="F113" s="59" t="s">
        <v>420</v>
      </c>
      <c r="G113" s="53">
        <v>5.68</v>
      </c>
      <c r="H113" s="52" t="s">
        <v>130</v>
      </c>
      <c r="I113" s="135" t="s">
        <v>378</v>
      </c>
      <c r="J113" s="135" t="s">
        <v>379</v>
      </c>
      <c r="K113" s="55">
        <v>3</v>
      </c>
      <c r="L113" s="55">
        <v>21</v>
      </c>
      <c r="M113" s="55">
        <v>0.0108</v>
      </c>
      <c r="N113" s="136">
        <v>0.0106</v>
      </c>
      <c r="O113" s="136"/>
      <c r="P113" s="136">
        <v>0.0538</v>
      </c>
      <c r="Q113" s="136">
        <v>1.0538</v>
      </c>
      <c r="R113" s="136"/>
      <c r="S113" s="55" t="s">
        <v>167</v>
      </c>
      <c r="T113" s="49" t="s">
        <v>175</v>
      </c>
      <c r="U113" s="49">
        <v>2022.12</v>
      </c>
      <c r="V113" s="55"/>
    </row>
    <row r="114" s="1" customFormat="1" ht="72" customHeight="1" spans="1:22">
      <c r="A114" s="55">
        <v>6</v>
      </c>
      <c r="B114" s="122" t="s">
        <v>421</v>
      </c>
      <c r="C114" s="55" t="s">
        <v>37</v>
      </c>
      <c r="D114" s="52" t="s">
        <v>38</v>
      </c>
      <c r="E114" s="55" t="s">
        <v>104</v>
      </c>
      <c r="F114" s="59" t="s">
        <v>422</v>
      </c>
      <c r="G114" s="53">
        <v>2.2</v>
      </c>
      <c r="H114" s="52" t="s">
        <v>130</v>
      </c>
      <c r="I114" s="135" t="s">
        <v>378</v>
      </c>
      <c r="J114" s="135" t="s">
        <v>379</v>
      </c>
      <c r="K114" s="55">
        <v>6</v>
      </c>
      <c r="L114" s="55">
        <v>1</v>
      </c>
      <c r="M114" s="55">
        <v>0.0015</v>
      </c>
      <c r="N114" s="55">
        <v>0.0015</v>
      </c>
      <c r="O114" s="136"/>
      <c r="P114" s="136">
        <v>0.0058</v>
      </c>
      <c r="Q114" s="136">
        <v>0.0101</v>
      </c>
      <c r="R114" s="136"/>
      <c r="S114" s="55" t="s">
        <v>167</v>
      </c>
      <c r="T114" s="49" t="s">
        <v>104</v>
      </c>
      <c r="U114" s="49">
        <v>2022.12</v>
      </c>
      <c r="V114" s="55"/>
    </row>
    <row r="115" s="1" customFormat="1" ht="72" customHeight="1" spans="1:22">
      <c r="A115" s="55">
        <v>7</v>
      </c>
      <c r="B115" s="122" t="s">
        <v>423</v>
      </c>
      <c r="C115" s="55" t="s">
        <v>37</v>
      </c>
      <c r="D115" s="52" t="s">
        <v>38</v>
      </c>
      <c r="E115" s="55" t="s">
        <v>180</v>
      </c>
      <c r="F115" s="59" t="s">
        <v>424</v>
      </c>
      <c r="G115" s="53">
        <v>5.175</v>
      </c>
      <c r="H115" s="52" t="s">
        <v>130</v>
      </c>
      <c r="I115" s="135" t="s">
        <v>378</v>
      </c>
      <c r="J115" s="135" t="s">
        <v>379</v>
      </c>
      <c r="K115" s="55">
        <v>6</v>
      </c>
      <c r="L115" s="55">
        <v>2</v>
      </c>
      <c r="M115" s="55">
        <v>0.005</v>
      </c>
      <c r="N115" s="55">
        <v>0.005</v>
      </c>
      <c r="O115" s="136"/>
      <c r="P115" s="136">
        <v>0.0154</v>
      </c>
      <c r="Q115" s="136">
        <v>0.0154</v>
      </c>
      <c r="R115" s="136"/>
      <c r="S115" s="55" t="s">
        <v>167</v>
      </c>
      <c r="T115" s="49" t="s">
        <v>180</v>
      </c>
      <c r="U115" s="49">
        <v>2022.12</v>
      </c>
      <c r="V115" s="55"/>
    </row>
    <row r="116" s="1" customFormat="1" ht="72" customHeight="1" spans="1:22">
      <c r="A116" s="55">
        <v>8</v>
      </c>
      <c r="B116" s="50" t="s">
        <v>425</v>
      </c>
      <c r="C116" s="55" t="s">
        <v>37</v>
      </c>
      <c r="D116" s="52" t="s">
        <v>38</v>
      </c>
      <c r="E116" s="55" t="s">
        <v>186</v>
      </c>
      <c r="F116" s="50" t="s">
        <v>426</v>
      </c>
      <c r="G116" s="61">
        <v>5</v>
      </c>
      <c r="H116" s="52" t="s">
        <v>130</v>
      </c>
      <c r="I116" s="135" t="s">
        <v>378</v>
      </c>
      <c r="J116" s="135" t="s">
        <v>379</v>
      </c>
      <c r="K116" s="55">
        <v>7</v>
      </c>
      <c r="L116" s="55">
        <v>4</v>
      </c>
      <c r="M116" s="55">
        <v>0.0048</v>
      </c>
      <c r="N116" s="55">
        <v>0.0048</v>
      </c>
      <c r="O116" s="136"/>
      <c r="P116" s="53">
        <v>0.0219</v>
      </c>
      <c r="Q116" s="53">
        <v>0.0219</v>
      </c>
      <c r="R116" s="136"/>
      <c r="S116" s="55" t="s">
        <v>167</v>
      </c>
      <c r="T116" s="55" t="s">
        <v>186</v>
      </c>
      <c r="U116" s="49">
        <v>2022.12</v>
      </c>
      <c r="V116" s="55"/>
    </row>
    <row r="117" s="1" customFormat="1" ht="72" customHeight="1" spans="1:22">
      <c r="A117" s="55">
        <v>9</v>
      </c>
      <c r="B117" s="50" t="s">
        <v>427</v>
      </c>
      <c r="C117" s="55" t="s">
        <v>37</v>
      </c>
      <c r="D117" s="52" t="s">
        <v>38</v>
      </c>
      <c r="E117" s="55" t="s">
        <v>143</v>
      </c>
      <c r="F117" s="50" t="s">
        <v>428</v>
      </c>
      <c r="G117" s="61">
        <v>3.4</v>
      </c>
      <c r="H117" s="52" t="s">
        <v>130</v>
      </c>
      <c r="I117" s="135" t="s">
        <v>378</v>
      </c>
      <c r="J117" s="135" t="s">
        <v>379</v>
      </c>
      <c r="K117" s="51">
        <v>7</v>
      </c>
      <c r="L117" s="51">
        <v>4</v>
      </c>
      <c r="M117" s="55">
        <v>0.0046</v>
      </c>
      <c r="N117" s="55">
        <v>0.0046</v>
      </c>
      <c r="O117" s="136"/>
      <c r="P117" s="53">
        <v>0.0184</v>
      </c>
      <c r="Q117" s="53">
        <v>0.0184</v>
      </c>
      <c r="R117" s="136"/>
      <c r="S117" s="55" t="s">
        <v>167</v>
      </c>
      <c r="T117" s="55" t="s">
        <v>143</v>
      </c>
      <c r="U117" s="49">
        <v>2022.12</v>
      </c>
      <c r="V117" s="55"/>
    </row>
    <row r="118" s="1" customFormat="1" ht="72" customHeight="1" spans="1:22">
      <c r="A118" s="55">
        <v>10</v>
      </c>
      <c r="B118" s="122" t="s">
        <v>429</v>
      </c>
      <c r="C118" s="55" t="s">
        <v>37</v>
      </c>
      <c r="D118" s="52" t="s">
        <v>38</v>
      </c>
      <c r="E118" s="55" t="s">
        <v>110</v>
      </c>
      <c r="F118" s="59" t="s">
        <v>430</v>
      </c>
      <c r="G118" s="53">
        <v>2.8</v>
      </c>
      <c r="H118" s="52" t="s">
        <v>130</v>
      </c>
      <c r="I118" s="135" t="s">
        <v>378</v>
      </c>
      <c r="J118" s="135" t="s">
        <v>379</v>
      </c>
      <c r="K118" s="55">
        <v>2</v>
      </c>
      <c r="L118" s="55">
        <v>2</v>
      </c>
      <c r="M118" s="55">
        <v>0.0032</v>
      </c>
      <c r="N118" s="136">
        <v>0.0032</v>
      </c>
      <c r="O118" s="136"/>
      <c r="P118" s="136">
        <v>0.0152</v>
      </c>
      <c r="Q118" s="136">
        <v>0.0152</v>
      </c>
      <c r="R118" s="136"/>
      <c r="S118" s="55" t="s">
        <v>167</v>
      </c>
      <c r="T118" s="49" t="s">
        <v>110</v>
      </c>
      <c r="U118" s="49">
        <v>2022.12</v>
      </c>
      <c r="V118" s="55"/>
    </row>
    <row r="119" s="1" customFormat="1" ht="72" customHeight="1" spans="1:22">
      <c r="A119" s="55">
        <v>11</v>
      </c>
      <c r="B119" s="122" t="s">
        <v>431</v>
      </c>
      <c r="C119" s="55" t="s">
        <v>37</v>
      </c>
      <c r="D119" s="52" t="s">
        <v>38</v>
      </c>
      <c r="E119" s="55" t="s">
        <v>193</v>
      </c>
      <c r="F119" s="59" t="s">
        <v>432</v>
      </c>
      <c r="G119" s="53">
        <v>2.3</v>
      </c>
      <c r="H119" s="52" t="s">
        <v>130</v>
      </c>
      <c r="I119" s="135" t="s">
        <v>378</v>
      </c>
      <c r="J119" s="135" t="s">
        <v>379</v>
      </c>
      <c r="K119" s="55">
        <v>2</v>
      </c>
      <c r="L119" s="55">
        <v>2</v>
      </c>
      <c r="M119" s="55">
        <v>0.0011</v>
      </c>
      <c r="N119" s="136">
        <v>0.0011</v>
      </c>
      <c r="O119" s="136"/>
      <c r="P119" s="136">
        <v>0.0054</v>
      </c>
      <c r="Q119" s="136">
        <v>0.0054</v>
      </c>
      <c r="R119" s="136"/>
      <c r="S119" s="55" t="s">
        <v>167</v>
      </c>
      <c r="T119" s="49" t="s">
        <v>193</v>
      </c>
      <c r="U119" s="49">
        <v>2022.12</v>
      </c>
      <c r="V119" s="55"/>
    </row>
    <row r="120" s="1" customFormat="1" ht="72" customHeight="1" spans="1:22">
      <c r="A120" s="55">
        <v>12</v>
      </c>
      <c r="B120" s="122" t="s">
        <v>433</v>
      </c>
      <c r="C120" s="55" t="s">
        <v>37</v>
      </c>
      <c r="D120" s="52" t="s">
        <v>38</v>
      </c>
      <c r="E120" s="55" t="s">
        <v>196</v>
      </c>
      <c r="F120" s="59" t="s">
        <v>434</v>
      </c>
      <c r="G120" s="53">
        <v>4.65</v>
      </c>
      <c r="H120" s="52" t="s">
        <v>130</v>
      </c>
      <c r="I120" s="135" t="s">
        <v>378</v>
      </c>
      <c r="J120" s="135" t="s">
        <v>379</v>
      </c>
      <c r="K120" s="55">
        <v>5</v>
      </c>
      <c r="L120" s="55">
        <v>5</v>
      </c>
      <c r="M120" s="55">
        <v>0.0048</v>
      </c>
      <c r="N120" s="136">
        <v>0.0048</v>
      </c>
      <c r="O120" s="136"/>
      <c r="P120" s="136">
        <v>0.0262</v>
      </c>
      <c r="Q120" s="136">
        <v>0.0262</v>
      </c>
      <c r="R120" s="136"/>
      <c r="S120" s="55" t="s">
        <v>167</v>
      </c>
      <c r="T120" s="49" t="s">
        <v>196</v>
      </c>
      <c r="U120" s="49">
        <v>2022.12</v>
      </c>
      <c r="V120" s="55"/>
    </row>
    <row r="121" s="1" customFormat="1" ht="72" customHeight="1" spans="1:22">
      <c r="A121" s="55">
        <v>13</v>
      </c>
      <c r="B121" s="50" t="s">
        <v>435</v>
      </c>
      <c r="C121" s="55" t="s">
        <v>37</v>
      </c>
      <c r="D121" s="52" t="s">
        <v>38</v>
      </c>
      <c r="E121" s="51" t="s">
        <v>199</v>
      </c>
      <c r="F121" s="59" t="s">
        <v>436</v>
      </c>
      <c r="G121" s="53">
        <v>1.15</v>
      </c>
      <c r="H121" s="52" t="s">
        <v>130</v>
      </c>
      <c r="I121" s="135" t="s">
        <v>378</v>
      </c>
      <c r="J121" s="135" t="s">
        <v>379</v>
      </c>
      <c r="K121" s="51">
        <v>2</v>
      </c>
      <c r="L121" s="83">
        <v>1</v>
      </c>
      <c r="M121" s="49">
        <v>0.001</v>
      </c>
      <c r="N121" s="49">
        <v>0.001</v>
      </c>
      <c r="O121" s="57"/>
      <c r="P121" s="49">
        <v>0.0046</v>
      </c>
      <c r="Q121" s="49">
        <v>0.0046</v>
      </c>
      <c r="R121" s="57"/>
      <c r="S121" s="55" t="s">
        <v>167</v>
      </c>
      <c r="T121" s="49" t="s">
        <v>199</v>
      </c>
      <c r="U121" s="49">
        <v>2022.12</v>
      </c>
      <c r="V121" s="55"/>
    </row>
    <row r="122" s="1" customFormat="1" ht="78" customHeight="1" spans="1:22">
      <c r="A122" s="55">
        <v>14</v>
      </c>
      <c r="B122" s="50" t="s">
        <v>437</v>
      </c>
      <c r="C122" s="55" t="s">
        <v>37</v>
      </c>
      <c r="D122" s="52" t="s">
        <v>38</v>
      </c>
      <c r="E122" s="55" t="s">
        <v>407</v>
      </c>
      <c r="F122" s="50" t="s">
        <v>438</v>
      </c>
      <c r="G122" s="53">
        <v>5.7</v>
      </c>
      <c r="H122" s="52" t="s">
        <v>130</v>
      </c>
      <c r="I122" s="135" t="s">
        <v>378</v>
      </c>
      <c r="J122" s="135" t="s">
        <v>379</v>
      </c>
      <c r="K122" s="55">
        <v>7</v>
      </c>
      <c r="L122" s="55">
        <v>6</v>
      </c>
      <c r="M122" s="55">
        <v>0.0083</v>
      </c>
      <c r="N122" s="55">
        <v>0.0083</v>
      </c>
      <c r="O122" s="55"/>
      <c r="P122" s="55">
        <v>0.0379</v>
      </c>
      <c r="Q122" s="55">
        <v>0.0379</v>
      </c>
      <c r="R122" s="55"/>
      <c r="S122" s="55" t="s">
        <v>167</v>
      </c>
      <c r="T122" s="55" t="s">
        <v>407</v>
      </c>
      <c r="U122" s="49">
        <v>2022.12</v>
      </c>
      <c r="V122" s="55"/>
    </row>
    <row r="123" s="1" customFormat="1" ht="60" customHeight="1" spans="1:22">
      <c r="A123" s="43">
        <v>1.3</v>
      </c>
      <c r="B123" s="42" t="s">
        <v>439</v>
      </c>
      <c r="C123" s="55"/>
      <c r="D123" s="52"/>
      <c r="E123" s="43"/>
      <c r="F123" s="42" t="s">
        <v>440</v>
      </c>
      <c r="G123" s="45">
        <f>G124</f>
        <v>3.22</v>
      </c>
      <c r="H123" s="52"/>
      <c r="I123" s="44"/>
      <c r="J123" s="44"/>
      <c r="K123" s="43"/>
      <c r="L123" s="43"/>
      <c r="M123" s="43"/>
      <c r="N123" s="79"/>
      <c r="O123" s="79"/>
      <c r="P123" s="79"/>
      <c r="Q123" s="79"/>
      <c r="R123" s="79"/>
      <c r="S123" s="55"/>
      <c r="T123" s="41"/>
      <c r="U123" s="49"/>
      <c r="V123" s="55"/>
    </row>
    <row r="124" s="1" customFormat="1" ht="72" customHeight="1" spans="1:22">
      <c r="A124" s="55">
        <v>1</v>
      </c>
      <c r="B124" s="50" t="s">
        <v>441</v>
      </c>
      <c r="C124" s="55" t="s">
        <v>37</v>
      </c>
      <c r="D124" s="52" t="s">
        <v>38</v>
      </c>
      <c r="E124" s="55" t="s">
        <v>143</v>
      </c>
      <c r="F124" s="50" t="s">
        <v>442</v>
      </c>
      <c r="G124" s="61">
        <v>3.22</v>
      </c>
      <c r="H124" s="52" t="s">
        <v>130</v>
      </c>
      <c r="I124" s="50" t="s">
        <v>443</v>
      </c>
      <c r="J124" s="50" t="s">
        <v>444</v>
      </c>
      <c r="K124" s="55">
        <v>6</v>
      </c>
      <c r="L124" s="55">
        <v>3</v>
      </c>
      <c r="M124" s="84">
        <v>0.0028</v>
      </c>
      <c r="N124" s="84">
        <v>0.0028</v>
      </c>
      <c r="O124" s="84"/>
      <c r="P124" s="84">
        <v>0.142</v>
      </c>
      <c r="Q124" s="84">
        <v>0.142</v>
      </c>
      <c r="R124" s="84"/>
      <c r="S124" s="55" t="s">
        <v>167</v>
      </c>
      <c r="T124" s="55" t="s">
        <v>143</v>
      </c>
      <c r="U124" s="49">
        <v>2022.12</v>
      </c>
      <c r="V124" s="55"/>
    </row>
    <row r="125" s="1" customFormat="1" ht="60" customHeight="1" spans="1:22">
      <c r="A125" s="43">
        <v>1.4</v>
      </c>
      <c r="B125" s="42" t="s">
        <v>445</v>
      </c>
      <c r="C125" s="55"/>
      <c r="D125" s="52"/>
      <c r="E125" s="43"/>
      <c r="F125" s="42" t="s">
        <v>446</v>
      </c>
      <c r="G125" s="45">
        <f>SUM(G126:G127)</f>
        <v>2.4</v>
      </c>
      <c r="H125" s="52"/>
      <c r="I125" s="44"/>
      <c r="J125" s="44"/>
      <c r="K125" s="43"/>
      <c r="L125" s="43"/>
      <c r="M125" s="43"/>
      <c r="N125" s="79"/>
      <c r="O125" s="79"/>
      <c r="P125" s="79"/>
      <c r="Q125" s="79"/>
      <c r="R125" s="79"/>
      <c r="S125" s="55"/>
      <c r="T125" s="41"/>
      <c r="U125" s="49"/>
      <c r="V125" s="55"/>
    </row>
    <row r="126" s="1" customFormat="1" ht="68.1" customHeight="1" spans="1:22">
      <c r="A126" s="55">
        <v>1</v>
      </c>
      <c r="B126" s="122" t="s">
        <v>447</v>
      </c>
      <c r="C126" s="55" t="s">
        <v>37</v>
      </c>
      <c r="D126" s="52" t="s">
        <v>38</v>
      </c>
      <c r="E126" s="55" t="s">
        <v>193</v>
      </c>
      <c r="F126" s="59" t="s">
        <v>448</v>
      </c>
      <c r="G126" s="53">
        <v>1.6</v>
      </c>
      <c r="H126" s="52" t="s">
        <v>130</v>
      </c>
      <c r="I126" s="59" t="s">
        <v>449</v>
      </c>
      <c r="J126" s="135" t="s">
        <v>379</v>
      </c>
      <c r="K126" s="55"/>
      <c r="L126" s="55">
        <v>1</v>
      </c>
      <c r="M126" s="55">
        <v>0.0002</v>
      </c>
      <c r="N126" s="136">
        <v>0.0002</v>
      </c>
      <c r="O126" s="136"/>
      <c r="P126" s="136">
        <v>0.0011</v>
      </c>
      <c r="Q126" s="136">
        <v>0.0011</v>
      </c>
      <c r="R126" s="136"/>
      <c r="S126" s="55" t="s">
        <v>167</v>
      </c>
      <c r="T126" s="49" t="s">
        <v>193</v>
      </c>
      <c r="U126" s="49">
        <v>2022.12</v>
      </c>
      <c r="V126" s="55"/>
    </row>
    <row r="127" s="1" customFormat="1" ht="68.1" customHeight="1" spans="1:22">
      <c r="A127" s="55">
        <v>2</v>
      </c>
      <c r="B127" s="122" t="s">
        <v>450</v>
      </c>
      <c r="C127" s="55" t="s">
        <v>37</v>
      </c>
      <c r="D127" s="52" t="s">
        <v>38</v>
      </c>
      <c r="E127" s="55" t="s">
        <v>196</v>
      </c>
      <c r="F127" s="59" t="s">
        <v>451</v>
      </c>
      <c r="G127" s="53">
        <v>0.8</v>
      </c>
      <c r="H127" s="52" t="s">
        <v>130</v>
      </c>
      <c r="I127" s="59" t="s">
        <v>449</v>
      </c>
      <c r="J127" s="135" t="s">
        <v>379</v>
      </c>
      <c r="K127" s="55">
        <v>1</v>
      </c>
      <c r="L127" s="55"/>
      <c r="M127" s="55">
        <v>0.0001</v>
      </c>
      <c r="N127" s="136">
        <v>0.0001</v>
      </c>
      <c r="O127" s="136"/>
      <c r="P127" s="136">
        <v>0.0005</v>
      </c>
      <c r="Q127" s="136">
        <v>0.0005</v>
      </c>
      <c r="R127" s="136"/>
      <c r="S127" s="55" t="s">
        <v>167</v>
      </c>
      <c r="T127" s="49" t="s">
        <v>196</v>
      </c>
      <c r="U127" s="49">
        <v>2022.12</v>
      </c>
      <c r="V127" s="55"/>
    </row>
    <row r="128" s="1" customFormat="1" ht="60" customHeight="1" spans="1:22">
      <c r="A128" s="43">
        <v>1.5</v>
      </c>
      <c r="B128" s="42" t="s">
        <v>452</v>
      </c>
      <c r="C128" s="55"/>
      <c r="D128" s="52"/>
      <c r="E128" s="43"/>
      <c r="F128" s="42" t="s">
        <v>453</v>
      </c>
      <c r="G128" s="45">
        <f>SUM(G129:G132)</f>
        <v>16.15</v>
      </c>
      <c r="H128" s="52"/>
      <c r="I128" s="44"/>
      <c r="J128" s="44"/>
      <c r="K128" s="43"/>
      <c r="L128" s="43"/>
      <c r="M128" s="43"/>
      <c r="N128" s="79"/>
      <c r="O128" s="79"/>
      <c r="P128" s="79"/>
      <c r="Q128" s="79"/>
      <c r="R128" s="79"/>
      <c r="S128" s="55"/>
      <c r="T128" s="41"/>
      <c r="U128" s="49"/>
      <c r="V128" s="55"/>
    </row>
    <row r="129" s="3" customFormat="1" ht="68.1" customHeight="1" spans="1:22">
      <c r="A129" s="55">
        <v>1</v>
      </c>
      <c r="B129" s="59" t="s">
        <v>454</v>
      </c>
      <c r="C129" s="55" t="s">
        <v>37</v>
      </c>
      <c r="D129" s="52" t="s">
        <v>38</v>
      </c>
      <c r="E129" s="55" t="s">
        <v>163</v>
      </c>
      <c r="F129" s="50" t="s">
        <v>455</v>
      </c>
      <c r="G129" s="53">
        <v>4.08</v>
      </c>
      <c r="H129" s="52" t="s">
        <v>130</v>
      </c>
      <c r="I129" s="59" t="s">
        <v>456</v>
      </c>
      <c r="J129" s="135" t="s">
        <v>457</v>
      </c>
      <c r="K129" s="51">
        <v>1</v>
      </c>
      <c r="L129" s="51"/>
      <c r="M129" s="85">
        <v>0.0003</v>
      </c>
      <c r="N129" s="84">
        <v>0.0003</v>
      </c>
      <c r="O129" s="84"/>
      <c r="P129" s="85">
        <v>0.0015</v>
      </c>
      <c r="Q129" s="84">
        <v>0.0015</v>
      </c>
      <c r="R129" s="84"/>
      <c r="S129" s="55" t="s">
        <v>167</v>
      </c>
      <c r="T129" s="49" t="s">
        <v>163</v>
      </c>
      <c r="U129" s="49">
        <v>2022.12</v>
      </c>
      <c r="V129" s="55"/>
    </row>
    <row r="130" s="1" customFormat="1" ht="68.1" customHeight="1" spans="1:22">
      <c r="A130" s="55">
        <v>2</v>
      </c>
      <c r="B130" s="122" t="s">
        <v>458</v>
      </c>
      <c r="C130" s="55" t="s">
        <v>37</v>
      </c>
      <c r="D130" s="52" t="s">
        <v>38</v>
      </c>
      <c r="E130" s="55" t="s">
        <v>175</v>
      </c>
      <c r="F130" s="59" t="s">
        <v>459</v>
      </c>
      <c r="G130" s="53">
        <v>10.2</v>
      </c>
      <c r="H130" s="52" t="s">
        <v>130</v>
      </c>
      <c r="I130" s="59" t="s">
        <v>456</v>
      </c>
      <c r="J130" s="135" t="s">
        <v>457</v>
      </c>
      <c r="K130" s="55"/>
      <c r="L130" s="55">
        <v>1</v>
      </c>
      <c r="M130" s="55">
        <v>0.0003</v>
      </c>
      <c r="N130" s="136">
        <v>0.0003</v>
      </c>
      <c r="O130" s="136"/>
      <c r="P130" s="136">
        <v>0.002</v>
      </c>
      <c r="Q130" s="136">
        <v>0.002</v>
      </c>
      <c r="R130" s="136"/>
      <c r="S130" s="55" t="s">
        <v>167</v>
      </c>
      <c r="T130" s="49" t="s">
        <v>175</v>
      </c>
      <c r="U130" s="49">
        <v>2022.12</v>
      </c>
      <c r="V130" s="55"/>
    </row>
    <row r="131" s="1" customFormat="1" ht="68.1" customHeight="1" spans="1:22">
      <c r="A131" s="55">
        <v>3</v>
      </c>
      <c r="B131" s="122" t="s">
        <v>460</v>
      </c>
      <c r="C131" s="55" t="s">
        <v>37</v>
      </c>
      <c r="D131" s="52" t="s">
        <v>38</v>
      </c>
      <c r="E131" s="55" t="s">
        <v>196</v>
      </c>
      <c r="F131" s="59" t="s">
        <v>461</v>
      </c>
      <c r="G131" s="53">
        <v>1.36</v>
      </c>
      <c r="H131" s="52" t="s">
        <v>130</v>
      </c>
      <c r="I131" s="59" t="s">
        <v>456</v>
      </c>
      <c r="J131" s="135" t="s">
        <v>457</v>
      </c>
      <c r="K131" s="55"/>
      <c r="L131" s="55">
        <v>1</v>
      </c>
      <c r="M131" s="55">
        <v>0.0002</v>
      </c>
      <c r="N131" s="136">
        <v>0.0002</v>
      </c>
      <c r="O131" s="136"/>
      <c r="P131" s="136">
        <v>0.0013</v>
      </c>
      <c r="Q131" s="136">
        <v>0.0013</v>
      </c>
      <c r="R131" s="136"/>
      <c r="S131" s="55" t="s">
        <v>167</v>
      </c>
      <c r="T131" s="49" t="s">
        <v>196</v>
      </c>
      <c r="U131" s="49">
        <v>2022.12</v>
      </c>
      <c r="V131" s="55"/>
    </row>
    <row r="132" s="3" customFormat="1" ht="68.1" customHeight="1" spans="1:22">
      <c r="A132" s="55">
        <v>4</v>
      </c>
      <c r="B132" s="59" t="s">
        <v>462</v>
      </c>
      <c r="C132" s="55" t="s">
        <v>37</v>
      </c>
      <c r="D132" s="52" t="s">
        <v>38</v>
      </c>
      <c r="E132" s="51" t="s">
        <v>199</v>
      </c>
      <c r="F132" s="59" t="s">
        <v>463</v>
      </c>
      <c r="G132" s="53">
        <v>0.51</v>
      </c>
      <c r="H132" s="52" t="s">
        <v>130</v>
      </c>
      <c r="I132" s="59" t="s">
        <v>456</v>
      </c>
      <c r="J132" s="135" t="s">
        <v>457</v>
      </c>
      <c r="K132" s="55">
        <v>1</v>
      </c>
      <c r="L132" s="55"/>
      <c r="M132" s="55">
        <v>0.0001</v>
      </c>
      <c r="N132" s="55">
        <v>0.0001</v>
      </c>
      <c r="O132" s="55"/>
      <c r="P132" s="55">
        <v>0.0001</v>
      </c>
      <c r="Q132" s="55">
        <v>0.0001</v>
      </c>
      <c r="R132" s="55"/>
      <c r="S132" s="55" t="s">
        <v>167</v>
      </c>
      <c r="T132" s="49" t="s">
        <v>199</v>
      </c>
      <c r="U132" s="49">
        <v>2022.12</v>
      </c>
      <c r="V132" s="55"/>
    </row>
    <row r="133" s="3" customFormat="1" ht="68.1" customHeight="1" spans="1:22">
      <c r="A133" s="41" t="s">
        <v>464</v>
      </c>
      <c r="B133" s="44" t="s">
        <v>465</v>
      </c>
      <c r="C133" s="55"/>
      <c r="D133" s="52"/>
      <c r="E133" s="51"/>
      <c r="F133" s="44" t="s">
        <v>466</v>
      </c>
      <c r="G133" s="45">
        <f>G134+G140+G145</f>
        <v>5.1</v>
      </c>
      <c r="H133" s="52"/>
      <c r="I133" s="59"/>
      <c r="J133" s="135"/>
      <c r="K133" s="55"/>
      <c r="L133" s="55"/>
      <c r="M133" s="55"/>
      <c r="N133" s="55"/>
      <c r="O133" s="55"/>
      <c r="P133" s="55"/>
      <c r="Q133" s="55"/>
      <c r="R133" s="55"/>
      <c r="S133" s="55"/>
      <c r="T133" s="49"/>
      <c r="U133" s="49"/>
      <c r="V133" s="55"/>
    </row>
    <row r="134" s="1" customFormat="1" ht="60.95" customHeight="1" spans="1:22">
      <c r="A134" s="43">
        <v>2.1</v>
      </c>
      <c r="B134" s="42" t="s">
        <v>374</v>
      </c>
      <c r="C134" s="43"/>
      <c r="D134" s="43"/>
      <c r="E134" s="43"/>
      <c r="F134" s="44" t="s">
        <v>467</v>
      </c>
      <c r="G134" s="78">
        <v>2.62</v>
      </c>
      <c r="H134" s="34"/>
      <c r="I134" s="44"/>
      <c r="J134" s="44"/>
      <c r="K134" s="43"/>
      <c r="L134" s="43"/>
      <c r="M134" s="43"/>
      <c r="N134" s="79"/>
      <c r="O134" s="79"/>
      <c r="P134" s="79"/>
      <c r="Q134" s="79"/>
      <c r="R134" s="79"/>
      <c r="S134" s="41"/>
      <c r="T134" s="41"/>
      <c r="U134" s="41"/>
      <c r="V134" s="107"/>
    </row>
    <row r="135" s="3" customFormat="1" ht="60.95" customHeight="1" spans="1:22">
      <c r="A135" s="55">
        <v>1</v>
      </c>
      <c r="B135" s="50" t="s">
        <v>383</v>
      </c>
      <c r="C135" s="49" t="s">
        <v>37</v>
      </c>
      <c r="D135" s="55" t="s">
        <v>52</v>
      </c>
      <c r="E135" s="84" t="s">
        <v>134</v>
      </c>
      <c r="F135" s="139" t="s">
        <v>468</v>
      </c>
      <c r="G135" s="69">
        <v>0.38</v>
      </c>
      <c r="H135" s="51"/>
      <c r="I135" s="50" t="s">
        <v>469</v>
      </c>
      <c r="J135" s="50" t="s">
        <v>470</v>
      </c>
      <c r="K135" s="60">
        <v>4</v>
      </c>
      <c r="L135" s="60">
        <v>1</v>
      </c>
      <c r="M135" s="84">
        <v>0.0025</v>
      </c>
      <c r="N135" s="84">
        <v>0.0025</v>
      </c>
      <c r="O135" s="84"/>
      <c r="P135" s="84">
        <v>0.01125</v>
      </c>
      <c r="Q135" s="84">
        <f>N135*4.5</f>
        <v>0.01125</v>
      </c>
      <c r="R135" s="84"/>
      <c r="S135" s="60" t="s">
        <v>167</v>
      </c>
      <c r="T135" s="60" t="s">
        <v>134</v>
      </c>
      <c r="U135" s="49">
        <v>2023.05</v>
      </c>
      <c r="V135" s="107"/>
    </row>
    <row r="136" s="3" customFormat="1" ht="60.95" customHeight="1" spans="1:22">
      <c r="A136" s="55">
        <v>2</v>
      </c>
      <c r="B136" s="50" t="s">
        <v>386</v>
      </c>
      <c r="C136" s="55" t="s">
        <v>37</v>
      </c>
      <c r="D136" s="55" t="s">
        <v>52</v>
      </c>
      <c r="E136" s="55" t="s">
        <v>330</v>
      </c>
      <c r="F136" s="59" t="s">
        <v>471</v>
      </c>
      <c r="G136" s="69">
        <v>0.94</v>
      </c>
      <c r="H136" s="51"/>
      <c r="I136" s="50" t="s">
        <v>469</v>
      </c>
      <c r="J136" s="50" t="s">
        <v>470</v>
      </c>
      <c r="K136" s="55"/>
      <c r="L136" s="55">
        <v>1</v>
      </c>
      <c r="M136" s="84">
        <v>0.0024</v>
      </c>
      <c r="N136" s="84">
        <v>0.0024</v>
      </c>
      <c r="O136" s="84"/>
      <c r="P136" s="84">
        <v>0.0087</v>
      </c>
      <c r="Q136" s="84">
        <v>0.0087</v>
      </c>
      <c r="R136" s="84"/>
      <c r="S136" s="60" t="s">
        <v>167</v>
      </c>
      <c r="T136" s="49" t="s">
        <v>330</v>
      </c>
      <c r="U136" s="49">
        <v>2023.05</v>
      </c>
      <c r="V136" s="107"/>
    </row>
    <row r="137" s="3" customFormat="1" ht="60.95" customHeight="1" spans="1:22">
      <c r="A137" s="55">
        <v>3</v>
      </c>
      <c r="B137" s="122" t="s">
        <v>389</v>
      </c>
      <c r="C137" s="55" t="s">
        <v>37</v>
      </c>
      <c r="D137" s="55" t="s">
        <v>52</v>
      </c>
      <c r="E137" s="55" t="s">
        <v>183</v>
      </c>
      <c r="F137" s="59" t="s">
        <v>472</v>
      </c>
      <c r="G137" s="69">
        <v>1.06</v>
      </c>
      <c r="H137" s="51"/>
      <c r="I137" s="50" t="s">
        <v>469</v>
      </c>
      <c r="J137" s="50" t="s">
        <v>470</v>
      </c>
      <c r="K137" s="55">
        <v>5</v>
      </c>
      <c r="L137" s="55"/>
      <c r="M137" s="84">
        <v>0.0027</v>
      </c>
      <c r="N137" s="84">
        <v>0.0027</v>
      </c>
      <c r="O137" s="84"/>
      <c r="P137" s="84">
        <v>0.0036</v>
      </c>
      <c r="Q137" s="84">
        <v>0.0036</v>
      </c>
      <c r="R137" s="85"/>
      <c r="S137" s="60" t="s">
        <v>167</v>
      </c>
      <c r="T137" s="49" t="s">
        <v>183</v>
      </c>
      <c r="U137" s="49">
        <v>2023.05</v>
      </c>
      <c r="V137" s="107"/>
    </row>
    <row r="138" s="3" customFormat="1" ht="60.95" customHeight="1" spans="1:22">
      <c r="A138" s="55">
        <v>4</v>
      </c>
      <c r="B138" s="122" t="s">
        <v>402</v>
      </c>
      <c r="C138" s="55" t="s">
        <v>37</v>
      </c>
      <c r="D138" s="55" t="s">
        <v>52</v>
      </c>
      <c r="E138" s="55" t="s">
        <v>193</v>
      </c>
      <c r="F138" s="50" t="s">
        <v>473</v>
      </c>
      <c r="G138" s="69">
        <v>0.04</v>
      </c>
      <c r="H138" s="55"/>
      <c r="I138" s="50" t="s">
        <v>469</v>
      </c>
      <c r="J138" s="50" t="s">
        <v>470</v>
      </c>
      <c r="K138" s="55"/>
      <c r="L138" s="55">
        <v>1</v>
      </c>
      <c r="M138" s="85">
        <v>0.0001</v>
      </c>
      <c r="N138" s="84">
        <v>0.0001</v>
      </c>
      <c r="O138" s="85"/>
      <c r="P138" s="84">
        <v>0.0003</v>
      </c>
      <c r="Q138" s="85">
        <v>0.0003</v>
      </c>
      <c r="R138" s="84"/>
      <c r="S138" s="60" t="s">
        <v>167</v>
      </c>
      <c r="T138" s="55" t="s">
        <v>193</v>
      </c>
      <c r="U138" s="49">
        <v>2023.05</v>
      </c>
      <c r="V138" s="107"/>
    </row>
    <row r="139" s="3" customFormat="1" ht="60.95" customHeight="1" spans="1:22">
      <c r="A139" s="55">
        <v>5</v>
      </c>
      <c r="B139" s="50" t="s">
        <v>400</v>
      </c>
      <c r="C139" s="51" t="s">
        <v>37</v>
      </c>
      <c r="D139" s="55" t="s">
        <v>52</v>
      </c>
      <c r="E139" s="51" t="s">
        <v>110</v>
      </c>
      <c r="F139" s="50" t="s">
        <v>474</v>
      </c>
      <c r="G139" s="69">
        <v>0.2</v>
      </c>
      <c r="H139" s="51"/>
      <c r="I139" s="50" t="s">
        <v>469</v>
      </c>
      <c r="J139" s="50" t="s">
        <v>470</v>
      </c>
      <c r="K139" s="55">
        <v>1</v>
      </c>
      <c r="L139" s="55"/>
      <c r="M139" s="84">
        <v>0.0003</v>
      </c>
      <c r="N139" s="84">
        <v>0.0003</v>
      </c>
      <c r="O139" s="84"/>
      <c r="P139" s="84">
        <v>0.0015</v>
      </c>
      <c r="Q139" s="84">
        <v>0.0015</v>
      </c>
      <c r="R139" s="84"/>
      <c r="S139" s="60" t="s">
        <v>167</v>
      </c>
      <c r="T139" s="49" t="s">
        <v>110</v>
      </c>
      <c r="U139" s="49">
        <v>2023.05</v>
      </c>
      <c r="V139" s="107"/>
    </row>
    <row r="140" s="1" customFormat="1" ht="36.95" customHeight="1" spans="1:22">
      <c r="A140" s="43">
        <v>2.2</v>
      </c>
      <c r="B140" s="42" t="s">
        <v>409</v>
      </c>
      <c r="C140" s="41"/>
      <c r="D140" s="41"/>
      <c r="E140" s="41"/>
      <c r="F140" s="42" t="s">
        <v>475</v>
      </c>
      <c r="G140" s="140">
        <v>1.8</v>
      </c>
      <c r="H140" s="48"/>
      <c r="I140" s="80"/>
      <c r="J140" s="80"/>
      <c r="K140" s="81"/>
      <c r="L140" s="81"/>
      <c r="M140" s="141"/>
      <c r="N140" s="141"/>
      <c r="O140" s="141"/>
      <c r="P140" s="141"/>
      <c r="Q140" s="141"/>
      <c r="R140" s="141"/>
      <c r="S140" s="41"/>
      <c r="T140" s="41"/>
      <c r="U140" s="41"/>
      <c r="V140" s="107"/>
    </row>
    <row r="141" s="3" customFormat="1" ht="57" customHeight="1" spans="1:22">
      <c r="A141" s="55">
        <v>1</v>
      </c>
      <c r="B141" s="50" t="s">
        <v>413</v>
      </c>
      <c r="C141" s="49" t="s">
        <v>37</v>
      </c>
      <c r="D141" s="55" t="s">
        <v>52</v>
      </c>
      <c r="E141" s="84" t="s">
        <v>134</v>
      </c>
      <c r="F141" s="139" t="s">
        <v>476</v>
      </c>
      <c r="G141" s="69">
        <v>0.95</v>
      </c>
      <c r="H141" s="52"/>
      <c r="I141" s="50" t="s">
        <v>469</v>
      </c>
      <c r="J141" s="50" t="s">
        <v>470</v>
      </c>
      <c r="K141" s="60">
        <v>4</v>
      </c>
      <c r="L141" s="60">
        <v>1</v>
      </c>
      <c r="M141" s="85">
        <v>0.0032</v>
      </c>
      <c r="N141" s="85">
        <v>0.0032</v>
      </c>
      <c r="O141" s="85"/>
      <c r="P141" s="85">
        <v>0.0144</v>
      </c>
      <c r="Q141" s="84">
        <f>N141*4.5</f>
        <v>0.0144</v>
      </c>
      <c r="R141" s="85"/>
      <c r="S141" s="60" t="s">
        <v>167</v>
      </c>
      <c r="T141" s="60" t="s">
        <v>134</v>
      </c>
      <c r="U141" s="49">
        <v>2023.05</v>
      </c>
      <c r="V141" s="107"/>
    </row>
    <row r="142" s="3" customFormat="1" ht="57" customHeight="1" spans="1:22">
      <c r="A142" s="55">
        <v>2</v>
      </c>
      <c r="B142" s="122" t="s">
        <v>417</v>
      </c>
      <c r="C142" s="55" t="s">
        <v>37</v>
      </c>
      <c r="D142" s="55" t="s">
        <v>52</v>
      </c>
      <c r="E142" s="55" t="s">
        <v>183</v>
      </c>
      <c r="F142" s="59" t="s">
        <v>477</v>
      </c>
      <c r="G142" s="69">
        <v>0.5</v>
      </c>
      <c r="H142" s="51"/>
      <c r="I142" s="50" t="s">
        <v>469</v>
      </c>
      <c r="J142" s="50" t="s">
        <v>470</v>
      </c>
      <c r="K142" s="55">
        <v>3</v>
      </c>
      <c r="L142" s="55"/>
      <c r="M142" s="84">
        <v>0.0012</v>
      </c>
      <c r="N142" s="84">
        <v>0.0012</v>
      </c>
      <c r="O142" s="84"/>
      <c r="P142" s="84">
        <v>0.0072</v>
      </c>
      <c r="Q142" s="84">
        <v>0.0072</v>
      </c>
      <c r="R142" s="85"/>
      <c r="S142" s="60" t="s">
        <v>167</v>
      </c>
      <c r="T142" s="49" t="s">
        <v>183</v>
      </c>
      <c r="U142" s="49">
        <v>2023.05</v>
      </c>
      <c r="V142" s="107"/>
    </row>
    <row r="143" s="3" customFormat="1" ht="57" customHeight="1" spans="1:22">
      <c r="A143" s="55">
        <v>3</v>
      </c>
      <c r="B143" s="50" t="s">
        <v>429</v>
      </c>
      <c r="C143" s="51" t="s">
        <v>37</v>
      </c>
      <c r="D143" s="55" t="s">
        <v>52</v>
      </c>
      <c r="E143" s="51" t="s">
        <v>110</v>
      </c>
      <c r="F143" s="50" t="s">
        <v>478</v>
      </c>
      <c r="G143" s="69">
        <v>0.3</v>
      </c>
      <c r="H143" s="51"/>
      <c r="I143" s="50" t="s">
        <v>469</v>
      </c>
      <c r="J143" s="50" t="s">
        <v>470</v>
      </c>
      <c r="K143" s="83">
        <v>1</v>
      </c>
      <c r="L143" s="83"/>
      <c r="M143" s="84">
        <v>0.0003</v>
      </c>
      <c r="N143" s="84">
        <v>0.0003</v>
      </c>
      <c r="O143" s="84"/>
      <c r="P143" s="84">
        <v>0.0015</v>
      </c>
      <c r="Q143" s="84">
        <v>0.0015</v>
      </c>
      <c r="R143" s="85"/>
      <c r="S143" s="60" t="s">
        <v>167</v>
      </c>
      <c r="T143" s="49" t="s">
        <v>110</v>
      </c>
      <c r="U143" s="49">
        <v>2023.05</v>
      </c>
      <c r="V143" s="107"/>
    </row>
    <row r="144" s="3" customFormat="1" ht="57" customHeight="1" spans="1:22">
      <c r="A144" s="55">
        <v>4</v>
      </c>
      <c r="B144" s="122" t="s">
        <v>431</v>
      </c>
      <c r="C144" s="55" t="s">
        <v>37</v>
      </c>
      <c r="D144" s="55" t="s">
        <v>52</v>
      </c>
      <c r="E144" s="55" t="s">
        <v>193</v>
      </c>
      <c r="F144" s="50" t="s">
        <v>479</v>
      </c>
      <c r="G144" s="69">
        <v>0.05</v>
      </c>
      <c r="H144" s="55"/>
      <c r="I144" s="50" t="s">
        <v>469</v>
      </c>
      <c r="J144" s="50" t="s">
        <v>470</v>
      </c>
      <c r="K144" s="55"/>
      <c r="L144" s="55">
        <v>1</v>
      </c>
      <c r="M144" s="85">
        <v>0.0001</v>
      </c>
      <c r="N144" s="84">
        <v>0.0001</v>
      </c>
      <c r="O144" s="85"/>
      <c r="P144" s="84">
        <v>0.0003</v>
      </c>
      <c r="Q144" s="85">
        <v>0.0003</v>
      </c>
      <c r="R144" s="84"/>
      <c r="S144" s="60" t="s">
        <v>167</v>
      </c>
      <c r="T144" s="55" t="s">
        <v>193</v>
      </c>
      <c r="U144" s="49">
        <v>2023.05</v>
      </c>
      <c r="V144" s="107"/>
    </row>
    <row r="145" s="1" customFormat="1" ht="45" customHeight="1" spans="1:22">
      <c r="A145" s="43">
        <v>2.3</v>
      </c>
      <c r="B145" s="42" t="s">
        <v>439</v>
      </c>
      <c r="C145" s="41"/>
      <c r="D145" s="41"/>
      <c r="E145" s="41"/>
      <c r="F145" s="42" t="s">
        <v>480</v>
      </c>
      <c r="G145" s="140">
        <v>0.68</v>
      </c>
      <c r="H145" s="48"/>
      <c r="I145" s="80"/>
      <c r="J145" s="80"/>
      <c r="K145" s="81"/>
      <c r="L145" s="81"/>
      <c r="M145" s="141"/>
      <c r="N145" s="141"/>
      <c r="O145" s="141"/>
      <c r="P145" s="141"/>
      <c r="Q145" s="141"/>
      <c r="R145" s="141"/>
      <c r="S145" s="41"/>
      <c r="T145" s="41"/>
      <c r="U145" s="41"/>
      <c r="V145" s="107"/>
    </row>
    <row r="146" s="3" customFormat="1" ht="62.1" customHeight="1" spans="1:22">
      <c r="A146" s="55">
        <v>1</v>
      </c>
      <c r="B146" s="50" t="s">
        <v>441</v>
      </c>
      <c r="C146" s="55" t="s">
        <v>37</v>
      </c>
      <c r="D146" s="55" t="s">
        <v>52</v>
      </c>
      <c r="E146" s="55" t="s">
        <v>143</v>
      </c>
      <c r="F146" s="50" t="s">
        <v>481</v>
      </c>
      <c r="G146" s="62">
        <v>0.68</v>
      </c>
      <c r="H146" s="55"/>
      <c r="I146" s="50" t="s">
        <v>443</v>
      </c>
      <c r="J146" s="50" t="s">
        <v>482</v>
      </c>
      <c r="K146" s="83">
        <v>1</v>
      </c>
      <c r="L146" s="83">
        <v>1</v>
      </c>
      <c r="M146" s="85">
        <v>0.0005</v>
      </c>
      <c r="N146" s="85">
        <v>0.0005</v>
      </c>
      <c r="O146" s="85"/>
      <c r="P146" s="85">
        <v>0.0026</v>
      </c>
      <c r="Q146" s="85">
        <v>0.0026</v>
      </c>
      <c r="R146" s="85"/>
      <c r="S146" s="60" t="s">
        <v>167</v>
      </c>
      <c r="T146" s="55" t="s">
        <v>143</v>
      </c>
      <c r="U146" s="49">
        <v>2023.05</v>
      </c>
      <c r="V146" s="107"/>
    </row>
    <row r="147" s="3" customFormat="1" ht="45.95" customHeight="1" spans="1:22">
      <c r="A147" s="41" t="s">
        <v>483</v>
      </c>
      <c r="B147" s="44" t="s">
        <v>484</v>
      </c>
      <c r="C147" s="55"/>
      <c r="D147" s="52"/>
      <c r="E147" s="51"/>
      <c r="F147" s="44" t="s">
        <v>485</v>
      </c>
      <c r="G147" s="45">
        <f>G148+G163+G177+G180+G185+G188</f>
        <v>1099.4825</v>
      </c>
      <c r="H147" s="52"/>
      <c r="I147" s="59"/>
      <c r="J147" s="135"/>
      <c r="K147" s="55"/>
      <c r="L147" s="55"/>
      <c r="M147" s="55"/>
      <c r="N147" s="55"/>
      <c r="O147" s="55"/>
      <c r="P147" s="55"/>
      <c r="Q147" s="55"/>
      <c r="R147" s="55"/>
      <c r="S147" s="49"/>
      <c r="T147" s="49"/>
      <c r="U147" s="49"/>
      <c r="V147" s="55"/>
    </row>
    <row r="148" s="1" customFormat="1" ht="60" customHeight="1" spans="1:22">
      <c r="A148" s="43">
        <v>2.1</v>
      </c>
      <c r="B148" s="42" t="s">
        <v>374</v>
      </c>
      <c r="C148" s="43"/>
      <c r="D148" s="52"/>
      <c r="E148" s="43"/>
      <c r="F148" s="44" t="s">
        <v>486</v>
      </c>
      <c r="G148" s="45">
        <f>SUM(G149:G162)</f>
        <v>634.49</v>
      </c>
      <c r="H148" s="52"/>
      <c r="I148" s="44"/>
      <c r="J148" s="44"/>
      <c r="K148" s="43"/>
      <c r="L148" s="43"/>
      <c r="M148" s="43"/>
      <c r="N148" s="79"/>
      <c r="O148" s="79"/>
      <c r="P148" s="79"/>
      <c r="Q148" s="79"/>
      <c r="R148" s="79"/>
      <c r="S148" s="41"/>
      <c r="T148" s="41"/>
      <c r="U148" s="41"/>
      <c r="V148" s="55"/>
    </row>
    <row r="149" s="3" customFormat="1" ht="90.95" customHeight="1" spans="1:22">
      <c r="A149" s="55">
        <v>1</v>
      </c>
      <c r="B149" s="50" t="s">
        <v>376</v>
      </c>
      <c r="C149" s="55" t="s">
        <v>37</v>
      </c>
      <c r="D149" s="52" t="s">
        <v>38</v>
      </c>
      <c r="E149" s="55" t="s">
        <v>163</v>
      </c>
      <c r="F149" s="59" t="s">
        <v>487</v>
      </c>
      <c r="G149" s="53">
        <v>100.46</v>
      </c>
      <c r="H149" s="52" t="s">
        <v>130</v>
      </c>
      <c r="I149" s="59" t="s">
        <v>488</v>
      </c>
      <c r="J149" s="59" t="s">
        <v>379</v>
      </c>
      <c r="K149" s="55">
        <v>12</v>
      </c>
      <c r="L149" s="55">
        <v>9</v>
      </c>
      <c r="M149" s="84">
        <f>N149</f>
        <v>0.0656</v>
      </c>
      <c r="N149" s="84">
        <v>0.0656</v>
      </c>
      <c r="O149" s="84"/>
      <c r="P149" s="84">
        <f>Q149</f>
        <v>0.1569</v>
      </c>
      <c r="Q149" s="84">
        <v>0.1569</v>
      </c>
      <c r="R149" s="84"/>
      <c r="S149" s="55" t="s">
        <v>167</v>
      </c>
      <c r="T149" s="55" t="s">
        <v>163</v>
      </c>
      <c r="U149" s="55">
        <v>2022.12</v>
      </c>
      <c r="V149" s="55"/>
    </row>
    <row r="150" s="3" customFormat="1" ht="128.1" customHeight="1" spans="1:22">
      <c r="A150" s="55">
        <v>2</v>
      </c>
      <c r="B150" s="50" t="s">
        <v>380</v>
      </c>
      <c r="C150" s="55" t="s">
        <v>37</v>
      </c>
      <c r="D150" s="52" t="s">
        <v>38</v>
      </c>
      <c r="E150" s="55" t="s">
        <v>169</v>
      </c>
      <c r="F150" s="59" t="s">
        <v>489</v>
      </c>
      <c r="G150" s="53">
        <v>92.3</v>
      </c>
      <c r="H150" s="52" t="s">
        <v>130</v>
      </c>
      <c r="I150" s="59" t="s">
        <v>488</v>
      </c>
      <c r="J150" s="59" t="s">
        <v>379</v>
      </c>
      <c r="K150" s="55">
        <v>11</v>
      </c>
      <c r="L150" s="55">
        <v>7</v>
      </c>
      <c r="M150" s="84">
        <v>0.0609</v>
      </c>
      <c r="N150" s="84">
        <v>0.0609</v>
      </c>
      <c r="O150" s="84"/>
      <c r="P150" s="84">
        <v>0.2718</v>
      </c>
      <c r="Q150" s="84">
        <v>0.2718</v>
      </c>
      <c r="R150" s="84"/>
      <c r="S150" s="55" t="s">
        <v>167</v>
      </c>
      <c r="T150" s="55" t="s">
        <v>169</v>
      </c>
      <c r="U150" s="55">
        <v>2022.12</v>
      </c>
      <c r="V150" s="55"/>
    </row>
    <row r="151" s="3" customFormat="1" ht="92.1" customHeight="1" spans="1:22">
      <c r="A151" s="55">
        <v>3</v>
      </c>
      <c r="B151" s="50" t="s">
        <v>383</v>
      </c>
      <c r="C151" s="55" t="s">
        <v>37</v>
      </c>
      <c r="D151" s="52" t="s">
        <v>38</v>
      </c>
      <c r="E151" s="55" t="s">
        <v>134</v>
      </c>
      <c r="F151" s="59" t="s">
        <v>490</v>
      </c>
      <c r="G151" s="53">
        <v>37.996</v>
      </c>
      <c r="H151" s="52" t="s">
        <v>130</v>
      </c>
      <c r="I151" s="59" t="s">
        <v>488</v>
      </c>
      <c r="J151" s="59" t="s">
        <v>379</v>
      </c>
      <c r="K151" s="55">
        <v>15</v>
      </c>
      <c r="L151" s="55">
        <v>5</v>
      </c>
      <c r="M151" s="84">
        <v>0.0412</v>
      </c>
      <c r="N151" s="84">
        <v>0.0412</v>
      </c>
      <c r="O151" s="84"/>
      <c r="P151" s="84">
        <v>0.2316</v>
      </c>
      <c r="Q151" s="84">
        <v>0.2316</v>
      </c>
      <c r="R151" s="84"/>
      <c r="S151" s="55" t="s">
        <v>167</v>
      </c>
      <c r="T151" s="55" t="s">
        <v>134</v>
      </c>
      <c r="U151" s="55">
        <v>2022.12</v>
      </c>
      <c r="V151" s="55"/>
    </row>
    <row r="152" s="3" customFormat="1" ht="92.1" customHeight="1" spans="1:22">
      <c r="A152" s="55">
        <v>4</v>
      </c>
      <c r="B152" s="50" t="s">
        <v>386</v>
      </c>
      <c r="C152" s="55" t="s">
        <v>37</v>
      </c>
      <c r="D152" s="52" t="s">
        <v>38</v>
      </c>
      <c r="E152" s="55" t="s">
        <v>330</v>
      </c>
      <c r="F152" s="59" t="s">
        <v>491</v>
      </c>
      <c r="G152" s="53">
        <v>15.01</v>
      </c>
      <c r="H152" s="52" t="s">
        <v>130</v>
      </c>
      <c r="I152" s="59" t="s">
        <v>492</v>
      </c>
      <c r="J152" s="59" t="s">
        <v>379</v>
      </c>
      <c r="K152" s="55">
        <v>4</v>
      </c>
      <c r="L152" s="55">
        <v>3</v>
      </c>
      <c r="M152" s="84">
        <v>0.0277</v>
      </c>
      <c r="N152" s="84">
        <v>0.1022</v>
      </c>
      <c r="O152" s="84"/>
      <c r="P152" s="84">
        <v>0.0469</v>
      </c>
      <c r="Q152" s="84">
        <v>0.0469</v>
      </c>
      <c r="R152" s="84"/>
      <c r="S152" s="55" t="s">
        <v>167</v>
      </c>
      <c r="T152" s="55" t="s">
        <v>330</v>
      </c>
      <c r="U152" s="55">
        <v>2022.12</v>
      </c>
      <c r="V152" s="55"/>
    </row>
    <row r="153" s="3" customFormat="1" ht="63.95" customHeight="1" spans="1:22">
      <c r="A153" s="55">
        <v>5</v>
      </c>
      <c r="B153" s="50" t="s">
        <v>389</v>
      </c>
      <c r="C153" s="55" t="s">
        <v>37</v>
      </c>
      <c r="D153" s="52" t="s">
        <v>38</v>
      </c>
      <c r="E153" s="55" t="s">
        <v>183</v>
      </c>
      <c r="F153" s="59" t="s">
        <v>493</v>
      </c>
      <c r="G153" s="53">
        <v>27.66</v>
      </c>
      <c r="H153" s="52" t="s">
        <v>130</v>
      </c>
      <c r="I153" s="59" t="s">
        <v>488</v>
      </c>
      <c r="J153" s="59" t="s">
        <v>379</v>
      </c>
      <c r="K153" s="55">
        <v>10</v>
      </c>
      <c r="L153" s="55">
        <v>0</v>
      </c>
      <c r="M153" s="84">
        <v>0.0312</v>
      </c>
      <c r="N153" s="84">
        <v>0.0312</v>
      </c>
      <c r="O153" s="84"/>
      <c r="P153" s="84">
        <v>0.1197</v>
      </c>
      <c r="Q153" s="84">
        <v>0.1197</v>
      </c>
      <c r="R153" s="84"/>
      <c r="S153" s="55" t="s">
        <v>167</v>
      </c>
      <c r="T153" s="55" t="s">
        <v>183</v>
      </c>
      <c r="U153" s="55">
        <v>2022.12</v>
      </c>
      <c r="V153" s="55"/>
    </row>
    <row r="154" s="3" customFormat="1" ht="135" customHeight="1" spans="1:22">
      <c r="A154" s="55">
        <v>6</v>
      </c>
      <c r="B154" s="50" t="s">
        <v>392</v>
      </c>
      <c r="C154" s="55" t="s">
        <v>37</v>
      </c>
      <c r="D154" s="52" t="s">
        <v>38</v>
      </c>
      <c r="E154" s="55" t="s">
        <v>175</v>
      </c>
      <c r="F154" s="59" t="s">
        <v>494</v>
      </c>
      <c r="G154" s="53">
        <v>60.264</v>
      </c>
      <c r="H154" s="52" t="s">
        <v>130</v>
      </c>
      <c r="I154" s="59" t="s">
        <v>488</v>
      </c>
      <c r="J154" s="59" t="s">
        <v>379</v>
      </c>
      <c r="K154" s="55">
        <v>3</v>
      </c>
      <c r="L154" s="55">
        <v>21</v>
      </c>
      <c r="M154" s="84">
        <v>0.1021</v>
      </c>
      <c r="N154" s="84">
        <v>0.1021</v>
      </c>
      <c r="O154" s="84"/>
      <c r="P154" s="84">
        <v>0.5102</v>
      </c>
      <c r="Q154" s="84">
        <v>0.5102</v>
      </c>
      <c r="R154" s="84"/>
      <c r="S154" s="55" t="s">
        <v>167</v>
      </c>
      <c r="T154" s="55" t="s">
        <v>175</v>
      </c>
      <c r="U154" s="55">
        <v>2022.12</v>
      </c>
      <c r="V154" s="55"/>
    </row>
    <row r="155" s="3" customFormat="1" ht="108.95" customHeight="1" spans="1:22">
      <c r="A155" s="55">
        <v>7</v>
      </c>
      <c r="B155" s="50" t="s">
        <v>394</v>
      </c>
      <c r="C155" s="55" t="s">
        <v>37</v>
      </c>
      <c r="D155" s="52" t="s">
        <v>38</v>
      </c>
      <c r="E155" s="55" t="s">
        <v>104</v>
      </c>
      <c r="F155" s="59" t="s">
        <v>495</v>
      </c>
      <c r="G155" s="53">
        <v>59.94</v>
      </c>
      <c r="H155" s="52" t="s">
        <v>130</v>
      </c>
      <c r="I155" s="59" t="s">
        <v>488</v>
      </c>
      <c r="J155" s="59" t="s">
        <v>379</v>
      </c>
      <c r="K155" s="55">
        <v>2</v>
      </c>
      <c r="L155" s="55">
        <v>0</v>
      </c>
      <c r="M155" s="84">
        <v>0.0079</v>
      </c>
      <c r="N155" s="84">
        <v>0.0079</v>
      </c>
      <c r="O155" s="84"/>
      <c r="P155" s="84">
        <v>0.0469</v>
      </c>
      <c r="Q155" s="84">
        <v>0.0469</v>
      </c>
      <c r="R155" s="84"/>
      <c r="S155" s="55" t="s">
        <v>167</v>
      </c>
      <c r="T155" s="55" t="s">
        <v>104</v>
      </c>
      <c r="U155" s="55">
        <v>2022.12</v>
      </c>
      <c r="V155" s="55"/>
    </row>
    <row r="156" s="3" customFormat="1" ht="78" customHeight="1" spans="1:22">
      <c r="A156" s="55">
        <v>8</v>
      </c>
      <c r="B156" s="50" t="s">
        <v>396</v>
      </c>
      <c r="C156" s="55" t="s">
        <v>37</v>
      </c>
      <c r="D156" s="52" t="s">
        <v>38</v>
      </c>
      <c r="E156" s="55" t="s">
        <v>180</v>
      </c>
      <c r="F156" s="59" t="s">
        <v>496</v>
      </c>
      <c r="G156" s="53">
        <v>78.96</v>
      </c>
      <c r="H156" s="52" t="s">
        <v>130</v>
      </c>
      <c r="I156" s="59" t="s">
        <v>488</v>
      </c>
      <c r="J156" s="59" t="s">
        <v>379</v>
      </c>
      <c r="K156" s="55">
        <v>10</v>
      </c>
      <c r="L156" s="55">
        <v>2</v>
      </c>
      <c r="M156" s="84">
        <v>0.1023</v>
      </c>
      <c r="N156" s="84">
        <v>0.1023</v>
      </c>
      <c r="O156" s="84"/>
      <c r="P156" s="84">
        <v>0.4989</v>
      </c>
      <c r="Q156" s="84">
        <v>0.4989</v>
      </c>
      <c r="R156" s="84"/>
      <c r="S156" s="55" t="s">
        <v>167</v>
      </c>
      <c r="T156" s="55" t="s">
        <v>180</v>
      </c>
      <c r="U156" s="55">
        <v>2022.12</v>
      </c>
      <c r="V156" s="55"/>
    </row>
    <row r="157" s="3" customFormat="1" ht="63.95" customHeight="1" spans="1:22">
      <c r="A157" s="55">
        <v>9</v>
      </c>
      <c r="B157" s="50" t="s">
        <v>398</v>
      </c>
      <c r="C157" s="55" t="s">
        <v>37</v>
      </c>
      <c r="D157" s="52" t="s">
        <v>38</v>
      </c>
      <c r="E157" s="55" t="s">
        <v>186</v>
      </c>
      <c r="F157" s="59" t="s">
        <v>497</v>
      </c>
      <c r="G157" s="53">
        <v>21.66</v>
      </c>
      <c r="H157" s="52" t="s">
        <v>130</v>
      </c>
      <c r="I157" s="59" t="s">
        <v>488</v>
      </c>
      <c r="J157" s="59" t="s">
        <v>379</v>
      </c>
      <c r="K157" s="55">
        <v>4</v>
      </c>
      <c r="L157" s="55">
        <v>4</v>
      </c>
      <c r="M157" s="84">
        <v>0.07</v>
      </c>
      <c r="N157" s="84">
        <v>0.2635</v>
      </c>
      <c r="O157" s="84"/>
      <c r="P157" s="84">
        <v>0.3328</v>
      </c>
      <c r="Q157" s="84">
        <v>0.3328</v>
      </c>
      <c r="R157" s="84"/>
      <c r="S157" s="55" t="s">
        <v>167</v>
      </c>
      <c r="T157" s="55" t="s">
        <v>186</v>
      </c>
      <c r="U157" s="55">
        <v>2022.12</v>
      </c>
      <c r="V157" s="55"/>
    </row>
    <row r="158" s="3" customFormat="1" ht="69" customHeight="1" spans="1:22">
      <c r="A158" s="55">
        <v>10</v>
      </c>
      <c r="B158" s="50" t="s">
        <v>400</v>
      </c>
      <c r="C158" s="55" t="s">
        <v>37</v>
      </c>
      <c r="D158" s="52" t="s">
        <v>38</v>
      </c>
      <c r="E158" s="55" t="s">
        <v>110</v>
      </c>
      <c r="F158" s="59" t="s">
        <v>498</v>
      </c>
      <c r="G158" s="53">
        <v>37.34</v>
      </c>
      <c r="H158" s="52" t="s">
        <v>130</v>
      </c>
      <c r="I158" s="59" t="s">
        <v>488</v>
      </c>
      <c r="J158" s="59" t="s">
        <v>379</v>
      </c>
      <c r="K158" s="55">
        <v>2</v>
      </c>
      <c r="L158" s="55">
        <v>5</v>
      </c>
      <c r="M158" s="84">
        <v>0.0523</v>
      </c>
      <c r="N158" s="84">
        <v>0.0523</v>
      </c>
      <c r="O158" s="84"/>
      <c r="P158" s="84">
        <v>0.2356</v>
      </c>
      <c r="Q158" s="84">
        <v>0.2356</v>
      </c>
      <c r="R158" s="84"/>
      <c r="S158" s="55" t="s">
        <v>167</v>
      </c>
      <c r="T158" s="55" t="s">
        <v>110</v>
      </c>
      <c r="U158" s="55">
        <v>2022.12</v>
      </c>
      <c r="V158" s="55"/>
    </row>
    <row r="159" s="3" customFormat="1" ht="71.1" customHeight="1" spans="1:22">
      <c r="A159" s="55">
        <v>11</v>
      </c>
      <c r="B159" s="50" t="s">
        <v>404</v>
      </c>
      <c r="C159" s="55" t="s">
        <v>37</v>
      </c>
      <c r="D159" s="52" t="s">
        <v>38</v>
      </c>
      <c r="E159" s="55" t="s">
        <v>196</v>
      </c>
      <c r="F159" s="59" t="s">
        <v>499</v>
      </c>
      <c r="G159" s="53">
        <v>17.42</v>
      </c>
      <c r="H159" s="52" t="s">
        <v>130</v>
      </c>
      <c r="I159" s="59" t="s">
        <v>488</v>
      </c>
      <c r="J159" s="59" t="s">
        <v>379</v>
      </c>
      <c r="K159" s="55">
        <v>4</v>
      </c>
      <c r="L159" s="55">
        <v>4</v>
      </c>
      <c r="M159" s="84">
        <v>0.0384</v>
      </c>
      <c r="N159" s="84">
        <v>0.0384</v>
      </c>
      <c r="O159" s="84"/>
      <c r="P159" s="84">
        <v>0.2054</v>
      </c>
      <c r="Q159" s="84">
        <v>0.2054</v>
      </c>
      <c r="R159" s="84"/>
      <c r="S159" s="55" t="s">
        <v>167</v>
      </c>
      <c r="T159" s="55" t="s">
        <v>196</v>
      </c>
      <c r="U159" s="55">
        <v>2022.12</v>
      </c>
      <c r="V159" s="55"/>
    </row>
    <row r="160" s="3" customFormat="1" ht="44.1" customHeight="1" spans="1:22">
      <c r="A160" s="55">
        <v>12</v>
      </c>
      <c r="B160" s="50" t="s">
        <v>402</v>
      </c>
      <c r="C160" s="55" t="s">
        <v>37</v>
      </c>
      <c r="D160" s="52" t="s">
        <v>38</v>
      </c>
      <c r="E160" s="55" t="s">
        <v>193</v>
      </c>
      <c r="F160" s="59" t="s">
        <v>500</v>
      </c>
      <c r="G160" s="53">
        <v>0.58</v>
      </c>
      <c r="H160" s="52" t="s">
        <v>130</v>
      </c>
      <c r="I160" s="59" t="s">
        <v>488</v>
      </c>
      <c r="J160" s="59" t="s">
        <v>379</v>
      </c>
      <c r="K160" s="55"/>
      <c r="L160" s="55">
        <v>1</v>
      </c>
      <c r="M160" s="84">
        <v>0.0007</v>
      </c>
      <c r="N160" s="84">
        <v>0.0007</v>
      </c>
      <c r="O160" s="84"/>
      <c r="P160" s="84">
        <v>0.0035</v>
      </c>
      <c r="Q160" s="84">
        <v>0.0035</v>
      </c>
      <c r="R160" s="84"/>
      <c r="S160" s="55" t="s">
        <v>167</v>
      </c>
      <c r="T160" s="55" t="s">
        <v>193</v>
      </c>
      <c r="U160" s="55">
        <v>2022.12</v>
      </c>
      <c r="V160" s="55"/>
    </row>
    <row r="161" s="3" customFormat="1" ht="72" customHeight="1" spans="1:22">
      <c r="A161" s="55">
        <v>13</v>
      </c>
      <c r="B161" s="50" t="s">
        <v>501</v>
      </c>
      <c r="C161" s="55" t="s">
        <v>37</v>
      </c>
      <c r="D161" s="52" t="s">
        <v>38</v>
      </c>
      <c r="E161" s="55" t="s">
        <v>199</v>
      </c>
      <c r="F161" s="59" t="s">
        <v>502</v>
      </c>
      <c r="G161" s="53">
        <v>0.7</v>
      </c>
      <c r="H161" s="52" t="s">
        <v>130</v>
      </c>
      <c r="I161" s="59" t="s">
        <v>488</v>
      </c>
      <c r="J161" s="59" t="s">
        <v>379</v>
      </c>
      <c r="K161" s="55">
        <v>1</v>
      </c>
      <c r="L161" s="55"/>
      <c r="M161" s="84">
        <v>0.002</v>
      </c>
      <c r="N161" s="84">
        <v>0.002</v>
      </c>
      <c r="O161" s="84"/>
      <c r="P161" s="84">
        <v>0.008</v>
      </c>
      <c r="Q161" s="84">
        <v>0.008</v>
      </c>
      <c r="R161" s="84"/>
      <c r="S161" s="55" t="s">
        <v>167</v>
      </c>
      <c r="T161" s="55" t="s">
        <v>199</v>
      </c>
      <c r="U161" s="55">
        <v>2022.12</v>
      </c>
      <c r="V161" s="55"/>
    </row>
    <row r="162" s="3" customFormat="1" ht="90.95" customHeight="1" spans="1:22">
      <c r="A162" s="55">
        <v>14</v>
      </c>
      <c r="B162" s="50" t="s">
        <v>406</v>
      </c>
      <c r="C162" s="55" t="s">
        <v>37</v>
      </c>
      <c r="D162" s="52" t="s">
        <v>38</v>
      </c>
      <c r="E162" s="55" t="s">
        <v>407</v>
      </c>
      <c r="F162" s="59" t="s">
        <v>503</v>
      </c>
      <c r="G162" s="53">
        <v>84.2</v>
      </c>
      <c r="H162" s="52" t="s">
        <v>130</v>
      </c>
      <c r="I162" s="59" t="s">
        <v>488</v>
      </c>
      <c r="J162" s="59" t="s">
        <v>379</v>
      </c>
      <c r="K162" s="55">
        <v>9</v>
      </c>
      <c r="L162" s="55">
        <v>5</v>
      </c>
      <c r="M162" s="84">
        <v>0.0838</v>
      </c>
      <c r="N162" s="84">
        <v>0.0838</v>
      </c>
      <c r="O162" s="84"/>
      <c r="P162" s="84">
        <v>0.4132</v>
      </c>
      <c r="Q162" s="84">
        <v>0.4132</v>
      </c>
      <c r="R162" s="84"/>
      <c r="S162" s="55" t="s">
        <v>167</v>
      </c>
      <c r="T162" s="55" t="s">
        <v>407</v>
      </c>
      <c r="U162" s="55">
        <v>2022.12</v>
      </c>
      <c r="V162" s="55"/>
    </row>
    <row r="163" s="1" customFormat="1" ht="60" customHeight="1" spans="1:22">
      <c r="A163" s="43">
        <v>2.2</v>
      </c>
      <c r="B163" s="42" t="s">
        <v>409</v>
      </c>
      <c r="C163" s="55"/>
      <c r="D163" s="52"/>
      <c r="E163" s="41"/>
      <c r="F163" s="44" t="s">
        <v>504</v>
      </c>
      <c r="G163" s="47">
        <f>SUM(G164:G176)</f>
        <v>374.2325</v>
      </c>
      <c r="H163" s="52"/>
      <c r="I163" s="80"/>
      <c r="J163" s="80"/>
      <c r="K163" s="81"/>
      <c r="L163" s="81"/>
      <c r="M163" s="81"/>
      <c r="N163" s="82"/>
      <c r="O163" s="82"/>
      <c r="P163" s="82"/>
      <c r="Q163" s="82"/>
      <c r="R163" s="82"/>
      <c r="S163" s="55"/>
      <c r="T163" s="41"/>
      <c r="U163" s="55"/>
      <c r="V163" s="55"/>
    </row>
    <row r="164" s="3" customFormat="1" ht="83.1" customHeight="1" spans="1:22">
      <c r="A164" s="55">
        <v>1</v>
      </c>
      <c r="B164" s="50" t="s">
        <v>411</v>
      </c>
      <c r="C164" s="55" t="s">
        <v>37</v>
      </c>
      <c r="D164" s="52" t="s">
        <v>38</v>
      </c>
      <c r="E164" s="55" t="s">
        <v>163</v>
      </c>
      <c r="F164" s="59" t="s">
        <v>505</v>
      </c>
      <c r="G164" s="53">
        <v>42.55</v>
      </c>
      <c r="H164" s="52" t="s">
        <v>130</v>
      </c>
      <c r="I164" s="59" t="s">
        <v>488</v>
      </c>
      <c r="J164" s="59" t="s">
        <v>506</v>
      </c>
      <c r="K164" s="55">
        <v>6</v>
      </c>
      <c r="L164" s="55">
        <v>3</v>
      </c>
      <c r="M164" s="84">
        <f>N164</f>
        <v>0.0122</v>
      </c>
      <c r="N164" s="84">
        <v>0.0122</v>
      </c>
      <c r="O164" s="84"/>
      <c r="P164" s="84">
        <f>Q164</f>
        <v>0.0389</v>
      </c>
      <c r="Q164" s="84">
        <v>0.0389</v>
      </c>
      <c r="R164" s="84"/>
      <c r="S164" s="55" t="s">
        <v>167</v>
      </c>
      <c r="T164" s="55" t="s">
        <v>163</v>
      </c>
      <c r="U164" s="55">
        <v>2022.12</v>
      </c>
      <c r="V164" s="55"/>
    </row>
    <row r="165" s="3" customFormat="1" ht="77.1" customHeight="1" spans="1:22">
      <c r="A165" s="55">
        <v>2</v>
      </c>
      <c r="B165" s="50" t="s">
        <v>413</v>
      </c>
      <c r="C165" s="55" t="s">
        <v>37</v>
      </c>
      <c r="D165" s="52" t="s">
        <v>38</v>
      </c>
      <c r="E165" s="55" t="s">
        <v>134</v>
      </c>
      <c r="F165" s="59" t="s">
        <v>507</v>
      </c>
      <c r="G165" s="53">
        <v>38.31</v>
      </c>
      <c r="H165" s="52" t="s">
        <v>130</v>
      </c>
      <c r="I165" s="59" t="s">
        <v>488</v>
      </c>
      <c r="J165" s="59" t="s">
        <v>506</v>
      </c>
      <c r="K165" s="55">
        <v>13</v>
      </c>
      <c r="L165" s="55">
        <v>4</v>
      </c>
      <c r="M165" s="84">
        <v>0.0105</v>
      </c>
      <c r="N165" s="84">
        <v>0.0105</v>
      </c>
      <c r="O165" s="84"/>
      <c r="P165" s="84">
        <v>0.0358</v>
      </c>
      <c r="Q165" s="84">
        <v>0.0358</v>
      </c>
      <c r="R165" s="84"/>
      <c r="S165" s="55" t="s">
        <v>167</v>
      </c>
      <c r="T165" s="55" t="s">
        <v>134</v>
      </c>
      <c r="U165" s="55">
        <v>2022.12</v>
      </c>
      <c r="V165" s="55"/>
    </row>
    <row r="166" s="3" customFormat="1" ht="77.1" customHeight="1" spans="1:22">
      <c r="A166" s="55">
        <v>3</v>
      </c>
      <c r="B166" s="50" t="s">
        <v>508</v>
      </c>
      <c r="C166" s="55" t="s">
        <v>37</v>
      </c>
      <c r="D166" s="52" t="s">
        <v>38</v>
      </c>
      <c r="E166" s="55" t="s">
        <v>330</v>
      </c>
      <c r="F166" s="59" t="s">
        <v>509</v>
      </c>
      <c r="G166" s="53">
        <v>17.475</v>
      </c>
      <c r="H166" s="52" t="s">
        <v>130</v>
      </c>
      <c r="I166" s="59" t="s">
        <v>492</v>
      </c>
      <c r="J166" s="59" t="s">
        <v>506</v>
      </c>
      <c r="K166" s="55">
        <v>4</v>
      </c>
      <c r="L166" s="55">
        <v>3</v>
      </c>
      <c r="M166" s="84">
        <v>0.0218</v>
      </c>
      <c r="N166" s="84">
        <v>0.0218</v>
      </c>
      <c r="O166" s="84"/>
      <c r="P166" s="84">
        <v>0.1122</v>
      </c>
      <c r="Q166" s="84">
        <v>0.1122</v>
      </c>
      <c r="R166" s="84"/>
      <c r="S166" s="55" t="s">
        <v>167</v>
      </c>
      <c r="T166" s="55" t="s">
        <v>330</v>
      </c>
      <c r="U166" s="55">
        <v>2022.12</v>
      </c>
      <c r="V166" s="55"/>
    </row>
    <row r="167" s="3" customFormat="1" ht="80.1" customHeight="1" spans="1:22">
      <c r="A167" s="55">
        <v>4</v>
      </c>
      <c r="B167" s="50" t="s">
        <v>417</v>
      </c>
      <c r="C167" s="55" t="s">
        <v>37</v>
      </c>
      <c r="D167" s="52" t="s">
        <v>38</v>
      </c>
      <c r="E167" s="55" t="s">
        <v>183</v>
      </c>
      <c r="F167" s="59" t="s">
        <v>510</v>
      </c>
      <c r="G167" s="53">
        <v>24.225</v>
      </c>
      <c r="H167" s="52" t="s">
        <v>130</v>
      </c>
      <c r="I167" s="59" t="s">
        <v>488</v>
      </c>
      <c r="J167" s="59" t="s">
        <v>506</v>
      </c>
      <c r="K167" s="55">
        <v>14</v>
      </c>
      <c r="L167" s="55">
        <v>0</v>
      </c>
      <c r="M167" s="84">
        <v>0.0229</v>
      </c>
      <c r="N167" s="84">
        <v>0.0229</v>
      </c>
      <c r="O167" s="84"/>
      <c r="P167" s="84">
        <v>0.0947</v>
      </c>
      <c r="Q167" s="84">
        <v>0.0947</v>
      </c>
      <c r="R167" s="84"/>
      <c r="S167" s="55" t="s">
        <v>167</v>
      </c>
      <c r="T167" s="55" t="s">
        <v>183</v>
      </c>
      <c r="U167" s="55">
        <v>2022.12</v>
      </c>
      <c r="V167" s="55"/>
    </row>
    <row r="168" s="3" customFormat="1" ht="135.95" customHeight="1" spans="1:22">
      <c r="A168" s="55">
        <v>5</v>
      </c>
      <c r="B168" s="50" t="s">
        <v>419</v>
      </c>
      <c r="C168" s="55" t="s">
        <v>37</v>
      </c>
      <c r="D168" s="52" t="s">
        <v>38</v>
      </c>
      <c r="E168" s="55" t="s">
        <v>175</v>
      </c>
      <c r="F168" s="59" t="s">
        <v>511</v>
      </c>
      <c r="G168" s="53">
        <v>47.0975</v>
      </c>
      <c r="H168" s="52" t="s">
        <v>130</v>
      </c>
      <c r="I168" s="59" t="s">
        <v>488</v>
      </c>
      <c r="J168" s="59" t="s">
        <v>506</v>
      </c>
      <c r="K168" s="55">
        <v>3</v>
      </c>
      <c r="L168" s="55">
        <v>21</v>
      </c>
      <c r="M168" s="84">
        <v>0.0964</v>
      </c>
      <c r="N168" s="84">
        <v>0.0964</v>
      </c>
      <c r="O168" s="84"/>
      <c r="P168" s="84">
        <v>0.5011</v>
      </c>
      <c r="Q168" s="84">
        <v>0.5011</v>
      </c>
      <c r="R168" s="84"/>
      <c r="S168" s="55" t="s">
        <v>167</v>
      </c>
      <c r="T168" s="55" t="s">
        <v>175</v>
      </c>
      <c r="U168" s="55">
        <v>2022.12</v>
      </c>
      <c r="V168" s="55"/>
    </row>
    <row r="169" s="3" customFormat="1" ht="71.1" customHeight="1" spans="1:22">
      <c r="A169" s="55">
        <v>6</v>
      </c>
      <c r="B169" s="50" t="s">
        <v>421</v>
      </c>
      <c r="C169" s="55" t="s">
        <v>37</v>
      </c>
      <c r="D169" s="52" t="s">
        <v>38</v>
      </c>
      <c r="E169" s="55" t="s">
        <v>104</v>
      </c>
      <c r="F169" s="59" t="s">
        <v>512</v>
      </c>
      <c r="G169" s="53">
        <v>15.55</v>
      </c>
      <c r="H169" s="52" t="s">
        <v>130</v>
      </c>
      <c r="I169" s="59" t="s">
        <v>488</v>
      </c>
      <c r="J169" s="59" t="s">
        <v>506</v>
      </c>
      <c r="K169" s="55">
        <v>2</v>
      </c>
      <c r="L169" s="55">
        <v>0</v>
      </c>
      <c r="M169" s="84">
        <v>0.0002</v>
      </c>
      <c r="N169" s="84">
        <v>0.0002</v>
      </c>
      <c r="O169" s="84"/>
      <c r="P169" s="84">
        <v>0.0011</v>
      </c>
      <c r="Q169" s="84">
        <v>0.0011</v>
      </c>
      <c r="R169" s="84"/>
      <c r="S169" s="55" t="s">
        <v>167</v>
      </c>
      <c r="T169" s="55" t="s">
        <v>104</v>
      </c>
      <c r="U169" s="55">
        <v>2022.12</v>
      </c>
      <c r="V169" s="55"/>
    </row>
    <row r="170" s="3" customFormat="1" ht="71.1" customHeight="1" spans="1:22">
      <c r="A170" s="55">
        <v>7</v>
      </c>
      <c r="B170" s="50" t="s">
        <v>423</v>
      </c>
      <c r="C170" s="55" t="s">
        <v>37</v>
      </c>
      <c r="D170" s="52" t="s">
        <v>38</v>
      </c>
      <c r="E170" s="55" t="s">
        <v>180</v>
      </c>
      <c r="F170" s="59" t="s">
        <v>513</v>
      </c>
      <c r="G170" s="53">
        <v>18.775</v>
      </c>
      <c r="H170" s="52" t="s">
        <v>130</v>
      </c>
      <c r="I170" s="59" t="s">
        <v>488</v>
      </c>
      <c r="J170" s="59" t="s">
        <v>506</v>
      </c>
      <c r="K170" s="55">
        <v>4</v>
      </c>
      <c r="L170" s="55">
        <v>2</v>
      </c>
      <c r="M170" s="84">
        <v>0.0125</v>
      </c>
      <c r="N170" s="84">
        <v>0.0125</v>
      </c>
      <c r="O170" s="84"/>
      <c r="P170" s="84">
        <v>0.0523</v>
      </c>
      <c r="Q170" s="84">
        <v>0.0523</v>
      </c>
      <c r="R170" s="84"/>
      <c r="S170" s="55" t="s">
        <v>167</v>
      </c>
      <c r="T170" s="55" t="s">
        <v>180</v>
      </c>
      <c r="U170" s="55">
        <v>2022.12</v>
      </c>
      <c r="V170" s="55"/>
    </row>
    <row r="171" s="3" customFormat="1" ht="71.1" customHeight="1" spans="1:22">
      <c r="A171" s="55">
        <v>8</v>
      </c>
      <c r="B171" s="50" t="s">
        <v>425</v>
      </c>
      <c r="C171" s="55" t="s">
        <v>37</v>
      </c>
      <c r="D171" s="52" t="s">
        <v>38</v>
      </c>
      <c r="E171" s="55" t="s">
        <v>186</v>
      </c>
      <c r="F171" s="59" t="s">
        <v>514</v>
      </c>
      <c r="G171" s="53">
        <v>17.5</v>
      </c>
      <c r="H171" s="52" t="s">
        <v>130</v>
      </c>
      <c r="I171" s="59" t="s">
        <v>488</v>
      </c>
      <c r="J171" s="59" t="s">
        <v>506</v>
      </c>
      <c r="K171" s="55">
        <v>1</v>
      </c>
      <c r="L171" s="55">
        <v>3</v>
      </c>
      <c r="M171" s="84">
        <v>0.008</v>
      </c>
      <c r="N171" s="84">
        <v>0.008</v>
      </c>
      <c r="O171" s="84"/>
      <c r="P171" s="84">
        <v>0.1777</v>
      </c>
      <c r="Q171" s="84">
        <v>0.0417</v>
      </c>
      <c r="R171" s="84"/>
      <c r="S171" s="55" t="s">
        <v>167</v>
      </c>
      <c r="T171" s="55" t="s">
        <v>186</v>
      </c>
      <c r="U171" s="55">
        <v>2022.12</v>
      </c>
      <c r="V171" s="55"/>
    </row>
    <row r="172" s="3" customFormat="1" ht="93.95" customHeight="1" spans="1:22">
      <c r="A172" s="55">
        <v>9</v>
      </c>
      <c r="B172" s="50" t="s">
        <v>427</v>
      </c>
      <c r="C172" s="55" t="s">
        <v>37</v>
      </c>
      <c r="D172" s="52" t="s">
        <v>38</v>
      </c>
      <c r="E172" s="55" t="s">
        <v>143</v>
      </c>
      <c r="F172" s="59" t="s">
        <v>515</v>
      </c>
      <c r="G172" s="53">
        <v>19.025</v>
      </c>
      <c r="H172" s="52" t="s">
        <v>130</v>
      </c>
      <c r="I172" s="59" t="s">
        <v>488</v>
      </c>
      <c r="J172" s="59" t="s">
        <v>506</v>
      </c>
      <c r="K172" s="55">
        <v>6</v>
      </c>
      <c r="L172" s="55">
        <v>4</v>
      </c>
      <c r="M172" s="84">
        <v>0.0671</v>
      </c>
      <c r="N172" s="84">
        <v>0.0671</v>
      </c>
      <c r="O172" s="84"/>
      <c r="P172" s="84">
        <v>0.1912</v>
      </c>
      <c r="Q172" s="84">
        <v>0.1912</v>
      </c>
      <c r="R172" s="84"/>
      <c r="S172" s="55" t="s">
        <v>167</v>
      </c>
      <c r="T172" s="55" t="s">
        <v>143</v>
      </c>
      <c r="U172" s="55">
        <v>2022.12</v>
      </c>
      <c r="V172" s="55"/>
    </row>
    <row r="173" s="3" customFormat="1" ht="72" customHeight="1" spans="1:22">
      <c r="A173" s="55">
        <v>10</v>
      </c>
      <c r="B173" s="50" t="s">
        <v>429</v>
      </c>
      <c r="C173" s="55" t="s">
        <v>37</v>
      </c>
      <c r="D173" s="52" t="s">
        <v>38</v>
      </c>
      <c r="E173" s="55" t="s">
        <v>110</v>
      </c>
      <c r="F173" s="59" t="s">
        <v>516</v>
      </c>
      <c r="G173" s="53">
        <v>23.05</v>
      </c>
      <c r="H173" s="52" t="s">
        <v>130</v>
      </c>
      <c r="I173" s="59" t="s">
        <v>488</v>
      </c>
      <c r="J173" s="59" t="s">
        <v>506</v>
      </c>
      <c r="K173" s="55">
        <v>2</v>
      </c>
      <c r="L173" s="55">
        <v>2</v>
      </c>
      <c r="M173" s="84">
        <v>0.0102</v>
      </c>
      <c r="N173" s="84">
        <v>0.0102</v>
      </c>
      <c r="O173" s="84"/>
      <c r="P173" s="84">
        <v>0.0523</v>
      </c>
      <c r="Q173" s="84">
        <v>0.0523</v>
      </c>
      <c r="R173" s="84"/>
      <c r="S173" s="55" t="s">
        <v>167</v>
      </c>
      <c r="T173" s="55" t="s">
        <v>110</v>
      </c>
      <c r="U173" s="55">
        <v>2022.12</v>
      </c>
      <c r="V173" s="55"/>
    </row>
    <row r="174" s="3" customFormat="1" ht="72.95" customHeight="1" spans="1:22">
      <c r="A174" s="55">
        <v>11</v>
      </c>
      <c r="B174" s="50" t="s">
        <v>433</v>
      </c>
      <c r="C174" s="55" t="s">
        <v>37</v>
      </c>
      <c r="D174" s="52" t="s">
        <v>38</v>
      </c>
      <c r="E174" s="55" t="s">
        <v>196</v>
      </c>
      <c r="F174" s="59" t="s">
        <v>517</v>
      </c>
      <c r="G174" s="53">
        <v>50.45</v>
      </c>
      <c r="H174" s="52" t="s">
        <v>130</v>
      </c>
      <c r="I174" s="59" t="s">
        <v>488</v>
      </c>
      <c r="J174" s="59" t="s">
        <v>506</v>
      </c>
      <c r="K174" s="55">
        <v>5</v>
      </c>
      <c r="L174" s="55">
        <v>5</v>
      </c>
      <c r="M174" s="84">
        <v>0.0618</v>
      </c>
      <c r="N174" s="84">
        <v>0.0618</v>
      </c>
      <c r="O174" s="84"/>
      <c r="P174" s="84">
        <v>0.0912</v>
      </c>
      <c r="Q174" s="84">
        <v>0.0912</v>
      </c>
      <c r="R174" s="84"/>
      <c r="S174" s="55" t="s">
        <v>167</v>
      </c>
      <c r="T174" s="55" t="s">
        <v>196</v>
      </c>
      <c r="U174" s="55">
        <v>2022.12</v>
      </c>
      <c r="V174" s="55"/>
    </row>
    <row r="175" s="3" customFormat="1" ht="72.95" customHeight="1" spans="1:22">
      <c r="A175" s="55">
        <v>12</v>
      </c>
      <c r="B175" s="50" t="s">
        <v>435</v>
      </c>
      <c r="C175" s="55" t="s">
        <v>37</v>
      </c>
      <c r="D175" s="52" t="s">
        <v>38</v>
      </c>
      <c r="E175" s="55" t="s">
        <v>199</v>
      </c>
      <c r="F175" s="59" t="s">
        <v>518</v>
      </c>
      <c r="G175" s="53">
        <v>5.075</v>
      </c>
      <c r="H175" s="52" t="s">
        <v>130</v>
      </c>
      <c r="I175" s="59" t="s">
        <v>519</v>
      </c>
      <c r="J175" s="59" t="s">
        <v>506</v>
      </c>
      <c r="K175" s="55">
        <v>3</v>
      </c>
      <c r="L175" s="55"/>
      <c r="M175" s="84">
        <v>0.0027</v>
      </c>
      <c r="N175" s="84">
        <v>0.0027</v>
      </c>
      <c r="O175" s="84"/>
      <c r="P175" s="84">
        <v>0.0158</v>
      </c>
      <c r="Q175" s="84">
        <v>0.0158</v>
      </c>
      <c r="R175" s="84"/>
      <c r="S175" s="55" t="s">
        <v>167</v>
      </c>
      <c r="T175" s="55" t="s">
        <v>199</v>
      </c>
      <c r="U175" s="55">
        <v>2022.12</v>
      </c>
      <c r="V175" s="55"/>
    </row>
    <row r="176" s="3" customFormat="1" ht="74.1" customHeight="1" spans="1:22">
      <c r="A176" s="55">
        <v>13</v>
      </c>
      <c r="B176" s="50" t="s">
        <v>437</v>
      </c>
      <c r="C176" s="55" t="s">
        <v>37</v>
      </c>
      <c r="D176" s="52" t="s">
        <v>38</v>
      </c>
      <c r="E176" s="55" t="s">
        <v>407</v>
      </c>
      <c r="F176" s="59" t="s">
        <v>520</v>
      </c>
      <c r="G176" s="53">
        <v>55.15</v>
      </c>
      <c r="H176" s="52" t="s">
        <v>130</v>
      </c>
      <c r="I176" s="59" t="s">
        <v>488</v>
      </c>
      <c r="J176" s="59" t="s">
        <v>506</v>
      </c>
      <c r="K176" s="55">
        <v>8</v>
      </c>
      <c r="L176" s="55">
        <v>5</v>
      </c>
      <c r="M176" s="84">
        <v>0.0829</v>
      </c>
      <c r="N176" s="84">
        <v>0.0829</v>
      </c>
      <c r="O176" s="84"/>
      <c r="P176" s="84">
        <v>0.4079</v>
      </c>
      <c r="Q176" s="84">
        <v>0.4079</v>
      </c>
      <c r="R176" s="84"/>
      <c r="S176" s="55" t="s">
        <v>167</v>
      </c>
      <c r="T176" s="55" t="s">
        <v>407</v>
      </c>
      <c r="U176" s="55">
        <v>2022.12</v>
      </c>
      <c r="V176" s="55"/>
    </row>
    <row r="177" s="1" customFormat="1" ht="60" customHeight="1" spans="1:22">
      <c r="A177" s="43">
        <v>2.3</v>
      </c>
      <c r="B177" s="42" t="s">
        <v>439</v>
      </c>
      <c r="C177" s="55"/>
      <c r="D177" s="52"/>
      <c r="E177" s="41"/>
      <c r="F177" s="42" t="s">
        <v>521</v>
      </c>
      <c r="G177" s="47">
        <f>G178+G179</f>
        <v>29.66</v>
      </c>
      <c r="H177" s="52"/>
      <c r="I177" s="80"/>
      <c r="J177" s="80"/>
      <c r="K177" s="81"/>
      <c r="L177" s="81"/>
      <c r="M177" s="81"/>
      <c r="N177" s="82"/>
      <c r="O177" s="82"/>
      <c r="P177" s="82"/>
      <c r="Q177" s="82"/>
      <c r="R177" s="82"/>
      <c r="S177" s="55"/>
      <c r="T177" s="41"/>
      <c r="U177" s="55"/>
      <c r="V177" s="55"/>
    </row>
    <row r="178" s="3" customFormat="1" ht="81.95" customHeight="1" spans="1:22">
      <c r="A178" s="55">
        <v>1</v>
      </c>
      <c r="B178" s="50" t="s">
        <v>441</v>
      </c>
      <c r="C178" s="55" t="s">
        <v>37</v>
      </c>
      <c r="D178" s="52" t="s">
        <v>38</v>
      </c>
      <c r="E178" s="55" t="s">
        <v>143</v>
      </c>
      <c r="F178" s="59" t="s">
        <v>522</v>
      </c>
      <c r="G178" s="53">
        <v>28.74</v>
      </c>
      <c r="H178" s="52" t="s">
        <v>130</v>
      </c>
      <c r="I178" s="59" t="s">
        <v>523</v>
      </c>
      <c r="J178" s="59" t="s">
        <v>524</v>
      </c>
      <c r="K178" s="55">
        <v>8</v>
      </c>
      <c r="L178" s="55">
        <v>4</v>
      </c>
      <c r="M178" s="84">
        <v>0.0275</v>
      </c>
      <c r="N178" s="84">
        <v>0.0275</v>
      </c>
      <c r="O178" s="84"/>
      <c r="P178" s="84">
        <v>0.2199</v>
      </c>
      <c r="Q178" s="84">
        <v>0.2199</v>
      </c>
      <c r="R178" s="84"/>
      <c r="S178" s="55" t="s">
        <v>167</v>
      </c>
      <c r="T178" s="55" t="s">
        <v>143</v>
      </c>
      <c r="U178" s="55">
        <v>2022.12</v>
      </c>
      <c r="V178" s="55"/>
    </row>
    <row r="179" s="3" customFormat="1" ht="50.1" customHeight="1" spans="1:22">
      <c r="A179" s="55">
        <v>2</v>
      </c>
      <c r="B179" s="50" t="s">
        <v>525</v>
      </c>
      <c r="C179" s="55" t="s">
        <v>37</v>
      </c>
      <c r="D179" s="52" t="s">
        <v>38</v>
      </c>
      <c r="E179" s="55" t="s">
        <v>193</v>
      </c>
      <c r="F179" s="59" t="s">
        <v>526</v>
      </c>
      <c r="G179" s="53">
        <v>0.92</v>
      </c>
      <c r="H179" s="52" t="s">
        <v>130</v>
      </c>
      <c r="I179" s="59" t="s">
        <v>523</v>
      </c>
      <c r="J179" s="59" t="s">
        <v>524</v>
      </c>
      <c r="K179" s="55">
        <v>1</v>
      </c>
      <c r="L179" s="55">
        <v>0</v>
      </c>
      <c r="M179" s="84">
        <v>0.0123</v>
      </c>
      <c r="N179" s="84">
        <v>0.0123</v>
      </c>
      <c r="O179" s="84"/>
      <c r="P179" s="84">
        <v>0.054</v>
      </c>
      <c r="Q179" s="84">
        <v>0.054</v>
      </c>
      <c r="R179" s="84"/>
      <c r="S179" s="55" t="s">
        <v>167</v>
      </c>
      <c r="T179" s="55" t="s">
        <v>193</v>
      </c>
      <c r="U179" s="55">
        <v>2022.12</v>
      </c>
      <c r="V179" s="55"/>
    </row>
    <row r="180" s="1" customFormat="1" ht="60" customHeight="1" spans="1:22">
      <c r="A180" s="43">
        <v>2.4</v>
      </c>
      <c r="B180" s="44" t="s">
        <v>445</v>
      </c>
      <c r="C180" s="55"/>
      <c r="D180" s="52"/>
      <c r="E180" s="34"/>
      <c r="F180" s="44" t="s">
        <v>527</v>
      </c>
      <c r="G180" s="45">
        <f>SUM(G181:G184)</f>
        <v>16</v>
      </c>
      <c r="H180" s="52"/>
      <c r="I180" s="44"/>
      <c r="J180" s="44"/>
      <c r="K180" s="34"/>
      <c r="L180" s="34"/>
      <c r="M180" s="34"/>
      <c r="N180" s="79"/>
      <c r="O180" s="79"/>
      <c r="P180" s="79"/>
      <c r="Q180" s="79"/>
      <c r="R180" s="79"/>
      <c r="S180" s="55"/>
      <c r="T180" s="41"/>
      <c r="U180" s="55"/>
      <c r="V180" s="55"/>
    </row>
    <row r="181" s="3" customFormat="1" ht="57" customHeight="1" spans="1:22">
      <c r="A181" s="55">
        <v>1</v>
      </c>
      <c r="B181" s="50" t="s">
        <v>528</v>
      </c>
      <c r="C181" s="55" t="s">
        <v>37</v>
      </c>
      <c r="D181" s="52" t="s">
        <v>38</v>
      </c>
      <c r="E181" s="55" t="s">
        <v>163</v>
      </c>
      <c r="F181" s="59" t="s">
        <v>529</v>
      </c>
      <c r="G181" s="53">
        <v>1.6</v>
      </c>
      <c r="H181" s="52" t="s">
        <v>130</v>
      </c>
      <c r="I181" s="59" t="s">
        <v>530</v>
      </c>
      <c r="J181" s="59" t="s">
        <v>531</v>
      </c>
      <c r="K181" s="55">
        <v>2</v>
      </c>
      <c r="L181" s="55">
        <v>0</v>
      </c>
      <c r="M181" s="84">
        <f>N181</f>
        <v>0.0002</v>
      </c>
      <c r="N181" s="84">
        <v>0.0002</v>
      </c>
      <c r="O181" s="84"/>
      <c r="P181" s="84">
        <f>Q181</f>
        <v>0.0012</v>
      </c>
      <c r="Q181" s="84">
        <v>0.0012</v>
      </c>
      <c r="R181" s="84"/>
      <c r="S181" s="55" t="s">
        <v>167</v>
      </c>
      <c r="T181" s="55" t="s">
        <v>163</v>
      </c>
      <c r="U181" s="55">
        <v>2022.12</v>
      </c>
      <c r="V181" s="55"/>
    </row>
    <row r="182" s="3" customFormat="1" ht="57" customHeight="1" spans="1:22">
      <c r="A182" s="55">
        <v>2</v>
      </c>
      <c r="B182" s="50" t="s">
        <v>532</v>
      </c>
      <c r="C182" s="55" t="s">
        <v>37</v>
      </c>
      <c r="D182" s="52" t="s">
        <v>38</v>
      </c>
      <c r="E182" s="55" t="s">
        <v>169</v>
      </c>
      <c r="F182" s="59" t="s">
        <v>533</v>
      </c>
      <c r="G182" s="53">
        <v>3.2</v>
      </c>
      <c r="H182" s="52" t="s">
        <v>130</v>
      </c>
      <c r="I182" s="59" t="s">
        <v>530</v>
      </c>
      <c r="J182" s="59" t="s">
        <v>531</v>
      </c>
      <c r="K182" s="55">
        <v>1</v>
      </c>
      <c r="L182" s="55">
        <v>0</v>
      </c>
      <c r="M182" s="84">
        <v>0.0476</v>
      </c>
      <c r="N182" s="84">
        <v>0.0476</v>
      </c>
      <c r="O182" s="84"/>
      <c r="P182" s="84">
        <v>0.2563</v>
      </c>
      <c r="Q182" s="84">
        <v>0.2563</v>
      </c>
      <c r="R182" s="84"/>
      <c r="S182" s="55" t="s">
        <v>167</v>
      </c>
      <c r="T182" s="55" t="s">
        <v>169</v>
      </c>
      <c r="U182" s="55">
        <v>2022.12</v>
      </c>
      <c r="V182" s="55"/>
    </row>
    <row r="183" s="3" customFormat="1" ht="57" customHeight="1" spans="1:22">
      <c r="A183" s="55">
        <v>3</v>
      </c>
      <c r="B183" s="50" t="s">
        <v>447</v>
      </c>
      <c r="C183" s="55" t="s">
        <v>37</v>
      </c>
      <c r="D183" s="52" t="s">
        <v>38</v>
      </c>
      <c r="E183" s="55" t="s">
        <v>193</v>
      </c>
      <c r="F183" s="59" t="s">
        <v>534</v>
      </c>
      <c r="G183" s="53">
        <v>9.6</v>
      </c>
      <c r="H183" s="52" t="s">
        <v>130</v>
      </c>
      <c r="I183" s="59" t="s">
        <v>530</v>
      </c>
      <c r="J183" s="59" t="s">
        <v>531</v>
      </c>
      <c r="K183" s="55">
        <v>0</v>
      </c>
      <c r="L183" s="55">
        <v>1</v>
      </c>
      <c r="M183" s="84">
        <v>0.002</v>
      </c>
      <c r="N183" s="84">
        <v>0.002</v>
      </c>
      <c r="O183" s="84"/>
      <c r="P183" s="84">
        <v>0.0116</v>
      </c>
      <c r="Q183" s="84">
        <v>0.0116</v>
      </c>
      <c r="R183" s="84"/>
      <c r="S183" s="55" t="s">
        <v>167</v>
      </c>
      <c r="T183" s="55" t="s">
        <v>193</v>
      </c>
      <c r="U183" s="55">
        <v>2022.12</v>
      </c>
      <c r="V183" s="55"/>
    </row>
    <row r="184" s="3" customFormat="1" ht="57" customHeight="1" spans="1:22">
      <c r="A184" s="55">
        <v>4</v>
      </c>
      <c r="B184" s="50" t="s">
        <v>450</v>
      </c>
      <c r="C184" s="55" t="s">
        <v>37</v>
      </c>
      <c r="D184" s="52" t="s">
        <v>38</v>
      </c>
      <c r="E184" s="55" t="s">
        <v>196</v>
      </c>
      <c r="F184" s="59" t="s">
        <v>535</v>
      </c>
      <c r="G184" s="53">
        <v>1.6</v>
      </c>
      <c r="H184" s="52" t="s">
        <v>130</v>
      </c>
      <c r="I184" s="59" t="s">
        <v>530</v>
      </c>
      <c r="J184" s="59" t="s">
        <v>531</v>
      </c>
      <c r="K184" s="55">
        <v>1</v>
      </c>
      <c r="L184" s="55">
        <v>0</v>
      </c>
      <c r="M184" s="84">
        <v>0.0007</v>
      </c>
      <c r="N184" s="84">
        <v>0.0007</v>
      </c>
      <c r="O184" s="84"/>
      <c r="P184" s="84">
        <v>0.0043</v>
      </c>
      <c r="Q184" s="84">
        <v>0.0043</v>
      </c>
      <c r="R184" s="84"/>
      <c r="S184" s="55" t="s">
        <v>167</v>
      </c>
      <c r="T184" s="55" t="s">
        <v>196</v>
      </c>
      <c r="U184" s="55">
        <v>2022.12</v>
      </c>
      <c r="V184" s="55"/>
    </row>
    <row r="185" s="1" customFormat="1" ht="60" customHeight="1" spans="1:22">
      <c r="A185" s="43">
        <v>2.5</v>
      </c>
      <c r="B185" s="44" t="s">
        <v>536</v>
      </c>
      <c r="C185" s="55"/>
      <c r="D185" s="52"/>
      <c r="E185" s="34"/>
      <c r="F185" s="44" t="s">
        <v>537</v>
      </c>
      <c r="G185" s="45">
        <f>SUM(G186:G187)</f>
        <v>1</v>
      </c>
      <c r="H185" s="52"/>
      <c r="I185" s="44"/>
      <c r="J185" s="44"/>
      <c r="K185" s="43"/>
      <c r="L185" s="43"/>
      <c r="M185" s="43"/>
      <c r="N185" s="82"/>
      <c r="O185" s="82"/>
      <c r="P185" s="82"/>
      <c r="Q185" s="82"/>
      <c r="R185" s="82"/>
      <c r="S185" s="55"/>
      <c r="T185" s="41"/>
      <c r="U185" s="55"/>
      <c r="V185" s="55"/>
    </row>
    <row r="186" s="3" customFormat="1" ht="57.95" customHeight="1" spans="1:22">
      <c r="A186" s="55">
        <v>1</v>
      </c>
      <c r="B186" s="50" t="s">
        <v>538</v>
      </c>
      <c r="C186" s="55" t="s">
        <v>37</v>
      </c>
      <c r="D186" s="52" t="s">
        <v>38</v>
      </c>
      <c r="E186" s="55" t="s">
        <v>180</v>
      </c>
      <c r="F186" s="59" t="s">
        <v>539</v>
      </c>
      <c r="G186" s="53">
        <v>0.5</v>
      </c>
      <c r="H186" s="52" t="s">
        <v>130</v>
      </c>
      <c r="I186" s="59" t="s">
        <v>540</v>
      </c>
      <c r="J186" s="59" t="s">
        <v>541</v>
      </c>
      <c r="K186" s="55">
        <v>1</v>
      </c>
      <c r="L186" s="55">
        <v>0</v>
      </c>
      <c r="M186" s="84">
        <v>0.0007</v>
      </c>
      <c r="N186" s="84">
        <v>0.0007</v>
      </c>
      <c r="O186" s="84"/>
      <c r="P186" s="84">
        <v>0.0039</v>
      </c>
      <c r="Q186" s="84">
        <v>0.0039</v>
      </c>
      <c r="R186" s="84"/>
      <c r="S186" s="55" t="s">
        <v>167</v>
      </c>
      <c r="T186" s="55" t="s">
        <v>180</v>
      </c>
      <c r="U186" s="55">
        <v>2022.12</v>
      </c>
      <c r="V186" s="55"/>
    </row>
    <row r="187" s="3" customFormat="1" ht="57.95" customHeight="1" spans="1:22">
      <c r="A187" s="55">
        <v>2</v>
      </c>
      <c r="B187" s="50" t="s">
        <v>542</v>
      </c>
      <c r="C187" s="55" t="s">
        <v>37</v>
      </c>
      <c r="D187" s="52" t="s">
        <v>38</v>
      </c>
      <c r="E187" s="55" t="s">
        <v>407</v>
      </c>
      <c r="F187" s="59" t="s">
        <v>543</v>
      </c>
      <c r="G187" s="53">
        <v>0.5</v>
      </c>
      <c r="H187" s="52" t="s">
        <v>130</v>
      </c>
      <c r="I187" s="59" t="s">
        <v>540</v>
      </c>
      <c r="J187" s="59" t="s">
        <v>541</v>
      </c>
      <c r="K187" s="55">
        <v>0</v>
      </c>
      <c r="L187" s="55">
        <v>1</v>
      </c>
      <c r="M187" s="84">
        <v>0.0005</v>
      </c>
      <c r="N187" s="84">
        <v>0.0005</v>
      </c>
      <c r="O187" s="84"/>
      <c r="P187" s="84">
        <v>0.0031</v>
      </c>
      <c r="Q187" s="84">
        <v>0.0031</v>
      </c>
      <c r="R187" s="84"/>
      <c r="S187" s="55" t="s">
        <v>167</v>
      </c>
      <c r="T187" s="55" t="s">
        <v>407</v>
      </c>
      <c r="U187" s="55">
        <v>2022.12</v>
      </c>
      <c r="V187" s="55"/>
    </row>
    <row r="188" s="1" customFormat="1" ht="60" customHeight="1" spans="1:22">
      <c r="A188" s="43">
        <v>2.6</v>
      </c>
      <c r="B188" s="44" t="s">
        <v>452</v>
      </c>
      <c r="C188" s="55"/>
      <c r="D188" s="52"/>
      <c r="E188" s="34"/>
      <c r="F188" s="42" t="s">
        <v>544</v>
      </c>
      <c r="G188" s="45">
        <f>SUM(G189:G191)</f>
        <v>44.1</v>
      </c>
      <c r="H188" s="52"/>
      <c r="I188" s="44"/>
      <c r="J188" s="44"/>
      <c r="K188" s="34"/>
      <c r="L188" s="34"/>
      <c r="M188" s="34"/>
      <c r="N188" s="79"/>
      <c r="O188" s="79"/>
      <c r="P188" s="79"/>
      <c r="Q188" s="79"/>
      <c r="R188" s="79"/>
      <c r="S188" s="55"/>
      <c r="T188" s="41"/>
      <c r="U188" s="55"/>
      <c r="V188" s="55"/>
    </row>
    <row r="189" s="3" customFormat="1" ht="51.95" customHeight="1" spans="1:22">
      <c r="A189" s="55">
        <v>1</v>
      </c>
      <c r="B189" s="50" t="s">
        <v>454</v>
      </c>
      <c r="C189" s="55" t="s">
        <v>37</v>
      </c>
      <c r="D189" s="52" t="s">
        <v>38</v>
      </c>
      <c r="E189" s="55" t="s">
        <v>163</v>
      </c>
      <c r="F189" s="59" t="s">
        <v>545</v>
      </c>
      <c r="G189" s="53">
        <v>25.5</v>
      </c>
      <c r="H189" s="52" t="s">
        <v>130</v>
      </c>
      <c r="I189" s="59" t="s">
        <v>546</v>
      </c>
      <c r="J189" s="59" t="s">
        <v>541</v>
      </c>
      <c r="K189" s="55">
        <v>1</v>
      </c>
      <c r="L189" s="55">
        <v>0</v>
      </c>
      <c r="M189" s="84">
        <f>N189</f>
        <v>0.007</v>
      </c>
      <c r="N189" s="84">
        <v>0.007</v>
      </c>
      <c r="O189" s="84"/>
      <c r="P189" s="84">
        <f>Q189</f>
        <v>0.0156</v>
      </c>
      <c r="Q189" s="84">
        <v>0.0156</v>
      </c>
      <c r="R189" s="84"/>
      <c r="S189" s="55" t="s">
        <v>167</v>
      </c>
      <c r="T189" s="55" t="s">
        <v>163</v>
      </c>
      <c r="U189" s="55">
        <v>2022.12</v>
      </c>
      <c r="V189" s="55"/>
    </row>
    <row r="190" s="3" customFormat="1" ht="51.95" customHeight="1" spans="1:22">
      <c r="A190" s="55">
        <v>2</v>
      </c>
      <c r="B190" s="50" t="s">
        <v>458</v>
      </c>
      <c r="C190" s="55" t="s">
        <v>37</v>
      </c>
      <c r="D190" s="52" t="s">
        <v>38</v>
      </c>
      <c r="E190" s="55" t="s">
        <v>175</v>
      </c>
      <c r="F190" s="59" t="s">
        <v>547</v>
      </c>
      <c r="G190" s="53">
        <v>17</v>
      </c>
      <c r="H190" s="52" t="s">
        <v>130</v>
      </c>
      <c r="I190" s="59" t="s">
        <v>546</v>
      </c>
      <c r="J190" s="59" t="s">
        <v>541</v>
      </c>
      <c r="K190" s="55">
        <v>0</v>
      </c>
      <c r="L190" s="55">
        <v>1</v>
      </c>
      <c r="M190" s="84">
        <v>0.0003</v>
      </c>
      <c r="N190" s="84">
        <v>0.0003</v>
      </c>
      <c r="O190" s="84"/>
      <c r="P190" s="84">
        <v>0.0009</v>
      </c>
      <c r="Q190" s="84">
        <v>0.0009</v>
      </c>
      <c r="R190" s="84"/>
      <c r="S190" s="55" t="s">
        <v>167</v>
      </c>
      <c r="T190" s="55" t="s">
        <v>175</v>
      </c>
      <c r="U190" s="55">
        <v>2022.12</v>
      </c>
      <c r="V190" s="55"/>
    </row>
    <row r="191" s="3" customFormat="1" ht="51.95" customHeight="1" spans="1:22">
      <c r="A191" s="55">
        <v>3</v>
      </c>
      <c r="B191" s="50" t="s">
        <v>548</v>
      </c>
      <c r="C191" s="55" t="s">
        <v>37</v>
      </c>
      <c r="D191" s="52" t="s">
        <v>38</v>
      </c>
      <c r="E191" s="55" t="s">
        <v>180</v>
      </c>
      <c r="F191" s="59" t="s">
        <v>549</v>
      </c>
      <c r="G191" s="53">
        <v>1.6</v>
      </c>
      <c r="H191" s="52" t="s">
        <v>130</v>
      </c>
      <c r="I191" s="59" t="s">
        <v>546</v>
      </c>
      <c r="J191" s="59" t="s">
        <v>541</v>
      </c>
      <c r="K191" s="55">
        <v>1</v>
      </c>
      <c r="L191" s="55">
        <v>0</v>
      </c>
      <c r="M191" s="84">
        <v>0.0015</v>
      </c>
      <c r="N191" s="84">
        <v>0.0015</v>
      </c>
      <c r="O191" s="84"/>
      <c r="P191" s="84">
        <v>0.0062</v>
      </c>
      <c r="Q191" s="84">
        <v>0.0062</v>
      </c>
      <c r="R191" s="84"/>
      <c r="S191" s="55" t="s">
        <v>167</v>
      </c>
      <c r="T191" s="55" t="s">
        <v>180</v>
      </c>
      <c r="U191" s="55">
        <v>2022.12</v>
      </c>
      <c r="V191" s="55"/>
    </row>
    <row r="192" s="3" customFormat="1" ht="51.95" customHeight="1" spans="1:22">
      <c r="A192" s="41" t="s">
        <v>550</v>
      </c>
      <c r="B192" s="44" t="s">
        <v>551</v>
      </c>
      <c r="C192" s="55"/>
      <c r="D192" s="52"/>
      <c r="E192" s="55"/>
      <c r="F192" s="44" t="s">
        <v>552</v>
      </c>
      <c r="G192" s="45">
        <f>G193+G201+G211+G214</f>
        <v>47.76</v>
      </c>
      <c r="H192" s="52"/>
      <c r="I192" s="59"/>
      <c r="J192" s="59"/>
      <c r="K192" s="55"/>
      <c r="L192" s="55"/>
      <c r="M192" s="84"/>
      <c r="N192" s="84"/>
      <c r="O192" s="84"/>
      <c r="P192" s="84"/>
      <c r="Q192" s="84"/>
      <c r="R192" s="84"/>
      <c r="S192" s="55"/>
      <c r="T192" s="55"/>
      <c r="U192" s="55"/>
      <c r="V192" s="55"/>
    </row>
    <row r="193" s="1" customFormat="1" ht="42.95" customHeight="1" spans="1:22">
      <c r="A193" s="43">
        <v>4.1</v>
      </c>
      <c r="B193" s="42" t="s">
        <v>374</v>
      </c>
      <c r="C193" s="43"/>
      <c r="D193" s="43"/>
      <c r="E193" s="43"/>
      <c r="F193" s="44" t="s">
        <v>553</v>
      </c>
      <c r="G193" s="78">
        <v>18.08</v>
      </c>
      <c r="H193" s="34"/>
      <c r="I193" s="44"/>
      <c r="J193" s="44"/>
      <c r="K193" s="43"/>
      <c r="L193" s="43"/>
      <c r="M193" s="43"/>
      <c r="N193" s="79"/>
      <c r="O193" s="79"/>
      <c r="P193" s="79"/>
      <c r="Q193" s="79"/>
      <c r="R193" s="79"/>
      <c r="S193" s="41"/>
      <c r="T193" s="43"/>
      <c r="U193" s="41"/>
      <c r="V193" s="107"/>
    </row>
    <row r="194" s="3" customFormat="1" ht="69.95" customHeight="1" spans="1:22">
      <c r="A194" s="55">
        <v>1</v>
      </c>
      <c r="B194" s="50" t="s">
        <v>383</v>
      </c>
      <c r="C194" s="49" t="s">
        <v>37</v>
      </c>
      <c r="D194" s="55" t="s">
        <v>52</v>
      </c>
      <c r="E194" s="55" t="s">
        <v>134</v>
      </c>
      <c r="F194" s="50" t="s">
        <v>554</v>
      </c>
      <c r="G194" s="69">
        <v>0.78</v>
      </c>
      <c r="H194" s="51" t="s">
        <v>130</v>
      </c>
      <c r="I194" s="50" t="s">
        <v>469</v>
      </c>
      <c r="J194" s="50" t="s">
        <v>470</v>
      </c>
      <c r="K194" s="51">
        <v>1</v>
      </c>
      <c r="L194" s="51"/>
      <c r="M194" s="84">
        <v>0.0045</v>
      </c>
      <c r="N194" s="84">
        <v>0.0045</v>
      </c>
      <c r="O194" s="136"/>
      <c r="P194" s="84">
        <v>0.02025</v>
      </c>
      <c r="Q194" s="84">
        <f>N194*4.5</f>
        <v>0.02025</v>
      </c>
      <c r="R194" s="136"/>
      <c r="S194" s="60" t="s">
        <v>167</v>
      </c>
      <c r="T194" s="55" t="s">
        <v>134</v>
      </c>
      <c r="U194" s="89" t="s">
        <v>555</v>
      </c>
      <c r="V194" s="107"/>
    </row>
    <row r="195" s="3" customFormat="1" ht="69.95" customHeight="1" spans="1:22">
      <c r="A195" s="55">
        <v>2</v>
      </c>
      <c r="B195" s="50" t="s">
        <v>386</v>
      </c>
      <c r="C195" s="49" t="s">
        <v>37</v>
      </c>
      <c r="D195" s="55" t="s">
        <v>136</v>
      </c>
      <c r="E195" s="55" t="s">
        <v>330</v>
      </c>
      <c r="F195" s="59" t="s">
        <v>556</v>
      </c>
      <c r="G195" s="69">
        <v>1.76</v>
      </c>
      <c r="H195" s="51" t="s">
        <v>130</v>
      </c>
      <c r="I195" s="50" t="s">
        <v>469</v>
      </c>
      <c r="J195" s="50" t="s">
        <v>470</v>
      </c>
      <c r="K195" s="55">
        <v>1</v>
      </c>
      <c r="L195" s="55">
        <v>1</v>
      </c>
      <c r="M195" s="136">
        <v>0.0038</v>
      </c>
      <c r="N195" s="136">
        <v>0.0038</v>
      </c>
      <c r="O195" s="136"/>
      <c r="P195" s="136">
        <v>0.0184</v>
      </c>
      <c r="Q195" s="136">
        <v>0.0184</v>
      </c>
      <c r="R195" s="136"/>
      <c r="S195" s="60" t="s">
        <v>167</v>
      </c>
      <c r="T195" s="55" t="s">
        <v>330</v>
      </c>
      <c r="U195" s="49"/>
      <c r="V195" s="107"/>
    </row>
    <row r="196" s="3" customFormat="1" ht="69.95" customHeight="1" spans="1:22">
      <c r="A196" s="55">
        <v>3</v>
      </c>
      <c r="B196" s="50" t="s">
        <v>396</v>
      </c>
      <c r="C196" s="55" t="s">
        <v>37</v>
      </c>
      <c r="D196" s="55" t="s">
        <v>52</v>
      </c>
      <c r="E196" s="55" t="s">
        <v>180</v>
      </c>
      <c r="F196" s="50" t="s">
        <v>557</v>
      </c>
      <c r="G196" s="142">
        <v>1</v>
      </c>
      <c r="H196" s="51" t="s">
        <v>130</v>
      </c>
      <c r="I196" s="50" t="s">
        <v>469</v>
      </c>
      <c r="J196" s="50" t="s">
        <v>470</v>
      </c>
      <c r="K196" s="55">
        <v>0</v>
      </c>
      <c r="L196" s="55">
        <v>1</v>
      </c>
      <c r="M196" s="55">
        <f>N196+O196</f>
        <v>0.0002</v>
      </c>
      <c r="N196" s="84">
        <v>0.0002</v>
      </c>
      <c r="O196" s="136"/>
      <c r="P196" s="84">
        <f>Q196+R196</f>
        <v>0.0009</v>
      </c>
      <c r="Q196" s="84">
        <f>N196*4.5</f>
        <v>0.0009</v>
      </c>
      <c r="R196" s="136"/>
      <c r="S196" s="60" t="s">
        <v>167</v>
      </c>
      <c r="T196" s="55" t="s">
        <v>180</v>
      </c>
      <c r="U196" s="55">
        <v>2023.05</v>
      </c>
      <c r="V196" s="106"/>
    </row>
    <row r="197" s="3" customFormat="1" ht="69.95" customHeight="1" spans="1:22">
      <c r="A197" s="55">
        <v>4</v>
      </c>
      <c r="B197" s="50" t="s">
        <v>392</v>
      </c>
      <c r="C197" s="55" t="s">
        <v>37</v>
      </c>
      <c r="D197" s="55" t="s">
        <v>52</v>
      </c>
      <c r="E197" s="55" t="s">
        <v>175</v>
      </c>
      <c r="F197" s="50" t="s">
        <v>558</v>
      </c>
      <c r="G197" s="62">
        <v>3.84</v>
      </c>
      <c r="H197" s="51" t="s">
        <v>130</v>
      </c>
      <c r="I197" s="50" t="s">
        <v>469</v>
      </c>
      <c r="J197" s="50" t="s">
        <v>470</v>
      </c>
      <c r="K197" s="55">
        <v>1</v>
      </c>
      <c r="L197" s="55"/>
      <c r="M197" s="55">
        <v>0.0001</v>
      </c>
      <c r="N197" s="55">
        <v>0.0001</v>
      </c>
      <c r="O197" s="57"/>
      <c r="P197" s="55">
        <v>0.0005</v>
      </c>
      <c r="Q197" s="55">
        <v>0.0005</v>
      </c>
      <c r="R197" s="136"/>
      <c r="S197" s="60" t="s">
        <v>167</v>
      </c>
      <c r="T197" s="55" t="s">
        <v>175</v>
      </c>
      <c r="U197" s="89" t="s">
        <v>555</v>
      </c>
      <c r="V197" s="107"/>
    </row>
    <row r="198" s="3" customFormat="1" ht="69.95" customHeight="1" spans="1:22">
      <c r="A198" s="55">
        <v>5</v>
      </c>
      <c r="B198" s="50" t="s">
        <v>389</v>
      </c>
      <c r="C198" s="55" t="s">
        <v>37</v>
      </c>
      <c r="D198" s="55" t="s">
        <v>52</v>
      </c>
      <c r="E198" s="55" t="s">
        <v>183</v>
      </c>
      <c r="F198" s="50" t="s">
        <v>559</v>
      </c>
      <c r="G198" s="69">
        <v>7.3</v>
      </c>
      <c r="H198" s="51" t="s">
        <v>130</v>
      </c>
      <c r="I198" s="50" t="s">
        <v>469</v>
      </c>
      <c r="J198" s="50" t="s">
        <v>470</v>
      </c>
      <c r="K198" s="55">
        <v>4</v>
      </c>
      <c r="L198" s="55"/>
      <c r="M198" s="85">
        <v>0.0107</v>
      </c>
      <c r="N198" s="85">
        <v>0.0107</v>
      </c>
      <c r="O198" s="57"/>
      <c r="P198" s="85">
        <v>0.0523</v>
      </c>
      <c r="Q198" s="85">
        <v>0.0523</v>
      </c>
      <c r="R198" s="57"/>
      <c r="S198" s="60" t="s">
        <v>167</v>
      </c>
      <c r="T198" s="55" t="s">
        <v>183</v>
      </c>
      <c r="U198" s="89" t="s">
        <v>555</v>
      </c>
      <c r="V198" s="107"/>
    </row>
    <row r="199" s="3" customFormat="1" ht="69.95" customHeight="1" spans="1:22">
      <c r="A199" s="55">
        <v>6</v>
      </c>
      <c r="B199" s="50" t="s">
        <v>400</v>
      </c>
      <c r="C199" s="51" t="s">
        <v>37</v>
      </c>
      <c r="D199" s="55" t="s">
        <v>52</v>
      </c>
      <c r="E199" s="51" t="s">
        <v>110</v>
      </c>
      <c r="F199" s="50" t="s">
        <v>560</v>
      </c>
      <c r="G199" s="69">
        <v>2.4</v>
      </c>
      <c r="H199" s="51" t="s">
        <v>130</v>
      </c>
      <c r="I199" s="50" t="s">
        <v>469</v>
      </c>
      <c r="J199" s="50" t="s">
        <v>470</v>
      </c>
      <c r="K199" s="55">
        <v>1</v>
      </c>
      <c r="L199" s="55"/>
      <c r="M199" s="55">
        <v>0.006</v>
      </c>
      <c r="N199" s="55">
        <v>0.006</v>
      </c>
      <c r="O199" s="55"/>
      <c r="P199" s="49">
        <v>0.036</v>
      </c>
      <c r="Q199" s="49">
        <v>0.036</v>
      </c>
      <c r="R199" s="49"/>
      <c r="S199" s="60" t="s">
        <v>167</v>
      </c>
      <c r="T199" s="51" t="s">
        <v>110</v>
      </c>
      <c r="U199" s="49">
        <v>2023.05</v>
      </c>
      <c r="V199" s="107"/>
    </row>
    <row r="200" s="3" customFormat="1" ht="69.95" customHeight="1" spans="1:22">
      <c r="A200" s="55">
        <v>7</v>
      </c>
      <c r="B200" s="50" t="s">
        <v>501</v>
      </c>
      <c r="C200" s="55" t="s">
        <v>37</v>
      </c>
      <c r="D200" s="55" t="s">
        <v>52</v>
      </c>
      <c r="E200" s="55" t="s">
        <v>199</v>
      </c>
      <c r="F200" s="122" t="s">
        <v>561</v>
      </c>
      <c r="G200" s="62">
        <v>1</v>
      </c>
      <c r="H200" s="51" t="s">
        <v>130</v>
      </c>
      <c r="I200" s="50" t="s">
        <v>469</v>
      </c>
      <c r="J200" s="50" t="s">
        <v>470</v>
      </c>
      <c r="K200" s="83"/>
      <c r="L200" s="83">
        <v>1</v>
      </c>
      <c r="M200" s="85">
        <v>0.0031</v>
      </c>
      <c r="N200" s="85">
        <v>0.0031</v>
      </c>
      <c r="O200" s="8"/>
      <c r="P200" s="85">
        <v>0.0157</v>
      </c>
      <c r="Q200" s="85">
        <v>0.0157</v>
      </c>
      <c r="R200" s="85"/>
      <c r="S200" s="60" t="s">
        <v>167</v>
      </c>
      <c r="T200" s="55" t="s">
        <v>199</v>
      </c>
      <c r="U200" s="49">
        <v>2023.05</v>
      </c>
      <c r="V200" s="107"/>
    </row>
    <row r="201" s="1" customFormat="1" ht="45" customHeight="1" spans="1:22">
      <c r="A201" s="43">
        <v>4.2</v>
      </c>
      <c r="B201" s="42" t="s">
        <v>409</v>
      </c>
      <c r="C201" s="41"/>
      <c r="D201" s="41"/>
      <c r="E201" s="41"/>
      <c r="F201" s="46" t="s">
        <v>562</v>
      </c>
      <c r="G201" s="140">
        <v>23.9</v>
      </c>
      <c r="H201" s="48"/>
      <c r="I201" s="80"/>
      <c r="J201" s="80"/>
      <c r="K201" s="81"/>
      <c r="L201" s="81"/>
      <c r="M201" s="81"/>
      <c r="N201" s="82"/>
      <c r="O201" s="82"/>
      <c r="P201" s="82"/>
      <c r="Q201" s="82"/>
      <c r="R201" s="82"/>
      <c r="S201" s="41"/>
      <c r="T201" s="41"/>
      <c r="U201" s="41"/>
      <c r="V201" s="107"/>
    </row>
    <row r="202" s="3" customFormat="1" ht="69.95" customHeight="1" spans="1:22">
      <c r="A202" s="55">
        <v>1</v>
      </c>
      <c r="B202" s="50" t="s">
        <v>413</v>
      </c>
      <c r="C202" s="49" t="s">
        <v>37</v>
      </c>
      <c r="D202" s="55" t="s">
        <v>52</v>
      </c>
      <c r="E202" s="55" t="s">
        <v>134</v>
      </c>
      <c r="F202" s="139" t="s">
        <v>563</v>
      </c>
      <c r="G202" s="69">
        <v>5.5</v>
      </c>
      <c r="H202" s="52" t="s">
        <v>130</v>
      </c>
      <c r="I202" s="50" t="s">
        <v>469</v>
      </c>
      <c r="J202" s="50" t="s">
        <v>470</v>
      </c>
      <c r="K202" s="51">
        <v>3</v>
      </c>
      <c r="L202" s="51"/>
      <c r="M202" s="85">
        <v>0.0243</v>
      </c>
      <c r="N202" s="85">
        <v>0.0243</v>
      </c>
      <c r="O202" s="57"/>
      <c r="P202" s="85">
        <v>0.10935</v>
      </c>
      <c r="Q202" s="84">
        <f>N202*4.5</f>
        <v>0.10935</v>
      </c>
      <c r="R202" s="57"/>
      <c r="S202" s="60" t="s">
        <v>167</v>
      </c>
      <c r="T202" s="55" t="s">
        <v>134</v>
      </c>
      <c r="U202" s="89" t="s">
        <v>555</v>
      </c>
      <c r="V202" s="107"/>
    </row>
    <row r="203" s="3" customFormat="1" ht="69.95" customHeight="1" spans="1:22">
      <c r="A203" s="55">
        <v>2</v>
      </c>
      <c r="B203" s="50" t="s">
        <v>415</v>
      </c>
      <c r="C203" s="55" t="s">
        <v>37</v>
      </c>
      <c r="D203" s="55" t="s">
        <v>136</v>
      </c>
      <c r="E203" s="55" t="s">
        <v>330</v>
      </c>
      <c r="F203" s="50" t="s">
        <v>564</v>
      </c>
      <c r="G203" s="62">
        <v>3.05</v>
      </c>
      <c r="H203" s="52" t="s">
        <v>130</v>
      </c>
      <c r="I203" s="50" t="s">
        <v>469</v>
      </c>
      <c r="J203" s="50" t="s">
        <v>470</v>
      </c>
      <c r="K203" s="83">
        <v>2</v>
      </c>
      <c r="L203" s="83">
        <v>1</v>
      </c>
      <c r="M203" s="83">
        <v>0.0021</v>
      </c>
      <c r="N203" s="57">
        <v>0.0021</v>
      </c>
      <c r="O203" s="57"/>
      <c r="P203" s="57">
        <v>0.0141</v>
      </c>
      <c r="Q203" s="57">
        <v>0.0141</v>
      </c>
      <c r="R203" s="57"/>
      <c r="S203" s="60" t="s">
        <v>167</v>
      </c>
      <c r="T203" s="55" t="s">
        <v>330</v>
      </c>
      <c r="U203" s="49"/>
      <c r="V203" s="107"/>
    </row>
    <row r="204" s="3" customFormat="1" ht="69.95" customHeight="1" spans="1:22">
      <c r="A204" s="55">
        <v>3</v>
      </c>
      <c r="B204" s="50" t="s">
        <v>419</v>
      </c>
      <c r="C204" s="55" t="s">
        <v>37</v>
      </c>
      <c r="D204" s="55" t="s">
        <v>52</v>
      </c>
      <c r="E204" s="55" t="s">
        <v>175</v>
      </c>
      <c r="F204" s="50" t="s">
        <v>565</v>
      </c>
      <c r="G204" s="62">
        <v>0.05</v>
      </c>
      <c r="H204" s="52" t="s">
        <v>130</v>
      </c>
      <c r="I204" s="50" t="s">
        <v>469</v>
      </c>
      <c r="J204" s="50" t="s">
        <v>470</v>
      </c>
      <c r="K204" s="55">
        <v>1</v>
      </c>
      <c r="L204" s="55"/>
      <c r="M204" s="55">
        <v>0.0001</v>
      </c>
      <c r="N204" s="55">
        <v>0.0001</v>
      </c>
      <c r="O204" s="57"/>
      <c r="P204" s="55">
        <v>0.0005</v>
      </c>
      <c r="Q204" s="55">
        <v>0.0005</v>
      </c>
      <c r="R204" s="136"/>
      <c r="S204" s="60" t="s">
        <v>167</v>
      </c>
      <c r="T204" s="55" t="s">
        <v>175</v>
      </c>
      <c r="U204" s="89" t="s">
        <v>555</v>
      </c>
      <c r="V204" s="107"/>
    </row>
    <row r="205" s="3" customFormat="1" ht="69.95" customHeight="1" spans="1:22">
      <c r="A205" s="55">
        <v>4</v>
      </c>
      <c r="B205" s="50" t="s">
        <v>419</v>
      </c>
      <c r="C205" s="55" t="s">
        <v>37</v>
      </c>
      <c r="D205" s="55" t="s">
        <v>52</v>
      </c>
      <c r="E205" s="55" t="s">
        <v>180</v>
      </c>
      <c r="F205" s="50" t="s">
        <v>566</v>
      </c>
      <c r="G205" s="69">
        <v>1.5</v>
      </c>
      <c r="H205" s="52" t="s">
        <v>130</v>
      </c>
      <c r="I205" s="50" t="s">
        <v>469</v>
      </c>
      <c r="J205" s="50" t="s">
        <v>470</v>
      </c>
      <c r="K205" s="55">
        <v>1</v>
      </c>
      <c r="L205" s="55">
        <v>0</v>
      </c>
      <c r="M205" s="55">
        <f>N205+O205</f>
        <v>0.0001</v>
      </c>
      <c r="N205" s="84">
        <v>0.0001</v>
      </c>
      <c r="O205" s="136"/>
      <c r="P205" s="84">
        <f>Q205+R205</f>
        <v>0.00045</v>
      </c>
      <c r="Q205" s="84">
        <f>N205*4.5</f>
        <v>0.00045</v>
      </c>
      <c r="R205" s="136"/>
      <c r="S205" s="60" t="s">
        <v>167</v>
      </c>
      <c r="T205" s="55" t="s">
        <v>180</v>
      </c>
      <c r="U205" s="55">
        <v>2023.05</v>
      </c>
      <c r="V205" s="106"/>
    </row>
    <row r="206" s="3" customFormat="1" ht="69.95" customHeight="1" spans="1:22">
      <c r="A206" s="55">
        <v>5</v>
      </c>
      <c r="B206" s="50" t="s">
        <v>427</v>
      </c>
      <c r="C206" s="55" t="s">
        <v>37</v>
      </c>
      <c r="D206" s="55" t="s">
        <v>52</v>
      </c>
      <c r="E206" s="55" t="s">
        <v>143</v>
      </c>
      <c r="F206" s="50" t="s">
        <v>567</v>
      </c>
      <c r="G206" s="69">
        <v>3</v>
      </c>
      <c r="H206" s="52" t="s">
        <v>130</v>
      </c>
      <c r="I206" s="50" t="s">
        <v>469</v>
      </c>
      <c r="J206" s="50" t="s">
        <v>470</v>
      </c>
      <c r="K206" s="83"/>
      <c r="L206" s="83">
        <v>1</v>
      </c>
      <c r="M206" s="49">
        <v>0.0022</v>
      </c>
      <c r="N206" s="49">
        <v>0.0022</v>
      </c>
      <c r="O206" s="144"/>
      <c r="P206" s="144">
        <v>0.0132</v>
      </c>
      <c r="Q206" s="144">
        <v>0.0132</v>
      </c>
      <c r="R206" s="144"/>
      <c r="S206" s="60" t="s">
        <v>167</v>
      </c>
      <c r="T206" s="55" t="s">
        <v>143</v>
      </c>
      <c r="U206" s="49">
        <v>2023.05</v>
      </c>
      <c r="V206" s="107"/>
    </row>
    <row r="207" s="3" customFormat="1" ht="69.95" customHeight="1" spans="1:22">
      <c r="A207" s="55">
        <v>6</v>
      </c>
      <c r="B207" s="50" t="s">
        <v>417</v>
      </c>
      <c r="C207" s="55" t="s">
        <v>37</v>
      </c>
      <c r="D207" s="55" t="s">
        <v>52</v>
      </c>
      <c r="E207" s="55" t="s">
        <v>183</v>
      </c>
      <c r="F207" s="50" t="s">
        <v>568</v>
      </c>
      <c r="G207" s="69">
        <v>4.1</v>
      </c>
      <c r="H207" s="52" t="s">
        <v>130</v>
      </c>
      <c r="I207" s="50" t="s">
        <v>469</v>
      </c>
      <c r="J207" s="50" t="s">
        <v>470</v>
      </c>
      <c r="K207" s="51">
        <v>3</v>
      </c>
      <c r="L207" s="83"/>
      <c r="M207" s="85">
        <v>0.0026</v>
      </c>
      <c r="N207" s="85">
        <v>0.0026</v>
      </c>
      <c r="O207" s="57"/>
      <c r="P207" s="85">
        <v>0.0134</v>
      </c>
      <c r="Q207" s="85">
        <v>0.0134</v>
      </c>
      <c r="R207" s="57"/>
      <c r="S207" s="60" t="s">
        <v>167</v>
      </c>
      <c r="T207" s="55" t="s">
        <v>183</v>
      </c>
      <c r="U207" s="89" t="s">
        <v>555</v>
      </c>
      <c r="V207" s="107"/>
    </row>
    <row r="208" s="3" customFormat="1" ht="69.95" customHeight="1" spans="1:22">
      <c r="A208" s="55">
        <v>7</v>
      </c>
      <c r="B208" s="50" t="s">
        <v>429</v>
      </c>
      <c r="C208" s="51" t="s">
        <v>37</v>
      </c>
      <c r="D208" s="55" t="s">
        <v>52</v>
      </c>
      <c r="E208" s="51" t="s">
        <v>110</v>
      </c>
      <c r="F208" s="50" t="s">
        <v>569</v>
      </c>
      <c r="G208" s="69">
        <v>5.55</v>
      </c>
      <c r="H208" s="52" t="s">
        <v>130</v>
      </c>
      <c r="I208" s="59" t="s">
        <v>378</v>
      </c>
      <c r="J208" s="59" t="s">
        <v>379</v>
      </c>
      <c r="K208" s="83">
        <v>1</v>
      </c>
      <c r="L208" s="83">
        <v>1</v>
      </c>
      <c r="M208" s="55">
        <v>0.007</v>
      </c>
      <c r="N208" s="55">
        <v>0.007</v>
      </c>
      <c r="O208" s="55"/>
      <c r="P208" s="55">
        <v>0.0418</v>
      </c>
      <c r="Q208" s="55">
        <v>0.0418</v>
      </c>
      <c r="R208" s="55"/>
      <c r="S208" s="60" t="s">
        <v>167</v>
      </c>
      <c r="T208" s="51" t="s">
        <v>110</v>
      </c>
      <c r="U208" s="49">
        <v>2023.05</v>
      </c>
      <c r="V208" s="107"/>
    </row>
    <row r="209" s="3" customFormat="1" ht="69.95" customHeight="1" spans="1:22">
      <c r="A209" s="55">
        <v>8</v>
      </c>
      <c r="B209" s="50" t="s">
        <v>433</v>
      </c>
      <c r="C209" s="51" t="s">
        <v>37</v>
      </c>
      <c r="D209" s="55" t="s">
        <v>52</v>
      </c>
      <c r="E209" s="143" t="s">
        <v>196</v>
      </c>
      <c r="F209" s="50" t="s">
        <v>570</v>
      </c>
      <c r="G209" s="62">
        <v>1</v>
      </c>
      <c r="H209" s="52" t="s">
        <v>130</v>
      </c>
      <c r="I209" s="50" t="s">
        <v>571</v>
      </c>
      <c r="J209" s="145" t="s">
        <v>572</v>
      </c>
      <c r="K209" s="83"/>
      <c r="L209" s="143">
        <v>1</v>
      </c>
      <c r="M209" s="143">
        <v>0.001</v>
      </c>
      <c r="N209" s="143">
        <v>0.001</v>
      </c>
      <c r="O209" s="143"/>
      <c r="P209" s="143">
        <v>0.0136</v>
      </c>
      <c r="Q209" s="143">
        <v>0.00136</v>
      </c>
      <c r="R209" s="143"/>
      <c r="S209" s="60" t="s">
        <v>167</v>
      </c>
      <c r="T209" s="143" t="s">
        <v>196</v>
      </c>
      <c r="U209" s="89" t="s">
        <v>555</v>
      </c>
      <c r="V209" s="107"/>
    </row>
    <row r="210" s="3" customFormat="1" ht="69.95" customHeight="1" spans="1:22">
      <c r="A210" s="55">
        <v>9</v>
      </c>
      <c r="B210" s="50" t="s">
        <v>573</v>
      </c>
      <c r="C210" s="55" t="s">
        <v>37</v>
      </c>
      <c r="D210" s="55" t="s">
        <v>52</v>
      </c>
      <c r="E210" s="49" t="s">
        <v>193</v>
      </c>
      <c r="F210" s="59" t="s">
        <v>574</v>
      </c>
      <c r="G210" s="69">
        <v>0.15</v>
      </c>
      <c r="H210" s="52" t="s">
        <v>130</v>
      </c>
      <c r="I210" s="59" t="s">
        <v>575</v>
      </c>
      <c r="J210" s="135" t="s">
        <v>576</v>
      </c>
      <c r="K210" s="106">
        <v>1</v>
      </c>
      <c r="L210" s="8"/>
      <c r="M210" s="49">
        <v>0.0001</v>
      </c>
      <c r="N210" s="49">
        <v>0.0001</v>
      </c>
      <c r="O210" s="49"/>
      <c r="P210" s="49">
        <v>0.0006</v>
      </c>
      <c r="Q210" s="49">
        <v>0.0006</v>
      </c>
      <c r="R210" s="106"/>
      <c r="S210" s="60" t="s">
        <v>167</v>
      </c>
      <c r="T210" s="49" t="s">
        <v>193</v>
      </c>
      <c r="U210" s="55">
        <v>2023.05</v>
      </c>
      <c r="V210" s="55"/>
    </row>
    <row r="211" s="1" customFormat="1" ht="47.1" customHeight="1" spans="1:22">
      <c r="A211" s="43">
        <v>4.3</v>
      </c>
      <c r="B211" s="42" t="s">
        <v>439</v>
      </c>
      <c r="C211" s="41"/>
      <c r="D211" s="41"/>
      <c r="E211" s="41"/>
      <c r="F211" s="46" t="s">
        <v>577</v>
      </c>
      <c r="G211" s="140">
        <v>4.98</v>
      </c>
      <c r="H211" s="48"/>
      <c r="I211" s="80"/>
      <c r="J211" s="80"/>
      <c r="K211" s="81"/>
      <c r="L211" s="81"/>
      <c r="M211" s="81"/>
      <c r="N211" s="82"/>
      <c r="O211" s="82"/>
      <c r="P211" s="82"/>
      <c r="Q211" s="82"/>
      <c r="R211" s="82"/>
      <c r="S211" s="41"/>
      <c r="T211" s="41"/>
      <c r="U211" s="41"/>
      <c r="V211" s="107"/>
    </row>
    <row r="212" s="3" customFormat="1" ht="69.95" customHeight="1" spans="1:22">
      <c r="A212" s="55">
        <v>1</v>
      </c>
      <c r="B212" s="50" t="s">
        <v>441</v>
      </c>
      <c r="C212" s="55" t="s">
        <v>37</v>
      </c>
      <c r="D212" s="55" t="s">
        <v>52</v>
      </c>
      <c r="E212" s="55" t="s">
        <v>143</v>
      </c>
      <c r="F212" s="50" t="s">
        <v>578</v>
      </c>
      <c r="G212" s="69">
        <v>3.1</v>
      </c>
      <c r="H212" s="55"/>
      <c r="I212" s="50" t="s">
        <v>579</v>
      </c>
      <c r="J212" s="50" t="s">
        <v>580</v>
      </c>
      <c r="K212" s="83">
        <v>1</v>
      </c>
      <c r="L212" s="83">
        <v>2</v>
      </c>
      <c r="M212" s="49">
        <v>0.0021</v>
      </c>
      <c r="N212" s="49">
        <v>0.0021</v>
      </c>
      <c r="O212" s="144"/>
      <c r="P212" s="49">
        <v>0.011</v>
      </c>
      <c r="Q212" s="49">
        <v>0.011</v>
      </c>
      <c r="R212" s="144"/>
      <c r="S212" s="60" t="s">
        <v>167</v>
      </c>
      <c r="T212" s="55" t="s">
        <v>143</v>
      </c>
      <c r="U212" s="49">
        <v>2023.05</v>
      </c>
      <c r="V212" s="107"/>
    </row>
    <row r="213" s="3" customFormat="1" ht="69.95" customHeight="1" spans="1:22">
      <c r="A213" s="55">
        <v>2</v>
      </c>
      <c r="B213" s="50" t="s">
        <v>581</v>
      </c>
      <c r="C213" s="55" t="s">
        <v>37</v>
      </c>
      <c r="D213" s="55" t="s">
        <v>52</v>
      </c>
      <c r="E213" s="55" t="s">
        <v>193</v>
      </c>
      <c r="F213" s="59" t="s">
        <v>582</v>
      </c>
      <c r="G213" s="69">
        <v>1.88</v>
      </c>
      <c r="H213" s="55"/>
      <c r="I213" s="50" t="s">
        <v>583</v>
      </c>
      <c r="J213" s="135" t="s">
        <v>576</v>
      </c>
      <c r="K213" s="55">
        <v>1</v>
      </c>
      <c r="L213" s="146">
        <v>1</v>
      </c>
      <c r="M213" s="49">
        <v>0.0015</v>
      </c>
      <c r="N213" s="49">
        <v>0.0015</v>
      </c>
      <c r="O213" s="49"/>
      <c r="P213" s="49">
        <v>0.0055</v>
      </c>
      <c r="Q213" s="49">
        <v>0.0055</v>
      </c>
      <c r="R213" s="55"/>
      <c r="S213" s="60" t="s">
        <v>167</v>
      </c>
      <c r="T213" s="55" t="s">
        <v>193</v>
      </c>
      <c r="U213" s="49">
        <v>2023.05</v>
      </c>
      <c r="V213" s="107"/>
    </row>
    <row r="214" s="1" customFormat="1" ht="45" customHeight="1" spans="1:22">
      <c r="A214" s="43">
        <v>4.4</v>
      </c>
      <c r="B214" s="44" t="s">
        <v>445</v>
      </c>
      <c r="C214" s="34"/>
      <c r="D214" s="34"/>
      <c r="E214" s="34"/>
      <c r="F214" s="42" t="s">
        <v>584</v>
      </c>
      <c r="G214" s="78">
        <v>0.8</v>
      </c>
      <c r="H214" s="34"/>
      <c r="I214" s="44"/>
      <c r="J214" s="44"/>
      <c r="K214" s="34"/>
      <c r="L214" s="34"/>
      <c r="M214" s="34"/>
      <c r="N214" s="79"/>
      <c r="O214" s="79"/>
      <c r="P214" s="79"/>
      <c r="Q214" s="79"/>
      <c r="R214" s="79"/>
      <c r="S214" s="41"/>
      <c r="T214" s="34"/>
      <c r="U214" s="140"/>
      <c r="V214" s="107"/>
    </row>
    <row r="215" s="3" customFormat="1" ht="51" customHeight="1" spans="1:22">
      <c r="A215" s="55">
        <v>1</v>
      </c>
      <c r="B215" s="59" t="s">
        <v>585</v>
      </c>
      <c r="C215" s="49" t="s">
        <v>37</v>
      </c>
      <c r="D215" s="55" t="s">
        <v>52</v>
      </c>
      <c r="E215" s="55" t="s">
        <v>134</v>
      </c>
      <c r="F215" s="50" t="s">
        <v>586</v>
      </c>
      <c r="G215" s="69">
        <v>0.8</v>
      </c>
      <c r="H215" s="51" t="s">
        <v>130</v>
      </c>
      <c r="I215" s="59" t="s">
        <v>575</v>
      </c>
      <c r="J215" s="135" t="s">
        <v>576</v>
      </c>
      <c r="K215" s="51"/>
      <c r="L215" s="51">
        <v>1</v>
      </c>
      <c r="M215" s="84">
        <v>0.0001</v>
      </c>
      <c r="N215" s="84">
        <v>0.0001</v>
      </c>
      <c r="O215" s="136"/>
      <c r="P215" s="84">
        <v>0.00045</v>
      </c>
      <c r="Q215" s="84">
        <f>N215*4.5</f>
        <v>0.00045</v>
      </c>
      <c r="R215" s="136"/>
      <c r="S215" s="60" t="s">
        <v>167</v>
      </c>
      <c r="T215" s="55" t="s">
        <v>134</v>
      </c>
      <c r="U215" s="89" t="s">
        <v>555</v>
      </c>
      <c r="V215" s="107"/>
    </row>
    <row r="216" s="1" customFormat="1" ht="60" customHeight="1" spans="1:22">
      <c r="A216" s="43" t="s">
        <v>587</v>
      </c>
      <c r="B216" s="42" t="s">
        <v>588</v>
      </c>
      <c r="C216" s="43"/>
      <c r="D216" s="52"/>
      <c r="E216" s="43"/>
      <c r="F216" s="44" t="s">
        <v>589</v>
      </c>
      <c r="G216" s="45">
        <f>G217+G232+G247+G249</f>
        <v>775.502</v>
      </c>
      <c r="H216" s="52"/>
      <c r="I216" s="44"/>
      <c r="J216" s="44"/>
      <c r="K216" s="43"/>
      <c r="L216" s="43"/>
      <c r="M216" s="103"/>
      <c r="N216" s="103"/>
      <c r="O216" s="103"/>
      <c r="P216" s="103"/>
      <c r="Q216" s="103"/>
      <c r="R216" s="103"/>
      <c r="S216" s="43"/>
      <c r="T216" s="43"/>
      <c r="U216" s="43"/>
      <c r="V216" s="55"/>
    </row>
    <row r="217" s="1" customFormat="1" ht="60" customHeight="1" spans="1:22">
      <c r="A217" s="43">
        <v>5.1</v>
      </c>
      <c r="B217" s="42" t="s">
        <v>374</v>
      </c>
      <c r="C217" s="43"/>
      <c r="D217" s="52"/>
      <c r="E217" s="43"/>
      <c r="F217" s="44" t="s">
        <v>590</v>
      </c>
      <c r="G217" s="45">
        <f>SUM(G218:G231)</f>
        <v>461.002</v>
      </c>
      <c r="H217" s="52"/>
      <c r="I217" s="44"/>
      <c r="J217" s="44"/>
      <c r="K217" s="43"/>
      <c r="L217" s="43"/>
      <c r="M217" s="43"/>
      <c r="N217" s="43"/>
      <c r="O217" s="43"/>
      <c r="P217" s="43"/>
      <c r="Q217" s="43"/>
      <c r="R217" s="43"/>
      <c r="S217" s="41"/>
      <c r="T217" s="41"/>
      <c r="U217" s="41"/>
      <c r="V217" s="55"/>
    </row>
    <row r="218" s="1" customFormat="1" ht="75" customHeight="1" spans="1:22">
      <c r="A218" s="55">
        <v>1</v>
      </c>
      <c r="B218" s="50" t="s">
        <v>376</v>
      </c>
      <c r="C218" s="55" t="s">
        <v>37</v>
      </c>
      <c r="D218" s="52" t="s">
        <v>38</v>
      </c>
      <c r="E218" s="55" t="s">
        <v>163</v>
      </c>
      <c r="F218" s="59" t="s">
        <v>591</v>
      </c>
      <c r="G218" s="53">
        <v>3.56</v>
      </c>
      <c r="H218" s="52" t="s">
        <v>130</v>
      </c>
      <c r="I218" s="135" t="s">
        <v>592</v>
      </c>
      <c r="J218" s="135" t="s">
        <v>379</v>
      </c>
      <c r="K218" s="55">
        <v>1</v>
      </c>
      <c r="L218" s="55"/>
      <c r="M218" s="55">
        <v>0.0089</v>
      </c>
      <c r="N218" s="55"/>
      <c r="O218" s="55">
        <v>0.0089</v>
      </c>
      <c r="P218" s="55">
        <v>0.0158</v>
      </c>
      <c r="Q218" s="55"/>
      <c r="R218" s="55">
        <v>0.0158</v>
      </c>
      <c r="S218" s="55" t="s">
        <v>167</v>
      </c>
      <c r="T218" s="49" t="s">
        <v>163</v>
      </c>
      <c r="U218" s="49">
        <v>2022.12</v>
      </c>
      <c r="V218" s="55"/>
    </row>
    <row r="219" s="1" customFormat="1" ht="99.95" customHeight="1" spans="1:22">
      <c r="A219" s="55">
        <v>2</v>
      </c>
      <c r="B219" s="50" t="s">
        <v>380</v>
      </c>
      <c r="C219" s="55" t="s">
        <v>37</v>
      </c>
      <c r="D219" s="52" t="s">
        <v>38</v>
      </c>
      <c r="E219" s="55" t="s">
        <v>169</v>
      </c>
      <c r="F219" s="50" t="s">
        <v>593</v>
      </c>
      <c r="G219" s="53">
        <v>81.06</v>
      </c>
      <c r="H219" s="52" t="s">
        <v>130</v>
      </c>
      <c r="I219" s="135" t="s">
        <v>592</v>
      </c>
      <c r="J219" s="135" t="s">
        <v>379</v>
      </c>
      <c r="K219" s="55">
        <v>12</v>
      </c>
      <c r="L219" s="55">
        <v>7</v>
      </c>
      <c r="M219" s="55">
        <v>0.0105</v>
      </c>
      <c r="N219" s="55"/>
      <c r="O219" s="55">
        <v>0.0105</v>
      </c>
      <c r="P219" s="55">
        <v>0.061</v>
      </c>
      <c r="Q219" s="55"/>
      <c r="R219" s="55">
        <v>0.061</v>
      </c>
      <c r="S219" s="55" t="s">
        <v>167</v>
      </c>
      <c r="T219" s="55" t="s">
        <v>169</v>
      </c>
      <c r="U219" s="49">
        <v>2022.12</v>
      </c>
      <c r="V219" s="55"/>
    </row>
    <row r="220" s="1" customFormat="1" ht="99.95" customHeight="1" spans="1:22">
      <c r="A220" s="55">
        <v>3</v>
      </c>
      <c r="B220" s="122" t="s">
        <v>383</v>
      </c>
      <c r="C220" s="55" t="s">
        <v>37</v>
      </c>
      <c r="D220" s="52" t="s">
        <v>38</v>
      </c>
      <c r="E220" s="55" t="s">
        <v>134</v>
      </c>
      <c r="F220" s="59" t="s">
        <v>594</v>
      </c>
      <c r="G220" s="53">
        <v>40.504</v>
      </c>
      <c r="H220" s="52" t="s">
        <v>130</v>
      </c>
      <c r="I220" s="135" t="s">
        <v>592</v>
      </c>
      <c r="J220" s="135" t="s">
        <v>379</v>
      </c>
      <c r="K220" s="55">
        <v>12</v>
      </c>
      <c r="L220" s="55">
        <v>5</v>
      </c>
      <c r="M220" s="55">
        <v>0.1089</v>
      </c>
      <c r="N220" s="55"/>
      <c r="O220" s="55">
        <v>0.1089</v>
      </c>
      <c r="P220" s="55">
        <v>0.4565</v>
      </c>
      <c r="Q220" s="55"/>
      <c r="R220" s="55">
        <v>0.4565</v>
      </c>
      <c r="S220" s="55" t="s">
        <v>167</v>
      </c>
      <c r="T220" s="49" t="s">
        <v>134</v>
      </c>
      <c r="U220" s="49">
        <v>2022.12</v>
      </c>
      <c r="V220" s="55"/>
    </row>
    <row r="221" s="1" customFormat="1" ht="99.95" customHeight="1" spans="1:22">
      <c r="A221" s="55">
        <v>4</v>
      </c>
      <c r="B221" s="122" t="s">
        <v>386</v>
      </c>
      <c r="C221" s="55" t="s">
        <v>37</v>
      </c>
      <c r="D221" s="52" t="s">
        <v>38</v>
      </c>
      <c r="E221" s="55" t="s">
        <v>330</v>
      </c>
      <c r="F221" s="59" t="s">
        <v>595</v>
      </c>
      <c r="G221" s="53">
        <v>20.1</v>
      </c>
      <c r="H221" s="52" t="s">
        <v>130</v>
      </c>
      <c r="I221" s="135" t="s">
        <v>592</v>
      </c>
      <c r="J221" s="135" t="s">
        <v>379</v>
      </c>
      <c r="K221" s="55">
        <v>8</v>
      </c>
      <c r="L221" s="55">
        <v>5</v>
      </c>
      <c r="M221" s="55">
        <v>0.058</v>
      </c>
      <c r="N221" s="55"/>
      <c r="O221" s="55">
        <v>0.058</v>
      </c>
      <c r="P221" s="55">
        <v>0.186</v>
      </c>
      <c r="Q221" s="55"/>
      <c r="R221" s="55">
        <v>0.186</v>
      </c>
      <c r="S221" s="55" t="s">
        <v>167</v>
      </c>
      <c r="T221" s="49" t="s">
        <v>330</v>
      </c>
      <c r="U221" s="49">
        <v>2022.12</v>
      </c>
      <c r="V221" s="55"/>
    </row>
    <row r="222" s="1" customFormat="1" ht="78.95" customHeight="1" spans="1:22">
      <c r="A222" s="55">
        <v>5</v>
      </c>
      <c r="B222" s="122" t="s">
        <v>389</v>
      </c>
      <c r="C222" s="55" t="s">
        <v>37</v>
      </c>
      <c r="D222" s="52" t="s">
        <v>38</v>
      </c>
      <c r="E222" s="55" t="s">
        <v>183</v>
      </c>
      <c r="F222" s="59" t="s">
        <v>596</v>
      </c>
      <c r="G222" s="53">
        <v>43.94</v>
      </c>
      <c r="H222" s="52" t="s">
        <v>130</v>
      </c>
      <c r="I222" s="135" t="s">
        <v>592</v>
      </c>
      <c r="J222" s="135" t="s">
        <v>379</v>
      </c>
      <c r="K222" s="55">
        <v>13</v>
      </c>
      <c r="L222" s="55"/>
      <c r="M222" s="55">
        <v>0.0426</v>
      </c>
      <c r="N222" s="55"/>
      <c r="O222" s="55">
        <v>0.0426</v>
      </c>
      <c r="P222" s="55">
        <v>0.2556</v>
      </c>
      <c r="Q222" s="55"/>
      <c r="R222" s="55">
        <v>0.2556</v>
      </c>
      <c r="S222" s="55" t="s">
        <v>167</v>
      </c>
      <c r="T222" s="49" t="s">
        <v>183</v>
      </c>
      <c r="U222" s="49">
        <v>2022.12</v>
      </c>
      <c r="V222" s="55"/>
    </row>
    <row r="223" s="1" customFormat="1" ht="120" customHeight="1" spans="1:22">
      <c r="A223" s="55">
        <v>6</v>
      </c>
      <c r="B223" s="122" t="s">
        <v>392</v>
      </c>
      <c r="C223" s="55" t="s">
        <v>37</v>
      </c>
      <c r="D223" s="52" t="s">
        <v>38</v>
      </c>
      <c r="E223" s="55" t="s">
        <v>175</v>
      </c>
      <c r="F223" s="59" t="s">
        <v>597</v>
      </c>
      <c r="G223" s="53">
        <v>30.668</v>
      </c>
      <c r="H223" s="52" t="s">
        <v>130</v>
      </c>
      <c r="I223" s="135" t="s">
        <v>592</v>
      </c>
      <c r="J223" s="135" t="s">
        <v>379</v>
      </c>
      <c r="K223" s="55">
        <v>0</v>
      </c>
      <c r="L223" s="55">
        <v>20</v>
      </c>
      <c r="M223" s="55">
        <v>0.0935</v>
      </c>
      <c r="N223" s="55"/>
      <c r="O223" s="55">
        <v>0.0935</v>
      </c>
      <c r="P223" s="55">
        <v>0.2696</v>
      </c>
      <c r="Q223" s="55"/>
      <c r="R223" s="55">
        <v>0.2696</v>
      </c>
      <c r="S223" s="55" t="s">
        <v>167</v>
      </c>
      <c r="T223" s="49" t="s">
        <v>175</v>
      </c>
      <c r="U223" s="49">
        <v>2022.12</v>
      </c>
      <c r="V223" s="55"/>
    </row>
    <row r="224" s="1" customFormat="1" ht="98.1" customHeight="1" spans="1:22">
      <c r="A224" s="55">
        <v>7</v>
      </c>
      <c r="B224" s="122" t="s">
        <v>394</v>
      </c>
      <c r="C224" s="55" t="s">
        <v>37</v>
      </c>
      <c r="D224" s="52" t="s">
        <v>38</v>
      </c>
      <c r="E224" s="55" t="s">
        <v>104</v>
      </c>
      <c r="F224" s="59" t="s">
        <v>598</v>
      </c>
      <c r="G224" s="53">
        <v>57.54</v>
      </c>
      <c r="H224" s="52" t="s">
        <v>130</v>
      </c>
      <c r="I224" s="135" t="s">
        <v>592</v>
      </c>
      <c r="J224" s="135" t="s">
        <v>379</v>
      </c>
      <c r="K224" s="55">
        <v>11</v>
      </c>
      <c r="L224" s="55">
        <v>4</v>
      </c>
      <c r="M224" s="55">
        <v>0.156</v>
      </c>
      <c r="N224" s="55"/>
      <c r="O224" s="55">
        <v>0.156</v>
      </c>
      <c r="P224" s="55">
        <v>0.78</v>
      </c>
      <c r="Q224" s="55"/>
      <c r="R224" s="55">
        <v>0.78</v>
      </c>
      <c r="S224" s="55" t="s">
        <v>167</v>
      </c>
      <c r="T224" s="49" t="s">
        <v>104</v>
      </c>
      <c r="U224" s="49">
        <v>2022.12</v>
      </c>
      <c r="V224" s="55"/>
    </row>
    <row r="225" s="1" customFormat="1" ht="122.1" customHeight="1" spans="1:22">
      <c r="A225" s="55">
        <v>8</v>
      </c>
      <c r="B225" s="122" t="s">
        <v>396</v>
      </c>
      <c r="C225" s="55" t="s">
        <v>37</v>
      </c>
      <c r="D225" s="52" t="s">
        <v>38</v>
      </c>
      <c r="E225" s="55" t="s">
        <v>180</v>
      </c>
      <c r="F225" s="59" t="s">
        <v>599</v>
      </c>
      <c r="G225" s="53">
        <v>65.37</v>
      </c>
      <c r="H225" s="52" t="s">
        <v>130</v>
      </c>
      <c r="I225" s="135" t="s">
        <v>592</v>
      </c>
      <c r="J225" s="135" t="s">
        <v>379</v>
      </c>
      <c r="K225" s="55">
        <v>11</v>
      </c>
      <c r="L225" s="55">
        <v>5</v>
      </c>
      <c r="M225" s="55">
        <v>0.1296</v>
      </c>
      <c r="N225" s="55"/>
      <c r="O225" s="55">
        <v>0.1296</v>
      </c>
      <c r="P225" s="55">
        <v>0.648</v>
      </c>
      <c r="Q225" s="55"/>
      <c r="R225" s="55">
        <v>0.648</v>
      </c>
      <c r="S225" s="55" t="s">
        <v>167</v>
      </c>
      <c r="T225" s="49" t="s">
        <v>180</v>
      </c>
      <c r="U225" s="49">
        <v>2022.12</v>
      </c>
      <c r="V225" s="55"/>
    </row>
    <row r="226" s="1" customFormat="1" ht="75" customHeight="1" spans="1:22">
      <c r="A226" s="55">
        <v>9</v>
      </c>
      <c r="B226" s="122" t="s">
        <v>398</v>
      </c>
      <c r="C226" s="55" t="s">
        <v>37</v>
      </c>
      <c r="D226" s="52" t="s">
        <v>38</v>
      </c>
      <c r="E226" s="55" t="s">
        <v>186</v>
      </c>
      <c r="F226" s="59" t="s">
        <v>600</v>
      </c>
      <c r="G226" s="53">
        <v>13.64</v>
      </c>
      <c r="H226" s="52" t="s">
        <v>130</v>
      </c>
      <c r="I226" s="135" t="s">
        <v>592</v>
      </c>
      <c r="J226" s="135" t="s">
        <v>379</v>
      </c>
      <c r="K226" s="55">
        <v>4</v>
      </c>
      <c r="L226" s="55">
        <v>3</v>
      </c>
      <c r="M226" s="55">
        <v>0.0463</v>
      </c>
      <c r="N226" s="55"/>
      <c r="O226" s="55" t="s">
        <v>601</v>
      </c>
      <c r="P226" s="55">
        <v>0.2127</v>
      </c>
      <c r="Q226" s="55"/>
      <c r="R226" s="55">
        <v>0.2127</v>
      </c>
      <c r="S226" s="55" t="s">
        <v>167</v>
      </c>
      <c r="T226" s="49" t="s">
        <v>186</v>
      </c>
      <c r="U226" s="49">
        <v>2022.12</v>
      </c>
      <c r="V226" s="55"/>
    </row>
    <row r="227" s="1" customFormat="1" ht="69.95" customHeight="1" spans="1:22">
      <c r="A227" s="55">
        <v>10</v>
      </c>
      <c r="B227" s="122" t="s">
        <v>400</v>
      </c>
      <c r="C227" s="55" t="s">
        <v>37</v>
      </c>
      <c r="D227" s="52" t="s">
        <v>38</v>
      </c>
      <c r="E227" s="55" t="s">
        <v>110</v>
      </c>
      <c r="F227" s="59" t="s">
        <v>602</v>
      </c>
      <c r="G227" s="53">
        <v>28.58</v>
      </c>
      <c r="H227" s="52" t="s">
        <v>130</v>
      </c>
      <c r="I227" s="135" t="s">
        <v>592</v>
      </c>
      <c r="J227" s="135" t="s">
        <v>379</v>
      </c>
      <c r="K227" s="55">
        <v>2</v>
      </c>
      <c r="L227" s="55">
        <v>7</v>
      </c>
      <c r="M227" s="55">
        <v>0.0573</v>
      </c>
      <c r="N227" s="55"/>
      <c r="O227" s="55">
        <v>0.0573</v>
      </c>
      <c r="P227" s="55">
        <v>0.2579</v>
      </c>
      <c r="Q227" s="55"/>
      <c r="R227" s="55">
        <v>0.2579</v>
      </c>
      <c r="S227" s="55" t="s">
        <v>167</v>
      </c>
      <c r="T227" s="49" t="s">
        <v>110</v>
      </c>
      <c r="U227" s="49">
        <v>2022.12</v>
      </c>
      <c r="V227" s="55"/>
    </row>
    <row r="228" s="1" customFormat="1" ht="66.95" customHeight="1" spans="1:22">
      <c r="A228" s="55">
        <v>11</v>
      </c>
      <c r="B228" s="122" t="s">
        <v>402</v>
      </c>
      <c r="C228" s="55" t="s">
        <v>37</v>
      </c>
      <c r="D228" s="52" t="s">
        <v>38</v>
      </c>
      <c r="E228" s="55" t="s">
        <v>193</v>
      </c>
      <c r="F228" s="59" t="s">
        <v>603</v>
      </c>
      <c r="G228" s="53">
        <v>0.56</v>
      </c>
      <c r="H228" s="52" t="s">
        <v>130</v>
      </c>
      <c r="I228" s="135" t="s">
        <v>592</v>
      </c>
      <c r="J228" s="135" t="s">
        <v>379</v>
      </c>
      <c r="K228" s="55">
        <v>1</v>
      </c>
      <c r="L228" s="55">
        <v>0</v>
      </c>
      <c r="M228" s="55">
        <v>0.0005</v>
      </c>
      <c r="N228" s="55"/>
      <c r="O228" s="55">
        <v>0.0005</v>
      </c>
      <c r="P228" s="55">
        <v>0.0025</v>
      </c>
      <c r="Q228" s="55"/>
      <c r="R228" s="55">
        <v>0.0025</v>
      </c>
      <c r="S228" s="55" t="s">
        <v>167</v>
      </c>
      <c r="T228" s="49" t="s">
        <v>193</v>
      </c>
      <c r="U228" s="49">
        <v>2022.12</v>
      </c>
      <c r="V228" s="55"/>
    </row>
    <row r="229" s="1" customFormat="1" ht="83.1" customHeight="1" spans="1:22">
      <c r="A229" s="55">
        <v>12</v>
      </c>
      <c r="B229" s="122" t="s">
        <v>404</v>
      </c>
      <c r="C229" s="55" t="s">
        <v>37</v>
      </c>
      <c r="D229" s="52" t="s">
        <v>38</v>
      </c>
      <c r="E229" s="55" t="s">
        <v>196</v>
      </c>
      <c r="F229" s="59" t="s">
        <v>604</v>
      </c>
      <c r="G229" s="53">
        <v>12.04</v>
      </c>
      <c r="H229" s="52" t="s">
        <v>130</v>
      </c>
      <c r="I229" s="135" t="s">
        <v>592</v>
      </c>
      <c r="J229" s="135" t="s">
        <v>379</v>
      </c>
      <c r="K229" s="55">
        <v>5</v>
      </c>
      <c r="L229" s="55">
        <v>2</v>
      </c>
      <c r="M229" s="55">
        <v>0.0351</v>
      </c>
      <c r="N229" s="55"/>
      <c r="O229" s="55">
        <v>0.0351</v>
      </c>
      <c r="P229" s="55">
        <v>0.1797</v>
      </c>
      <c r="Q229" s="55"/>
      <c r="R229" s="55">
        <v>0.1797</v>
      </c>
      <c r="S229" s="55" t="s">
        <v>167</v>
      </c>
      <c r="T229" s="49" t="s">
        <v>196</v>
      </c>
      <c r="U229" s="49">
        <v>2022.12</v>
      </c>
      <c r="V229" s="55"/>
    </row>
    <row r="230" s="1" customFormat="1" ht="75.95" customHeight="1" spans="1:22">
      <c r="A230" s="55">
        <v>13</v>
      </c>
      <c r="B230" s="50" t="s">
        <v>406</v>
      </c>
      <c r="C230" s="55" t="s">
        <v>37</v>
      </c>
      <c r="D230" s="52" t="s">
        <v>38</v>
      </c>
      <c r="E230" s="55" t="s">
        <v>407</v>
      </c>
      <c r="F230" s="50" t="s">
        <v>605</v>
      </c>
      <c r="G230" s="53">
        <v>61.14</v>
      </c>
      <c r="H230" s="52" t="s">
        <v>130</v>
      </c>
      <c r="I230" s="135" t="s">
        <v>592</v>
      </c>
      <c r="J230" s="135" t="s">
        <v>379</v>
      </c>
      <c r="K230" s="55">
        <v>7</v>
      </c>
      <c r="L230" s="55">
        <v>6</v>
      </c>
      <c r="M230" s="55">
        <v>0.0152</v>
      </c>
      <c r="N230" s="55"/>
      <c r="O230" s="55">
        <v>0.0152</v>
      </c>
      <c r="P230" s="55">
        <v>0.743</v>
      </c>
      <c r="Q230" s="55"/>
      <c r="R230" s="55">
        <v>0.743</v>
      </c>
      <c r="S230" s="55" t="s">
        <v>167</v>
      </c>
      <c r="T230" s="55" t="s">
        <v>407</v>
      </c>
      <c r="U230" s="49">
        <v>2022.12</v>
      </c>
      <c r="V230" s="55"/>
    </row>
    <row r="231" s="1" customFormat="1" ht="54.95" customHeight="1" spans="1:22">
      <c r="A231" s="55">
        <v>14</v>
      </c>
      <c r="B231" s="50" t="s">
        <v>501</v>
      </c>
      <c r="C231" s="55" t="s">
        <v>37</v>
      </c>
      <c r="D231" s="52" t="s">
        <v>38</v>
      </c>
      <c r="E231" s="55" t="s">
        <v>199</v>
      </c>
      <c r="F231" s="50" t="s">
        <v>606</v>
      </c>
      <c r="G231" s="53">
        <v>2.3</v>
      </c>
      <c r="H231" s="52" t="s">
        <v>130</v>
      </c>
      <c r="I231" s="135" t="s">
        <v>592</v>
      </c>
      <c r="J231" s="135" t="s">
        <v>379</v>
      </c>
      <c r="K231" s="55">
        <v>1</v>
      </c>
      <c r="L231" s="55">
        <v>1</v>
      </c>
      <c r="M231" s="55">
        <v>0.0045</v>
      </c>
      <c r="N231" s="55"/>
      <c r="O231" s="55">
        <v>0.0045</v>
      </c>
      <c r="P231" s="55">
        <v>0.0197</v>
      </c>
      <c r="Q231" s="55"/>
      <c r="R231" s="55">
        <v>0.0197</v>
      </c>
      <c r="S231" s="55" t="s">
        <v>167</v>
      </c>
      <c r="T231" s="55" t="s">
        <v>199</v>
      </c>
      <c r="U231" s="49">
        <v>2022.12</v>
      </c>
      <c r="V231" s="55"/>
    </row>
    <row r="232" s="1" customFormat="1" ht="60" customHeight="1" spans="1:22">
      <c r="A232" s="43">
        <v>5.2</v>
      </c>
      <c r="B232" s="42" t="s">
        <v>409</v>
      </c>
      <c r="C232" s="55"/>
      <c r="D232" s="52"/>
      <c r="E232" s="43"/>
      <c r="F232" s="42" t="s">
        <v>607</v>
      </c>
      <c r="G232" s="45">
        <f>SUM(G233:G246)</f>
        <v>286.8</v>
      </c>
      <c r="H232" s="52"/>
      <c r="I232" s="44"/>
      <c r="J232" s="44"/>
      <c r="K232" s="43"/>
      <c r="L232" s="43"/>
      <c r="M232" s="43"/>
      <c r="N232" s="43"/>
      <c r="O232" s="43"/>
      <c r="P232" s="43"/>
      <c r="Q232" s="43"/>
      <c r="R232" s="43"/>
      <c r="S232" s="41"/>
      <c r="T232" s="41"/>
      <c r="U232" s="41"/>
      <c r="V232" s="55"/>
    </row>
    <row r="233" s="1" customFormat="1" ht="96" customHeight="1" spans="1:22">
      <c r="A233" s="55">
        <v>1</v>
      </c>
      <c r="B233" s="50" t="s">
        <v>411</v>
      </c>
      <c r="C233" s="55" t="s">
        <v>37</v>
      </c>
      <c r="D233" s="52" t="s">
        <v>38</v>
      </c>
      <c r="E233" s="55" t="s">
        <v>163</v>
      </c>
      <c r="F233" s="50" t="s">
        <v>608</v>
      </c>
      <c r="G233" s="61">
        <v>1.9</v>
      </c>
      <c r="H233" s="52" t="s">
        <v>130</v>
      </c>
      <c r="I233" s="135" t="s">
        <v>609</v>
      </c>
      <c r="J233" s="135" t="s">
        <v>572</v>
      </c>
      <c r="K233" s="49">
        <v>1</v>
      </c>
      <c r="L233" s="49"/>
      <c r="M233" s="49">
        <v>0.0006</v>
      </c>
      <c r="N233" s="49"/>
      <c r="O233" s="49">
        <v>0.0006</v>
      </c>
      <c r="P233" s="49">
        <v>0.0023</v>
      </c>
      <c r="Q233" s="49"/>
      <c r="R233" s="49">
        <v>0.0023</v>
      </c>
      <c r="S233" s="55" t="s">
        <v>167</v>
      </c>
      <c r="T233" s="49" t="s">
        <v>163</v>
      </c>
      <c r="U233" s="49">
        <v>2022.12</v>
      </c>
      <c r="V233" s="55"/>
    </row>
    <row r="234" s="1" customFormat="1" ht="96" customHeight="1" spans="1:22">
      <c r="A234" s="55">
        <v>2</v>
      </c>
      <c r="B234" s="122" t="s">
        <v>413</v>
      </c>
      <c r="C234" s="55" t="s">
        <v>37</v>
      </c>
      <c r="D234" s="52" t="s">
        <v>38</v>
      </c>
      <c r="E234" s="55" t="s">
        <v>134</v>
      </c>
      <c r="F234" s="59" t="s">
        <v>610</v>
      </c>
      <c r="G234" s="53">
        <v>46.015</v>
      </c>
      <c r="H234" s="52" t="s">
        <v>130</v>
      </c>
      <c r="I234" s="135" t="s">
        <v>609</v>
      </c>
      <c r="J234" s="135" t="s">
        <v>572</v>
      </c>
      <c r="K234" s="55">
        <v>15</v>
      </c>
      <c r="L234" s="55">
        <v>6</v>
      </c>
      <c r="M234" s="55">
        <v>0.1291</v>
      </c>
      <c r="N234" s="55"/>
      <c r="O234" s="55">
        <v>0.1291</v>
      </c>
      <c r="P234" s="55">
        <v>0.5911</v>
      </c>
      <c r="Q234" s="55"/>
      <c r="R234" s="55">
        <v>0.5911</v>
      </c>
      <c r="S234" s="55" t="s">
        <v>167</v>
      </c>
      <c r="T234" s="49" t="s">
        <v>134</v>
      </c>
      <c r="U234" s="49">
        <v>2022.12</v>
      </c>
      <c r="V234" s="55"/>
    </row>
    <row r="235" s="1" customFormat="1" ht="96" customHeight="1" spans="1:22">
      <c r="A235" s="55">
        <v>3</v>
      </c>
      <c r="B235" s="122" t="s">
        <v>415</v>
      </c>
      <c r="C235" s="55" t="s">
        <v>37</v>
      </c>
      <c r="D235" s="52" t="s">
        <v>38</v>
      </c>
      <c r="E235" s="55" t="s">
        <v>330</v>
      </c>
      <c r="F235" s="59" t="s">
        <v>611</v>
      </c>
      <c r="G235" s="53">
        <v>27.8</v>
      </c>
      <c r="H235" s="52" t="s">
        <v>130</v>
      </c>
      <c r="I235" s="135" t="s">
        <v>609</v>
      </c>
      <c r="J235" s="135" t="s">
        <v>572</v>
      </c>
      <c r="K235" s="55">
        <v>8</v>
      </c>
      <c r="L235" s="55">
        <v>4</v>
      </c>
      <c r="M235" s="55">
        <v>0.0531</v>
      </c>
      <c r="N235" s="55"/>
      <c r="O235" s="55">
        <v>0.0531</v>
      </c>
      <c r="P235" s="55">
        <v>0.1825</v>
      </c>
      <c r="Q235" s="55"/>
      <c r="R235" s="55">
        <v>0.1825</v>
      </c>
      <c r="S235" s="55" t="s">
        <v>167</v>
      </c>
      <c r="T235" s="49" t="s">
        <v>330</v>
      </c>
      <c r="U235" s="49">
        <v>2022.12</v>
      </c>
      <c r="V235" s="55"/>
    </row>
    <row r="236" s="1" customFormat="1" ht="96" customHeight="1" spans="1:22">
      <c r="A236" s="55">
        <v>4</v>
      </c>
      <c r="B236" s="122" t="s">
        <v>417</v>
      </c>
      <c r="C236" s="55" t="s">
        <v>37</v>
      </c>
      <c r="D236" s="52" t="s">
        <v>38</v>
      </c>
      <c r="E236" s="55" t="s">
        <v>183</v>
      </c>
      <c r="F236" s="59" t="s">
        <v>612</v>
      </c>
      <c r="G236" s="53">
        <v>36.875</v>
      </c>
      <c r="H236" s="52" t="s">
        <v>130</v>
      </c>
      <c r="I236" s="135" t="s">
        <v>609</v>
      </c>
      <c r="J236" s="135" t="s">
        <v>572</v>
      </c>
      <c r="K236" s="55">
        <v>13</v>
      </c>
      <c r="L236" s="55"/>
      <c r="M236" s="55">
        <v>0.0439</v>
      </c>
      <c r="N236" s="55"/>
      <c r="O236" s="55">
        <v>0.0439</v>
      </c>
      <c r="P236" s="55">
        <v>0.2634</v>
      </c>
      <c r="Q236" s="55"/>
      <c r="R236" s="55">
        <v>0.2634</v>
      </c>
      <c r="S236" s="55" t="s">
        <v>167</v>
      </c>
      <c r="T236" s="49" t="s">
        <v>183</v>
      </c>
      <c r="U236" s="49">
        <v>2022.12</v>
      </c>
      <c r="V236" s="55"/>
    </row>
    <row r="237" s="1" customFormat="1" ht="96" customHeight="1" spans="1:22">
      <c r="A237" s="55">
        <v>5</v>
      </c>
      <c r="B237" s="122" t="s">
        <v>419</v>
      </c>
      <c r="C237" s="55" t="s">
        <v>37</v>
      </c>
      <c r="D237" s="52" t="s">
        <v>38</v>
      </c>
      <c r="E237" s="55" t="s">
        <v>175</v>
      </c>
      <c r="F237" s="59" t="s">
        <v>613</v>
      </c>
      <c r="G237" s="53">
        <v>21.61</v>
      </c>
      <c r="H237" s="52" t="s">
        <v>130</v>
      </c>
      <c r="I237" s="135" t="s">
        <v>609</v>
      </c>
      <c r="J237" s="135" t="s">
        <v>572</v>
      </c>
      <c r="K237" s="55">
        <v>0</v>
      </c>
      <c r="L237" s="55">
        <v>19</v>
      </c>
      <c r="M237" s="55">
        <v>0.077</v>
      </c>
      <c r="N237" s="55"/>
      <c r="O237" s="55">
        <v>0.077</v>
      </c>
      <c r="P237" s="55">
        <v>0.1881</v>
      </c>
      <c r="Q237" s="55"/>
      <c r="R237" s="55">
        <v>0.1881</v>
      </c>
      <c r="S237" s="55" t="s">
        <v>167</v>
      </c>
      <c r="T237" s="49" t="s">
        <v>175</v>
      </c>
      <c r="U237" s="49">
        <v>2022.12</v>
      </c>
      <c r="V237" s="55"/>
    </row>
    <row r="238" s="1" customFormat="1" ht="78" customHeight="1" spans="1:22">
      <c r="A238" s="55">
        <v>6</v>
      </c>
      <c r="B238" s="122" t="s">
        <v>421</v>
      </c>
      <c r="C238" s="55" t="s">
        <v>37</v>
      </c>
      <c r="D238" s="52" t="s">
        <v>38</v>
      </c>
      <c r="E238" s="55" t="s">
        <v>104</v>
      </c>
      <c r="F238" s="59" t="s">
        <v>614</v>
      </c>
      <c r="G238" s="53">
        <v>16</v>
      </c>
      <c r="H238" s="52" t="s">
        <v>130</v>
      </c>
      <c r="I238" s="135" t="s">
        <v>609</v>
      </c>
      <c r="J238" s="135" t="s">
        <v>572</v>
      </c>
      <c r="K238" s="55">
        <v>6</v>
      </c>
      <c r="L238" s="55">
        <v>1</v>
      </c>
      <c r="M238" s="55">
        <v>0.0265</v>
      </c>
      <c r="N238" s="55"/>
      <c r="O238" s="55">
        <v>0.0265</v>
      </c>
      <c r="P238" s="55">
        <v>0.1325</v>
      </c>
      <c r="Q238" s="55"/>
      <c r="R238" s="55">
        <v>0.1325</v>
      </c>
      <c r="S238" s="55" t="s">
        <v>167</v>
      </c>
      <c r="T238" s="49" t="s">
        <v>104</v>
      </c>
      <c r="U238" s="49">
        <v>2022.12</v>
      </c>
      <c r="V238" s="55"/>
    </row>
    <row r="239" s="1" customFormat="1" ht="78" customHeight="1" spans="1:22">
      <c r="A239" s="55">
        <v>7</v>
      </c>
      <c r="B239" s="122" t="s">
        <v>423</v>
      </c>
      <c r="C239" s="55" t="s">
        <v>37</v>
      </c>
      <c r="D239" s="52" t="s">
        <v>38</v>
      </c>
      <c r="E239" s="55" t="s">
        <v>180</v>
      </c>
      <c r="F239" s="59" t="s">
        <v>615</v>
      </c>
      <c r="G239" s="53">
        <v>5.5</v>
      </c>
      <c r="H239" s="52" t="s">
        <v>130</v>
      </c>
      <c r="I239" s="135" t="s">
        <v>609</v>
      </c>
      <c r="J239" s="135" t="s">
        <v>572</v>
      </c>
      <c r="K239" s="55">
        <v>2</v>
      </c>
      <c r="L239" s="55">
        <v>0</v>
      </c>
      <c r="M239" s="55">
        <v>0.0105</v>
      </c>
      <c r="N239" s="55"/>
      <c r="O239" s="55">
        <v>0.0105</v>
      </c>
      <c r="P239" s="55">
        <v>0.0525</v>
      </c>
      <c r="Q239" s="55"/>
      <c r="R239" s="55">
        <v>0.0525</v>
      </c>
      <c r="S239" s="55" t="s">
        <v>167</v>
      </c>
      <c r="T239" s="49" t="s">
        <v>180</v>
      </c>
      <c r="U239" s="49">
        <v>2022.12</v>
      </c>
      <c r="V239" s="55"/>
    </row>
    <row r="240" s="1" customFormat="1" ht="78" customHeight="1" spans="1:22">
      <c r="A240" s="55">
        <v>8</v>
      </c>
      <c r="B240" s="50" t="s">
        <v>425</v>
      </c>
      <c r="C240" s="55" t="s">
        <v>37</v>
      </c>
      <c r="D240" s="52" t="s">
        <v>38</v>
      </c>
      <c r="E240" s="55" t="s">
        <v>186</v>
      </c>
      <c r="F240" s="50" t="s">
        <v>616</v>
      </c>
      <c r="G240" s="61">
        <v>0.65</v>
      </c>
      <c r="H240" s="52" t="s">
        <v>130</v>
      </c>
      <c r="I240" s="135" t="s">
        <v>609</v>
      </c>
      <c r="J240" s="135" t="s">
        <v>572</v>
      </c>
      <c r="K240" s="55">
        <v>1</v>
      </c>
      <c r="L240" s="55"/>
      <c r="M240" s="55" t="s">
        <v>617</v>
      </c>
      <c r="N240" s="55"/>
      <c r="O240" s="55" t="s">
        <v>617</v>
      </c>
      <c r="P240" s="55" t="s">
        <v>618</v>
      </c>
      <c r="Q240" s="55"/>
      <c r="R240" s="55" t="s">
        <v>618</v>
      </c>
      <c r="S240" s="55" t="s">
        <v>167</v>
      </c>
      <c r="T240" s="55" t="s">
        <v>186</v>
      </c>
      <c r="U240" s="49">
        <v>2022.12</v>
      </c>
      <c r="V240" s="55"/>
    </row>
    <row r="241" s="1" customFormat="1" ht="78" customHeight="1" spans="1:22">
      <c r="A241" s="55">
        <v>9</v>
      </c>
      <c r="B241" s="50" t="s">
        <v>427</v>
      </c>
      <c r="C241" s="55" t="s">
        <v>37</v>
      </c>
      <c r="D241" s="52" t="s">
        <v>38</v>
      </c>
      <c r="E241" s="55" t="s">
        <v>143</v>
      </c>
      <c r="F241" s="50" t="s">
        <v>619</v>
      </c>
      <c r="G241" s="61">
        <v>20.525</v>
      </c>
      <c r="H241" s="52" t="s">
        <v>130</v>
      </c>
      <c r="I241" s="135" t="s">
        <v>609</v>
      </c>
      <c r="J241" s="135" t="s">
        <v>572</v>
      </c>
      <c r="K241" s="55">
        <v>5</v>
      </c>
      <c r="L241" s="55">
        <v>4</v>
      </c>
      <c r="M241" s="55">
        <v>0.0373</v>
      </c>
      <c r="N241" s="55"/>
      <c r="O241" s="55">
        <v>0.0373</v>
      </c>
      <c r="P241" s="55">
        <v>0.1778</v>
      </c>
      <c r="Q241" s="55"/>
      <c r="R241" s="55">
        <v>0.1778</v>
      </c>
      <c r="S241" s="55" t="s">
        <v>167</v>
      </c>
      <c r="T241" s="55" t="s">
        <v>143</v>
      </c>
      <c r="U241" s="49">
        <v>2022.12</v>
      </c>
      <c r="V241" s="55"/>
    </row>
    <row r="242" s="1" customFormat="1" ht="78" customHeight="1" spans="1:22">
      <c r="A242" s="55">
        <v>10</v>
      </c>
      <c r="B242" s="122" t="s">
        <v>429</v>
      </c>
      <c r="C242" s="55" t="s">
        <v>37</v>
      </c>
      <c r="D242" s="52" t="s">
        <v>38</v>
      </c>
      <c r="E242" s="55" t="s">
        <v>110</v>
      </c>
      <c r="F242" s="59" t="s">
        <v>620</v>
      </c>
      <c r="G242" s="53">
        <v>23.95</v>
      </c>
      <c r="H242" s="52" t="s">
        <v>130</v>
      </c>
      <c r="I242" s="135" t="s">
        <v>609</v>
      </c>
      <c r="J242" s="135" t="s">
        <v>572</v>
      </c>
      <c r="K242" s="55">
        <v>2</v>
      </c>
      <c r="L242" s="55">
        <v>4</v>
      </c>
      <c r="M242" s="55">
        <v>0.0429</v>
      </c>
      <c r="N242" s="55"/>
      <c r="O242" s="55">
        <v>0.0429</v>
      </c>
      <c r="P242" s="55">
        <v>0.1931</v>
      </c>
      <c r="Q242" s="55"/>
      <c r="R242" s="55">
        <v>0.1931</v>
      </c>
      <c r="S242" s="55" t="s">
        <v>167</v>
      </c>
      <c r="T242" s="49" t="s">
        <v>110</v>
      </c>
      <c r="U242" s="49">
        <v>2022.12</v>
      </c>
      <c r="V242" s="55"/>
    </row>
    <row r="243" s="1" customFormat="1" ht="78" customHeight="1" spans="1:22">
      <c r="A243" s="55">
        <v>11</v>
      </c>
      <c r="B243" s="122" t="s">
        <v>431</v>
      </c>
      <c r="C243" s="55" t="s">
        <v>37</v>
      </c>
      <c r="D243" s="52" t="s">
        <v>38</v>
      </c>
      <c r="E243" s="55" t="s">
        <v>193</v>
      </c>
      <c r="F243" s="59" t="s">
        <v>621</v>
      </c>
      <c r="G243" s="53">
        <v>0.275</v>
      </c>
      <c r="H243" s="52" t="s">
        <v>130</v>
      </c>
      <c r="I243" s="135" t="s">
        <v>609</v>
      </c>
      <c r="J243" s="135" t="s">
        <v>572</v>
      </c>
      <c r="K243" s="55">
        <v>1</v>
      </c>
      <c r="L243" s="55">
        <v>0</v>
      </c>
      <c r="M243" s="55">
        <v>0.0006</v>
      </c>
      <c r="N243" s="55"/>
      <c r="O243" s="55">
        <v>0.0006</v>
      </c>
      <c r="P243" s="55">
        <v>0.0023</v>
      </c>
      <c r="Q243" s="55"/>
      <c r="R243" s="55">
        <v>0.0023</v>
      </c>
      <c r="S243" s="55" t="s">
        <v>167</v>
      </c>
      <c r="T243" s="49" t="s">
        <v>193</v>
      </c>
      <c r="U243" s="49">
        <v>2022.12</v>
      </c>
      <c r="V243" s="55"/>
    </row>
    <row r="244" s="1" customFormat="1" ht="78" customHeight="1" spans="1:22">
      <c r="A244" s="55">
        <v>12</v>
      </c>
      <c r="B244" s="122" t="s">
        <v>433</v>
      </c>
      <c r="C244" s="55" t="s">
        <v>37</v>
      </c>
      <c r="D244" s="52" t="s">
        <v>38</v>
      </c>
      <c r="E244" s="55" t="s">
        <v>196</v>
      </c>
      <c r="F244" s="59" t="s">
        <v>622</v>
      </c>
      <c r="G244" s="53">
        <v>33.675</v>
      </c>
      <c r="H244" s="52" t="s">
        <v>130</v>
      </c>
      <c r="I244" s="135" t="s">
        <v>609</v>
      </c>
      <c r="J244" s="135" t="s">
        <v>572</v>
      </c>
      <c r="K244" s="55">
        <v>5</v>
      </c>
      <c r="L244" s="55">
        <v>4</v>
      </c>
      <c r="M244" s="55">
        <v>0.0505</v>
      </c>
      <c r="N244" s="55"/>
      <c r="O244" s="55">
        <v>0.0505</v>
      </c>
      <c r="P244" s="55">
        <v>0.2588</v>
      </c>
      <c r="Q244" s="55"/>
      <c r="R244" s="55">
        <v>0.2588</v>
      </c>
      <c r="S244" s="55" t="s">
        <v>167</v>
      </c>
      <c r="T244" s="55" t="s">
        <v>196</v>
      </c>
      <c r="U244" s="49">
        <v>2022.12</v>
      </c>
      <c r="V244" s="55"/>
    </row>
    <row r="245" s="1" customFormat="1" ht="78" customHeight="1" spans="1:22">
      <c r="A245" s="55">
        <v>13</v>
      </c>
      <c r="B245" s="50" t="s">
        <v>435</v>
      </c>
      <c r="C245" s="55" t="s">
        <v>37</v>
      </c>
      <c r="D245" s="52" t="s">
        <v>38</v>
      </c>
      <c r="E245" s="51" t="s">
        <v>199</v>
      </c>
      <c r="F245" s="59" t="s">
        <v>623</v>
      </c>
      <c r="G245" s="53">
        <v>5.825</v>
      </c>
      <c r="H245" s="52" t="s">
        <v>130</v>
      </c>
      <c r="I245" s="135" t="s">
        <v>609</v>
      </c>
      <c r="J245" s="135" t="s">
        <v>572</v>
      </c>
      <c r="K245" s="55">
        <v>2</v>
      </c>
      <c r="L245" s="49">
        <v>1</v>
      </c>
      <c r="M245" s="49">
        <v>0.001</v>
      </c>
      <c r="N245" s="49"/>
      <c r="O245" s="49">
        <v>0.001</v>
      </c>
      <c r="P245" s="49">
        <v>0.0046</v>
      </c>
      <c r="Q245" s="49"/>
      <c r="R245" s="49">
        <v>0.0046</v>
      </c>
      <c r="S245" s="55" t="s">
        <v>167</v>
      </c>
      <c r="T245" s="49" t="s">
        <v>199</v>
      </c>
      <c r="U245" s="49">
        <v>2022.12</v>
      </c>
      <c r="V245" s="55"/>
    </row>
    <row r="246" s="1" customFormat="1" ht="78" customHeight="1" spans="1:22">
      <c r="A246" s="55">
        <v>14</v>
      </c>
      <c r="B246" s="50" t="s">
        <v>437</v>
      </c>
      <c r="C246" s="55" t="s">
        <v>37</v>
      </c>
      <c r="D246" s="52" t="s">
        <v>38</v>
      </c>
      <c r="E246" s="55" t="s">
        <v>407</v>
      </c>
      <c r="F246" s="50" t="s">
        <v>624</v>
      </c>
      <c r="G246" s="53">
        <v>46.2</v>
      </c>
      <c r="H246" s="52" t="s">
        <v>130</v>
      </c>
      <c r="I246" s="135" t="s">
        <v>609</v>
      </c>
      <c r="J246" s="135" t="s">
        <v>572</v>
      </c>
      <c r="K246" s="55">
        <v>6</v>
      </c>
      <c r="L246" s="55">
        <v>6</v>
      </c>
      <c r="M246" s="55">
        <v>0.0152</v>
      </c>
      <c r="N246" s="55"/>
      <c r="O246" s="55">
        <v>0.0152</v>
      </c>
      <c r="P246" s="55">
        <v>0.743</v>
      </c>
      <c r="Q246" s="55"/>
      <c r="R246" s="55">
        <v>0.743</v>
      </c>
      <c r="S246" s="55" t="s">
        <v>167</v>
      </c>
      <c r="T246" s="55" t="s">
        <v>407</v>
      </c>
      <c r="U246" s="49">
        <v>2022.12</v>
      </c>
      <c r="V246" s="55"/>
    </row>
    <row r="247" s="1" customFormat="1" ht="60" customHeight="1" spans="1:22">
      <c r="A247" s="43">
        <v>5.3</v>
      </c>
      <c r="B247" s="42" t="s">
        <v>439</v>
      </c>
      <c r="C247" s="55"/>
      <c r="D247" s="52"/>
      <c r="E247" s="43"/>
      <c r="F247" s="42" t="s">
        <v>625</v>
      </c>
      <c r="G247" s="45">
        <v>20.5</v>
      </c>
      <c r="H247" s="52"/>
      <c r="I247" s="44"/>
      <c r="J247" s="44"/>
      <c r="K247" s="43"/>
      <c r="L247" s="43"/>
      <c r="M247" s="43"/>
      <c r="N247" s="43"/>
      <c r="O247" s="43"/>
      <c r="P247" s="43"/>
      <c r="Q247" s="43"/>
      <c r="R247" s="43"/>
      <c r="S247" s="41"/>
      <c r="T247" s="41"/>
      <c r="U247" s="41"/>
      <c r="V247" s="55"/>
    </row>
    <row r="248" s="1" customFormat="1" ht="98.1" customHeight="1" spans="1:22">
      <c r="A248" s="55">
        <v>1</v>
      </c>
      <c r="B248" s="50" t="s">
        <v>441</v>
      </c>
      <c r="C248" s="55" t="s">
        <v>37</v>
      </c>
      <c r="D248" s="52" t="s">
        <v>38</v>
      </c>
      <c r="E248" s="55" t="s">
        <v>143</v>
      </c>
      <c r="F248" s="50" t="s">
        <v>626</v>
      </c>
      <c r="G248" s="61">
        <v>20.5</v>
      </c>
      <c r="H248" s="52" t="s">
        <v>130</v>
      </c>
      <c r="I248" s="50" t="s">
        <v>579</v>
      </c>
      <c r="J248" s="50" t="s">
        <v>627</v>
      </c>
      <c r="K248" s="55">
        <v>7</v>
      </c>
      <c r="L248" s="55">
        <v>3</v>
      </c>
      <c r="M248" s="55">
        <v>0.0263</v>
      </c>
      <c r="N248" s="55"/>
      <c r="O248" s="55">
        <v>0.0263</v>
      </c>
      <c r="P248" s="55">
        <v>0.1294</v>
      </c>
      <c r="Q248" s="55"/>
      <c r="R248" s="55">
        <v>0.1294</v>
      </c>
      <c r="S248" s="55" t="s">
        <v>167</v>
      </c>
      <c r="T248" s="55" t="s">
        <v>143</v>
      </c>
      <c r="U248" s="62">
        <v>2022.12</v>
      </c>
      <c r="V248" s="55"/>
    </row>
    <row r="249" s="1" customFormat="1" ht="60" customHeight="1" spans="1:22">
      <c r="A249" s="43">
        <v>5.4</v>
      </c>
      <c r="B249" s="42" t="s">
        <v>445</v>
      </c>
      <c r="C249" s="55"/>
      <c r="D249" s="52"/>
      <c r="E249" s="43"/>
      <c r="F249" s="42" t="s">
        <v>628</v>
      </c>
      <c r="G249" s="45">
        <f>SUM(G250:G251)</f>
        <v>7.2</v>
      </c>
      <c r="H249" s="52"/>
      <c r="I249" s="44"/>
      <c r="J249" s="44"/>
      <c r="K249" s="43"/>
      <c r="L249" s="43"/>
      <c r="M249" s="43"/>
      <c r="N249" s="43"/>
      <c r="O249" s="43"/>
      <c r="P249" s="43"/>
      <c r="Q249" s="43"/>
      <c r="R249" s="43"/>
      <c r="S249" s="41"/>
      <c r="T249" s="41"/>
      <c r="U249" s="41"/>
      <c r="V249" s="55"/>
    </row>
    <row r="250" s="1" customFormat="1" ht="57" customHeight="1" spans="1:22">
      <c r="A250" s="55">
        <v>1</v>
      </c>
      <c r="B250" s="122" t="s">
        <v>447</v>
      </c>
      <c r="C250" s="55" t="s">
        <v>37</v>
      </c>
      <c r="D250" s="52" t="s">
        <v>38</v>
      </c>
      <c r="E250" s="55" t="s">
        <v>193</v>
      </c>
      <c r="F250" s="59" t="s">
        <v>629</v>
      </c>
      <c r="G250" s="53">
        <v>6.4</v>
      </c>
      <c r="H250" s="52" t="s">
        <v>130</v>
      </c>
      <c r="I250" s="59" t="s">
        <v>630</v>
      </c>
      <c r="J250" s="59" t="s">
        <v>631</v>
      </c>
      <c r="K250" s="55"/>
      <c r="L250" s="55">
        <v>1</v>
      </c>
      <c r="M250" s="55">
        <v>0.0004</v>
      </c>
      <c r="N250" s="55"/>
      <c r="O250" s="55">
        <v>0.0004</v>
      </c>
      <c r="P250" s="55">
        <v>0.0021</v>
      </c>
      <c r="Q250" s="55"/>
      <c r="R250" s="55">
        <v>0.0021</v>
      </c>
      <c r="S250" s="49" t="s">
        <v>167</v>
      </c>
      <c r="T250" s="49" t="s">
        <v>193</v>
      </c>
      <c r="U250" s="62">
        <v>2022.12</v>
      </c>
      <c r="V250" s="55"/>
    </row>
    <row r="251" s="1" customFormat="1" ht="57" customHeight="1" spans="1:22">
      <c r="A251" s="55">
        <v>2</v>
      </c>
      <c r="B251" s="122" t="s">
        <v>632</v>
      </c>
      <c r="C251" s="55" t="s">
        <v>37</v>
      </c>
      <c r="D251" s="52" t="s">
        <v>38</v>
      </c>
      <c r="E251" s="55" t="s">
        <v>110</v>
      </c>
      <c r="F251" s="59" t="s">
        <v>633</v>
      </c>
      <c r="G251" s="53">
        <v>0.8</v>
      </c>
      <c r="H251" s="52" t="s">
        <v>130</v>
      </c>
      <c r="I251" s="59" t="s">
        <v>630</v>
      </c>
      <c r="J251" s="59" t="s">
        <v>631</v>
      </c>
      <c r="K251" s="55"/>
      <c r="L251" s="55">
        <v>1</v>
      </c>
      <c r="M251" s="55">
        <v>0.0001</v>
      </c>
      <c r="N251" s="55"/>
      <c r="O251" s="55">
        <v>0.0001</v>
      </c>
      <c r="P251" s="55">
        <v>0.0007</v>
      </c>
      <c r="Q251" s="55"/>
      <c r="R251" s="55">
        <v>0.0007</v>
      </c>
      <c r="S251" s="49" t="s">
        <v>167</v>
      </c>
      <c r="T251" s="49" t="s">
        <v>110</v>
      </c>
      <c r="U251" s="62">
        <v>2022.12</v>
      </c>
      <c r="V251" s="55"/>
    </row>
    <row r="252" s="1" customFormat="1" ht="57" customHeight="1" spans="1:22">
      <c r="A252" s="43" t="s">
        <v>634</v>
      </c>
      <c r="B252" s="42" t="s">
        <v>635</v>
      </c>
      <c r="C252" s="55"/>
      <c r="D252" s="52"/>
      <c r="E252" s="55"/>
      <c r="F252" s="44" t="s">
        <v>636</v>
      </c>
      <c r="G252" s="45">
        <f>G253+G258+G265+G267</f>
        <v>46.22</v>
      </c>
      <c r="H252" s="52"/>
      <c r="I252" s="59"/>
      <c r="J252" s="59"/>
      <c r="K252" s="55"/>
      <c r="L252" s="55"/>
      <c r="M252" s="55"/>
      <c r="N252" s="55"/>
      <c r="O252" s="55"/>
      <c r="P252" s="55"/>
      <c r="Q252" s="55"/>
      <c r="R252" s="55"/>
      <c r="S252" s="49"/>
      <c r="T252" s="49"/>
      <c r="U252" s="62"/>
      <c r="V252" s="55"/>
    </row>
    <row r="253" s="1" customFormat="1" ht="38.1" customHeight="1" spans="1:22">
      <c r="A253" s="43">
        <v>6.1</v>
      </c>
      <c r="B253" s="42" t="s">
        <v>374</v>
      </c>
      <c r="C253" s="43"/>
      <c r="D253" s="43"/>
      <c r="E253" s="43"/>
      <c r="F253" s="44" t="s">
        <v>637</v>
      </c>
      <c r="G253" s="78">
        <v>15.66</v>
      </c>
      <c r="H253" s="34"/>
      <c r="I253" s="44"/>
      <c r="J253" s="44"/>
      <c r="K253" s="43"/>
      <c r="L253" s="43"/>
      <c r="M253" s="43"/>
      <c r="N253" s="79"/>
      <c r="O253" s="79"/>
      <c r="P253" s="79"/>
      <c r="Q253" s="79"/>
      <c r="R253" s="79"/>
      <c r="S253" s="43"/>
      <c r="T253" s="41"/>
      <c r="U253" s="41"/>
      <c r="V253" s="107"/>
    </row>
    <row r="254" s="3" customFormat="1" ht="60" customHeight="1" spans="1:22">
      <c r="A254" s="55">
        <v>1</v>
      </c>
      <c r="B254" s="50" t="s">
        <v>383</v>
      </c>
      <c r="C254" s="55" t="s">
        <v>37</v>
      </c>
      <c r="D254" s="55" t="s">
        <v>52</v>
      </c>
      <c r="E254" s="55" t="s">
        <v>134</v>
      </c>
      <c r="F254" s="50" t="s">
        <v>638</v>
      </c>
      <c r="G254" s="69">
        <v>6.02</v>
      </c>
      <c r="H254" s="55" t="s">
        <v>130</v>
      </c>
      <c r="I254" s="50" t="s">
        <v>469</v>
      </c>
      <c r="J254" s="50" t="s">
        <v>470</v>
      </c>
      <c r="K254" s="55">
        <v>3</v>
      </c>
      <c r="L254" s="55">
        <v>1</v>
      </c>
      <c r="M254" s="84">
        <v>0.0385</v>
      </c>
      <c r="N254" s="84"/>
      <c r="O254" s="84">
        <v>0.0385</v>
      </c>
      <c r="P254" s="84">
        <v>0.1771</v>
      </c>
      <c r="Q254" s="84"/>
      <c r="R254" s="84">
        <f>O254*4.6</f>
        <v>0.1771</v>
      </c>
      <c r="S254" s="55" t="s">
        <v>167</v>
      </c>
      <c r="T254" s="55" t="s">
        <v>134</v>
      </c>
      <c r="U254" s="49">
        <v>2023.05</v>
      </c>
      <c r="V254" s="106"/>
    </row>
    <row r="255" s="3" customFormat="1" ht="60" customHeight="1" spans="1:22">
      <c r="A255" s="55">
        <v>2</v>
      </c>
      <c r="B255" s="50" t="s">
        <v>396</v>
      </c>
      <c r="C255" s="55" t="s">
        <v>37</v>
      </c>
      <c r="D255" s="55" t="s">
        <v>52</v>
      </c>
      <c r="E255" s="55" t="s">
        <v>180</v>
      </c>
      <c r="F255" s="50" t="s">
        <v>639</v>
      </c>
      <c r="G255" s="69">
        <v>3</v>
      </c>
      <c r="H255" s="55" t="s">
        <v>130</v>
      </c>
      <c r="I255" s="50" t="s">
        <v>469</v>
      </c>
      <c r="J255" s="50" t="s">
        <v>470</v>
      </c>
      <c r="K255" s="55">
        <v>0</v>
      </c>
      <c r="L255" s="55">
        <v>1</v>
      </c>
      <c r="M255" s="84">
        <f>N255+O255</f>
        <v>0.0025</v>
      </c>
      <c r="N255" s="84"/>
      <c r="O255" s="84">
        <v>0.0025</v>
      </c>
      <c r="P255" s="84">
        <f>Q255+R255</f>
        <v>0.01125</v>
      </c>
      <c r="Q255" s="84"/>
      <c r="R255" s="84">
        <f>O255*4.5</f>
        <v>0.01125</v>
      </c>
      <c r="S255" s="55" t="s">
        <v>167</v>
      </c>
      <c r="T255" s="55" t="s">
        <v>180</v>
      </c>
      <c r="U255" s="49">
        <v>2023.05</v>
      </c>
      <c r="V255" s="106"/>
    </row>
    <row r="256" s="3" customFormat="1" ht="60" customHeight="1" spans="1:22">
      <c r="A256" s="55">
        <v>3</v>
      </c>
      <c r="B256" s="50" t="s">
        <v>386</v>
      </c>
      <c r="C256" s="55" t="s">
        <v>37</v>
      </c>
      <c r="D256" s="55" t="s">
        <v>52</v>
      </c>
      <c r="E256" s="55" t="s">
        <v>330</v>
      </c>
      <c r="F256" s="59" t="s">
        <v>640</v>
      </c>
      <c r="G256" s="69">
        <v>1.32</v>
      </c>
      <c r="H256" s="55" t="s">
        <v>130</v>
      </c>
      <c r="I256" s="50" t="s">
        <v>469</v>
      </c>
      <c r="J256" s="50" t="s">
        <v>470</v>
      </c>
      <c r="K256" s="55">
        <v>1</v>
      </c>
      <c r="L256" s="55"/>
      <c r="M256" s="84">
        <v>0.0008</v>
      </c>
      <c r="N256" s="84"/>
      <c r="O256" s="84">
        <v>0.0008</v>
      </c>
      <c r="P256" s="84">
        <v>0.0044</v>
      </c>
      <c r="Q256" s="84"/>
      <c r="R256" s="84">
        <v>0.0044</v>
      </c>
      <c r="S256" s="55" t="s">
        <v>167</v>
      </c>
      <c r="T256" s="106" t="s">
        <v>330</v>
      </c>
      <c r="U256" s="49">
        <v>2023.05</v>
      </c>
      <c r="V256" s="106"/>
    </row>
    <row r="257" s="3" customFormat="1" ht="60" customHeight="1" spans="1:22">
      <c r="A257" s="55">
        <v>4</v>
      </c>
      <c r="B257" s="50" t="s">
        <v>389</v>
      </c>
      <c r="C257" s="55" t="s">
        <v>37</v>
      </c>
      <c r="D257" s="55" t="s">
        <v>52</v>
      </c>
      <c r="E257" s="55" t="s">
        <v>183</v>
      </c>
      <c r="F257" s="59" t="s">
        <v>641</v>
      </c>
      <c r="G257" s="69">
        <v>5.32</v>
      </c>
      <c r="H257" s="55" t="s">
        <v>130</v>
      </c>
      <c r="I257" s="50" t="s">
        <v>469</v>
      </c>
      <c r="J257" s="50" t="s">
        <v>470</v>
      </c>
      <c r="K257" s="55">
        <v>2</v>
      </c>
      <c r="L257" s="55"/>
      <c r="M257" s="84">
        <v>0.0056</v>
      </c>
      <c r="N257" s="84"/>
      <c r="O257" s="84">
        <v>0.0056</v>
      </c>
      <c r="P257" s="84">
        <v>0.0202</v>
      </c>
      <c r="Q257" s="84"/>
      <c r="R257" s="84">
        <v>0.0202</v>
      </c>
      <c r="S257" s="55" t="s">
        <v>167</v>
      </c>
      <c r="T257" s="49" t="s">
        <v>183</v>
      </c>
      <c r="U257" s="49">
        <v>2023.05</v>
      </c>
      <c r="V257" s="55"/>
    </row>
    <row r="258" s="1" customFormat="1" ht="42" customHeight="1" spans="1:22">
      <c r="A258" s="43">
        <v>6.2</v>
      </c>
      <c r="B258" s="42" t="s">
        <v>409</v>
      </c>
      <c r="C258" s="41"/>
      <c r="D258" s="43"/>
      <c r="E258" s="41"/>
      <c r="F258" s="46" t="s">
        <v>642</v>
      </c>
      <c r="G258" s="140">
        <v>24.4</v>
      </c>
      <c r="H258" s="48"/>
      <c r="I258" s="44"/>
      <c r="J258" s="44"/>
      <c r="K258" s="81"/>
      <c r="L258" s="81"/>
      <c r="M258" s="141"/>
      <c r="N258" s="141"/>
      <c r="O258" s="141"/>
      <c r="P258" s="141"/>
      <c r="Q258" s="141"/>
      <c r="R258" s="141"/>
      <c r="S258" s="43"/>
      <c r="T258" s="41"/>
      <c r="U258" s="55"/>
      <c r="V258" s="107"/>
    </row>
    <row r="259" s="3" customFormat="1" ht="63" customHeight="1" spans="1:22">
      <c r="A259" s="55">
        <v>1</v>
      </c>
      <c r="B259" s="50" t="s">
        <v>413</v>
      </c>
      <c r="C259" s="55" t="s">
        <v>37</v>
      </c>
      <c r="D259" s="55" t="s">
        <v>52</v>
      </c>
      <c r="E259" s="55" t="s">
        <v>134</v>
      </c>
      <c r="F259" s="50" t="s">
        <v>643</v>
      </c>
      <c r="G259" s="62">
        <v>6.325</v>
      </c>
      <c r="H259" s="52" t="s">
        <v>130</v>
      </c>
      <c r="I259" s="50" t="s">
        <v>469</v>
      </c>
      <c r="J259" s="50" t="s">
        <v>470</v>
      </c>
      <c r="K259" s="83">
        <v>3</v>
      </c>
      <c r="L259" s="83"/>
      <c r="M259" s="85">
        <v>0.0176</v>
      </c>
      <c r="N259" s="85"/>
      <c r="O259" s="85">
        <v>0.0176</v>
      </c>
      <c r="P259" s="85">
        <v>0.08096</v>
      </c>
      <c r="Q259" s="85"/>
      <c r="R259" s="85">
        <f>O259*4.6</f>
        <v>0.08096</v>
      </c>
      <c r="S259" s="55" t="s">
        <v>167</v>
      </c>
      <c r="T259" s="49" t="s">
        <v>134</v>
      </c>
      <c r="U259" s="49">
        <v>2023.05</v>
      </c>
      <c r="V259" s="107"/>
    </row>
    <row r="260" s="3" customFormat="1" ht="63" customHeight="1" spans="1:22">
      <c r="A260" s="55">
        <v>2</v>
      </c>
      <c r="B260" s="50" t="s">
        <v>415</v>
      </c>
      <c r="C260" s="55" t="s">
        <v>37</v>
      </c>
      <c r="D260" s="55" t="s">
        <v>52</v>
      </c>
      <c r="E260" s="55" t="s">
        <v>330</v>
      </c>
      <c r="F260" s="50" t="s">
        <v>644</v>
      </c>
      <c r="G260" s="62">
        <v>2.65</v>
      </c>
      <c r="H260" s="52" t="s">
        <v>130</v>
      </c>
      <c r="I260" s="50" t="s">
        <v>469</v>
      </c>
      <c r="J260" s="50" t="s">
        <v>470</v>
      </c>
      <c r="K260" s="83">
        <v>2</v>
      </c>
      <c r="L260" s="83">
        <v>1</v>
      </c>
      <c r="M260" s="85">
        <v>0.002</v>
      </c>
      <c r="N260" s="85"/>
      <c r="O260" s="85">
        <v>0.002</v>
      </c>
      <c r="P260" s="85">
        <v>0.004</v>
      </c>
      <c r="Q260" s="85"/>
      <c r="R260" s="85">
        <v>0.004</v>
      </c>
      <c r="S260" s="55" t="s">
        <v>167</v>
      </c>
      <c r="T260" s="49" t="s">
        <v>330</v>
      </c>
      <c r="U260" s="49">
        <v>2023.05</v>
      </c>
      <c r="V260" s="107"/>
    </row>
    <row r="261" s="3" customFormat="1" ht="63" customHeight="1" spans="1:22">
      <c r="A261" s="55">
        <v>3</v>
      </c>
      <c r="B261" s="50" t="s">
        <v>417</v>
      </c>
      <c r="C261" s="55" t="s">
        <v>37</v>
      </c>
      <c r="D261" s="55" t="s">
        <v>52</v>
      </c>
      <c r="E261" s="55" t="s">
        <v>183</v>
      </c>
      <c r="F261" s="59" t="s">
        <v>645</v>
      </c>
      <c r="G261" s="69">
        <v>1.25</v>
      </c>
      <c r="H261" s="52" t="s">
        <v>130</v>
      </c>
      <c r="I261" s="50" t="s">
        <v>469</v>
      </c>
      <c r="J261" s="50" t="s">
        <v>470</v>
      </c>
      <c r="K261" s="55">
        <v>1</v>
      </c>
      <c r="L261" s="55"/>
      <c r="M261" s="84">
        <v>0.0025</v>
      </c>
      <c r="N261" s="84"/>
      <c r="O261" s="84">
        <v>0.0025</v>
      </c>
      <c r="P261" s="84">
        <v>0.0151</v>
      </c>
      <c r="Q261" s="84"/>
      <c r="R261" s="84">
        <v>0.0151</v>
      </c>
      <c r="S261" s="55" t="s">
        <v>167</v>
      </c>
      <c r="T261" s="49" t="s">
        <v>183</v>
      </c>
      <c r="U261" s="49">
        <v>2023.05</v>
      </c>
      <c r="V261" s="55"/>
    </row>
    <row r="262" s="8" customFormat="1" ht="63" customHeight="1" spans="1:22">
      <c r="A262" s="55">
        <v>4</v>
      </c>
      <c r="B262" s="50" t="s">
        <v>427</v>
      </c>
      <c r="C262" s="55" t="s">
        <v>37</v>
      </c>
      <c r="D262" s="55" t="s">
        <v>52</v>
      </c>
      <c r="E262" s="55" t="s">
        <v>143</v>
      </c>
      <c r="F262" s="50" t="s">
        <v>646</v>
      </c>
      <c r="G262" s="69">
        <v>12.2</v>
      </c>
      <c r="H262" s="52" t="s">
        <v>130</v>
      </c>
      <c r="I262" s="50" t="s">
        <v>469</v>
      </c>
      <c r="J262" s="50" t="s">
        <v>470</v>
      </c>
      <c r="K262" s="55">
        <v>1</v>
      </c>
      <c r="L262" s="55">
        <v>2</v>
      </c>
      <c r="M262" s="84">
        <v>0.0313</v>
      </c>
      <c r="N262" s="84"/>
      <c r="O262" s="84" t="s">
        <v>647</v>
      </c>
      <c r="P262" s="84" t="s">
        <v>648</v>
      </c>
      <c r="Q262" s="84"/>
      <c r="R262" s="84" t="s">
        <v>648</v>
      </c>
      <c r="S262" s="55" t="s">
        <v>167</v>
      </c>
      <c r="T262" s="55" t="s">
        <v>143</v>
      </c>
      <c r="U262" s="49">
        <v>2023.05</v>
      </c>
      <c r="V262" s="55"/>
    </row>
    <row r="263" s="3" customFormat="1" ht="63" customHeight="1" spans="1:22">
      <c r="A263" s="55">
        <v>5</v>
      </c>
      <c r="B263" s="50" t="s">
        <v>433</v>
      </c>
      <c r="C263" s="51" t="s">
        <v>37</v>
      </c>
      <c r="D263" s="55" t="s">
        <v>52</v>
      </c>
      <c r="E263" s="55" t="s">
        <v>196</v>
      </c>
      <c r="F263" s="50" t="s">
        <v>649</v>
      </c>
      <c r="G263" s="62">
        <v>1</v>
      </c>
      <c r="H263" s="52" t="s">
        <v>130</v>
      </c>
      <c r="I263" s="50" t="s">
        <v>469</v>
      </c>
      <c r="J263" s="50" t="s">
        <v>470</v>
      </c>
      <c r="K263" s="83"/>
      <c r="L263" s="143">
        <v>1</v>
      </c>
      <c r="M263" s="148">
        <v>0.001</v>
      </c>
      <c r="N263" s="148"/>
      <c r="O263" s="148">
        <v>0.001</v>
      </c>
      <c r="P263" s="148"/>
      <c r="Q263" s="148"/>
      <c r="R263" s="148">
        <v>0.0055</v>
      </c>
      <c r="S263" s="55" t="s">
        <v>167</v>
      </c>
      <c r="T263" s="49" t="s">
        <v>196</v>
      </c>
      <c r="U263" s="49">
        <v>2023.05</v>
      </c>
      <c r="V263" s="107"/>
    </row>
    <row r="264" s="3" customFormat="1" ht="63" customHeight="1" spans="1:22">
      <c r="A264" s="55">
        <v>6</v>
      </c>
      <c r="B264" s="50" t="s">
        <v>429</v>
      </c>
      <c r="C264" s="51" t="s">
        <v>37</v>
      </c>
      <c r="D264" s="55" t="s">
        <v>52</v>
      </c>
      <c r="E264" s="51" t="s">
        <v>110</v>
      </c>
      <c r="F264" s="59" t="s">
        <v>650</v>
      </c>
      <c r="G264" s="69">
        <v>0.975</v>
      </c>
      <c r="H264" s="52" t="s">
        <v>130</v>
      </c>
      <c r="I264" s="50" t="s">
        <v>469</v>
      </c>
      <c r="J264" s="50" t="s">
        <v>470</v>
      </c>
      <c r="K264" s="83"/>
      <c r="L264" s="83">
        <v>1</v>
      </c>
      <c r="M264" s="85">
        <v>0.0019</v>
      </c>
      <c r="N264" s="85"/>
      <c r="O264" s="85">
        <v>0.0019</v>
      </c>
      <c r="P264" s="85">
        <v>0.0105</v>
      </c>
      <c r="Q264" s="85"/>
      <c r="R264" s="85">
        <v>0.0105</v>
      </c>
      <c r="S264" s="55" t="s">
        <v>167</v>
      </c>
      <c r="T264" s="49" t="s">
        <v>110</v>
      </c>
      <c r="U264" s="49">
        <v>2023.05</v>
      </c>
      <c r="V264" s="107"/>
    </row>
    <row r="265" s="1" customFormat="1" ht="48" customHeight="1" spans="1:22">
      <c r="A265" s="43">
        <v>6.3</v>
      </c>
      <c r="B265" s="42" t="s">
        <v>445</v>
      </c>
      <c r="C265" s="41"/>
      <c r="D265" s="43"/>
      <c r="E265" s="41"/>
      <c r="F265" s="46" t="s">
        <v>651</v>
      </c>
      <c r="G265" s="140">
        <f>G266</f>
        <v>1.6</v>
      </c>
      <c r="H265" s="48"/>
      <c r="I265" s="44"/>
      <c r="J265" s="44"/>
      <c r="K265" s="81"/>
      <c r="L265" s="81">
        <v>4</v>
      </c>
      <c r="M265" s="141">
        <v>0.0002</v>
      </c>
      <c r="N265" s="141"/>
      <c r="O265" s="141">
        <v>0.0002</v>
      </c>
      <c r="P265" s="141">
        <v>0.00092</v>
      </c>
      <c r="Q265" s="141"/>
      <c r="R265" s="141">
        <f>O265*4.6</f>
        <v>0.00092</v>
      </c>
      <c r="S265" s="43"/>
      <c r="T265" s="41"/>
      <c r="U265" s="55"/>
      <c r="V265" s="107"/>
    </row>
    <row r="266" s="3" customFormat="1" ht="44.1" customHeight="1" spans="1:22">
      <c r="A266" s="55">
        <v>1</v>
      </c>
      <c r="B266" s="50" t="s">
        <v>585</v>
      </c>
      <c r="C266" s="49" t="s">
        <v>37</v>
      </c>
      <c r="D266" s="55" t="s">
        <v>52</v>
      </c>
      <c r="E266" s="49" t="s">
        <v>134</v>
      </c>
      <c r="F266" s="122" t="s">
        <v>652</v>
      </c>
      <c r="G266" s="62">
        <v>1.6</v>
      </c>
      <c r="H266" s="52" t="s">
        <v>130</v>
      </c>
      <c r="I266" s="50" t="s">
        <v>469</v>
      </c>
      <c r="J266" s="50" t="s">
        <v>470</v>
      </c>
      <c r="K266" s="83"/>
      <c r="L266" s="83">
        <v>4</v>
      </c>
      <c r="M266" s="85">
        <v>0.0002</v>
      </c>
      <c r="N266" s="85"/>
      <c r="O266" s="85">
        <v>0.0002</v>
      </c>
      <c r="P266" s="85">
        <v>0.00092</v>
      </c>
      <c r="Q266" s="85"/>
      <c r="R266" s="85">
        <f>O266*4.6</f>
        <v>0.00092</v>
      </c>
      <c r="S266" s="55" t="s">
        <v>167</v>
      </c>
      <c r="T266" s="49" t="s">
        <v>134</v>
      </c>
      <c r="U266" s="49">
        <v>2023.05</v>
      </c>
      <c r="V266" s="107"/>
    </row>
    <row r="267" s="1" customFormat="1" ht="38.1" customHeight="1" spans="1:22">
      <c r="A267" s="43">
        <v>6.4</v>
      </c>
      <c r="B267" s="42" t="s">
        <v>439</v>
      </c>
      <c r="C267" s="41"/>
      <c r="D267" s="43"/>
      <c r="E267" s="41"/>
      <c r="F267" s="46" t="s">
        <v>653</v>
      </c>
      <c r="G267" s="140">
        <v>4.56</v>
      </c>
      <c r="H267" s="48"/>
      <c r="I267" s="44"/>
      <c r="J267" s="44"/>
      <c r="K267" s="81"/>
      <c r="L267" s="81"/>
      <c r="M267" s="141"/>
      <c r="N267" s="141"/>
      <c r="O267" s="141"/>
      <c r="P267" s="141"/>
      <c r="Q267" s="141"/>
      <c r="R267" s="141"/>
      <c r="S267" s="43"/>
      <c r="T267" s="41"/>
      <c r="U267" s="55"/>
      <c r="V267" s="107"/>
    </row>
    <row r="268" s="8" customFormat="1" ht="69" customHeight="1" spans="1:22">
      <c r="A268" s="55">
        <v>1</v>
      </c>
      <c r="B268" s="50" t="s">
        <v>441</v>
      </c>
      <c r="C268" s="55" t="s">
        <v>37</v>
      </c>
      <c r="D268" s="55" t="s">
        <v>52</v>
      </c>
      <c r="E268" s="55" t="s">
        <v>143</v>
      </c>
      <c r="F268" s="50" t="s">
        <v>654</v>
      </c>
      <c r="G268" s="69">
        <v>4.2</v>
      </c>
      <c r="H268" s="55" t="s">
        <v>130</v>
      </c>
      <c r="I268" s="50" t="s">
        <v>469</v>
      </c>
      <c r="J268" s="50" t="s">
        <v>470</v>
      </c>
      <c r="K268" s="55">
        <v>2</v>
      </c>
      <c r="L268" s="55">
        <v>1</v>
      </c>
      <c r="M268" s="84">
        <v>0.0068</v>
      </c>
      <c r="N268" s="84"/>
      <c r="O268" s="84">
        <v>0.0068</v>
      </c>
      <c r="P268" s="84">
        <v>0.0339</v>
      </c>
      <c r="Q268" s="84"/>
      <c r="R268" s="84">
        <v>0.0339</v>
      </c>
      <c r="S268" s="55" t="s">
        <v>167</v>
      </c>
      <c r="T268" s="55" t="s">
        <v>143</v>
      </c>
      <c r="U268" s="49">
        <v>2023.05</v>
      </c>
      <c r="V268" s="55"/>
    </row>
    <row r="269" s="8" customFormat="1" ht="69" customHeight="1" spans="1:22">
      <c r="A269" s="55">
        <v>2</v>
      </c>
      <c r="B269" s="50" t="s">
        <v>525</v>
      </c>
      <c r="C269" s="55" t="s">
        <v>37</v>
      </c>
      <c r="D269" s="55" t="s">
        <v>52</v>
      </c>
      <c r="E269" s="55" t="s">
        <v>193</v>
      </c>
      <c r="F269" s="50" t="s">
        <v>655</v>
      </c>
      <c r="G269" s="69">
        <v>0.36</v>
      </c>
      <c r="H269" s="55" t="s">
        <v>130</v>
      </c>
      <c r="I269" s="50" t="s">
        <v>469</v>
      </c>
      <c r="J269" s="50" t="s">
        <v>470</v>
      </c>
      <c r="K269" s="55"/>
      <c r="L269" s="55">
        <v>1</v>
      </c>
      <c r="M269" s="84">
        <v>0.0003</v>
      </c>
      <c r="N269" s="84"/>
      <c r="O269" s="84">
        <v>0.0003</v>
      </c>
      <c r="P269" s="84">
        <v>0.0011</v>
      </c>
      <c r="Q269" s="84"/>
      <c r="R269" s="84">
        <v>0.0011</v>
      </c>
      <c r="S269" s="55" t="s">
        <v>167</v>
      </c>
      <c r="T269" s="55" t="s">
        <v>193</v>
      </c>
      <c r="U269" s="49">
        <v>2023.05</v>
      </c>
      <c r="V269" s="55"/>
    </row>
    <row r="270" s="1" customFormat="1" ht="60" customHeight="1" spans="1:22">
      <c r="A270" s="81" t="s">
        <v>656</v>
      </c>
      <c r="B270" s="44" t="s">
        <v>657</v>
      </c>
      <c r="C270" s="34"/>
      <c r="D270" s="52"/>
      <c r="E270" s="34"/>
      <c r="F270" s="42" t="s">
        <v>658</v>
      </c>
      <c r="G270" s="45">
        <f>SUM(G271:G281)</f>
        <v>1855.4</v>
      </c>
      <c r="H270" s="52"/>
      <c r="I270" s="44"/>
      <c r="J270" s="44"/>
      <c r="K270" s="34"/>
      <c r="L270" s="34"/>
      <c r="M270" s="34"/>
      <c r="N270" s="79"/>
      <c r="O270" s="79"/>
      <c r="P270" s="79"/>
      <c r="Q270" s="79"/>
      <c r="R270" s="79"/>
      <c r="S270" s="41"/>
      <c r="T270" s="41"/>
      <c r="U270" s="49"/>
      <c r="V270" s="107"/>
    </row>
    <row r="271" s="9" customFormat="1" ht="86.1" customHeight="1" spans="1:22">
      <c r="A271" s="55">
        <v>1</v>
      </c>
      <c r="B271" s="50" t="s">
        <v>659</v>
      </c>
      <c r="C271" s="55" t="s">
        <v>37</v>
      </c>
      <c r="D271" s="52" t="s">
        <v>38</v>
      </c>
      <c r="E271" s="55" t="s">
        <v>355</v>
      </c>
      <c r="F271" s="59" t="s">
        <v>660</v>
      </c>
      <c r="G271" s="53">
        <v>30</v>
      </c>
      <c r="H271" s="52" t="s">
        <v>130</v>
      </c>
      <c r="I271" s="122" t="s">
        <v>661</v>
      </c>
      <c r="J271" s="122" t="s">
        <v>662</v>
      </c>
      <c r="K271" s="69">
        <v>4</v>
      </c>
      <c r="L271" s="69">
        <v>5</v>
      </c>
      <c r="M271" s="84">
        <v>0.0709</v>
      </c>
      <c r="N271" s="84">
        <v>0.0402</v>
      </c>
      <c r="O271" s="84">
        <v>0.0307</v>
      </c>
      <c r="P271" s="84">
        <v>0.291</v>
      </c>
      <c r="Q271" s="84">
        <v>0.1906</v>
      </c>
      <c r="R271" s="84">
        <v>0.1004</v>
      </c>
      <c r="S271" s="49" t="s">
        <v>167</v>
      </c>
      <c r="T271" s="49" t="s">
        <v>355</v>
      </c>
      <c r="U271" s="62">
        <v>2022.12</v>
      </c>
      <c r="V271" s="50"/>
    </row>
    <row r="272" s="9" customFormat="1" ht="128.1" customHeight="1" spans="1:22">
      <c r="A272" s="55">
        <v>2</v>
      </c>
      <c r="B272" s="50" t="s">
        <v>663</v>
      </c>
      <c r="C272" s="55" t="s">
        <v>37</v>
      </c>
      <c r="D272" s="52" t="s">
        <v>38</v>
      </c>
      <c r="E272" s="55" t="s">
        <v>355</v>
      </c>
      <c r="F272" s="59" t="s">
        <v>664</v>
      </c>
      <c r="G272" s="53">
        <v>1023.9</v>
      </c>
      <c r="H272" s="52" t="s">
        <v>130</v>
      </c>
      <c r="I272" s="122" t="s">
        <v>661</v>
      </c>
      <c r="J272" s="122" t="s">
        <v>662</v>
      </c>
      <c r="K272" s="60">
        <v>50</v>
      </c>
      <c r="L272" s="60">
        <v>50</v>
      </c>
      <c r="M272" s="84">
        <v>0.8387</v>
      </c>
      <c r="N272" s="84">
        <v>0.2866</v>
      </c>
      <c r="O272" s="84">
        <v>0.5304</v>
      </c>
      <c r="P272" s="84">
        <v>3.9747</v>
      </c>
      <c r="Q272" s="84">
        <v>1.5232</v>
      </c>
      <c r="R272" s="84">
        <v>2.1344</v>
      </c>
      <c r="S272" s="49" t="s">
        <v>167</v>
      </c>
      <c r="T272" s="49" t="s">
        <v>355</v>
      </c>
      <c r="U272" s="62">
        <v>2022.12</v>
      </c>
      <c r="V272" s="55"/>
    </row>
    <row r="273" s="9" customFormat="1" ht="102.95" customHeight="1" spans="1:22">
      <c r="A273" s="55">
        <v>3</v>
      </c>
      <c r="B273" s="50" t="s">
        <v>665</v>
      </c>
      <c r="C273" s="50" t="s">
        <v>37</v>
      </c>
      <c r="D273" s="50" t="s">
        <v>255</v>
      </c>
      <c r="E273" s="55" t="s">
        <v>355</v>
      </c>
      <c r="F273" s="59" t="s">
        <v>666</v>
      </c>
      <c r="G273" s="69">
        <v>180</v>
      </c>
      <c r="H273" s="52" t="s">
        <v>130</v>
      </c>
      <c r="I273" s="122" t="s">
        <v>667</v>
      </c>
      <c r="J273" s="122" t="s">
        <v>668</v>
      </c>
      <c r="K273" s="69">
        <v>2</v>
      </c>
      <c r="L273" s="69">
        <v>1</v>
      </c>
      <c r="M273" s="69">
        <v>0.0198</v>
      </c>
      <c r="N273" s="69">
        <v>0.01</v>
      </c>
      <c r="O273" s="69">
        <v>0.0098</v>
      </c>
      <c r="P273" s="69">
        <v>0.0685</v>
      </c>
      <c r="Q273" s="69">
        <v>0.0358</v>
      </c>
      <c r="R273" s="69">
        <v>0.0327</v>
      </c>
      <c r="S273" s="49" t="s">
        <v>167</v>
      </c>
      <c r="T273" s="49" t="s">
        <v>355</v>
      </c>
      <c r="U273" s="49">
        <v>2022.12</v>
      </c>
      <c r="V273" s="50"/>
    </row>
    <row r="274" s="9" customFormat="1" ht="86.1" customHeight="1" spans="1:22">
      <c r="A274" s="55">
        <v>4</v>
      </c>
      <c r="B274" s="50" t="s">
        <v>669</v>
      </c>
      <c r="C274" s="55" t="s">
        <v>37</v>
      </c>
      <c r="D274" s="52" t="s">
        <v>38</v>
      </c>
      <c r="E274" s="55" t="s">
        <v>143</v>
      </c>
      <c r="F274" s="59" t="s">
        <v>670</v>
      </c>
      <c r="G274" s="53">
        <v>4</v>
      </c>
      <c r="H274" s="52" t="s">
        <v>130</v>
      </c>
      <c r="I274" s="122" t="s">
        <v>671</v>
      </c>
      <c r="J274" s="122" t="s">
        <v>672</v>
      </c>
      <c r="K274" s="69"/>
      <c r="L274" s="69">
        <v>1</v>
      </c>
      <c r="M274" s="84">
        <v>0.0045</v>
      </c>
      <c r="N274" s="84">
        <v>0.0045</v>
      </c>
      <c r="O274" s="84">
        <v>0</v>
      </c>
      <c r="P274" s="84">
        <v>0.0243</v>
      </c>
      <c r="Q274" s="84">
        <v>0.0243</v>
      </c>
      <c r="R274" s="84">
        <v>0</v>
      </c>
      <c r="S274" s="49" t="s">
        <v>167</v>
      </c>
      <c r="T274" s="49" t="s">
        <v>143</v>
      </c>
      <c r="U274" s="62">
        <v>2022.12</v>
      </c>
      <c r="V274" s="50"/>
    </row>
    <row r="275" s="9" customFormat="1" ht="86.1" customHeight="1" spans="1:22">
      <c r="A275" s="55">
        <v>5</v>
      </c>
      <c r="B275" s="50" t="s">
        <v>673</v>
      </c>
      <c r="C275" s="55" t="s">
        <v>37</v>
      </c>
      <c r="D275" s="52" t="s">
        <v>38</v>
      </c>
      <c r="E275" s="55" t="s">
        <v>355</v>
      </c>
      <c r="F275" s="59" t="s">
        <v>674</v>
      </c>
      <c r="G275" s="53">
        <v>244</v>
      </c>
      <c r="H275" s="52" t="s">
        <v>130</v>
      </c>
      <c r="I275" s="122" t="s">
        <v>675</v>
      </c>
      <c r="J275" s="122" t="s">
        <v>676</v>
      </c>
      <c r="K275" s="69">
        <v>20</v>
      </c>
      <c r="L275" s="69">
        <v>5</v>
      </c>
      <c r="M275" s="84">
        <v>0.1477</v>
      </c>
      <c r="N275" s="84">
        <v>0.0716</v>
      </c>
      <c r="O275" s="84">
        <v>0.2571</v>
      </c>
      <c r="P275" s="84">
        <v>0.49399</v>
      </c>
      <c r="Q275" s="84">
        <v>0.3516</v>
      </c>
      <c r="R275" s="84">
        <v>0.2745</v>
      </c>
      <c r="S275" s="49" t="s">
        <v>167</v>
      </c>
      <c r="T275" s="49" t="s">
        <v>355</v>
      </c>
      <c r="U275" s="62">
        <v>2022.12</v>
      </c>
      <c r="V275" s="50"/>
    </row>
    <row r="276" s="9" customFormat="1" ht="86.1" customHeight="1" spans="1:22">
      <c r="A276" s="55">
        <v>6</v>
      </c>
      <c r="B276" s="50" t="s">
        <v>677</v>
      </c>
      <c r="C276" s="55" t="s">
        <v>37</v>
      </c>
      <c r="D276" s="52" t="s">
        <v>38</v>
      </c>
      <c r="E276" s="55" t="s">
        <v>355</v>
      </c>
      <c r="F276" s="59" t="s">
        <v>678</v>
      </c>
      <c r="G276" s="53">
        <v>32.7</v>
      </c>
      <c r="H276" s="52" t="s">
        <v>130</v>
      </c>
      <c r="I276" s="122" t="s">
        <v>679</v>
      </c>
      <c r="J276" s="122" t="s">
        <v>676</v>
      </c>
      <c r="K276" s="69">
        <v>7</v>
      </c>
      <c r="L276" s="69">
        <v>2</v>
      </c>
      <c r="M276" s="84">
        <v>0.2142</v>
      </c>
      <c r="N276" s="84">
        <v>0.006</v>
      </c>
      <c r="O276" s="84">
        <v>0.2082</v>
      </c>
      <c r="P276" s="84">
        <v>0.96135</v>
      </c>
      <c r="Q276" s="84">
        <v>0.0255</v>
      </c>
      <c r="R276" s="84">
        <v>0.93675</v>
      </c>
      <c r="S276" s="49" t="s">
        <v>167</v>
      </c>
      <c r="T276" s="49" t="s">
        <v>355</v>
      </c>
      <c r="U276" s="62">
        <v>2022.12</v>
      </c>
      <c r="V276" s="50"/>
    </row>
    <row r="277" s="9" customFormat="1" ht="86.1" customHeight="1" spans="1:22">
      <c r="A277" s="55">
        <v>7</v>
      </c>
      <c r="B277" s="50" t="s">
        <v>680</v>
      </c>
      <c r="C277" s="55" t="s">
        <v>37</v>
      </c>
      <c r="D277" s="52" t="s">
        <v>38</v>
      </c>
      <c r="E277" s="55" t="s">
        <v>355</v>
      </c>
      <c r="F277" s="59" t="s">
        <v>681</v>
      </c>
      <c r="G277" s="53">
        <v>45</v>
      </c>
      <c r="H277" s="52" t="s">
        <v>130</v>
      </c>
      <c r="I277" s="122" t="s">
        <v>679</v>
      </c>
      <c r="J277" s="122" t="s">
        <v>682</v>
      </c>
      <c r="K277" s="69">
        <v>3</v>
      </c>
      <c r="L277" s="69"/>
      <c r="M277" s="84">
        <f>N277+O277</f>
        <v>0.0059</v>
      </c>
      <c r="N277" s="84">
        <v>0.0003</v>
      </c>
      <c r="O277" s="84">
        <v>0.0056</v>
      </c>
      <c r="P277" s="84">
        <f>Q277+R277</f>
        <v>0.0613</v>
      </c>
      <c r="Q277" s="84">
        <v>0.0015</v>
      </c>
      <c r="R277" s="84">
        <v>0.0598</v>
      </c>
      <c r="S277" s="49" t="s">
        <v>167</v>
      </c>
      <c r="T277" s="49" t="s">
        <v>163</v>
      </c>
      <c r="U277" s="62">
        <v>2022.12</v>
      </c>
      <c r="V277" s="50"/>
    </row>
    <row r="278" s="9" customFormat="1" ht="86.1" customHeight="1" spans="1:22">
      <c r="A278" s="55">
        <v>8</v>
      </c>
      <c r="B278" s="50" t="s">
        <v>683</v>
      </c>
      <c r="C278" s="55" t="s">
        <v>37</v>
      </c>
      <c r="D278" s="52" t="s">
        <v>38</v>
      </c>
      <c r="E278" s="55" t="s">
        <v>163</v>
      </c>
      <c r="F278" s="59" t="s">
        <v>684</v>
      </c>
      <c r="G278" s="53">
        <v>12</v>
      </c>
      <c r="H278" s="52" t="s">
        <v>130</v>
      </c>
      <c r="I278" s="122" t="s">
        <v>685</v>
      </c>
      <c r="J278" s="122" t="s">
        <v>686</v>
      </c>
      <c r="K278" s="69">
        <v>1</v>
      </c>
      <c r="L278" s="69"/>
      <c r="M278" s="84">
        <f>N278+O278</f>
        <v>0.0093</v>
      </c>
      <c r="N278" s="84">
        <v>0.0004</v>
      </c>
      <c r="O278" s="84">
        <v>0.0089</v>
      </c>
      <c r="P278" s="84">
        <f>Q278+R278</f>
        <v>0.059</v>
      </c>
      <c r="Q278" s="84">
        <v>0.0022</v>
      </c>
      <c r="R278" s="84">
        <v>0.0568</v>
      </c>
      <c r="S278" s="49" t="s">
        <v>167</v>
      </c>
      <c r="T278" s="49" t="s">
        <v>163</v>
      </c>
      <c r="U278" s="62">
        <v>2022.12</v>
      </c>
      <c r="V278" s="50"/>
    </row>
    <row r="279" s="9" customFormat="1" ht="86.1" customHeight="1" spans="1:22">
      <c r="A279" s="55">
        <v>9</v>
      </c>
      <c r="B279" s="50" t="s">
        <v>687</v>
      </c>
      <c r="C279" s="55" t="s">
        <v>37</v>
      </c>
      <c r="D279" s="52" t="s">
        <v>38</v>
      </c>
      <c r="E279" s="55" t="s">
        <v>355</v>
      </c>
      <c r="F279" s="59" t="s">
        <v>688</v>
      </c>
      <c r="G279" s="53">
        <v>129.9</v>
      </c>
      <c r="H279" s="52" t="s">
        <v>130</v>
      </c>
      <c r="I279" s="122" t="s">
        <v>689</v>
      </c>
      <c r="J279" s="122" t="s">
        <v>686</v>
      </c>
      <c r="K279" s="69">
        <v>6</v>
      </c>
      <c r="L279" s="69">
        <v>3</v>
      </c>
      <c r="M279" s="84">
        <v>0.0108</v>
      </c>
      <c r="N279" s="84">
        <v>0.014</v>
      </c>
      <c r="O279" s="84">
        <v>0.0121</v>
      </c>
      <c r="P279" s="84">
        <v>0.472</v>
      </c>
      <c r="Q279" s="84">
        <v>0.0379</v>
      </c>
      <c r="R279" s="84">
        <v>0.0436</v>
      </c>
      <c r="S279" s="49" t="s">
        <v>167</v>
      </c>
      <c r="T279" s="49" t="s">
        <v>355</v>
      </c>
      <c r="U279" s="62">
        <v>2022.12</v>
      </c>
      <c r="V279" s="50"/>
    </row>
    <row r="280" s="9" customFormat="1" ht="86.1" customHeight="1" spans="1:22">
      <c r="A280" s="55">
        <v>10</v>
      </c>
      <c r="B280" s="50" t="s">
        <v>690</v>
      </c>
      <c r="C280" s="55" t="s">
        <v>37</v>
      </c>
      <c r="D280" s="52" t="s">
        <v>38</v>
      </c>
      <c r="E280" s="55" t="s">
        <v>355</v>
      </c>
      <c r="F280" s="59" t="s">
        <v>691</v>
      </c>
      <c r="G280" s="53">
        <v>56.4</v>
      </c>
      <c r="H280" s="52" t="s">
        <v>130</v>
      </c>
      <c r="I280" s="122" t="s">
        <v>692</v>
      </c>
      <c r="J280" s="122" t="s">
        <v>686</v>
      </c>
      <c r="K280" s="69">
        <v>3</v>
      </c>
      <c r="L280" s="69">
        <v>3</v>
      </c>
      <c r="M280" s="84">
        <v>0.0656</v>
      </c>
      <c r="N280" s="84">
        <v>0.0135</v>
      </c>
      <c r="O280" s="84">
        <v>0.0521</v>
      </c>
      <c r="P280" s="84">
        <v>0.2895</v>
      </c>
      <c r="Q280" s="84">
        <v>0.0703</v>
      </c>
      <c r="R280" s="84">
        <v>0.2192</v>
      </c>
      <c r="S280" s="49" t="s">
        <v>167</v>
      </c>
      <c r="T280" s="49" t="s">
        <v>355</v>
      </c>
      <c r="U280" s="62">
        <v>2022.12</v>
      </c>
      <c r="V280" s="50"/>
    </row>
    <row r="281" s="9" customFormat="1" ht="86.1" customHeight="1" spans="1:22">
      <c r="A281" s="55">
        <v>11</v>
      </c>
      <c r="B281" s="50" t="s">
        <v>693</v>
      </c>
      <c r="C281" s="55" t="s">
        <v>37</v>
      </c>
      <c r="D281" s="52" t="s">
        <v>38</v>
      </c>
      <c r="E281" s="55" t="s">
        <v>355</v>
      </c>
      <c r="F281" s="59" t="s">
        <v>694</v>
      </c>
      <c r="G281" s="53">
        <v>97.5</v>
      </c>
      <c r="H281" s="52" t="s">
        <v>130</v>
      </c>
      <c r="I281" s="122" t="s">
        <v>695</v>
      </c>
      <c r="J281" s="122" t="s">
        <v>686</v>
      </c>
      <c r="K281" s="69"/>
      <c r="L281" s="69"/>
      <c r="M281" s="84">
        <v>0.2142</v>
      </c>
      <c r="N281" s="84">
        <v>0.006</v>
      </c>
      <c r="O281" s="84">
        <v>0.2082</v>
      </c>
      <c r="P281" s="84">
        <v>0.96135</v>
      </c>
      <c r="Q281" s="84">
        <v>0.0255</v>
      </c>
      <c r="R281" s="84">
        <v>0.93675</v>
      </c>
      <c r="S281" s="49" t="s">
        <v>167</v>
      </c>
      <c r="T281" s="49" t="s">
        <v>355</v>
      </c>
      <c r="U281" s="62">
        <v>2022.12</v>
      </c>
      <c r="V281" s="50"/>
    </row>
    <row r="282" s="9" customFormat="1" ht="77.1" customHeight="1" spans="1:22">
      <c r="A282" s="81" t="s">
        <v>696</v>
      </c>
      <c r="B282" s="44" t="s">
        <v>697</v>
      </c>
      <c r="C282" s="55"/>
      <c r="D282" s="52"/>
      <c r="E282" s="55"/>
      <c r="F282" s="44" t="s">
        <v>698</v>
      </c>
      <c r="G282" s="45">
        <f>SUM(G283:G291)</f>
        <v>1205.686</v>
      </c>
      <c r="H282" s="52"/>
      <c r="I282" s="122"/>
      <c r="J282" s="122"/>
      <c r="K282" s="69"/>
      <c r="L282" s="69"/>
      <c r="M282" s="84"/>
      <c r="N282" s="84"/>
      <c r="O282" s="84"/>
      <c r="P282" s="84"/>
      <c r="Q282" s="84"/>
      <c r="R282" s="84"/>
      <c r="S282" s="49"/>
      <c r="T282" s="49"/>
      <c r="U282" s="62"/>
      <c r="V282" s="50"/>
    </row>
    <row r="283" s="9" customFormat="1" ht="86.1" customHeight="1" spans="1:22">
      <c r="A283" s="55">
        <v>1</v>
      </c>
      <c r="B283" s="50" t="s">
        <v>699</v>
      </c>
      <c r="C283" s="55" t="s">
        <v>37</v>
      </c>
      <c r="D283" s="55" t="s">
        <v>52</v>
      </c>
      <c r="E283" s="55" t="s">
        <v>143</v>
      </c>
      <c r="F283" s="50" t="s">
        <v>700</v>
      </c>
      <c r="G283" s="69">
        <v>30</v>
      </c>
      <c r="H283" s="50" t="s">
        <v>130</v>
      </c>
      <c r="I283" s="50" t="s">
        <v>701</v>
      </c>
      <c r="J283" s="50" t="s">
        <v>702</v>
      </c>
      <c r="K283" s="55">
        <v>1</v>
      </c>
      <c r="L283" s="55"/>
      <c r="M283" s="84">
        <v>0.003</v>
      </c>
      <c r="N283" s="84">
        <v>0.0015</v>
      </c>
      <c r="O283" s="84">
        <v>0.0015</v>
      </c>
      <c r="P283" s="84">
        <v>0.0147</v>
      </c>
      <c r="Q283" s="84">
        <v>0.0075</v>
      </c>
      <c r="R283" s="84">
        <v>0.0072</v>
      </c>
      <c r="S283" s="51" t="s">
        <v>167</v>
      </c>
      <c r="T283" s="55" t="s">
        <v>143</v>
      </c>
      <c r="U283" s="49">
        <v>2023.05</v>
      </c>
      <c r="V283" s="50"/>
    </row>
    <row r="284" s="9" customFormat="1" ht="86.1" customHeight="1" spans="1:22">
      <c r="A284" s="55">
        <v>2</v>
      </c>
      <c r="B284" s="50" t="s">
        <v>703</v>
      </c>
      <c r="C284" s="55" t="s">
        <v>37</v>
      </c>
      <c r="D284" s="55" t="s">
        <v>52</v>
      </c>
      <c r="E284" s="55" t="s">
        <v>143</v>
      </c>
      <c r="F284" s="50" t="s">
        <v>704</v>
      </c>
      <c r="G284" s="69">
        <v>135</v>
      </c>
      <c r="H284" s="50" t="s">
        <v>130</v>
      </c>
      <c r="I284" s="50" t="s">
        <v>705</v>
      </c>
      <c r="J284" s="50" t="s">
        <v>706</v>
      </c>
      <c r="K284" s="55">
        <v>1</v>
      </c>
      <c r="L284" s="55"/>
      <c r="M284" s="84">
        <v>0.0251</v>
      </c>
      <c r="N284" s="84">
        <v>0.0093</v>
      </c>
      <c r="O284" s="84">
        <v>0.0158</v>
      </c>
      <c r="P284" s="84">
        <v>0.1294</v>
      </c>
      <c r="Q284" s="84">
        <v>0.0516</v>
      </c>
      <c r="R284" s="84">
        <v>0.0778</v>
      </c>
      <c r="S284" s="51" t="s">
        <v>167</v>
      </c>
      <c r="T284" s="55" t="s">
        <v>143</v>
      </c>
      <c r="U284" s="49">
        <v>2023.05</v>
      </c>
      <c r="V284" s="50"/>
    </row>
    <row r="285" s="9" customFormat="1" ht="60" customHeight="1" spans="1:22">
      <c r="A285" s="55">
        <v>3</v>
      </c>
      <c r="B285" s="50" t="s">
        <v>707</v>
      </c>
      <c r="C285" s="49" t="s">
        <v>37</v>
      </c>
      <c r="D285" s="55" t="s">
        <v>52</v>
      </c>
      <c r="E285" s="49" t="s">
        <v>330</v>
      </c>
      <c r="F285" s="122" t="s">
        <v>708</v>
      </c>
      <c r="G285" s="62">
        <v>6.6</v>
      </c>
      <c r="H285" s="50" t="s">
        <v>130</v>
      </c>
      <c r="I285" s="86" t="s">
        <v>679</v>
      </c>
      <c r="J285" s="86" t="s">
        <v>676</v>
      </c>
      <c r="K285" s="83">
        <v>2</v>
      </c>
      <c r="L285" s="83"/>
      <c r="M285" s="85">
        <v>0.0052</v>
      </c>
      <c r="N285" s="85">
        <v>0.0031</v>
      </c>
      <c r="O285" s="85">
        <v>0.0021</v>
      </c>
      <c r="P285" s="85">
        <v>0.0212</v>
      </c>
      <c r="Q285" s="85">
        <v>0.0121</v>
      </c>
      <c r="R285" s="85">
        <v>0.0091</v>
      </c>
      <c r="S285" s="51" t="s">
        <v>167</v>
      </c>
      <c r="T285" s="49" t="s">
        <v>330</v>
      </c>
      <c r="U285" s="49">
        <v>2023.05</v>
      </c>
      <c r="V285" s="50"/>
    </row>
    <row r="286" s="9" customFormat="1" ht="117.95" customHeight="1" spans="1:22">
      <c r="A286" s="55">
        <v>4</v>
      </c>
      <c r="B286" s="50" t="s">
        <v>659</v>
      </c>
      <c r="C286" s="49" t="s">
        <v>37</v>
      </c>
      <c r="D286" s="55" t="s">
        <v>52</v>
      </c>
      <c r="E286" s="49" t="s">
        <v>199</v>
      </c>
      <c r="F286" s="122" t="s">
        <v>709</v>
      </c>
      <c r="G286" s="62">
        <v>50</v>
      </c>
      <c r="H286" s="50" t="s">
        <v>130</v>
      </c>
      <c r="I286" s="86" t="s">
        <v>661</v>
      </c>
      <c r="J286" s="86" t="s">
        <v>662</v>
      </c>
      <c r="K286" s="83">
        <v>2</v>
      </c>
      <c r="L286" s="83">
        <v>3</v>
      </c>
      <c r="M286" s="49">
        <v>0.1287</v>
      </c>
      <c r="N286" s="85">
        <v>0.0598</v>
      </c>
      <c r="O286" s="49">
        <v>0.0689</v>
      </c>
      <c r="P286" s="49">
        <v>0.552</v>
      </c>
      <c r="Q286" s="49">
        <v>0.231</v>
      </c>
      <c r="R286" s="49">
        <v>0.321</v>
      </c>
      <c r="S286" s="51" t="s">
        <v>167</v>
      </c>
      <c r="T286" s="49" t="s">
        <v>199</v>
      </c>
      <c r="U286" s="49">
        <v>2023.05</v>
      </c>
      <c r="V286" s="50"/>
    </row>
    <row r="287" s="3" customFormat="1" ht="87.95" customHeight="1" spans="1:22">
      <c r="A287" s="55">
        <v>5</v>
      </c>
      <c r="B287" s="50" t="s">
        <v>710</v>
      </c>
      <c r="C287" s="50" t="s">
        <v>37</v>
      </c>
      <c r="D287" s="55" t="s">
        <v>52</v>
      </c>
      <c r="E287" s="55" t="s">
        <v>355</v>
      </c>
      <c r="F287" s="50" t="s">
        <v>711</v>
      </c>
      <c r="G287" s="69">
        <v>99</v>
      </c>
      <c r="H287" s="50" t="s">
        <v>130</v>
      </c>
      <c r="I287" s="50" t="s">
        <v>712</v>
      </c>
      <c r="J287" s="50" t="s">
        <v>713</v>
      </c>
      <c r="K287" s="55">
        <v>1</v>
      </c>
      <c r="L287" s="55">
        <v>1</v>
      </c>
      <c r="M287" s="84">
        <v>0.0234</v>
      </c>
      <c r="N287" s="84">
        <v>0.0124</v>
      </c>
      <c r="O287" s="84">
        <v>0.011</v>
      </c>
      <c r="P287" s="84">
        <v>0.071</v>
      </c>
      <c r="Q287" s="84">
        <v>0.0345</v>
      </c>
      <c r="R287" s="84">
        <v>0.0365</v>
      </c>
      <c r="S287" s="51" t="s">
        <v>167</v>
      </c>
      <c r="T287" s="55" t="s">
        <v>355</v>
      </c>
      <c r="U287" s="49">
        <v>2023.05</v>
      </c>
      <c r="V287" s="107"/>
    </row>
    <row r="288" s="3" customFormat="1" ht="87.95" customHeight="1" spans="1:22">
      <c r="A288" s="55">
        <v>6</v>
      </c>
      <c r="B288" s="50" t="s">
        <v>714</v>
      </c>
      <c r="C288" s="50" t="s">
        <v>37</v>
      </c>
      <c r="D288" s="55" t="s">
        <v>52</v>
      </c>
      <c r="E288" s="55" t="s">
        <v>355</v>
      </c>
      <c r="F288" s="50" t="s">
        <v>715</v>
      </c>
      <c r="G288" s="69">
        <v>25</v>
      </c>
      <c r="H288" s="50" t="s">
        <v>130</v>
      </c>
      <c r="I288" s="50" t="s">
        <v>716</v>
      </c>
      <c r="J288" s="50" t="s">
        <v>713</v>
      </c>
      <c r="K288" s="55">
        <v>3</v>
      </c>
      <c r="L288" s="55">
        <v>2</v>
      </c>
      <c r="M288" s="84">
        <v>0.0056</v>
      </c>
      <c r="N288" s="84">
        <v>0.0025</v>
      </c>
      <c r="O288" s="84">
        <v>0.0031</v>
      </c>
      <c r="P288" s="84">
        <v>0.0191</v>
      </c>
      <c r="Q288" s="84">
        <v>0.0081</v>
      </c>
      <c r="R288" s="84">
        <v>0.011</v>
      </c>
      <c r="S288" s="51" t="s">
        <v>167</v>
      </c>
      <c r="T288" s="55" t="s">
        <v>355</v>
      </c>
      <c r="U288" s="49">
        <v>2023.05</v>
      </c>
      <c r="V288" s="107"/>
    </row>
    <row r="289" s="3" customFormat="1" ht="87.95" customHeight="1" spans="1:22">
      <c r="A289" s="55">
        <v>7</v>
      </c>
      <c r="B289" s="50" t="s">
        <v>717</v>
      </c>
      <c r="C289" s="50" t="s">
        <v>37</v>
      </c>
      <c r="D289" s="55" t="s">
        <v>52</v>
      </c>
      <c r="E289" s="55" t="s">
        <v>718</v>
      </c>
      <c r="F289" s="50" t="s">
        <v>719</v>
      </c>
      <c r="G289" s="147">
        <v>632.086</v>
      </c>
      <c r="H289" s="50" t="s">
        <v>130</v>
      </c>
      <c r="I289" s="50" t="s">
        <v>720</v>
      </c>
      <c r="J289" s="50" t="s">
        <v>721</v>
      </c>
      <c r="K289" s="55">
        <v>142</v>
      </c>
      <c r="L289" s="55">
        <v>113</v>
      </c>
      <c r="M289" s="84">
        <v>0.3492</v>
      </c>
      <c r="N289" s="84">
        <v>0.1351</v>
      </c>
      <c r="O289" s="84">
        <v>0.2141</v>
      </c>
      <c r="P289" s="84">
        <v>0.9253</v>
      </c>
      <c r="Q289" s="84">
        <v>0.4151</v>
      </c>
      <c r="R289" s="84">
        <v>0.5102</v>
      </c>
      <c r="S289" s="51" t="s">
        <v>343</v>
      </c>
      <c r="T289" s="55" t="s">
        <v>718</v>
      </c>
      <c r="U289" s="49">
        <v>2023.05</v>
      </c>
      <c r="V289" s="107"/>
    </row>
    <row r="290" s="9" customFormat="1" ht="98.1" customHeight="1" spans="1:22">
      <c r="A290" s="55">
        <v>8</v>
      </c>
      <c r="B290" s="50" t="s">
        <v>722</v>
      </c>
      <c r="C290" s="55" t="s">
        <v>37</v>
      </c>
      <c r="D290" s="55" t="s">
        <v>52</v>
      </c>
      <c r="E290" s="55" t="s">
        <v>723</v>
      </c>
      <c r="F290" s="59" t="s">
        <v>724</v>
      </c>
      <c r="G290" s="69">
        <v>48</v>
      </c>
      <c r="H290" s="50" t="s">
        <v>130</v>
      </c>
      <c r="I290" s="59" t="s">
        <v>725</v>
      </c>
      <c r="J290" s="59" t="s">
        <v>726</v>
      </c>
      <c r="K290" s="55">
        <v>1</v>
      </c>
      <c r="L290" s="55">
        <v>2</v>
      </c>
      <c r="M290" s="84">
        <v>0.0039</v>
      </c>
      <c r="N290" s="84">
        <v>0.0021</v>
      </c>
      <c r="O290" s="84">
        <v>0.0018</v>
      </c>
      <c r="P290" s="84">
        <v>0.0082</v>
      </c>
      <c r="Q290" s="84">
        <v>0.0048</v>
      </c>
      <c r="R290" s="84">
        <v>0.0034</v>
      </c>
      <c r="S290" s="49" t="s">
        <v>167</v>
      </c>
      <c r="T290" s="55" t="s">
        <v>727</v>
      </c>
      <c r="U290" s="49">
        <v>2023.05</v>
      </c>
      <c r="V290" s="50"/>
    </row>
    <row r="291" s="9" customFormat="1" ht="99.95" customHeight="1" spans="1:22">
      <c r="A291" s="55">
        <v>9</v>
      </c>
      <c r="B291" s="123" t="s">
        <v>728</v>
      </c>
      <c r="C291" s="50" t="s">
        <v>37</v>
      </c>
      <c r="D291" s="55" t="s">
        <v>52</v>
      </c>
      <c r="E291" s="55" t="s">
        <v>355</v>
      </c>
      <c r="F291" s="59" t="s">
        <v>729</v>
      </c>
      <c r="G291" s="62">
        <v>180</v>
      </c>
      <c r="H291" s="50" t="s">
        <v>130</v>
      </c>
      <c r="I291" s="59" t="s">
        <v>730</v>
      </c>
      <c r="J291" s="59" t="s">
        <v>731</v>
      </c>
      <c r="K291" s="49">
        <v>24</v>
      </c>
      <c r="L291" s="49">
        <v>35</v>
      </c>
      <c r="M291" s="85">
        <v>0.2355</v>
      </c>
      <c r="N291" s="85">
        <v>0.1214</v>
      </c>
      <c r="O291" s="85">
        <v>0.1141</v>
      </c>
      <c r="P291" s="85">
        <v>0.6591</v>
      </c>
      <c r="Q291" s="85">
        <v>0.3241</v>
      </c>
      <c r="R291" s="85">
        <v>0.335</v>
      </c>
      <c r="S291" s="49" t="s">
        <v>167</v>
      </c>
      <c r="T291" s="55" t="s">
        <v>355</v>
      </c>
      <c r="U291" s="49">
        <v>2023.05</v>
      </c>
      <c r="V291" s="50"/>
    </row>
    <row r="292" s="1" customFormat="1" ht="60" customHeight="1" spans="1:22">
      <c r="A292" s="41" t="s">
        <v>63</v>
      </c>
      <c r="B292" s="44" t="s">
        <v>732</v>
      </c>
      <c r="C292" s="34"/>
      <c r="D292" s="52"/>
      <c r="E292" s="34"/>
      <c r="F292" s="42" t="s">
        <v>733</v>
      </c>
      <c r="G292" s="45">
        <f>G293+G401+G447+G592+G681+G807+G896</f>
        <v>13596.315</v>
      </c>
      <c r="H292" s="52"/>
      <c r="I292" s="44"/>
      <c r="J292" s="44"/>
      <c r="K292" s="34"/>
      <c r="L292" s="34"/>
      <c r="M292" s="103"/>
      <c r="N292" s="103"/>
      <c r="O292" s="103"/>
      <c r="P292" s="103"/>
      <c r="Q292" s="103"/>
      <c r="R292" s="103"/>
      <c r="S292" s="41"/>
      <c r="T292" s="41"/>
      <c r="U292" s="49"/>
      <c r="V292" s="107"/>
    </row>
    <row r="293" s="1" customFormat="1" ht="60" customHeight="1" spans="1:22">
      <c r="A293" s="41" t="s">
        <v>734</v>
      </c>
      <c r="B293" s="44" t="s">
        <v>735</v>
      </c>
      <c r="C293" s="34"/>
      <c r="D293" s="52"/>
      <c r="E293" s="34"/>
      <c r="F293" s="42" t="s">
        <v>736</v>
      </c>
      <c r="G293" s="45">
        <f>G294+G299+G312+G326+G341+G350+G363+G365+G367+G371+G380+G390+G394</f>
        <v>249.84</v>
      </c>
      <c r="H293" s="52"/>
      <c r="I293" s="44"/>
      <c r="J293" s="44"/>
      <c r="K293" s="34"/>
      <c r="L293" s="34"/>
      <c r="M293" s="103"/>
      <c r="N293" s="103"/>
      <c r="O293" s="103"/>
      <c r="P293" s="103"/>
      <c r="Q293" s="103"/>
      <c r="R293" s="103"/>
      <c r="S293" s="41"/>
      <c r="T293" s="41"/>
      <c r="U293" s="49"/>
      <c r="V293" s="107"/>
    </row>
    <row r="294" s="1" customFormat="1" ht="60" customHeight="1" spans="1:22">
      <c r="A294" s="43">
        <v>1.1</v>
      </c>
      <c r="B294" s="42" t="s">
        <v>737</v>
      </c>
      <c r="C294" s="55"/>
      <c r="D294" s="52"/>
      <c r="E294" s="43"/>
      <c r="F294" s="42" t="s">
        <v>738</v>
      </c>
      <c r="G294" s="45">
        <f>SUM(G295:G298)</f>
        <v>1.41</v>
      </c>
      <c r="H294" s="52"/>
      <c r="I294" s="44"/>
      <c r="J294" s="44"/>
      <c r="K294" s="43"/>
      <c r="L294" s="43"/>
      <c r="M294" s="103"/>
      <c r="N294" s="103"/>
      <c r="O294" s="103"/>
      <c r="P294" s="103"/>
      <c r="Q294" s="103"/>
      <c r="R294" s="103"/>
      <c r="S294" s="41"/>
      <c r="T294" s="41"/>
      <c r="U294" s="49"/>
      <c r="V294" s="55"/>
    </row>
    <row r="295" s="3" customFormat="1" ht="75.95" customHeight="1" spans="1:22">
      <c r="A295" s="55">
        <v>1</v>
      </c>
      <c r="B295" s="59" t="s">
        <v>739</v>
      </c>
      <c r="C295" s="55" t="s">
        <v>37</v>
      </c>
      <c r="D295" s="52" t="s">
        <v>38</v>
      </c>
      <c r="E295" s="51" t="s">
        <v>134</v>
      </c>
      <c r="F295" s="59" t="s">
        <v>740</v>
      </c>
      <c r="G295" s="53">
        <v>0.03</v>
      </c>
      <c r="H295" s="52" t="s">
        <v>130</v>
      </c>
      <c r="I295" s="59" t="s">
        <v>741</v>
      </c>
      <c r="J295" s="135" t="s">
        <v>742</v>
      </c>
      <c r="K295" s="55">
        <v>1</v>
      </c>
      <c r="L295" s="55"/>
      <c r="M295" s="84">
        <v>0.0001</v>
      </c>
      <c r="N295" s="84">
        <v>0.0001</v>
      </c>
      <c r="O295" s="84"/>
      <c r="P295" s="84">
        <v>0.0003</v>
      </c>
      <c r="Q295" s="84">
        <v>0.0003</v>
      </c>
      <c r="R295" s="84"/>
      <c r="S295" s="49" t="s">
        <v>343</v>
      </c>
      <c r="T295" s="49" t="s">
        <v>134</v>
      </c>
      <c r="U295" s="49">
        <v>2022.12</v>
      </c>
      <c r="V295" s="55"/>
    </row>
    <row r="296" s="3" customFormat="1" ht="75.95" customHeight="1" spans="1:22">
      <c r="A296" s="55">
        <v>2</v>
      </c>
      <c r="B296" s="59" t="s">
        <v>743</v>
      </c>
      <c r="C296" s="55" t="s">
        <v>37</v>
      </c>
      <c r="D296" s="52" t="s">
        <v>38</v>
      </c>
      <c r="E296" s="51" t="s">
        <v>330</v>
      </c>
      <c r="F296" s="59" t="s">
        <v>744</v>
      </c>
      <c r="G296" s="53">
        <v>0.15</v>
      </c>
      <c r="H296" s="52" t="s">
        <v>130</v>
      </c>
      <c r="I296" s="59" t="s">
        <v>492</v>
      </c>
      <c r="J296" s="135" t="s">
        <v>742</v>
      </c>
      <c r="K296" s="55">
        <v>2</v>
      </c>
      <c r="L296" s="55"/>
      <c r="M296" s="84">
        <v>0.0002</v>
      </c>
      <c r="N296" s="84">
        <v>0.0002</v>
      </c>
      <c r="O296" s="84"/>
      <c r="P296" s="84">
        <v>0.0008</v>
      </c>
      <c r="Q296" s="84">
        <v>0.0008</v>
      </c>
      <c r="R296" s="84"/>
      <c r="S296" s="49" t="s">
        <v>343</v>
      </c>
      <c r="T296" s="49" t="s">
        <v>330</v>
      </c>
      <c r="U296" s="49">
        <v>2022.12</v>
      </c>
      <c r="V296" s="55"/>
    </row>
    <row r="297" s="1" customFormat="1" ht="75.95" customHeight="1" spans="1:22">
      <c r="A297" s="55">
        <v>3</v>
      </c>
      <c r="B297" s="122" t="s">
        <v>745</v>
      </c>
      <c r="C297" s="55" t="s">
        <v>37</v>
      </c>
      <c r="D297" s="52" t="s">
        <v>38</v>
      </c>
      <c r="E297" s="55" t="s">
        <v>183</v>
      </c>
      <c r="F297" s="59" t="s">
        <v>746</v>
      </c>
      <c r="G297" s="53">
        <v>0.93</v>
      </c>
      <c r="H297" s="52" t="s">
        <v>130</v>
      </c>
      <c r="I297" s="59" t="s">
        <v>747</v>
      </c>
      <c r="J297" s="135" t="s">
        <v>742</v>
      </c>
      <c r="K297" s="55">
        <v>2</v>
      </c>
      <c r="L297" s="55"/>
      <c r="M297" s="84">
        <v>0</v>
      </c>
      <c r="N297" s="84">
        <v>0.0006</v>
      </c>
      <c r="O297" s="84"/>
      <c r="P297" s="84">
        <v>0.0022</v>
      </c>
      <c r="Q297" s="84">
        <v>0.0022</v>
      </c>
      <c r="R297" s="84"/>
      <c r="S297" s="49" t="s">
        <v>343</v>
      </c>
      <c r="T297" s="49" t="s">
        <v>183</v>
      </c>
      <c r="U297" s="49">
        <v>2022.12</v>
      </c>
      <c r="V297" s="55"/>
    </row>
    <row r="298" s="1" customFormat="1" ht="75.95" customHeight="1" spans="1:22">
      <c r="A298" s="55">
        <v>4</v>
      </c>
      <c r="B298" s="122" t="s">
        <v>748</v>
      </c>
      <c r="C298" s="55" t="s">
        <v>37</v>
      </c>
      <c r="D298" s="52" t="s">
        <v>38</v>
      </c>
      <c r="E298" s="55" t="s">
        <v>193</v>
      </c>
      <c r="F298" s="59" t="s">
        <v>749</v>
      </c>
      <c r="G298" s="53">
        <v>0.3</v>
      </c>
      <c r="H298" s="52" t="s">
        <v>130</v>
      </c>
      <c r="I298" s="59" t="s">
        <v>747</v>
      </c>
      <c r="J298" s="135" t="s">
        <v>742</v>
      </c>
      <c r="K298" s="55">
        <v>1</v>
      </c>
      <c r="L298" s="55"/>
      <c r="M298" s="84">
        <v>0.0001</v>
      </c>
      <c r="N298" s="84">
        <v>0.0001</v>
      </c>
      <c r="O298" s="84"/>
      <c r="P298" s="84">
        <v>0.0008</v>
      </c>
      <c r="Q298" s="84">
        <v>0.0008</v>
      </c>
      <c r="R298" s="84"/>
      <c r="S298" s="49" t="s">
        <v>343</v>
      </c>
      <c r="T298" s="49" t="s">
        <v>193</v>
      </c>
      <c r="U298" s="49">
        <v>2022.12</v>
      </c>
      <c r="V298" s="55"/>
    </row>
    <row r="299" s="1" customFormat="1" ht="60" customHeight="1" spans="1:22">
      <c r="A299" s="43">
        <v>1.2</v>
      </c>
      <c r="B299" s="42" t="s">
        <v>750</v>
      </c>
      <c r="C299" s="55"/>
      <c r="D299" s="52"/>
      <c r="E299" s="43"/>
      <c r="F299" s="42" t="s">
        <v>751</v>
      </c>
      <c r="G299" s="45">
        <f>SUM(G300:G311)</f>
        <v>25.32</v>
      </c>
      <c r="H299" s="52"/>
      <c r="I299" s="44"/>
      <c r="J299" s="44"/>
      <c r="K299" s="43"/>
      <c r="L299" s="43"/>
      <c r="M299" s="103"/>
      <c r="N299" s="103"/>
      <c r="O299" s="103"/>
      <c r="P299" s="103"/>
      <c r="Q299" s="103"/>
      <c r="R299" s="103"/>
      <c r="S299" s="49"/>
      <c r="T299" s="41"/>
      <c r="U299" s="49"/>
      <c r="V299" s="55"/>
    </row>
    <row r="300" s="3" customFormat="1" ht="72" customHeight="1" spans="1:22">
      <c r="A300" s="55">
        <v>1</v>
      </c>
      <c r="B300" s="59" t="s">
        <v>752</v>
      </c>
      <c r="C300" s="55" t="s">
        <v>37</v>
      </c>
      <c r="D300" s="52" t="s">
        <v>38</v>
      </c>
      <c r="E300" s="55" t="s">
        <v>163</v>
      </c>
      <c r="F300" s="50" t="s">
        <v>753</v>
      </c>
      <c r="G300" s="53">
        <v>1.03</v>
      </c>
      <c r="H300" s="52" t="s">
        <v>130</v>
      </c>
      <c r="I300" s="59" t="s">
        <v>754</v>
      </c>
      <c r="J300" s="135" t="s">
        <v>755</v>
      </c>
      <c r="K300" s="51">
        <v>3</v>
      </c>
      <c r="L300" s="51"/>
      <c r="M300" s="85">
        <v>0.0012</v>
      </c>
      <c r="N300" s="84">
        <v>0.0012</v>
      </c>
      <c r="O300" s="84"/>
      <c r="P300" s="85">
        <v>0.0086</v>
      </c>
      <c r="Q300" s="84">
        <v>0.0086</v>
      </c>
      <c r="R300" s="84"/>
      <c r="S300" s="49" t="s">
        <v>343</v>
      </c>
      <c r="T300" s="49" t="s">
        <v>163</v>
      </c>
      <c r="U300" s="49">
        <v>2022.12</v>
      </c>
      <c r="V300" s="55"/>
    </row>
    <row r="301" s="3" customFormat="1" ht="72" customHeight="1" spans="1:22">
      <c r="A301" s="55">
        <v>2</v>
      </c>
      <c r="B301" s="59" t="s">
        <v>756</v>
      </c>
      <c r="C301" s="55" t="s">
        <v>37</v>
      </c>
      <c r="D301" s="52" t="s">
        <v>38</v>
      </c>
      <c r="E301" s="55" t="s">
        <v>134</v>
      </c>
      <c r="F301" s="50" t="s">
        <v>757</v>
      </c>
      <c r="G301" s="53">
        <v>0.25</v>
      </c>
      <c r="H301" s="52" t="s">
        <v>130</v>
      </c>
      <c r="I301" s="59" t="s">
        <v>758</v>
      </c>
      <c r="J301" s="135" t="s">
        <v>755</v>
      </c>
      <c r="K301" s="51">
        <v>2</v>
      </c>
      <c r="L301" s="51">
        <v>1</v>
      </c>
      <c r="M301" s="85">
        <v>0.0002</v>
      </c>
      <c r="N301" s="84">
        <v>0.0002</v>
      </c>
      <c r="O301" s="8"/>
      <c r="P301" s="85">
        <v>0.0008</v>
      </c>
      <c r="Q301" s="84">
        <v>0.0008</v>
      </c>
      <c r="R301" s="8"/>
      <c r="S301" s="49" t="s">
        <v>343</v>
      </c>
      <c r="T301" s="49" t="s">
        <v>134</v>
      </c>
      <c r="U301" s="49">
        <v>2022.12</v>
      </c>
      <c r="V301" s="55"/>
    </row>
    <row r="302" s="1" customFormat="1" ht="72" customHeight="1" spans="1:22">
      <c r="A302" s="55">
        <v>3</v>
      </c>
      <c r="B302" s="122" t="s">
        <v>759</v>
      </c>
      <c r="C302" s="55" t="s">
        <v>37</v>
      </c>
      <c r="D302" s="52" t="s">
        <v>38</v>
      </c>
      <c r="E302" s="55" t="s">
        <v>183</v>
      </c>
      <c r="F302" s="59" t="s">
        <v>760</v>
      </c>
      <c r="G302" s="53">
        <v>3.72</v>
      </c>
      <c r="H302" s="52" t="s">
        <v>130</v>
      </c>
      <c r="I302" s="59" t="s">
        <v>754</v>
      </c>
      <c r="J302" s="135" t="s">
        <v>755</v>
      </c>
      <c r="K302" s="55">
        <v>12</v>
      </c>
      <c r="L302" s="55"/>
      <c r="M302" s="84">
        <v>0.01</v>
      </c>
      <c r="N302" s="84">
        <v>0.0054</v>
      </c>
      <c r="O302" s="84"/>
      <c r="P302" s="84">
        <v>0.0213</v>
      </c>
      <c r="Q302" s="84">
        <v>0.0213</v>
      </c>
      <c r="R302" s="84"/>
      <c r="S302" s="49" t="s">
        <v>343</v>
      </c>
      <c r="T302" s="49" t="s">
        <v>183</v>
      </c>
      <c r="U302" s="49">
        <v>2022.12</v>
      </c>
      <c r="V302" s="55"/>
    </row>
    <row r="303" s="1" customFormat="1" ht="72" customHeight="1" spans="1:22">
      <c r="A303" s="55">
        <v>4</v>
      </c>
      <c r="B303" s="122" t="s">
        <v>761</v>
      </c>
      <c r="C303" s="55" t="s">
        <v>37</v>
      </c>
      <c r="D303" s="52" t="s">
        <v>38</v>
      </c>
      <c r="E303" s="55" t="s">
        <v>104</v>
      </c>
      <c r="F303" s="59" t="s">
        <v>762</v>
      </c>
      <c r="G303" s="53">
        <v>0.4</v>
      </c>
      <c r="H303" s="52" t="s">
        <v>130</v>
      </c>
      <c r="I303" s="59" t="s">
        <v>754</v>
      </c>
      <c r="J303" s="135" t="s">
        <v>755</v>
      </c>
      <c r="K303" s="55">
        <v>3</v>
      </c>
      <c r="L303" s="55"/>
      <c r="M303" s="84">
        <v>0.0016</v>
      </c>
      <c r="N303" s="84">
        <v>0.002</v>
      </c>
      <c r="O303" s="84"/>
      <c r="P303" s="84">
        <v>0.0064</v>
      </c>
      <c r="Q303" s="84">
        <v>0.0107</v>
      </c>
      <c r="R303" s="84"/>
      <c r="S303" s="49" t="s">
        <v>343</v>
      </c>
      <c r="T303" s="49" t="s">
        <v>104</v>
      </c>
      <c r="U303" s="49">
        <v>2022.12</v>
      </c>
      <c r="V303" s="55"/>
    </row>
    <row r="304" s="1" customFormat="1" ht="72" customHeight="1" spans="1:22">
      <c r="A304" s="55">
        <v>5</v>
      </c>
      <c r="B304" s="122" t="s">
        <v>763</v>
      </c>
      <c r="C304" s="55" t="s">
        <v>37</v>
      </c>
      <c r="D304" s="52" t="s">
        <v>38</v>
      </c>
      <c r="E304" s="55" t="s">
        <v>180</v>
      </c>
      <c r="F304" s="59" t="s">
        <v>764</v>
      </c>
      <c r="G304" s="53">
        <v>1.2</v>
      </c>
      <c r="H304" s="52" t="s">
        <v>130</v>
      </c>
      <c r="I304" s="59" t="s">
        <v>754</v>
      </c>
      <c r="J304" s="135" t="s">
        <v>755</v>
      </c>
      <c r="K304" s="55">
        <v>2</v>
      </c>
      <c r="L304" s="55">
        <v>1</v>
      </c>
      <c r="M304" s="84">
        <v>0.0028</v>
      </c>
      <c r="N304" s="84">
        <v>0.0028</v>
      </c>
      <c r="O304" s="84"/>
      <c r="P304" s="84">
        <v>0.0084</v>
      </c>
      <c r="Q304" s="84">
        <v>0.0084</v>
      </c>
      <c r="R304" s="84"/>
      <c r="S304" s="49" t="s">
        <v>343</v>
      </c>
      <c r="T304" s="49" t="s">
        <v>180</v>
      </c>
      <c r="U304" s="49">
        <v>2022.12</v>
      </c>
      <c r="V304" s="55"/>
    </row>
    <row r="305" s="3" customFormat="1" ht="72" customHeight="1" spans="1:22">
      <c r="A305" s="55">
        <v>6</v>
      </c>
      <c r="B305" s="50" t="s">
        <v>765</v>
      </c>
      <c r="C305" s="55" t="s">
        <v>37</v>
      </c>
      <c r="D305" s="52" t="s">
        <v>38</v>
      </c>
      <c r="E305" s="55" t="s">
        <v>143</v>
      </c>
      <c r="F305" s="50" t="s">
        <v>766</v>
      </c>
      <c r="G305" s="53">
        <v>4.12</v>
      </c>
      <c r="H305" s="52" t="s">
        <v>130</v>
      </c>
      <c r="I305" s="59" t="s">
        <v>754</v>
      </c>
      <c r="J305" s="135" t="s">
        <v>755</v>
      </c>
      <c r="K305" s="51">
        <v>9</v>
      </c>
      <c r="L305" s="51">
        <v>6</v>
      </c>
      <c r="M305" s="84">
        <v>0.0057</v>
      </c>
      <c r="N305" s="84">
        <v>0.0057</v>
      </c>
      <c r="O305" s="84"/>
      <c r="P305" s="84">
        <v>0.0246</v>
      </c>
      <c r="Q305" s="84">
        <v>0.0246</v>
      </c>
      <c r="R305" s="84"/>
      <c r="S305" s="49" t="s">
        <v>343</v>
      </c>
      <c r="T305" s="55" t="s">
        <v>143</v>
      </c>
      <c r="U305" s="49">
        <v>2022.12</v>
      </c>
      <c r="V305" s="55"/>
    </row>
    <row r="306" s="3" customFormat="1" ht="72" customHeight="1" spans="1:22">
      <c r="A306" s="55">
        <v>7</v>
      </c>
      <c r="B306" s="59" t="s">
        <v>767</v>
      </c>
      <c r="C306" s="55" t="s">
        <v>37</v>
      </c>
      <c r="D306" s="52" t="s">
        <v>38</v>
      </c>
      <c r="E306" s="51" t="s">
        <v>186</v>
      </c>
      <c r="F306" s="50" t="s">
        <v>768</v>
      </c>
      <c r="G306" s="53">
        <v>0.2</v>
      </c>
      <c r="H306" s="52" t="s">
        <v>130</v>
      </c>
      <c r="I306" s="59" t="s">
        <v>754</v>
      </c>
      <c r="J306" s="135" t="s">
        <v>755</v>
      </c>
      <c r="K306" s="55">
        <v>1</v>
      </c>
      <c r="L306" s="55">
        <v>1</v>
      </c>
      <c r="M306" s="84">
        <v>0.0001</v>
      </c>
      <c r="N306" s="84">
        <v>0.0001</v>
      </c>
      <c r="O306" s="84"/>
      <c r="P306" s="84">
        <v>0.0009</v>
      </c>
      <c r="Q306" s="84">
        <v>0.0009</v>
      </c>
      <c r="R306" s="84"/>
      <c r="S306" s="49" t="s">
        <v>343</v>
      </c>
      <c r="T306" s="49" t="s">
        <v>186</v>
      </c>
      <c r="U306" s="49">
        <v>2022.12</v>
      </c>
      <c r="V306" s="55"/>
    </row>
    <row r="307" s="1" customFormat="1" ht="72" customHeight="1" spans="1:22">
      <c r="A307" s="55">
        <v>8</v>
      </c>
      <c r="B307" s="122" t="s">
        <v>769</v>
      </c>
      <c r="C307" s="55" t="s">
        <v>37</v>
      </c>
      <c r="D307" s="52" t="s">
        <v>38</v>
      </c>
      <c r="E307" s="55" t="s">
        <v>110</v>
      </c>
      <c r="F307" s="59" t="s">
        <v>770</v>
      </c>
      <c r="G307" s="53">
        <v>1.4</v>
      </c>
      <c r="H307" s="52" t="s">
        <v>130</v>
      </c>
      <c r="I307" s="59" t="s">
        <v>754</v>
      </c>
      <c r="J307" s="135" t="s">
        <v>755</v>
      </c>
      <c r="K307" s="55"/>
      <c r="L307" s="55">
        <v>2</v>
      </c>
      <c r="M307" s="84">
        <v>0.0028</v>
      </c>
      <c r="N307" s="84">
        <v>0.0028</v>
      </c>
      <c r="O307" s="84"/>
      <c r="P307" s="84">
        <v>0.0137</v>
      </c>
      <c r="Q307" s="84">
        <v>0.0137</v>
      </c>
      <c r="R307" s="84"/>
      <c r="S307" s="49" t="s">
        <v>343</v>
      </c>
      <c r="T307" s="49" t="s">
        <v>110</v>
      </c>
      <c r="U307" s="49">
        <v>2022.12</v>
      </c>
      <c r="V307" s="55"/>
    </row>
    <row r="308" s="1" customFormat="1" ht="72" customHeight="1" spans="1:22">
      <c r="A308" s="55">
        <v>9</v>
      </c>
      <c r="B308" s="122" t="s">
        <v>771</v>
      </c>
      <c r="C308" s="55" t="s">
        <v>37</v>
      </c>
      <c r="D308" s="52" t="s">
        <v>38</v>
      </c>
      <c r="E308" s="55" t="s">
        <v>193</v>
      </c>
      <c r="F308" s="59" t="s">
        <v>772</v>
      </c>
      <c r="G308" s="53">
        <v>1.48</v>
      </c>
      <c r="H308" s="52" t="s">
        <v>130</v>
      </c>
      <c r="I308" s="59" t="s">
        <v>754</v>
      </c>
      <c r="J308" s="135" t="s">
        <v>755</v>
      </c>
      <c r="K308" s="55">
        <v>4</v>
      </c>
      <c r="L308" s="55">
        <v>5</v>
      </c>
      <c r="M308" s="84">
        <v>0.0001</v>
      </c>
      <c r="N308" s="84">
        <v>0.0001</v>
      </c>
      <c r="O308" s="84"/>
      <c r="P308" s="84">
        <v>0.0004</v>
      </c>
      <c r="Q308" s="84">
        <v>0.0093</v>
      </c>
      <c r="R308" s="84"/>
      <c r="S308" s="49" t="s">
        <v>343</v>
      </c>
      <c r="T308" s="49" t="s">
        <v>193</v>
      </c>
      <c r="U308" s="49">
        <v>2022.12</v>
      </c>
      <c r="V308" s="55"/>
    </row>
    <row r="309" s="1" customFormat="1" ht="72" customHeight="1" spans="1:22">
      <c r="A309" s="55">
        <v>10</v>
      </c>
      <c r="B309" s="122" t="s">
        <v>773</v>
      </c>
      <c r="C309" s="55" t="s">
        <v>37</v>
      </c>
      <c r="D309" s="52" t="s">
        <v>38</v>
      </c>
      <c r="E309" s="55" t="s">
        <v>196</v>
      </c>
      <c r="F309" s="59" t="s">
        <v>774</v>
      </c>
      <c r="G309" s="53">
        <v>0.12</v>
      </c>
      <c r="H309" s="52" t="s">
        <v>130</v>
      </c>
      <c r="I309" s="59" t="s">
        <v>754</v>
      </c>
      <c r="J309" s="135" t="s">
        <v>755</v>
      </c>
      <c r="K309" s="55"/>
      <c r="L309" s="55">
        <v>1</v>
      </c>
      <c r="M309" s="84">
        <v>0.0002</v>
      </c>
      <c r="N309" s="84">
        <v>0.0002</v>
      </c>
      <c r="O309" s="84"/>
      <c r="P309" s="84">
        <v>0.0013</v>
      </c>
      <c r="Q309" s="84">
        <v>0.0013</v>
      </c>
      <c r="R309" s="84"/>
      <c r="S309" s="49" t="s">
        <v>343</v>
      </c>
      <c r="T309" s="49" t="s">
        <v>196</v>
      </c>
      <c r="U309" s="49">
        <v>2022.12</v>
      </c>
      <c r="V309" s="55"/>
    </row>
    <row r="310" s="3" customFormat="1" ht="72" customHeight="1" spans="1:22">
      <c r="A310" s="55">
        <v>11</v>
      </c>
      <c r="B310" s="59" t="s">
        <v>775</v>
      </c>
      <c r="C310" s="55" t="s">
        <v>37</v>
      </c>
      <c r="D310" s="52" t="s">
        <v>38</v>
      </c>
      <c r="E310" s="51" t="s">
        <v>199</v>
      </c>
      <c r="F310" s="59" t="s">
        <v>776</v>
      </c>
      <c r="G310" s="53">
        <v>1.94</v>
      </c>
      <c r="H310" s="52" t="s">
        <v>130</v>
      </c>
      <c r="I310" s="59" t="s">
        <v>754</v>
      </c>
      <c r="J310" s="135" t="s">
        <v>755</v>
      </c>
      <c r="K310" s="55">
        <v>1</v>
      </c>
      <c r="L310" s="55">
        <v>3</v>
      </c>
      <c r="M310" s="84">
        <v>0.0015</v>
      </c>
      <c r="N310" s="84">
        <v>0.0015</v>
      </c>
      <c r="O310" s="84"/>
      <c r="P310" s="84">
        <v>0.0066</v>
      </c>
      <c r="Q310" s="84">
        <v>0.0066</v>
      </c>
      <c r="R310" s="84"/>
      <c r="S310" s="49" t="s">
        <v>343</v>
      </c>
      <c r="T310" s="49" t="s">
        <v>199</v>
      </c>
      <c r="U310" s="49">
        <v>2022.12</v>
      </c>
      <c r="V310" s="55"/>
    </row>
    <row r="311" s="3" customFormat="1" ht="72" customHeight="1" spans="1:22">
      <c r="A311" s="55">
        <v>12</v>
      </c>
      <c r="B311" s="50" t="s">
        <v>777</v>
      </c>
      <c r="C311" s="55" t="s">
        <v>37</v>
      </c>
      <c r="D311" s="52" t="s">
        <v>38</v>
      </c>
      <c r="E311" s="55" t="s">
        <v>407</v>
      </c>
      <c r="F311" s="50" t="s">
        <v>778</v>
      </c>
      <c r="G311" s="53">
        <v>9.46</v>
      </c>
      <c r="H311" s="52" t="s">
        <v>130</v>
      </c>
      <c r="I311" s="59" t="s">
        <v>754</v>
      </c>
      <c r="J311" s="135" t="s">
        <v>755</v>
      </c>
      <c r="K311" s="55">
        <v>6</v>
      </c>
      <c r="L311" s="55">
        <v>5</v>
      </c>
      <c r="M311" s="84">
        <v>0.0077</v>
      </c>
      <c r="N311" s="84">
        <v>0.0009</v>
      </c>
      <c r="O311" s="84"/>
      <c r="P311" s="84">
        <v>0.0538</v>
      </c>
      <c r="Q311" s="84">
        <v>0.0538</v>
      </c>
      <c r="R311" s="84"/>
      <c r="S311" s="49" t="s">
        <v>343</v>
      </c>
      <c r="T311" s="55" t="s">
        <v>407</v>
      </c>
      <c r="U311" s="49">
        <v>2022.12</v>
      </c>
      <c r="V311" s="55"/>
    </row>
    <row r="312" s="1" customFormat="1" ht="60" customHeight="1" spans="1:22">
      <c r="A312" s="43">
        <v>1.3</v>
      </c>
      <c r="B312" s="42" t="s">
        <v>779</v>
      </c>
      <c r="C312" s="55"/>
      <c r="D312" s="52"/>
      <c r="E312" s="43"/>
      <c r="F312" s="42" t="s">
        <v>780</v>
      </c>
      <c r="G312" s="45">
        <f>SUM(G313:G325)</f>
        <v>80</v>
      </c>
      <c r="H312" s="52"/>
      <c r="I312" s="44"/>
      <c r="J312" s="44"/>
      <c r="K312" s="43"/>
      <c r="L312" s="43"/>
      <c r="M312" s="103"/>
      <c r="N312" s="103"/>
      <c r="O312" s="103"/>
      <c r="P312" s="103"/>
      <c r="Q312" s="103"/>
      <c r="R312" s="103"/>
      <c r="S312" s="49"/>
      <c r="T312" s="41"/>
      <c r="U312" s="49"/>
      <c r="V312" s="55"/>
    </row>
    <row r="313" s="3" customFormat="1" ht="57.95" customHeight="1" spans="1:22">
      <c r="A313" s="55">
        <v>1</v>
      </c>
      <c r="B313" s="59" t="s">
        <v>781</v>
      </c>
      <c r="C313" s="55" t="s">
        <v>37</v>
      </c>
      <c r="D313" s="52" t="s">
        <v>38</v>
      </c>
      <c r="E313" s="55" t="s">
        <v>163</v>
      </c>
      <c r="F313" s="50" t="s">
        <v>782</v>
      </c>
      <c r="G313" s="53">
        <v>10</v>
      </c>
      <c r="H313" s="52" t="s">
        <v>130</v>
      </c>
      <c r="I313" s="59" t="s">
        <v>783</v>
      </c>
      <c r="J313" s="59" t="s">
        <v>784</v>
      </c>
      <c r="K313" s="60">
        <v>2</v>
      </c>
      <c r="L313" s="60"/>
      <c r="M313" s="85">
        <v>0.001</v>
      </c>
      <c r="N313" s="85">
        <v>0.001</v>
      </c>
      <c r="O313" s="85"/>
      <c r="P313" s="85">
        <v>0.0035</v>
      </c>
      <c r="Q313" s="85">
        <v>0.0035</v>
      </c>
      <c r="R313" s="85"/>
      <c r="S313" s="49" t="s">
        <v>343</v>
      </c>
      <c r="T313" s="49" t="s">
        <v>163</v>
      </c>
      <c r="U313" s="49">
        <v>2022.12</v>
      </c>
      <c r="V313" s="55"/>
    </row>
    <row r="314" s="3" customFormat="1" ht="66" customHeight="1" spans="1:22">
      <c r="A314" s="55">
        <v>2</v>
      </c>
      <c r="B314" s="50" t="s">
        <v>785</v>
      </c>
      <c r="C314" s="55" t="s">
        <v>37</v>
      </c>
      <c r="D314" s="52" t="s">
        <v>38</v>
      </c>
      <c r="E314" s="55" t="s">
        <v>169</v>
      </c>
      <c r="F314" s="50" t="s">
        <v>786</v>
      </c>
      <c r="G314" s="53">
        <v>4</v>
      </c>
      <c r="H314" s="52" t="s">
        <v>130</v>
      </c>
      <c r="I314" s="50" t="s">
        <v>787</v>
      </c>
      <c r="J314" s="59" t="s">
        <v>784</v>
      </c>
      <c r="K314" s="55">
        <v>1</v>
      </c>
      <c r="L314" s="55">
        <v>1</v>
      </c>
      <c r="M314" s="84">
        <v>1</v>
      </c>
      <c r="N314" s="84">
        <f>M314</f>
        <v>1</v>
      </c>
      <c r="O314" s="84"/>
      <c r="P314" s="84"/>
      <c r="Q314" s="84"/>
      <c r="R314" s="84"/>
      <c r="S314" s="49" t="s">
        <v>343</v>
      </c>
      <c r="T314" s="55" t="s">
        <v>169</v>
      </c>
      <c r="U314" s="49">
        <v>2022.12</v>
      </c>
      <c r="V314" s="55"/>
    </row>
    <row r="315" s="3" customFormat="1" ht="66" customHeight="1" spans="1:22">
      <c r="A315" s="55">
        <v>3</v>
      </c>
      <c r="B315" s="50" t="s">
        <v>788</v>
      </c>
      <c r="C315" s="55" t="s">
        <v>37</v>
      </c>
      <c r="D315" s="52" t="s">
        <v>38</v>
      </c>
      <c r="E315" s="55" t="s">
        <v>134</v>
      </c>
      <c r="F315" s="50" t="s">
        <v>789</v>
      </c>
      <c r="G315" s="53">
        <v>8</v>
      </c>
      <c r="H315" s="52" t="s">
        <v>130</v>
      </c>
      <c r="I315" s="50" t="s">
        <v>758</v>
      </c>
      <c r="J315" s="59" t="s">
        <v>784</v>
      </c>
      <c r="K315" s="55">
        <v>3</v>
      </c>
      <c r="L315" s="55">
        <v>2</v>
      </c>
      <c r="M315" s="84">
        <f>N315</f>
        <v>0.0001</v>
      </c>
      <c r="N315" s="84">
        <v>0.0001</v>
      </c>
      <c r="O315" s="84"/>
      <c r="P315" s="84">
        <f>Q315</f>
        <v>0.0012</v>
      </c>
      <c r="Q315" s="84">
        <v>0.0012</v>
      </c>
      <c r="R315" s="84"/>
      <c r="S315" s="49" t="s">
        <v>343</v>
      </c>
      <c r="T315" s="55" t="s">
        <v>134</v>
      </c>
      <c r="U315" s="49">
        <v>2022.12</v>
      </c>
      <c r="V315" s="55"/>
    </row>
    <row r="316" s="1" customFormat="1" ht="51" customHeight="1" spans="1:22">
      <c r="A316" s="55">
        <v>4</v>
      </c>
      <c r="B316" s="122" t="s">
        <v>790</v>
      </c>
      <c r="C316" s="55" t="s">
        <v>37</v>
      </c>
      <c r="D316" s="52" t="s">
        <v>38</v>
      </c>
      <c r="E316" s="55" t="s">
        <v>330</v>
      </c>
      <c r="F316" s="59" t="s">
        <v>791</v>
      </c>
      <c r="G316" s="53">
        <v>6</v>
      </c>
      <c r="H316" s="52" t="s">
        <v>130</v>
      </c>
      <c r="I316" s="59" t="s">
        <v>783</v>
      </c>
      <c r="J316" s="59" t="s">
        <v>784</v>
      </c>
      <c r="K316" s="55">
        <v>2</v>
      </c>
      <c r="L316" s="55">
        <v>0</v>
      </c>
      <c r="M316" s="84">
        <v>0.0006</v>
      </c>
      <c r="N316" s="84">
        <v>0.0006</v>
      </c>
      <c r="O316" s="84"/>
      <c r="P316" s="84">
        <v>0.0024</v>
      </c>
      <c r="Q316" s="84">
        <v>0.0024</v>
      </c>
      <c r="R316" s="84"/>
      <c r="S316" s="49" t="s">
        <v>343</v>
      </c>
      <c r="T316" s="49" t="s">
        <v>330</v>
      </c>
      <c r="U316" s="49">
        <v>2022.12</v>
      </c>
      <c r="V316" s="55"/>
    </row>
    <row r="317" s="1" customFormat="1" ht="60.95" customHeight="1" spans="1:22">
      <c r="A317" s="55">
        <v>5</v>
      </c>
      <c r="B317" s="122" t="s">
        <v>792</v>
      </c>
      <c r="C317" s="55" t="s">
        <v>37</v>
      </c>
      <c r="D317" s="52" t="s">
        <v>38</v>
      </c>
      <c r="E317" s="55" t="s">
        <v>183</v>
      </c>
      <c r="F317" s="59" t="s">
        <v>793</v>
      </c>
      <c r="G317" s="53">
        <v>6</v>
      </c>
      <c r="H317" s="52" t="s">
        <v>130</v>
      </c>
      <c r="I317" s="59" t="s">
        <v>783</v>
      </c>
      <c r="J317" s="59" t="s">
        <v>784</v>
      </c>
      <c r="K317" s="55">
        <v>2</v>
      </c>
      <c r="L317" s="55"/>
      <c r="M317" s="84">
        <f>N317</f>
        <v>0.0008</v>
      </c>
      <c r="N317" s="84">
        <v>0.0008</v>
      </c>
      <c r="O317" s="84"/>
      <c r="P317" s="84">
        <f>Q317</f>
        <v>0.0043</v>
      </c>
      <c r="Q317" s="84">
        <v>0.0043</v>
      </c>
      <c r="R317" s="84"/>
      <c r="S317" s="49" t="s">
        <v>343</v>
      </c>
      <c r="T317" s="49" t="s">
        <v>183</v>
      </c>
      <c r="U317" s="49">
        <v>2022.12</v>
      </c>
      <c r="V317" s="55"/>
    </row>
    <row r="318" s="1" customFormat="1" ht="65.1" customHeight="1" spans="1:22">
      <c r="A318" s="55">
        <v>6</v>
      </c>
      <c r="B318" s="122" t="s">
        <v>794</v>
      </c>
      <c r="C318" s="55" t="s">
        <v>37</v>
      </c>
      <c r="D318" s="52" t="s">
        <v>38</v>
      </c>
      <c r="E318" s="55" t="s">
        <v>175</v>
      </c>
      <c r="F318" s="59" t="s">
        <v>795</v>
      </c>
      <c r="G318" s="53">
        <v>13</v>
      </c>
      <c r="H318" s="52" t="s">
        <v>130</v>
      </c>
      <c r="I318" s="59" t="s">
        <v>783</v>
      </c>
      <c r="J318" s="59" t="s">
        <v>784</v>
      </c>
      <c r="K318" s="55">
        <v>2</v>
      </c>
      <c r="L318" s="55">
        <v>4</v>
      </c>
      <c r="M318" s="84">
        <v>0.0027</v>
      </c>
      <c r="N318" s="84">
        <v>0.003</v>
      </c>
      <c r="O318" s="84"/>
      <c r="P318" s="84">
        <v>0.017</v>
      </c>
      <c r="Q318" s="84">
        <v>0.0196</v>
      </c>
      <c r="R318" s="84"/>
      <c r="S318" s="49" t="s">
        <v>343</v>
      </c>
      <c r="T318" s="49" t="s">
        <v>175</v>
      </c>
      <c r="U318" s="49">
        <v>2022.12</v>
      </c>
      <c r="V318" s="55"/>
    </row>
    <row r="319" s="1" customFormat="1" ht="51" customHeight="1" spans="1:22">
      <c r="A319" s="55">
        <v>7</v>
      </c>
      <c r="B319" s="122" t="s">
        <v>796</v>
      </c>
      <c r="C319" s="55" t="s">
        <v>37</v>
      </c>
      <c r="D319" s="52" t="s">
        <v>38</v>
      </c>
      <c r="E319" s="55" t="s">
        <v>104</v>
      </c>
      <c r="F319" s="59" t="s">
        <v>797</v>
      </c>
      <c r="G319" s="53">
        <v>7</v>
      </c>
      <c r="H319" s="52" t="s">
        <v>130</v>
      </c>
      <c r="I319" s="59" t="s">
        <v>783</v>
      </c>
      <c r="J319" s="59" t="s">
        <v>784</v>
      </c>
      <c r="K319" s="55">
        <v>2</v>
      </c>
      <c r="L319" s="55"/>
      <c r="M319" s="84">
        <v>0.0004</v>
      </c>
      <c r="N319" s="84">
        <v>0.0004</v>
      </c>
      <c r="O319" s="84"/>
      <c r="P319" s="84">
        <v>0.0026</v>
      </c>
      <c r="Q319" s="84">
        <v>0.0026</v>
      </c>
      <c r="R319" s="84"/>
      <c r="S319" s="49" t="s">
        <v>343</v>
      </c>
      <c r="T319" s="49" t="s">
        <v>104</v>
      </c>
      <c r="U319" s="49">
        <v>2022.12</v>
      </c>
      <c r="V319" s="55"/>
    </row>
    <row r="320" s="1" customFormat="1" ht="65.1" customHeight="1" spans="1:22">
      <c r="A320" s="55">
        <v>8</v>
      </c>
      <c r="B320" s="122" t="s">
        <v>798</v>
      </c>
      <c r="C320" s="55" t="s">
        <v>37</v>
      </c>
      <c r="D320" s="52" t="s">
        <v>38</v>
      </c>
      <c r="E320" s="55" t="s">
        <v>180</v>
      </c>
      <c r="F320" s="59" t="s">
        <v>799</v>
      </c>
      <c r="G320" s="53">
        <v>16.5</v>
      </c>
      <c r="H320" s="52" t="s">
        <v>130</v>
      </c>
      <c r="I320" s="59" t="s">
        <v>783</v>
      </c>
      <c r="J320" s="59" t="s">
        <v>784</v>
      </c>
      <c r="K320" s="55">
        <v>3</v>
      </c>
      <c r="L320" s="55">
        <v>3</v>
      </c>
      <c r="M320" s="84">
        <v>0.001</v>
      </c>
      <c r="N320" s="84">
        <v>0.001</v>
      </c>
      <c r="O320" s="84"/>
      <c r="P320" s="84">
        <v>0.0046</v>
      </c>
      <c r="Q320" s="84">
        <v>0.0046</v>
      </c>
      <c r="R320" s="84"/>
      <c r="S320" s="49" t="s">
        <v>343</v>
      </c>
      <c r="T320" s="49" t="s">
        <v>180</v>
      </c>
      <c r="U320" s="49">
        <v>2022.12</v>
      </c>
      <c r="V320" s="55"/>
    </row>
    <row r="321" s="1" customFormat="1" ht="45" customHeight="1" spans="1:22">
      <c r="A321" s="55">
        <v>9</v>
      </c>
      <c r="B321" s="122" t="s">
        <v>800</v>
      </c>
      <c r="C321" s="55" t="s">
        <v>37</v>
      </c>
      <c r="D321" s="52" t="s">
        <v>38</v>
      </c>
      <c r="E321" s="55" t="s">
        <v>186</v>
      </c>
      <c r="F321" s="59" t="s">
        <v>801</v>
      </c>
      <c r="G321" s="53">
        <v>5</v>
      </c>
      <c r="H321" s="52" t="s">
        <v>130</v>
      </c>
      <c r="I321" s="59" t="s">
        <v>783</v>
      </c>
      <c r="J321" s="59" t="s">
        <v>784</v>
      </c>
      <c r="K321" s="55">
        <v>2</v>
      </c>
      <c r="L321" s="55"/>
      <c r="M321" s="84">
        <v>0.0003</v>
      </c>
      <c r="N321" s="84">
        <v>0.0003</v>
      </c>
      <c r="O321" s="84"/>
      <c r="P321" s="84" t="s">
        <v>802</v>
      </c>
      <c r="Q321" s="84" t="s">
        <v>802</v>
      </c>
      <c r="R321" s="84"/>
      <c r="S321" s="49" t="s">
        <v>343</v>
      </c>
      <c r="T321" s="49" t="s">
        <v>186</v>
      </c>
      <c r="U321" s="49">
        <v>2022.12</v>
      </c>
      <c r="V321" s="55"/>
    </row>
    <row r="322" s="1" customFormat="1" ht="47.1" customHeight="1" spans="1:22">
      <c r="A322" s="55">
        <v>10</v>
      </c>
      <c r="B322" s="122" t="s">
        <v>803</v>
      </c>
      <c r="C322" s="55" t="s">
        <v>37</v>
      </c>
      <c r="D322" s="52" t="s">
        <v>38</v>
      </c>
      <c r="E322" s="55" t="s">
        <v>110</v>
      </c>
      <c r="F322" s="59" t="s">
        <v>804</v>
      </c>
      <c r="G322" s="53">
        <v>1</v>
      </c>
      <c r="H322" s="52" t="s">
        <v>130</v>
      </c>
      <c r="I322" s="59" t="s">
        <v>783</v>
      </c>
      <c r="J322" s="59" t="s">
        <v>784</v>
      </c>
      <c r="K322" s="55">
        <v>1</v>
      </c>
      <c r="L322" s="55"/>
      <c r="M322" s="84">
        <v>0.0002</v>
      </c>
      <c r="N322" s="84">
        <v>0.0002</v>
      </c>
      <c r="O322" s="84"/>
      <c r="P322" s="84">
        <v>0.001</v>
      </c>
      <c r="Q322" s="84">
        <v>0.001</v>
      </c>
      <c r="R322" s="84"/>
      <c r="S322" s="49" t="s">
        <v>343</v>
      </c>
      <c r="T322" s="49" t="s">
        <v>110</v>
      </c>
      <c r="U322" s="49">
        <v>2022.12</v>
      </c>
      <c r="V322" s="55"/>
    </row>
    <row r="323" s="1" customFormat="1" ht="54" customHeight="1" spans="1:22">
      <c r="A323" s="55">
        <v>11</v>
      </c>
      <c r="B323" s="122" t="s">
        <v>805</v>
      </c>
      <c r="C323" s="55" t="s">
        <v>37</v>
      </c>
      <c r="D323" s="52" t="s">
        <v>38</v>
      </c>
      <c r="E323" s="55" t="s">
        <v>193</v>
      </c>
      <c r="F323" s="59" t="s">
        <v>806</v>
      </c>
      <c r="G323" s="53">
        <v>1</v>
      </c>
      <c r="H323" s="52" t="s">
        <v>130</v>
      </c>
      <c r="I323" s="59" t="s">
        <v>783</v>
      </c>
      <c r="J323" s="59" t="s">
        <v>784</v>
      </c>
      <c r="K323" s="55">
        <v>1</v>
      </c>
      <c r="L323" s="55">
        <v>3</v>
      </c>
      <c r="M323" s="84">
        <v>0.0033</v>
      </c>
      <c r="N323" s="84">
        <v>0.0033</v>
      </c>
      <c r="O323" s="84"/>
      <c r="P323" s="84">
        <v>0.0043</v>
      </c>
      <c r="Q323" s="84">
        <v>0.0043</v>
      </c>
      <c r="R323" s="84"/>
      <c r="S323" s="49" t="s">
        <v>343</v>
      </c>
      <c r="T323" s="49" t="s">
        <v>193</v>
      </c>
      <c r="U323" s="49">
        <v>2022.12</v>
      </c>
      <c r="V323" s="55"/>
    </row>
    <row r="324" s="1" customFormat="1" ht="66" customHeight="1" spans="1:22">
      <c r="A324" s="55">
        <v>12</v>
      </c>
      <c r="B324" s="122" t="s">
        <v>807</v>
      </c>
      <c r="C324" s="55" t="s">
        <v>37</v>
      </c>
      <c r="D324" s="52" t="s">
        <v>38</v>
      </c>
      <c r="E324" s="55" t="s">
        <v>196</v>
      </c>
      <c r="F324" s="59" t="s">
        <v>808</v>
      </c>
      <c r="G324" s="53">
        <v>1</v>
      </c>
      <c r="H324" s="52" t="s">
        <v>130</v>
      </c>
      <c r="I324" s="59" t="s">
        <v>783</v>
      </c>
      <c r="J324" s="59" t="s">
        <v>784</v>
      </c>
      <c r="K324" s="55">
        <v>1</v>
      </c>
      <c r="L324" s="55"/>
      <c r="M324" s="84">
        <v>0.0001</v>
      </c>
      <c r="N324" s="84">
        <v>0.0001</v>
      </c>
      <c r="O324" s="84"/>
      <c r="P324" s="84">
        <v>0.0006</v>
      </c>
      <c r="Q324" s="84">
        <v>0.0006</v>
      </c>
      <c r="R324" s="84"/>
      <c r="S324" s="49" t="s">
        <v>343</v>
      </c>
      <c r="T324" s="49" t="s">
        <v>196</v>
      </c>
      <c r="U324" s="49">
        <v>2022.12</v>
      </c>
      <c r="V324" s="55"/>
    </row>
    <row r="325" s="3" customFormat="1" ht="57" customHeight="1" spans="1:22">
      <c r="A325" s="55">
        <v>13</v>
      </c>
      <c r="B325" s="50" t="s">
        <v>809</v>
      </c>
      <c r="C325" s="55" t="s">
        <v>37</v>
      </c>
      <c r="D325" s="52" t="s">
        <v>38</v>
      </c>
      <c r="E325" s="55" t="s">
        <v>407</v>
      </c>
      <c r="F325" s="50" t="s">
        <v>810</v>
      </c>
      <c r="G325" s="53">
        <v>1.5</v>
      </c>
      <c r="H325" s="52" t="s">
        <v>130</v>
      </c>
      <c r="I325" s="50" t="s">
        <v>783</v>
      </c>
      <c r="J325" s="50" t="s">
        <v>784</v>
      </c>
      <c r="K325" s="55">
        <v>1</v>
      </c>
      <c r="L325" s="55">
        <v>1</v>
      </c>
      <c r="M325" s="84">
        <v>0.0001</v>
      </c>
      <c r="N325" s="84">
        <v>0.0001</v>
      </c>
      <c r="O325" s="84"/>
      <c r="P325" s="84">
        <v>0.0005</v>
      </c>
      <c r="Q325" s="84">
        <v>0.0005</v>
      </c>
      <c r="R325" s="84"/>
      <c r="S325" s="49" t="s">
        <v>343</v>
      </c>
      <c r="T325" s="55" t="s">
        <v>407</v>
      </c>
      <c r="U325" s="49">
        <v>2022.12</v>
      </c>
      <c r="V325" s="55"/>
    </row>
    <row r="326" s="1" customFormat="1" ht="60" customHeight="1" spans="1:22">
      <c r="A326" s="43">
        <v>1.4</v>
      </c>
      <c r="B326" s="42" t="s">
        <v>811</v>
      </c>
      <c r="C326" s="55"/>
      <c r="D326" s="52"/>
      <c r="E326" s="43"/>
      <c r="F326" s="42" t="s">
        <v>812</v>
      </c>
      <c r="G326" s="45">
        <f>SUM(G327:G340)</f>
        <v>66.6</v>
      </c>
      <c r="H326" s="52"/>
      <c r="I326" s="44"/>
      <c r="J326" s="44"/>
      <c r="K326" s="43"/>
      <c r="L326" s="43"/>
      <c r="M326" s="103"/>
      <c r="N326" s="103"/>
      <c r="O326" s="103"/>
      <c r="P326" s="103"/>
      <c r="Q326" s="103"/>
      <c r="R326" s="103"/>
      <c r="S326" s="49"/>
      <c r="T326" s="41"/>
      <c r="U326" s="49"/>
      <c r="V326" s="55"/>
    </row>
    <row r="327" s="3" customFormat="1" ht="69.95" customHeight="1" spans="1:22">
      <c r="A327" s="55">
        <v>1</v>
      </c>
      <c r="B327" s="50" t="s">
        <v>813</v>
      </c>
      <c r="C327" s="55" t="s">
        <v>37</v>
      </c>
      <c r="D327" s="52" t="s">
        <v>38</v>
      </c>
      <c r="E327" s="55" t="s">
        <v>163</v>
      </c>
      <c r="F327" s="50" t="s">
        <v>814</v>
      </c>
      <c r="G327" s="53">
        <v>4.2</v>
      </c>
      <c r="H327" s="52" t="s">
        <v>130</v>
      </c>
      <c r="I327" s="50" t="s">
        <v>815</v>
      </c>
      <c r="J327" s="50" t="s">
        <v>816</v>
      </c>
      <c r="K327" s="55">
        <v>5</v>
      </c>
      <c r="L327" s="55">
        <v>3</v>
      </c>
      <c r="M327" s="84">
        <v>0.0012</v>
      </c>
      <c r="N327" s="84">
        <v>0.0012</v>
      </c>
      <c r="O327" s="84"/>
      <c r="P327" s="84">
        <v>0.0089</v>
      </c>
      <c r="Q327" s="84">
        <v>0.0089</v>
      </c>
      <c r="R327" s="84"/>
      <c r="S327" s="49" t="s">
        <v>343</v>
      </c>
      <c r="T327" s="55" t="s">
        <v>163</v>
      </c>
      <c r="U327" s="49">
        <v>2022.12</v>
      </c>
      <c r="V327" s="55"/>
    </row>
    <row r="328" s="3" customFormat="1" ht="69.95" customHeight="1" spans="1:22">
      <c r="A328" s="55">
        <v>2</v>
      </c>
      <c r="B328" s="50" t="s">
        <v>817</v>
      </c>
      <c r="C328" s="55" t="s">
        <v>37</v>
      </c>
      <c r="D328" s="52" t="s">
        <v>38</v>
      </c>
      <c r="E328" s="55" t="s">
        <v>169</v>
      </c>
      <c r="F328" s="50" t="s">
        <v>818</v>
      </c>
      <c r="G328" s="53">
        <v>3</v>
      </c>
      <c r="H328" s="52" t="s">
        <v>130</v>
      </c>
      <c r="I328" s="50" t="s">
        <v>815</v>
      </c>
      <c r="J328" s="50" t="s">
        <v>816</v>
      </c>
      <c r="K328" s="55">
        <v>1</v>
      </c>
      <c r="L328" s="55">
        <v>2</v>
      </c>
      <c r="M328" s="84">
        <v>0.0015</v>
      </c>
      <c r="N328" s="84">
        <f>M328</f>
        <v>0.0015</v>
      </c>
      <c r="O328" s="84"/>
      <c r="P328" s="84">
        <v>0.0078</v>
      </c>
      <c r="Q328" s="84">
        <f>P328</f>
        <v>0.0078</v>
      </c>
      <c r="R328" s="84"/>
      <c r="S328" s="49" t="s">
        <v>343</v>
      </c>
      <c r="T328" s="55" t="s">
        <v>169</v>
      </c>
      <c r="U328" s="49">
        <v>2022.12</v>
      </c>
      <c r="V328" s="55"/>
    </row>
    <row r="329" s="1" customFormat="1" ht="69.95" customHeight="1" spans="1:22">
      <c r="A329" s="55">
        <v>3</v>
      </c>
      <c r="B329" s="122" t="s">
        <v>819</v>
      </c>
      <c r="C329" s="55" t="s">
        <v>37</v>
      </c>
      <c r="D329" s="52" t="s">
        <v>38</v>
      </c>
      <c r="E329" s="55" t="s">
        <v>134</v>
      </c>
      <c r="F329" s="59" t="s">
        <v>820</v>
      </c>
      <c r="G329" s="53">
        <v>9.6</v>
      </c>
      <c r="H329" s="52" t="s">
        <v>130</v>
      </c>
      <c r="I329" s="59" t="s">
        <v>815</v>
      </c>
      <c r="J329" s="59" t="s">
        <v>816</v>
      </c>
      <c r="K329" s="55">
        <v>6</v>
      </c>
      <c r="L329" s="55">
        <v>4</v>
      </c>
      <c r="M329" s="84">
        <v>0.0012</v>
      </c>
      <c r="N329" s="84">
        <v>0.0012</v>
      </c>
      <c r="O329" s="84"/>
      <c r="P329" s="84">
        <v>0.0052</v>
      </c>
      <c r="Q329" s="84">
        <v>0.0052</v>
      </c>
      <c r="R329" s="84"/>
      <c r="S329" s="49" t="s">
        <v>343</v>
      </c>
      <c r="T329" s="49" t="s">
        <v>134</v>
      </c>
      <c r="U329" s="49">
        <v>2022.12</v>
      </c>
      <c r="V329" s="55"/>
    </row>
    <row r="330" s="1" customFormat="1" ht="69.95" customHeight="1" spans="1:22">
      <c r="A330" s="55">
        <v>4</v>
      </c>
      <c r="B330" s="122" t="s">
        <v>821</v>
      </c>
      <c r="C330" s="55" t="s">
        <v>37</v>
      </c>
      <c r="D330" s="52" t="s">
        <v>38</v>
      </c>
      <c r="E330" s="55" t="s">
        <v>330</v>
      </c>
      <c r="F330" s="59" t="s">
        <v>822</v>
      </c>
      <c r="G330" s="53">
        <v>0.8</v>
      </c>
      <c r="H330" s="52" t="s">
        <v>130</v>
      </c>
      <c r="I330" s="59" t="s">
        <v>492</v>
      </c>
      <c r="J330" s="59" t="s">
        <v>816</v>
      </c>
      <c r="K330" s="55">
        <v>1</v>
      </c>
      <c r="L330" s="55">
        <v>1</v>
      </c>
      <c r="M330" s="84">
        <v>0.0003</v>
      </c>
      <c r="N330" s="84">
        <v>0.0003</v>
      </c>
      <c r="O330" s="84"/>
      <c r="P330" s="84">
        <v>0.0012</v>
      </c>
      <c r="Q330" s="84">
        <v>0.0012</v>
      </c>
      <c r="R330" s="84"/>
      <c r="S330" s="49" t="s">
        <v>343</v>
      </c>
      <c r="T330" s="49" t="s">
        <v>330</v>
      </c>
      <c r="U330" s="49">
        <v>2022.12</v>
      </c>
      <c r="V330" s="55"/>
    </row>
    <row r="331" s="1" customFormat="1" ht="69.95" customHeight="1" spans="1:22">
      <c r="A331" s="55">
        <v>5</v>
      </c>
      <c r="B331" s="122" t="s">
        <v>823</v>
      </c>
      <c r="C331" s="55" t="s">
        <v>37</v>
      </c>
      <c r="D331" s="52" t="s">
        <v>38</v>
      </c>
      <c r="E331" s="55" t="s">
        <v>175</v>
      </c>
      <c r="F331" s="59" t="s">
        <v>824</v>
      </c>
      <c r="G331" s="53">
        <v>3.4</v>
      </c>
      <c r="H331" s="52" t="s">
        <v>130</v>
      </c>
      <c r="I331" s="59" t="s">
        <v>815</v>
      </c>
      <c r="J331" s="59" t="s">
        <v>816</v>
      </c>
      <c r="K331" s="55"/>
      <c r="L331" s="55">
        <v>8</v>
      </c>
      <c r="M331" s="84">
        <v>0.0015</v>
      </c>
      <c r="N331" s="84">
        <v>0.0015</v>
      </c>
      <c r="O331" s="84"/>
      <c r="P331" s="84">
        <v>0.0078</v>
      </c>
      <c r="Q331" s="84">
        <v>0.0078</v>
      </c>
      <c r="R331" s="84"/>
      <c r="S331" s="49" t="s">
        <v>343</v>
      </c>
      <c r="T331" s="49" t="s">
        <v>175</v>
      </c>
      <c r="U331" s="49">
        <v>2022.12</v>
      </c>
      <c r="V331" s="55"/>
    </row>
    <row r="332" s="1" customFormat="1" ht="69.95" customHeight="1" spans="1:22">
      <c r="A332" s="55">
        <v>6</v>
      </c>
      <c r="B332" s="122" t="s">
        <v>825</v>
      </c>
      <c r="C332" s="55" t="s">
        <v>37</v>
      </c>
      <c r="D332" s="52" t="s">
        <v>38</v>
      </c>
      <c r="E332" s="55" t="s">
        <v>104</v>
      </c>
      <c r="F332" s="59" t="s">
        <v>826</v>
      </c>
      <c r="G332" s="53">
        <v>3.8</v>
      </c>
      <c r="H332" s="52" t="s">
        <v>130</v>
      </c>
      <c r="I332" s="149" t="s">
        <v>815</v>
      </c>
      <c r="J332" s="59" t="s">
        <v>816</v>
      </c>
      <c r="K332" s="55">
        <v>6</v>
      </c>
      <c r="L332" s="55">
        <v>1</v>
      </c>
      <c r="M332" s="84">
        <v>0.0008</v>
      </c>
      <c r="N332" s="84">
        <v>0.0008</v>
      </c>
      <c r="O332" s="84"/>
      <c r="P332" s="84">
        <v>0.0035</v>
      </c>
      <c r="Q332" s="84">
        <v>0.0035</v>
      </c>
      <c r="R332" s="84"/>
      <c r="S332" s="49" t="s">
        <v>343</v>
      </c>
      <c r="T332" s="49" t="s">
        <v>104</v>
      </c>
      <c r="U332" s="49">
        <v>2022.12</v>
      </c>
      <c r="V332" s="55"/>
    </row>
    <row r="333" s="1" customFormat="1" ht="69.95" customHeight="1" spans="1:22">
      <c r="A333" s="55">
        <v>7</v>
      </c>
      <c r="B333" s="122" t="s">
        <v>827</v>
      </c>
      <c r="C333" s="55" t="s">
        <v>37</v>
      </c>
      <c r="D333" s="52" t="s">
        <v>38</v>
      </c>
      <c r="E333" s="55" t="s">
        <v>180</v>
      </c>
      <c r="F333" s="59" t="s">
        <v>828</v>
      </c>
      <c r="G333" s="53">
        <v>13.2</v>
      </c>
      <c r="H333" s="52" t="s">
        <v>130</v>
      </c>
      <c r="I333" s="59" t="s">
        <v>815</v>
      </c>
      <c r="J333" s="59" t="s">
        <v>816</v>
      </c>
      <c r="K333" s="55">
        <v>10</v>
      </c>
      <c r="L333" s="55">
        <v>2</v>
      </c>
      <c r="M333" s="84">
        <v>0.0032</v>
      </c>
      <c r="N333" s="84">
        <v>0.0032</v>
      </c>
      <c r="O333" s="84"/>
      <c r="P333" s="84">
        <v>0.0132</v>
      </c>
      <c r="Q333" s="84">
        <v>0.0132</v>
      </c>
      <c r="R333" s="84"/>
      <c r="S333" s="49" t="s">
        <v>343</v>
      </c>
      <c r="T333" s="49" t="s">
        <v>180</v>
      </c>
      <c r="U333" s="49">
        <v>2022.12</v>
      </c>
      <c r="V333" s="55"/>
    </row>
    <row r="334" s="3" customFormat="1" ht="69.95" customHeight="1" spans="1:22">
      <c r="A334" s="55">
        <v>8</v>
      </c>
      <c r="B334" s="50" t="s">
        <v>829</v>
      </c>
      <c r="C334" s="55" t="s">
        <v>37</v>
      </c>
      <c r="D334" s="52" t="s">
        <v>38</v>
      </c>
      <c r="E334" s="106" t="s">
        <v>143</v>
      </c>
      <c r="F334" s="50" t="s">
        <v>830</v>
      </c>
      <c r="G334" s="53">
        <v>6.6</v>
      </c>
      <c r="H334" s="52" t="s">
        <v>130</v>
      </c>
      <c r="I334" s="50" t="s">
        <v>815</v>
      </c>
      <c r="J334" s="50" t="s">
        <v>816</v>
      </c>
      <c r="K334" s="60">
        <v>4</v>
      </c>
      <c r="L334" s="60">
        <v>2</v>
      </c>
      <c r="M334" s="84">
        <v>0.0015</v>
      </c>
      <c r="N334" s="85">
        <v>0.0015</v>
      </c>
      <c r="O334" s="85"/>
      <c r="P334" s="85">
        <v>0.0063</v>
      </c>
      <c r="Q334" s="85">
        <v>0.0063</v>
      </c>
      <c r="R334" s="85"/>
      <c r="S334" s="49" t="s">
        <v>343</v>
      </c>
      <c r="T334" s="55" t="s">
        <v>143</v>
      </c>
      <c r="U334" s="49">
        <v>2022.12</v>
      </c>
      <c r="V334" s="55"/>
    </row>
    <row r="335" s="3" customFormat="1" ht="69.95" customHeight="1" spans="1:22">
      <c r="A335" s="55">
        <v>9</v>
      </c>
      <c r="B335" s="50" t="s">
        <v>831</v>
      </c>
      <c r="C335" s="55" t="s">
        <v>37</v>
      </c>
      <c r="D335" s="52" t="s">
        <v>38</v>
      </c>
      <c r="E335" s="51" t="s">
        <v>186</v>
      </c>
      <c r="F335" s="50" t="s">
        <v>832</v>
      </c>
      <c r="G335" s="53">
        <v>1.2</v>
      </c>
      <c r="H335" s="52" t="s">
        <v>130</v>
      </c>
      <c r="I335" s="59" t="s">
        <v>815</v>
      </c>
      <c r="J335" s="59" t="s">
        <v>816</v>
      </c>
      <c r="K335" s="55">
        <v>2</v>
      </c>
      <c r="L335" s="55"/>
      <c r="M335" s="84">
        <v>0.0004</v>
      </c>
      <c r="N335" s="84">
        <v>0.0004</v>
      </c>
      <c r="O335" s="84"/>
      <c r="P335" s="84">
        <v>0.0023</v>
      </c>
      <c r="Q335" s="84">
        <v>0.0023</v>
      </c>
      <c r="R335" s="84"/>
      <c r="S335" s="49" t="s">
        <v>343</v>
      </c>
      <c r="T335" s="49" t="s">
        <v>186</v>
      </c>
      <c r="U335" s="49">
        <v>2022.12</v>
      </c>
      <c r="V335" s="55"/>
    </row>
    <row r="336" s="1" customFormat="1" ht="69.95" customHeight="1" spans="1:22">
      <c r="A336" s="55">
        <v>10</v>
      </c>
      <c r="B336" s="122" t="s">
        <v>833</v>
      </c>
      <c r="C336" s="55" t="s">
        <v>37</v>
      </c>
      <c r="D336" s="52" t="s">
        <v>38</v>
      </c>
      <c r="E336" s="55" t="s">
        <v>110</v>
      </c>
      <c r="F336" s="59" t="s">
        <v>834</v>
      </c>
      <c r="G336" s="53">
        <v>1.8</v>
      </c>
      <c r="H336" s="52" t="s">
        <v>130</v>
      </c>
      <c r="I336" s="59" t="s">
        <v>815</v>
      </c>
      <c r="J336" s="59" t="s">
        <v>816</v>
      </c>
      <c r="K336" s="55">
        <v>2</v>
      </c>
      <c r="L336" s="55">
        <v>1</v>
      </c>
      <c r="M336" s="84">
        <v>0.0008</v>
      </c>
      <c r="N336" s="84">
        <v>0.0008</v>
      </c>
      <c r="O336" s="84"/>
      <c r="P336" s="84">
        <v>0.004</v>
      </c>
      <c r="Q336" s="84">
        <v>0.004</v>
      </c>
      <c r="R336" s="84"/>
      <c r="S336" s="49" t="s">
        <v>343</v>
      </c>
      <c r="T336" s="49" t="s">
        <v>110</v>
      </c>
      <c r="U336" s="49">
        <v>2022.12</v>
      </c>
      <c r="V336" s="55"/>
    </row>
    <row r="337" s="1" customFormat="1" ht="69.95" customHeight="1" spans="1:22">
      <c r="A337" s="55">
        <v>11</v>
      </c>
      <c r="B337" s="122" t="s">
        <v>835</v>
      </c>
      <c r="C337" s="55" t="s">
        <v>37</v>
      </c>
      <c r="D337" s="52" t="s">
        <v>38</v>
      </c>
      <c r="E337" s="55" t="s">
        <v>193</v>
      </c>
      <c r="F337" s="59" t="s">
        <v>836</v>
      </c>
      <c r="G337" s="53">
        <v>2.8</v>
      </c>
      <c r="H337" s="52" t="s">
        <v>130</v>
      </c>
      <c r="I337" s="59" t="s">
        <v>815</v>
      </c>
      <c r="J337" s="59" t="s">
        <v>816</v>
      </c>
      <c r="K337" s="55">
        <v>1</v>
      </c>
      <c r="L337" s="55">
        <v>0</v>
      </c>
      <c r="M337" s="84">
        <v>0.0005</v>
      </c>
      <c r="N337" s="84">
        <v>0.0005</v>
      </c>
      <c r="O337" s="84"/>
      <c r="P337" s="84">
        <v>0.0026</v>
      </c>
      <c r="Q337" s="84">
        <v>0.0026</v>
      </c>
      <c r="R337" s="84"/>
      <c r="S337" s="49" t="s">
        <v>343</v>
      </c>
      <c r="T337" s="49" t="s">
        <v>193</v>
      </c>
      <c r="U337" s="49">
        <v>2022.12</v>
      </c>
      <c r="V337" s="55"/>
    </row>
    <row r="338" s="1" customFormat="1" ht="69.95" customHeight="1" spans="1:22">
      <c r="A338" s="55">
        <v>12</v>
      </c>
      <c r="B338" s="122" t="s">
        <v>837</v>
      </c>
      <c r="C338" s="55" t="s">
        <v>37</v>
      </c>
      <c r="D338" s="52" t="s">
        <v>38</v>
      </c>
      <c r="E338" s="55" t="s">
        <v>196</v>
      </c>
      <c r="F338" s="59" t="s">
        <v>838</v>
      </c>
      <c r="G338" s="53">
        <v>1.8</v>
      </c>
      <c r="H338" s="52" t="s">
        <v>130</v>
      </c>
      <c r="I338" s="59" t="s">
        <v>815</v>
      </c>
      <c r="J338" s="59" t="s">
        <v>816</v>
      </c>
      <c r="K338" s="55">
        <v>1</v>
      </c>
      <c r="L338" s="55">
        <v>1</v>
      </c>
      <c r="M338" s="84">
        <v>0.0005</v>
      </c>
      <c r="N338" s="84">
        <v>0.0005</v>
      </c>
      <c r="O338" s="84"/>
      <c r="P338" s="84">
        <v>0.0046</v>
      </c>
      <c r="Q338" s="84">
        <v>0.0046</v>
      </c>
      <c r="R338" s="84"/>
      <c r="S338" s="49" t="s">
        <v>343</v>
      </c>
      <c r="T338" s="49" t="s">
        <v>196</v>
      </c>
      <c r="U338" s="49">
        <v>2022.12</v>
      </c>
      <c r="V338" s="55"/>
    </row>
    <row r="339" s="3" customFormat="1" ht="69.95" customHeight="1" spans="1:22">
      <c r="A339" s="55">
        <v>13</v>
      </c>
      <c r="B339" s="50" t="s">
        <v>839</v>
      </c>
      <c r="C339" s="55" t="s">
        <v>37</v>
      </c>
      <c r="D339" s="52" t="s">
        <v>38</v>
      </c>
      <c r="E339" s="51" t="s">
        <v>199</v>
      </c>
      <c r="F339" s="59" t="s">
        <v>840</v>
      </c>
      <c r="G339" s="53">
        <v>7.6</v>
      </c>
      <c r="H339" s="52" t="s">
        <v>130</v>
      </c>
      <c r="I339" s="59" t="s">
        <v>815</v>
      </c>
      <c r="J339" s="50" t="s">
        <v>816</v>
      </c>
      <c r="K339" s="55">
        <v>1</v>
      </c>
      <c r="L339" s="55">
        <v>2</v>
      </c>
      <c r="M339" s="84">
        <v>0.0005</v>
      </c>
      <c r="N339" s="84">
        <v>0.0005</v>
      </c>
      <c r="O339" s="85"/>
      <c r="P339" s="85">
        <v>0.0023</v>
      </c>
      <c r="Q339" s="85">
        <v>0.0023</v>
      </c>
      <c r="R339" s="85"/>
      <c r="S339" s="49" t="s">
        <v>343</v>
      </c>
      <c r="T339" s="49" t="s">
        <v>199</v>
      </c>
      <c r="U339" s="49">
        <v>2022.12</v>
      </c>
      <c r="V339" s="55"/>
    </row>
    <row r="340" s="3" customFormat="1" ht="69.95" customHeight="1" spans="1:22">
      <c r="A340" s="55">
        <v>14</v>
      </c>
      <c r="B340" s="50" t="s">
        <v>841</v>
      </c>
      <c r="C340" s="55" t="s">
        <v>37</v>
      </c>
      <c r="D340" s="52" t="s">
        <v>38</v>
      </c>
      <c r="E340" s="55" t="s">
        <v>407</v>
      </c>
      <c r="F340" s="50" t="s">
        <v>842</v>
      </c>
      <c r="G340" s="53">
        <v>6.8</v>
      </c>
      <c r="H340" s="52" t="s">
        <v>130</v>
      </c>
      <c r="I340" s="50" t="s">
        <v>815</v>
      </c>
      <c r="J340" s="50" t="s">
        <v>816</v>
      </c>
      <c r="K340" s="55">
        <v>5</v>
      </c>
      <c r="L340" s="55">
        <v>1</v>
      </c>
      <c r="M340" s="84">
        <v>0.0029</v>
      </c>
      <c r="N340" s="84">
        <v>0.0029</v>
      </c>
      <c r="O340" s="84"/>
      <c r="P340" s="84">
        <v>0.014</v>
      </c>
      <c r="Q340" s="84">
        <v>0.014</v>
      </c>
      <c r="R340" s="84"/>
      <c r="S340" s="49" t="s">
        <v>343</v>
      </c>
      <c r="T340" s="55" t="s">
        <v>407</v>
      </c>
      <c r="U340" s="49">
        <v>2022.12</v>
      </c>
      <c r="V340" s="55"/>
    </row>
    <row r="341" s="1" customFormat="1" ht="60" customHeight="1" spans="1:22">
      <c r="A341" s="43">
        <v>1.5</v>
      </c>
      <c r="B341" s="42" t="s">
        <v>843</v>
      </c>
      <c r="C341" s="55"/>
      <c r="D341" s="52"/>
      <c r="E341" s="43"/>
      <c r="F341" s="42" t="s">
        <v>844</v>
      </c>
      <c r="G341" s="45">
        <f>SUM(G342:G349)</f>
        <v>20</v>
      </c>
      <c r="H341" s="52"/>
      <c r="I341" s="44"/>
      <c r="J341" s="44"/>
      <c r="K341" s="43"/>
      <c r="L341" s="43"/>
      <c r="M341" s="103"/>
      <c r="N341" s="103"/>
      <c r="O341" s="103"/>
      <c r="P341" s="103"/>
      <c r="Q341" s="103"/>
      <c r="R341" s="103"/>
      <c r="S341" s="49"/>
      <c r="T341" s="41"/>
      <c r="U341" s="49"/>
      <c r="V341" s="55"/>
    </row>
    <row r="342" s="3" customFormat="1" ht="75.95" customHeight="1" spans="1:22">
      <c r="A342" s="55">
        <v>1</v>
      </c>
      <c r="B342" s="50" t="s">
        <v>845</v>
      </c>
      <c r="C342" s="55" t="s">
        <v>37</v>
      </c>
      <c r="D342" s="52" t="s">
        <v>38</v>
      </c>
      <c r="E342" s="55" t="s">
        <v>163</v>
      </c>
      <c r="F342" s="50" t="s">
        <v>846</v>
      </c>
      <c r="G342" s="53">
        <v>3</v>
      </c>
      <c r="H342" s="52" t="s">
        <v>130</v>
      </c>
      <c r="I342" s="59" t="s">
        <v>783</v>
      </c>
      <c r="J342" s="59" t="s">
        <v>847</v>
      </c>
      <c r="K342" s="60">
        <v>2</v>
      </c>
      <c r="L342" s="60"/>
      <c r="M342" s="85">
        <v>0.0003</v>
      </c>
      <c r="N342" s="85">
        <v>0.0003</v>
      </c>
      <c r="O342" s="85"/>
      <c r="P342" s="85">
        <v>0.0014</v>
      </c>
      <c r="Q342" s="85">
        <v>0.0014</v>
      </c>
      <c r="R342" s="85"/>
      <c r="S342" s="49" t="s">
        <v>343</v>
      </c>
      <c r="T342" s="49" t="s">
        <v>163</v>
      </c>
      <c r="U342" s="49">
        <v>2022.12</v>
      </c>
      <c r="V342" s="55"/>
    </row>
    <row r="343" s="1" customFormat="1" ht="75.95" customHeight="1" spans="1:22">
      <c r="A343" s="55">
        <v>2</v>
      </c>
      <c r="B343" s="122" t="s">
        <v>848</v>
      </c>
      <c r="C343" s="55" t="s">
        <v>37</v>
      </c>
      <c r="D343" s="52" t="s">
        <v>38</v>
      </c>
      <c r="E343" s="55" t="s">
        <v>134</v>
      </c>
      <c r="F343" s="59" t="s">
        <v>849</v>
      </c>
      <c r="G343" s="53">
        <v>8</v>
      </c>
      <c r="H343" s="52" t="s">
        <v>130</v>
      </c>
      <c r="I343" s="59" t="s">
        <v>783</v>
      </c>
      <c r="J343" s="59" t="s">
        <v>847</v>
      </c>
      <c r="K343" s="55">
        <v>3</v>
      </c>
      <c r="L343" s="55"/>
      <c r="M343" s="84">
        <v>0.0017</v>
      </c>
      <c r="N343" s="84">
        <v>0.0017</v>
      </c>
      <c r="O343" s="84"/>
      <c r="P343" s="84">
        <v>0.0092</v>
      </c>
      <c r="Q343" s="84">
        <v>0.0092</v>
      </c>
      <c r="R343" s="84"/>
      <c r="S343" s="49" t="s">
        <v>343</v>
      </c>
      <c r="T343" s="49" t="s">
        <v>134</v>
      </c>
      <c r="U343" s="49">
        <v>2022.12</v>
      </c>
      <c r="V343" s="55"/>
    </row>
    <row r="344" s="1" customFormat="1" ht="75.95" customHeight="1" spans="1:22">
      <c r="A344" s="55">
        <v>3</v>
      </c>
      <c r="B344" s="122" t="s">
        <v>850</v>
      </c>
      <c r="C344" s="55" t="s">
        <v>37</v>
      </c>
      <c r="D344" s="52" t="s">
        <v>38</v>
      </c>
      <c r="E344" s="55" t="s">
        <v>104</v>
      </c>
      <c r="F344" s="59" t="s">
        <v>851</v>
      </c>
      <c r="G344" s="53">
        <v>1.5</v>
      </c>
      <c r="H344" s="52" t="s">
        <v>130</v>
      </c>
      <c r="I344" s="59" t="s">
        <v>783</v>
      </c>
      <c r="J344" s="59" t="s">
        <v>847</v>
      </c>
      <c r="K344" s="55">
        <v>1</v>
      </c>
      <c r="L344" s="55"/>
      <c r="M344" s="84">
        <v>0.0001</v>
      </c>
      <c r="N344" s="84">
        <v>0.0001</v>
      </c>
      <c r="O344" s="84"/>
      <c r="P344" s="84">
        <v>0.0006</v>
      </c>
      <c r="Q344" s="84">
        <v>0.0006</v>
      </c>
      <c r="R344" s="84"/>
      <c r="S344" s="49" t="s">
        <v>343</v>
      </c>
      <c r="T344" s="49" t="s">
        <v>104</v>
      </c>
      <c r="U344" s="49">
        <v>2022.12</v>
      </c>
      <c r="V344" s="55"/>
    </row>
    <row r="345" s="1" customFormat="1" ht="75.95" customHeight="1" spans="1:22">
      <c r="A345" s="55">
        <v>4</v>
      </c>
      <c r="B345" s="122" t="s">
        <v>852</v>
      </c>
      <c r="C345" s="55" t="s">
        <v>37</v>
      </c>
      <c r="D345" s="52" t="s">
        <v>38</v>
      </c>
      <c r="E345" s="55" t="s">
        <v>180</v>
      </c>
      <c r="F345" s="59" t="s">
        <v>853</v>
      </c>
      <c r="G345" s="53">
        <v>2.5</v>
      </c>
      <c r="H345" s="52" t="s">
        <v>130</v>
      </c>
      <c r="I345" s="59" t="s">
        <v>783</v>
      </c>
      <c r="J345" s="59" t="s">
        <v>847</v>
      </c>
      <c r="K345" s="55">
        <v>1</v>
      </c>
      <c r="L345" s="55">
        <v>1</v>
      </c>
      <c r="M345" s="84">
        <v>0.0003</v>
      </c>
      <c r="N345" s="84">
        <v>0.0003</v>
      </c>
      <c r="O345" s="84"/>
      <c r="P345" s="84">
        <v>0.0014</v>
      </c>
      <c r="Q345" s="84">
        <v>0.0014</v>
      </c>
      <c r="R345" s="84"/>
      <c r="S345" s="49" t="s">
        <v>343</v>
      </c>
      <c r="T345" s="49" t="s">
        <v>180</v>
      </c>
      <c r="U345" s="49">
        <v>2022.12</v>
      </c>
      <c r="V345" s="55"/>
    </row>
    <row r="346" s="3" customFormat="1" ht="75.95" customHeight="1" spans="1:22">
      <c r="A346" s="55">
        <v>5</v>
      </c>
      <c r="B346" s="50" t="s">
        <v>854</v>
      </c>
      <c r="C346" s="55" t="s">
        <v>37</v>
      </c>
      <c r="D346" s="52" t="s">
        <v>38</v>
      </c>
      <c r="E346" s="51" t="s">
        <v>186</v>
      </c>
      <c r="F346" s="50" t="s">
        <v>855</v>
      </c>
      <c r="G346" s="53">
        <v>1</v>
      </c>
      <c r="H346" s="52" t="s">
        <v>130</v>
      </c>
      <c r="I346" s="59" t="s">
        <v>783</v>
      </c>
      <c r="J346" s="59" t="s">
        <v>847</v>
      </c>
      <c r="K346" s="55">
        <v>1</v>
      </c>
      <c r="L346" s="55">
        <v>1</v>
      </c>
      <c r="M346" s="84">
        <v>0.0002</v>
      </c>
      <c r="N346" s="85">
        <v>0.0002</v>
      </c>
      <c r="O346" s="85"/>
      <c r="P346" s="85">
        <v>0.0012</v>
      </c>
      <c r="Q346" s="85">
        <v>0.0012</v>
      </c>
      <c r="R346" s="85"/>
      <c r="S346" s="49" t="s">
        <v>343</v>
      </c>
      <c r="T346" s="49" t="s">
        <v>186</v>
      </c>
      <c r="U346" s="49">
        <v>2022.12</v>
      </c>
      <c r="V346" s="55"/>
    </row>
    <row r="347" s="1" customFormat="1" ht="75.95" customHeight="1" spans="1:22">
      <c r="A347" s="55">
        <v>6</v>
      </c>
      <c r="B347" s="122" t="s">
        <v>856</v>
      </c>
      <c r="C347" s="55" t="s">
        <v>37</v>
      </c>
      <c r="D347" s="52" t="s">
        <v>38</v>
      </c>
      <c r="E347" s="55" t="s">
        <v>110</v>
      </c>
      <c r="F347" s="59" t="s">
        <v>857</v>
      </c>
      <c r="G347" s="53">
        <v>1</v>
      </c>
      <c r="H347" s="52" t="s">
        <v>130</v>
      </c>
      <c r="I347" s="59" t="s">
        <v>783</v>
      </c>
      <c r="J347" s="59" t="s">
        <v>847</v>
      </c>
      <c r="K347" s="55"/>
      <c r="L347" s="55">
        <v>1</v>
      </c>
      <c r="M347" s="84">
        <v>0.0001</v>
      </c>
      <c r="N347" s="84">
        <v>0.0001</v>
      </c>
      <c r="O347" s="84"/>
      <c r="P347" s="84">
        <v>0.0006</v>
      </c>
      <c r="Q347" s="84">
        <v>0.0006</v>
      </c>
      <c r="R347" s="84"/>
      <c r="S347" s="49" t="s">
        <v>343</v>
      </c>
      <c r="T347" s="49" t="s">
        <v>110</v>
      </c>
      <c r="U347" s="49">
        <v>2022.12</v>
      </c>
      <c r="V347" s="55"/>
    </row>
    <row r="348" s="1" customFormat="1" ht="75.95" customHeight="1" spans="1:22">
      <c r="A348" s="55">
        <v>7</v>
      </c>
      <c r="B348" s="122" t="s">
        <v>858</v>
      </c>
      <c r="C348" s="55" t="s">
        <v>37</v>
      </c>
      <c r="D348" s="52" t="s">
        <v>38</v>
      </c>
      <c r="E348" s="55" t="s">
        <v>193</v>
      </c>
      <c r="F348" s="59" t="s">
        <v>859</v>
      </c>
      <c r="G348" s="53">
        <v>2.5</v>
      </c>
      <c r="H348" s="52" t="s">
        <v>130</v>
      </c>
      <c r="I348" s="59" t="s">
        <v>783</v>
      </c>
      <c r="J348" s="59" t="s">
        <v>847</v>
      </c>
      <c r="K348" s="55">
        <v>1</v>
      </c>
      <c r="L348" s="55">
        <v>1</v>
      </c>
      <c r="M348" s="84">
        <v>0.0002</v>
      </c>
      <c r="N348" s="84">
        <v>0.0005</v>
      </c>
      <c r="O348" s="84"/>
      <c r="P348" s="84">
        <v>0.0007</v>
      </c>
      <c r="Q348" s="84">
        <v>0.0007</v>
      </c>
      <c r="R348" s="84"/>
      <c r="S348" s="49" t="s">
        <v>343</v>
      </c>
      <c r="T348" s="49" t="s">
        <v>193</v>
      </c>
      <c r="U348" s="49">
        <v>2022.12</v>
      </c>
      <c r="V348" s="55"/>
    </row>
    <row r="349" s="1" customFormat="1" ht="75.95" customHeight="1" spans="1:22">
      <c r="A349" s="55">
        <v>8</v>
      </c>
      <c r="B349" s="122" t="s">
        <v>860</v>
      </c>
      <c r="C349" s="55" t="s">
        <v>37</v>
      </c>
      <c r="D349" s="52" t="s">
        <v>38</v>
      </c>
      <c r="E349" s="55" t="s">
        <v>196</v>
      </c>
      <c r="F349" s="59" t="s">
        <v>861</v>
      </c>
      <c r="G349" s="53">
        <v>0.5</v>
      </c>
      <c r="H349" s="52" t="s">
        <v>130</v>
      </c>
      <c r="I349" s="59" t="s">
        <v>783</v>
      </c>
      <c r="J349" s="59" t="s">
        <v>847</v>
      </c>
      <c r="K349" s="55">
        <v>1</v>
      </c>
      <c r="L349" s="55"/>
      <c r="M349" s="84">
        <v>1e-5</v>
      </c>
      <c r="N349" s="84">
        <v>0.0001</v>
      </c>
      <c r="O349" s="84"/>
      <c r="P349" s="84">
        <v>0.0007</v>
      </c>
      <c r="Q349" s="84">
        <v>0.0007</v>
      </c>
      <c r="R349" s="84"/>
      <c r="S349" s="49" t="s">
        <v>343</v>
      </c>
      <c r="T349" s="49" t="s">
        <v>196</v>
      </c>
      <c r="U349" s="49">
        <v>2022.12</v>
      </c>
      <c r="V349" s="55"/>
    </row>
    <row r="350" s="1" customFormat="1" ht="60" customHeight="1" spans="1:22">
      <c r="A350" s="43">
        <v>1.6</v>
      </c>
      <c r="B350" s="42" t="s">
        <v>862</v>
      </c>
      <c r="C350" s="55"/>
      <c r="D350" s="52"/>
      <c r="E350" s="43"/>
      <c r="F350" s="42" t="s">
        <v>863</v>
      </c>
      <c r="G350" s="45">
        <f>SUM(G351:G362)</f>
        <v>6.68</v>
      </c>
      <c r="H350" s="52"/>
      <c r="I350" s="44"/>
      <c r="J350" s="44"/>
      <c r="K350" s="43"/>
      <c r="L350" s="43"/>
      <c r="M350" s="103"/>
      <c r="N350" s="103"/>
      <c r="O350" s="103"/>
      <c r="P350" s="103"/>
      <c r="Q350" s="103"/>
      <c r="R350" s="103"/>
      <c r="S350" s="49"/>
      <c r="T350" s="41"/>
      <c r="U350" s="49"/>
      <c r="V350" s="55"/>
    </row>
    <row r="351" s="3" customFormat="1" ht="66" customHeight="1" spans="1:22">
      <c r="A351" s="55">
        <v>1</v>
      </c>
      <c r="B351" s="50" t="s">
        <v>864</v>
      </c>
      <c r="C351" s="55" t="s">
        <v>37</v>
      </c>
      <c r="D351" s="52" t="s">
        <v>38</v>
      </c>
      <c r="E351" s="55" t="s">
        <v>163</v>
      </c>
      <c r="F351" s="50" t="s">
        <v>865</v>
      </c>
      <c r="G351" s="53">
        <v>0.75</v>
      </c>
      <c r="H351" s="52" t="s">
        <v>130</v>
      </c>
      <c r="I351" s="59" t="s">
        <v>815</v>
      </c>
      <c r="J351" s="59" t="s">
        <v>816</v>
      </c>
      <c r="K351" s="60">
        <v>4</v>
      </c>
      <c r="L351" s="60"/>
      <c r="M351" s="85">
        <v>0.0075</v>
      </c>
      <c r="N351" s="85">
        <v>0.0075</v>
      </c>
      <c r="O351" s="85"/>
      <c r="P351" s="85">
        <v>0.0156</v>
      </c>
      <c r="Q351" s="85">
        <v>0.0156</v>
      </c>
      <c r="R351" s="85"/>
      <c r="S351" s="49" t="s">
        <v>343</v>
      </c>
      <c r="T351" s="49" t="s">
        <v>163</v>
      </c>
      <c r="U351" s="49">
        <v>2022.12</v>
      </c>
      <c r="V351" s="55"/>
    </row>
    <row r="352" s="1" customFormat="1" ht="66" customHeight="1" spans="1:22">
      <c r="A352" s="55">
        <v>2</v>
      </c>
      <c r="B352" s="122" t="s">
        <v>866</v>
      </c>
      <c r="C352" s="55" t="s">
        <v>37</v>
      </c>
      <c r="D352" s="52" t="s">
        <v>38</v>
      </c>
      <c r="E352" s="55" t="s">
        <v>134</v>
      </c>
      <c r="F352" s="59" t="s">
        <v>867</v>
      </c>
      <c r="G352" s="53">
        <v>0.1</v>
      </c>
      <c r="H352" s="52" t="s">
        <v>130</v>
      </c>
      <c r="I352" s="59" t="s">
        <v>815</v>
      </c>
      <c r="J352" s="59" t="s">
        <v>816</v>
      </c>
      <c r="K352" s="55">
        <v>1</v>
      </c>
      <c r="L352" s="55"/>
      <c r="M352" s="84">
        <v>0.0001</v>
      </c>
      <c r="N352" s="84">
        <v>0.0001</v>
      </c>
      <c r="O352" s="84"/>
      <c r="P352" s="84">
        <v>0.0005</v>
      </c>
      <c r="Q352" s="84">
        <v>0.0005</v>
      </c>
      <c r="R352" s="84"/>
      <c r="S352" s="49" t="s">
        <v>343</v>
      </c>
      <c r="T352" s="49" t="s">
        <v>134</v>
      </c>
      <c r="U352" s="49">
        <v>2022.12</v>
      </c>
      <c r="V352" s="55"/>
    </row>
    <row r="353" s="1" customFormat="1" ht="66" customHeight="1" spans="1:22">
      <c r="A353" s="55">
        <v>3</v>
      </c>
      <c r="B353" s="122" t="s">
        <v>868</v>
      </c>
      <c r="C353" s="55" t="s">
        <v>37</v>
      </c>
      <c r="D353" s="52" t="s">
        <v>38</v>
      </c>
      <c r="E353" s="55" t="s">
        <v>330</v>
      </c>
      <c r="F353" s="59" t="s">
        <v>869</v>
      </c>
      <c r="G353" s="53">
        <v>0.05</v>
      </c>
      <c r="H353" s="52" t="s">
        <v>130</v>
      </c>
      <c r="I353" s="59" t="s">
        <v>492</v>
      </c>
      <c r="J353" s="59" t="s">
        <v>816</v>
      </c>
      <c r="K353" s="55">
        <v>1</v>
      </c>
      <c r="L353" s="55"/>
      <c r="M353" s="84">
        <v>0.0001</v>
      </c>
      <c r="N353" s="84">
        <v>0.0001</v>
      </c>
      <c r="O353" s="84"/>
      <c r="P353" s="84">
        <v>0.0004</v>
      </c>
      <c r="Q353" s="84">
        <v>0.0004</v>
      </c>
      <c r="R353" s="84"/>
      <c r="S353" s="49" t="s">
        <v>343</v>
      </c>
      <c r="T353" s="49" t="s">
        <v>330</v>
      </c>
      <c r="U353" s="49">
        <v>2022.12</v>
      </c>
      <c r="V353" s="55"/>
    </row>
    <row r="354" s="1" customFormat="1" ht="66" customHeight="1" spans="1:22">
      <c r="A354" s="55">
        <v>4</v>
      </c>
      <c r="B354" s="122" t="s">
        <v>870</v>
      </c>
      <c r="C354" s="55" t="s">
        <v>37</v>
      </c>
      <c r="D354" s="52" t="s">
        <v>38</v>
      </c>
      <c r="E354" s="55" t="s">
        <v>183</v>
      </c>
      <c r="F354" s="59" t="s">
        <v>871</v>
      </c>
      <c r="G354" s="53">
        <v>0.3</v>
      </c>
      <c r="H354" s="52" t="s">
        <v>130</v>
      </c>
      <c r="I354" s="59" t="s">
        <v>815</v>
      </c>
      <c r="J354" s="59" t="s">
        <v>816</v>
      </c>
      <c r="K354" s="55">
        <v>2</v>
      </c>
      <c r="L354" s="55"/>
      <c r="M354" s="84">
        <v>0.0003</v>
      </c>
      <c r="N354" s="84">
        <v>0.0003</v>
      </c>
      <c r="O354" s="84"/>
      <c r="P354" s="84">
        <v>0.0016</v>
      </c>
      <c r="Q354" s="84">
        <v>0.0016</v>
      </c>
      <c r="R354" s="84"/>
      <c r="S354" s="49" t="s">
        <v>343</v>
      </c>
      <c r="T354" s="49" t="s">
        <v>183</v>
      </c>
      <c r="U354" s="49">
        <v>2022.12</v>
      </c>
      <c r="V354" s="55"/>
    </row>
    <row r="355" s="1" customFormat="1" ht="66" customHeight="1" spans="1:22">
      <c r="A355" s="55">
        <v>5</v>
      </c>
      <c r="B355" s="122" t="s">
        <v>872</v>
      </c>
      <c r="C355" s="55" t="s">
        <v>37</v>
      </c>
      <c r="D355" s="52" t="s">
        <v>38</v>
      </c>
      <c r="E355" s="55" t="s">
        <v>175</v>
      </c>
      <c r="F355" s="59" t="s">
        <v>873</v>
      </c>
      <c r="G355" s="53">
        <v>0.05</v>
      </c>
      <c r="H355" s="52" t="s">
        <v>130</v>
      </c>
      <c r="I355" s="59" t="s">
        <v>815</v>
      </c>
      <c r="J355" s="59" t="s">
        <v>816</v>
      </c>
      <c r="K355" s="55"/>
      <c r="L355" s="55">
        <v>1</v>
      </c>
      <c r="M355" s="84">
        <v>0.0001</v>
      </c>
      <c r="N355" s="84">
        <v>0.0001</v>
      </c>
      <c r="O355" s="84"/>
      <c r="P355" s="84">
        <v>0.0005</v>
      </c>
      <c r="Q355" s="84">
        <v>0.0005</v>
      </c>
      <c r="R355" s="84"/>
      <c r="S355" s="49" t="s">
        <v>343</v>
      </c>
      <c r="T355" s="49" t="s">
        <v>175</v>
      </c>
      <c r="U355" s="49">
        <v>2022.12</v>
      </c>
      <c r="V355" s="55"/>
    </row>
    <row r="356" s="1" customFormat="1" ht="66" customHeight="1" spans="1:22">
      <c r="A356" s="55">
        <v>6</v>
      </c>
      <c r="B356" s="122" t="s">
        <v>874</v>
      </c>
      <c r="C356" s="55" t="s">
        <v>37</v>
      </c>
      <c r="D356" s="52" t="s">
        <v>38</v>
      </c>
      <c r="E356" s="55" t="s">
        <v>104</v>
      </c>
      <c r="F356" s="59" t="s">
        <v>875</v>
      </c>
      <c r="G356" s="53">
        <v>0.43</v>
      </c>
      <c r="H356" s="52" t="s">
        <v>130</v>
      </c>
      <c r="I356" s="59" t="s">
        <v>815</v>
      </c>
      <c r="J356" s="59" t="s">
        <v>816</v>
      </c>
      <c r="K356" s="55">
        <v>3</v>
      </c>
      <c r="L356" s="55"/>
      <c r="M356" s="84">
        <v>0.0003</v>
      </c>
      <c r="N356" s="84">
        <v>0.0003</v>
      </c>
      <c r="O356" s="84"/>
      <c r="P356" s="84">
        <v>0.0014</v>
      </c>
      <c r="Q356" s="84">
        <v>0.0014</v>
      </c>
      <c r="R356" s="84"/>
      <c r="S356" s="49" t="s">
        <v>343</v>
      </c>
      <c r="T356" s="49" t="s">
        <v>104</v>
      </c>
      <c r="U356" s="49">
        <v>2022.12</v>
      </c>
      <c r="V356" s="55"/>
    </row>
    <row r="357" s="1" customFormat="1" ht="66" customHeight="1" spans="1:22">
      <c r="A357" s="55">
        <v>7</v>
      </c>
      <c r="B357" s="50" t="s">
        <v>876</v>
      </c>
      <c r="C357" s="55" t="s">
        <v>37</v>
      </c>
      <c r="D357" s="52" t="s">
        <v>38</v>
      </c>
      <c r="E357" s="106" t="s">
        <v>143</v>
      </c>
      <c r="F357" s="50" t="s">
        <v>877</v>
      </c>
      <c r="G357" s="53">
        <v>0.3</v>
      </c>
      <c r="H357" s="52" t="s">
        <v>130</v>
      </c>
      <c r="I357" s="50" t="s">
        <v>815</v>
      </c>
      <c r="J357" s="50" t="s">
        <v>816</v>
      </c>
      <c r="K357" s="55">
        <v>2</v>
      </c>
      <c r="L357" s="55"/>
      <c r="M357" s="84">
        <v>0.0002</v>
      </c>
      <c r="N357" s="84">
        <v>0.0002</v>
      </c>
      <c r="O357" s="84"/>
      <c r="P357" s="84">
        <v>0.0006</v>
      </c>
      <c r="Q357" s="84">
        <v>0.0006</v>
      </c>
      <c r="R357" s="84"/>
      <c r="S357" s="49" t="s">
        <v>343</v>
      </c>
      <c r="T357" s="55" t="s">
        <v>143</v>
      </c>
      <c r="U357" s="49">
        <v>2022.12</v>
      </c>
      <c r="V357" s="55"/>
    </row>
    <row r="358" s="1" customFormat="1" ht="66" customHeight="1" spans="1:22">
      <c r="A358" s="55">
        <v>8</v>
      </c>
      <c r="B358" s="122" t="s">
        <v>878</v>
      </c>
      <c r="C358" s="55" t="s">
        <v>37</v>
      </c>
      <c r="D358" s="52" t="s">
        <v>38</v>
      </c>
      <c r="E358" s="55" t="s">
        <v>180</v>
      </c>
      <c r="F358" s="59" t="s">
        <v>879</v>
      </c>
      <c r="G358" s="53">
        <v>2</v>
      </c>
      <c r="H358" s="52" t="s">
        <v>130</v>
      </c>
      <c r="I358" s="59" t="s">
        <v>815</v>
      </c>
      <c r="J358" s="59" t="s">
        <v>816</v>
      </c>
      <c r="K358" s="55">
        <v>5</v>
      </c>
      <c r="L358" s="55"/>
      <c r="M358" s="84">
        <v>0.0025</v>
      </c>
      <c r="N358" s="84">
        <v>0.0025</v>
      </c>
      <c r="O358" s="84"/>
      <c r="P358" s="84">
        <v>0.0078</v>
      </c>
      <c r="Q358" s="84">
        <v>0.0078</v>
      </c>
      <c r="R358" s="84"/>
      <c r="S358" s="49" t="s">
        <v>343</v>
      </c>
      <c r="T358" s="49" t="s">
        <v>180</v>
      </c>
      <c r="U358" s="49">
        <v>2022.12</v>
      </c>
      <c r="V358" s="55"/>
    </row>
    <row r="359" s="1" customFormat="1" ht="66" customHeight="1" spans="1:22">
      <c r="A359" s="55">
        <v>9</v>
      </c>
      <c r="B359" s="122" t="s">
        <v>880</v>
      </c>
      <c r="C359" s="55" t="s">
        <v>37</v>
      </c>
      <c r="D359" s="52" t="s">
        <v>38</v>
      </c>
      <c r="E359" s="55" t="s">
        <v>193</v>
      </c>
      <c r="F359" s="59" t="s">
        <v>881</v>
      </c>
      <c r="G359" s="53">
        <v>1.6</v>
      </c>
      <c r="H359" s="52" t="s">
        <v>130</v>
      </c>
      <c r="I359" s="59" t="s">
        <v>815</v>
      </c>
      <c r="J359" s="59" t="s">
        <v>816</v>
      </c>
      <c r="K359" s="55">
        <v>1</v>
      </c>
      <c r="L359" s="55">
        <v>1</v>
      </c>
      <c r="M359" s="84">
        <v>0.0002</v>
      </c>
      <c r="N359" s="84">
        <v>0.0002</v>
      </c>
      <c r="O359" s="84"/>
      <c r="P359" s="84">
        <v>0.0008</v>
      </c>
      <c r="Q359" s="84">
        <v>0.0008</v>
      </c>
      <c r="R359" s="84"/>
      <c r="S359" s="49" t="s">
        <v>343</v>
      </c>
      <c r="T359" s="49" t="s">
        <v>193</v>
      </c>
      <c r="U359" s="49">
        <v>2022.12</v>
      </c>
      <c r="V359" s="55"/>
    </row>
    <row r="360" s="1" customFormat="1" ht="66" customHeight="1" spans="1:22">
      <c r="A360" s="55">
        <v>10</v>
      </c>
      <c r="B360" s="122" t="s">
        <v>882</v>
      </c>
      <c r="C360" s="55" t="s">
        <v>37</v>
      </c>
      <c r="D360" s="52" t="s">
        <v>38</v>
      </c>
      <c r="E360" s="55" t="s">
        <v>196</v>
      </c>
      <c r="F360" s="59" t="s">
        <v>883</v>
      </c>
      <c r="G360" s="53">
        <v>0.05</v>
      </c>
      <c r="H360" s="52" t="s">
        <v>130</v>
      </c>
      <c r="I360" s="59" t="s">
        <v>884</v>
      </c>
      <c r="J360" s="59" t="s">
        <v>816</v>
      </c>
      <c r="K360" s="55">
        <v>1</v>
      </c>
      <c r="L360" s="55"/>
      <c r="M360" s="84">
        <v>1e-5</v>
      </c>
      <c r="N360" s="84">
        <v>0.0001</v>
      </c>
      <c r="O360" s="84"/>
      <c r="P360" s="84">
        <v>0.0007</v>
      </c>
      <c r="Q360" s="84">
        <v>0.0007</v>
      </c>
      <c r="R360" s="84"/>
      <c r="S360" s="49" t="s">
        <v>343</v>
      </c>
      <c r="T360" s="49" t="s">
        <v>196</v>
      </c>
      <c r="U360" s="49">
        <v>2022.12</v>
      </c>
      <c r="V360" s="55"/>
    </row>
    <row r="361" s="1" customFormat="1" ht="66" customHeight="1" spans="1:22">
      <c r="A361" s="55">
        <v>11</v>
      </c>
      <c r="B361" s="122" t="s">
        <v>885</v>
      </c>
      <c r="C361" s="55" t="s">
        <v>37</v>
      </c>
      <c r="D361" s="52" t="s">
        <v>38</v>
      </c>
      <c r="E361" s="55" t="s">
        <v>199</v>
      </c>
      <c r="F361" s="59" t="s">
        <v>886</v>
      </c>
      <c r="G361" s="53">
        <v>0.2</v>
      </c>
      <c r="H361" s="52" t="s">
        <v>130</v>
      </c>
      <c r="I361" s="59" t="s">
        <v>815</v>
      </c>
      <c r="J361" s="59" t="s">
        <v>816</v>
      </c>
      <c r="K361" s="55"/>
      <c r="L361" s="55">
        <v>1</v>
      </c>
      <c r="M361" s="84">
        <v>0.0002</v>
      </c>
      <c r="N361" s="84">
        <v>0.0002</v>
      </c>
      <c r="O361" s="84"/>
      <c r="P361" s="84">
        <v>0.0008</v>
      </c>
      <c r="Q361" s="84">
        <v>0.0008</v>
      </c>
      <c r="R361" s="84"/>
      <c r="S361" s="49" t="s">
        <v>343</v>
      </c>
      <c r="T361" s="55" t="s">
        <v>199</v>
      </c>
      <c r="U361" s="49">
        <v>2022.12</v>
      </c>
      <c r="V361" s="55"/>
    </row>
    <row r="362" s="3" customFormat="1" ht="66" customHeight="1" spans="1:22">
      <c r="A362" s="55">
        <v>12</v>
      </c>
      <c r="B362" s="50" t="s">
        <v>887</v>
      </c>
      <c r="C362" s="55" t="s">
        <v>37</v>
      </c>
      <c r="D362" s="52" t="s">
        <v>38</v>
      </c>
      <c r="E362" s="55" t="s">
        <v>407</v>
      </c>
      <c r="F362" s="50" t="s">
        <v>888</v>
      </c>
      <c r="G362" s="53">
        <v>0.85</v>
      </c>
      <c r="H362" s="52" t="s">
        <v>130</v>
      </c>
      <c r="I362" s="50" t="s">
        <v>815</v>
      </c>
      <c r="J362" s="50" t="s">
        <v>816</v>
      </c>
      <c r="K362" s="55">
        <v>3</v>
      </c>
      <c r="L362" s="55">
        <v>2</v>
      </c>
      <c r="M362" s="84">
        <v>0.0004</v>
      </c>
      <c r="N362" s="84">
        <v>0.0004</v>
      </c>
      <c r="O362" s="84"/>
      <c r="P362" s="84">
        <v>0.0018</v>
      </c>
      <c r="Q362" s="84">
        <v>0.0018</v>
      </c>
      <c r="R362" s="84"/>
      <c r="S362" s="49" t="s">
        <v>343</v>
      </c>
      <c r="T362" s="55" t="s">
        <v>407</v>
      </c>
      <c r="U362" s="49">
        <v>2022.12</v>
      </c>
      <c r="V362" s="55"/>
    </row>
    <row r="363" s="1" customFormat="1" ht="60" customHeight="1" spans="1:22">
      <c r="A363" s="43">
        <v>1.7</v>
      </c>
      <c r="B363" s="42" t="s">
        <v>889</v>
      </c>
      <c r="C363" s="55"/>
      <c r="D363" s="52"/>
      <c r="E363" s="43"/>
      <c r="F363" s="42" t="s">
        <v>890</v>
      </c>
      <c r="G363" s="45">
        <v>0.6</v>
      </c>
      <c r="H363" s="52"/>
      <c r="I363" s="44"/>
      <c r="J363" s="44"/>
      <c r="K363" s="43"/>
      <c r="L363" s="43"/>
      <c r="M363" s="103"/>
      <c r="N363" s="103"/>
      <c r="O363" s="103"/>
      <c r="P363" s="103"/>
      <c r="Q363" s="103"/>
      <c r="R363" s="103"/>
      <c r="S363" s="49"/>
      <c r="T363" s="41"/>
      <c r="U363" s="49"/>
      <c r="V363" s="107"/>
    </row>
    <row r="364" s="1" customFormat="1" ht="63" customHeight="1" spans="1:22">
      <c r="A364" s="55">
        <v>1</v>
      </c>
      <c r="B364" s="50" t="s">
        <v>891</v>
      </c>
      <c r="C364" s="55" t="s">
        <v>37</v>
      </c>
      <c r="D364" s="52" t="s">
        <v>38</v>
      </c>
      <c r="E364" s="106" t="s">
        <v>143</v>
      </c>
      <c r="F364" s="50" t="s">
        <v>892</v>
      </c>
      <c r="G364" s="53">
        <v>0.6</v>
      </c>
      <c r="H364" s="52" t="s">
        <v>130</v>
      </c>
      <c r="I364" s="50" t="s">
        <v>893</v>
      </c>
      <c r="J364" s="50" t="s">
        <v>894</v>
      </c>
      <c r="K364" s="55">
        <v>1</v>
      </c>
      <c r="L364" s="55"/>
      <c r="M364" s="84">
        <v>0.0001</v>
      </c>
      <c r="N364" s="84">
        <v>0.0001</v>
      </c>
      <c r="O364" s="84"/>
      <c r="P364" s="84">
        <v>0.0005</v>
      </c>
      <c r="Q364" s="84">
        <v>0.0005</v>
      </c>
      <c r="R364" s="84"/>
      <c r="S364" s="49" t="s">
        <v>343</v>
      </c>
      <c r="T364" s="55" t="s">
        <v>143</v>
      </c>
      <c r="U364" s="49">
        <v>2022.12</v>
      </c>
      <c r="V364" s="55"/>
    </row>
    <row r="365" s="1" customFormat="1" ht="60" customHeight="1" spans="1:22">
      <c r="A365" s="43">
        <v>1.8</v>
      </c>
      <c r="B365" s="42" t="s">
        <v>895</v>
      </c>
      <c r="C365" s="55"/>
      <c r="D365" s="52"/>
      <c r="E365" s="43"/>
      <c r="F365" s="42" t="s">
        <v>896</v>
      </c>
      <c r="G365" s="45">
        <v>0.15</v>
      </c>
      <c r="H365" s="52"/>
      <c r="I365" s="44"/>
      <c r="J365" s="44"/>
      <c r="K365" s="43"/>
      <c r="L365" s="43"/>
      <c r="M365" s="103"/>
      <c r="N365" s="103"/>
      <c r="O365" s="103"/>
      <c r="P365" s="103"/>
      <c r="Q365" s="103"/>
      <c r="R365" s="103"/>
      <c r="S365" s="49"/>
      <c r="T365" s="41"/>
      <c r="U365" s="49"/>
      <c r="V365" s="55"/>
    </row>
    <row r="366" s="1" customFormat="1" ht="71.1" customHeight="1" spans="1:22">
      <c r="A366" s="55">
        <v>1</v>
      </c>
      <c r="B366" s="122" t="s">
        <v>897</v>
      </c>
      <c r="C366" s="55" t="s">
        <v>37</v>
      </c>
      <c r="D366" s="52" t="s">
        <v>38</v>
      </c>
      <c r="E366" s="55" t="s">
        <v>180</v>
      </c>
      <c r="F366" s="59" t="s">
        <v>898</v>
      </c>
      <c r="G366" s="53">
        <v>0.15</v>
      </c>
      <c r="H366" s="52" t="s">
        <v>130</v>
      </c>
      <c r="I366" s="59" t="s">
        <v>893</v>
      </c>
      <c r="J366" s="59" t="s">
        <v>894</v>
      </c>
      <c r="K366" s="55">
        <v>1</v>
      </c>
      <c r="L366" s="55"/>
      <c r="M366" s="84">
        <v>0.0001</v>
      </c>
      <c r="N366" s="84">
        <v>0.0001</v>
      </c>
      <c r="O366" s="84"/>
      <c r="P366" s="84">
        <v>0.0005</v>
      </c>
      <c r="Q366" s="84">
        <v>0.0005</v>
      </c>
      <c r="R366" s="84"/>
      <c r="S366" s="49" t="s">
        <v>343</v>
      </c>
      <c r="T366" s="49" t="s">
        <v>180</v>
      </c>
      <c r="U366" s="49">
        <v>2022.12</v>
      </c>
      <c r="V366" s="55"/>
    </row>
    <row r="367" s="1" customFormat="1" ht="60" customHeight="1" spans="1:22">
      <c r="A367" s="43">
        <v>1.9</v>
      </c>
      <c r="B367" s="42" t="s">
        <v>899</v>
      </c>
      <c r="C367" s="55"/>
      <c r="D367" s="52"/>
      <c r="E367" s="43"/>
      <c r="F367" s="44" t="s">
        <v>900</v>
      </c>
      <c r="G367" s="45">
        <f>SUM(G368:G370)</f>
        <v>2.28</v>
      </c>
      <c r="H367" s="52"/>
      <c r="I367" s="44"/>
      <c r="J367" s="44"/>
      <c r="K367" s="43"/>
      <c r="L367" s="43"/>
      <c r="M367" s="103"/>
      <c r="N367" s="103"/>
      <c r="O367" s="103"/>
      <c r="P367" s="103"/>
      <c r="Q367" s="103"/>
      <c r="R367" s="103"/>
      <c r="S367" s="49"/>
      <c r="T367" s="41"/>
      <c r="U367" s="49"/>
      <c r="V367" s="55"/>
    </row>
    <row r="368" s="1" customFormat="1" ht="71.1" customHeight="1" spans="1:22">
      <c r="A368" s="55">
        <v>1</v>
      </c>
      <c r="B368" s="122" t="s">
        <v>901</v>
      </c>
      <c r="C368" s="55" t="s">
        <v>37</v>
      </c>
      <c r="D368" s="52" t="s">
        <v>38</v>
      </c>
      <c r="E368" s="55" t="s">
        <v>330</v>
      </c>
      <c r="F368" s="59" t="s">
        <v>902</v>
      </c>
      <c r="G368" s="53">
        <v>1.72</v>
      </c>
      <c r="H368" s="52" t="s">
        <v>130</v>
      </c>
      <c r="I368" s="59" t="s">
        <v>903</v>
      </c>
      <c r="J368" s="59" t="s">
        <v>903</v>
      </c>
      <c r="K368" s="55">
        <v>2</v>
      </c>
      <c r="L368" s="55">
        <v>1</v>
      </c>
      <c r="M368" s="84">
        <v>0.0005</v>
      </c>
      <c r="N368" s="84">
        <v>0.005</v>
      </c>
      <c r="O368" s="84"/>
      <c r="P368" s="84">
        <v>0.02</v>
      </c>
      <c r="Q368" s="84">
        <v>0.02</v>
      </c>
      <c r="R368" s="84"/>
      <c r="S368" s="49" t="s">
        <v>343</v>
      </c>
      <c r="T368" s="49" t="s">
        <v>330</v>
      </c>
      <c r="U368" s="49">
        <v>2022.12</v>
      </c>
      <c r="V368" s="55"/>
    </row>
    <row r="369" s="1" customFormat="1" ht="56.1" customHeight="1" spans="1:22">
      <c r="A369" s="55">
        <v>2</v>
      </c>
      <c r="B369" s="122" t="s">
        <v>904</v>
      </c>
      <c r="C369" s="55" t="s">
        <v>37</v>
      </c>
      <c r="D369" s="52" t="s">
        <v>38</v>
      </c>
      <c r="E369" s="55" t="s">
        <v>104</v>
      </c>
      <c r="F369" s="59" t="s">
        <v>905</v>
      </c>
      <c r="G369" s="53">
        <v>0.4</v>
      </c>
      <c r="H369" s="52" t="s">
        <v>130</v>
      </c>
      <c r="I369" s="59" t="s">
        <v>903</v>
      </c>
      <c r="J369" s="59" t="s">
        <v>903</v>
      </c>
      <c r="K369" s="55"/>
      <c r="L369" s="55">
        <v>1</v>
      </c>
      <c r="M369" s="84">
        <v>0.0001</v>
      </c>
      <c r="N369" s="84">
        <v>0.0001</v>
      </c>
      <c r="O369" s="84"/>
      <c r="P369" s="84">
        <v>0.0007</v>
      </c>
      <c r="Q369" s="84">
        <v>0.0007</v>
      </c>
      <c r="R369" s="84"/>
      <c r="S369" s="49" t="s">
        <v>343</v>
      </c>
      <c r="T369" s="49" t="s">
        <v>104</v>
      </c>
      <c r="U369" s="49">
        <v>2022.12</v>
      </c>
      <c r="V369" s="55"/>
    </row>
    <row r="370" s="1" customFormat="1" ht="56.1" customHeight="1" spans="1:22">
      <c r="A370" s="55">
        <v>3</v>
      </c>
      <c r="B370" s="122" t="s">
        <v>906</v>
      </c>
      <c r="C370" s="55" t="s">
        <v>37</v>
      </c>
      <c r="D370" s="52" t="s">
        <v>38</v>
      </c>
      <c r="E370" s="55" t="s">
        <v>110</v>
      </c>
      <c r="F370" s="59" t="s">
        <v>907</v>
      </c>
      <c r="G370" s="53">
        <v>0.16</v>
      </c>
      <c r="H370" s="52" t="s">
        <v>130</v>
      </c>
      <c r="I370" s="59" t="s">
        <v>903</v>
      </c>
      <c r="J370" s="59" t="s">
        <v>903</v>
      </c>
      <c r="K370" s="55"/>
      <c r="L370" s="55">
        <v>1</v>
      </c>
      <c r="M370" s="84"/>
      <c r="N370" s="84">
        <v>0.0001</v>
      </c>
      <c r="O370" s="84"/>
      <c r="P370" s="84"/>
      <c r="Q370" s="84">
        <v>0.0007</v>
      </c>
      <c r="R370" s="84"/>
      <c r="S370" s="49" t="s">
        <v>343</v>
      </c>
      <c r="T370" s="49" t="s">
        <v>110</v>
      </c>
      <c r="U370" s="49">
        <v>2022.12</v>
      </c>
      <c r="V370" s="55"/>
    </row>
    <row r="371" s="1" customFormat="1" ht="60" customHeight="1" spans="1:22">
      <c r="A371" s="78">
        <v>1.1</v>
      </c>
      <c r="B371" s="42" t="s">
        <v>908</v>
      </c>
      <c r="C371" s="55"/>
      <c r="D371" s="52"/>
      <c r="E371" s="43"/>
      <c r="F371" s="42" t="s">
        <v>909</v>
      </c>
      <c r="G371" s="45">
        <f>SUM(G372:G379)</f>
        <v>14</v>
      </c>
      <c r="H371" s="52"/>
      <c r="I371" s="44"/>
      <c r="J371" s="44"/>
      <c r="K371" s="43"/>
      <c r="L371" s="43"/>
      <c r="M371" s="103"/>
      <c r="N371" s="103"/>
      <c r="O371" s="103"/>
      <c r="P371" s="103"/>
      <c r="Q371" s="103"/>
      <c r="R371" s="103"/>
      <c r="S371" s="49"/>
      <c r="T371" s="41"/>
      <c r="U371" s="49"/>
      <c r="V371" s="55"/>
    </row>
    <row r="372" s="1" customFormat="1" ht="63" customHeight="1" spans="1:22">
      <c r="A372" s="55">
        <v>1</v>
      </c>
      <c r="B372" s="122" t="s">
        <v>910</v>
      </c>
      <c r="C372" s="55" t="s">
        <v>37</v>
      </c>
      <c r="D372" s="52" t="s">
        <v>38</v>
      </c>
      <c r="E372" s="55" t="s">
        <v>134</v>
      </c>
      <c r="F372" s="59" t="s">
        <v>911</v>
      </c>
      <c r="G372" s="53">
        <v>2</v>
      </c>
      <c r="H372" s="52" t="s">
        <v>130</v>
      </c>
      <c r="I372" s="59" t="s">
        <v>912</v>
      </c>
      <c r="J372" s="59" t="s">
        <v>913</v>
      </c>
      <c r="K372" s="55">
        <v>1</v>
      </c>
      <c r="L372" s="55">
        <v>1</v>
      </c>
      <c r="M372" s="84"/>
      <c r="N372" s="84">
        <v>0.0001</v>
      </c>
      <c r="O372" s="84"/>
      <c r="P372" s="84"/>
      <c r="Q372" s="84">
        <v>0.0012</v>
      </c>
      <c r="R372" s="84"/>
      <c r="S372" s="49" t="s">
        <v>343</v>
      </c>
      <c r="T372" s="49" t="s">
        <v>134</v>
      </c>
      <c r="U372" s="49">
        <v>2022.12</v>
      </c>
      <c r="V372" s="55"/>
    </row>
    <row r="373" s="1" customFormat="1" ht="63" customHeight="1" spans="1:22">
      <c r="A373" s="55">
        <v>2</v>
      </c>
      <c r="B373" s="122" t="s">
        <v>914</v>
      </c>
      <c r="C373" s="55" t="s">
        <v>37</v>
      </c>
      <c r="D373" s="52" t="s">
        <v>38</v>
      </c>
      <c r="E373" s="55" t="s">
        <v>330</v>
      </c>
      <c r="F373" s="59" t="s">
        <v>915</v>
      </c>
      <c r="G373" s="53">
        <v>1</v>
      </c>
      <c r="H373" s="52" t="s">
        <v>130</v>
      </c>
      <c r="I373" s="59" t="s">
        <v>912</v>
      </c>
      <c r="J373" s="59" t="s">
        <v>913</v>
      </c>
      <c r="K373" s="55">
        <v>1</v>
      </c>
      <c r="L373" s="55"/>
      <c r="M373" s="84">
        <v>0.0001</v>
      </c>
      <c r="N373" s="84">
        <v>0.0001</v>
      </c>
      <c r="O373" s="84"/>
      <c r="P373" s="84">
        <v>0.0004</v>
      </c>
      <c r="Q373" s="84">
        <v>0.0004</v>
      </c>
      <c r="R373" s="84"/>
      <c r="S373" s="49" t="s">
        <v>343</v>
      </c>
      <c r="T373" s="49" t="s">
        <v>330</v>
      </c>
      <c r="U373" s="49">
        <v>2022.12</v>
      </c>
      <c r="V373" s="55"/>
    </row>
    <row r="374" s="1" customFormat="1" ht="63" customHeight="1" spans="1:22">
      <c r="A374" s="55">
        <v>3</v>
      </c>
      <c r="B374" s="122" t="s">
        <v>916</v>
      </c>
      <c r="C374" s="55" t="s">
        <v>37</v>
      </c>
      <c r="D374" s="52" t="s">
        <v>38</v>
      </c>
      <c r="E374" s="55" t="s">
        <v>183</v>
      </c>
      <c r="F374" s="59" t="s">
        <v>917</v>
      </c>
      <c r="G374" s="53">
        <v>3</v>
      </c>
      <c r="H374" s="52" t="s">
        <v>130</v>
      </c>
      <c r="I374" s="59" t="s">
        <v>912</v>
      </c>
      <c r="J374" s="59" t="s">
        <v>913</v>
      </c>
      <c r="K374" s="55">
        <v>3</v>
      </c>
      <c r="L374" s="55"/>
      <c r="M374" s="84">
        <v>0.0003</v>
      </c>
      <c r="N374" s="84">
        <v>0.0003</v>
      </c>
      <c r="O374" s="84"/>
      <c r="P374" s="84">
        <v>0.0014</v>
      </c>
      <c r="Q374" s="84">
        <v>0.0014</v>
      </c>
      <c r="R374" s="84"/>
      <c r="S374" s="49" t="s">
        <v>343</v>
      </c>
      <c r="T374" s="49" t="s">
        <v>183</v>
      </c>
      <c r="U374" s="49">
        <v>2022.12</v>
      </c>
      <c r="V374" s="55"/>
    </row>
    <row r="375" s="1" customFormat="1" ht="63" customHeight="1" spans="1:22">
      <c r="A375" s="55">
        <v>4</v>
      </c>
      <c r="B375" s="122" t="s">
        <v>918</v>
      </c>
      <c r="C375" s="55" t="s">
        <v>37</v>
      </c>
      <c r="D375" s="52" t="s">
        <v>38</v>
      </c>
      <c r="E375" s="55" t="s">
        <v>175</v>
      </c>
      <c r="F375" s="59" t="s">
        <v>919</v>
      </c>
      <c r="G375" s="53">
        <v>1</v>
      </c>
      <c r="H375" s="52" t="s">
        <v>130</v>
      </c>
      <c r="I375" s="59" t="s">
        <v>912</v>
      </c>
      <c r="J375" s="59" t="s">
        <v>913</v>
      </c>
      <c r="K375" s="55"/>
      <c r="L375" s="55">
        <v>1</v>
      </c>
      <c r="M375" s="84">
        <v>0.0001</v>
      </c>
      <c r="N375" s="84">
        <v>0.0001</v>
      </c>
      <c r="O375" s="84"/>
      <c r="P375" s="84">
        <v>0.0006</v>
      </c>
      <c r="Q375" s="84">
        <v>0.0006</v>
      </c>
      <c r="R375" s="84"/>
      <c r="S375" s="49" t="s">
        <v>343</v>
      </c>
      <c r="T375" s="49" t="s">
        <v>175</v>
      </c>
      <c r="U375" s="49">
        <v>2022.12</v>
      </c>
      <c r="V375" s="55"/>
    </row>
    <row r="376" s="1" customFormat="1" ht="63" customHeight="1" spans="1:22">
      <c r="A376" s="55">
        <v>5</v>
      </c>
      <c r="B376" s="122" t="s">
        <v>920</v>
      </c>
      <c r="C376" s="55" t="s">
        <v>37</v>
      </c>
      <c r="D376" s="52" t="s">
        <v>38</v>
      </c>
      <c r="E376" s="55" t="s">
        <v>180</v>
      </c>
      <c r="F376" s="59" t="s">
        <v>921</v>
      </c>
      <c r="G376" s="53">
        <v>3</v>
      </c>
      <c r="H376" s="52" t="s">
        <v>130</v>
      </c>
      <c r="I376" s="59" t="s">
        <v>912</v>
      </c>
      <c r="J376" s="59" t="s">
        <v>913</v>
      </c>
      <c r="K376" s="55">
        <v>2</v>
      </c>
      <c r="L376" s="55"/>
      <c r="M376" s="84">
        <v>0.0003</v>
      </c>
      <c r="N376" s="84">
        <v>0.0003</v>
      </c>
      <c r="O376" s="84"/>
      <c r="P376" s="84">
        <v>0.0016</v>
      </c>
      <c r="Q376" s="84">
        <v>0.0016</v>
      </c>
      <c r="R376" s="84"/>
      <c r="S376" s="49" t="s">
        <v>343</v>
      </c>
      <c r="T376" s="49" t="s">
        <v>180</v>
      </c>
      <c r="U376" s="49">
        <v>2022.12</v>
      </c>
      <c r="V376" s="55"/>
    </row>
    <row r="377" s="1" customFormat="1" ht="63" customHeight="1" spans="1:22">
      <c r="A377" s="55">
        <v>6</v>
      </c>
      <c r="B377" s="122" t="s">
        <v>922</v>
      </c>
      <c r="C377" s="55" t="s">
        <v>37</v>
      </c>
      <c r="D377" s="52" t="s">
        <v>38</v>
      </c>
      <c r="E377" s="55" t="s">
        <v>110</v>
      </c>
      <c r="F377" s="59" t="s">
        <v>923</v>
      </c>
      <c r="G377" s="53">
        <v>1</v>
      </c>
      <c r="H377" s="52" t="s">
        <v>130</v>
      </c>
      <c r="I377" s="59" t="s">
        <v>631</v>
      </c>
      <c r="J377" s="59" t="s">
        <v>913</v>
      </c>
      <c r="K377" s="55">
        <v>1</v>
      </c>
      <c r="L377" s="55"/>
      <c r="M377" s="84">
        <v>0.0001</v>
      </c>
      <c r="N377" s="84">
        <v>0.0001</v>
      </c>
      <c r="O377" s="84"/>
      <c r="P377" s="84">
        <v>0.0007</v>
      </c>
      <c r="Q377" s="84">
        <v>0.0007</v>
      </c>
      <c r="R377" s="84"/>
      <c r="S377" s="49" t="s">
        <v>343</v>
      </c>
      <c r="T377" s="49" t="s">
        <v>110</v>
      </c>
      <c r="U377" s="49">
        <v>2022.12</v>
      </c>
      <c r="V377" s="55"/>
    </row>
    <row r="378" s="1" customFormat="1" ht="63" customHeight="1" spans="1:22">
      <c r="A378" s="55">
        <v>7</v>
      </c>
      <c r="B378" s="122" t="s">
        <v>924</v>
      </c>
      <c r="C378" s="55" t="s">
        <v>37</v>
      </c>
      <c r="D378" s="52" t="s">
        <v>38</v>
      </c>
      <c r="E378" s="55" t="s">
        <v>193</v>
      </c>
      <c r="F378" s="59" t="s">
        <v>925</v>
      </c>
      <c r="G378" s="53">
        <v>2</v>
      </c>
      <c r="H378" s="52" t="s">
        <v>130</v>
      </c>
      <c r="I378" s="59" t="s">
        <v>912</v>
      </c>
      <c r="J378" s="59" t="s">
        <v>913</v>
      </c>
      <c r="K378" s="55">
        <v>1</v>
      </c>
      <c r="L378" s="55"/>
      <c r="M378" s="84">
        <v>0.0001</v>
      </c>
      <c r="N378" s="84">
        <v>0.0001</v>
      </c>
      <c r="O378" s="84"/>
      <c r="P378" s="84">
        <v>0.0004</v>
      </c>
      <c r="Q378" s="84">
        <v>0.0004</v>
      </c>
      <c r="R378" s="84"/>
      <c r="S378" s="49" t="s">
        <v>343</v>
      </c>
      <c r="T378" s="49" t="s">
        <v>193</v>
      </c>
      <c r="U378" s="49">
        <v>2022.12</v>
      </c>
      <c r="V378" s="55"/>
    </row>
    <row r="379" s="1" customFormat="1" ht="63" customHeight="1" spans="1:22">
      <c r="A379" s="55">
        <v>8</v>
      </c>
      <c r="B379" s="122" t="s">
        <v>926</v>
      </c>
      <c r="C379" s="55" t="s">
        <v>37</v>
      </c>
      <c r="D379" s="52" t="s">
        <v>38</v>
      </c>
      <c r="E379" s="55" t="s">
        <v>407</v>
      </c>
      <c r="F379" s="59" t="s">
        <v>927</v>
      </c>
      <c r="G379" s="53">
        <v>1</v>
      </c>
      <c r="H379" s="52" t="s">
        <v>130</v>
      </c>
      <c r="I379" s="59" t="s">
        <v>928</v>
      </c>
      <c r="J379" s="59" t="s">
        <v>929</v>
      </c>
      <c r="K379" s="55">
        <v>1</v>
      </c>
      <c r="L379" s="55"/>
      <c r="M379" s="84">
        <v>0.0001</v>
      </c>
      <c r="N379" s="84">
        <v>0.0001</v>
      </c>
      <c r="O379" s="84"/>
      <c r="P379" s="84">
        <v>0.0007</v>
      </c>
      <c r="Q379" s="84">
        <v>0.0007</v>
      </c>
      <c r="R379" s="84"/>
      <c r="S379" s="49" t="s">
        <v>343</v>
      </c>
      <c r="T379" s="49" t="s">
        <v>407</v>
      </c>
      <c r="U379" s="49">
        <v>2022.12</v>
      </c>
      <c r="V379" s="55"/>
    </row>
    <row r="380" s="1" customFormat="1" ht="60" customHeight="1" spans="1:22">
      <c r="A380" s="43">
        <v>1.11</v>
      </c>
      <c r="B380" s="42" t="s">
        <v>930</v>
      </c>
      <c r="C380" s="55"/>
      <c r="D380" s="52"/>
      <c r="E380" s="43"/>
      <c r="F380" s="42" t="s">
        <v>931</v>
      </c>
      <c r="G380" s="45">
        <f>SUM(G381:G389)</f>
        <v>27</v>
      </c>
      <c r="H380" s="52"/>
      <c r="I380" s="44"/>
      <c r="J380" s="44"/>
      <c r="K380" s="43"/>
      <c r="L380" s="43"/>
      <c r="M380" s="103"/>
      <c r="N380" s="103"/>
      <c r="O380" s="103"/>
      <c r="P380" s="103"/>
      <c r="Q380" s="103"/>
      <c r="R380" s="103"/>
      <c r="S380" s="49"/>
      <c r="T380" s="41"/>
      <c r="U380" s="49"/>
      <c r="V380" s="55"/>
    </row>
    <row r="381" s="3" customFormat="1" ht="69.95" customHeight="1" spans="1:22">
      <c r="A381" s="55">
        <v>1</v>
      </c>
      <c r="B381" s="50" t="s">
        <v>932</v>
      </c>
      <c r="C381" s="55" t="s">
        <v>37</v>
      </c>
      <c r="D381" s="52" t="s">
        <v>38</v>
      </c>
      <c r="E381" s="55" t="s">
        <v>163</v>
      </c>
      <c r="F381" s="122" t="s">
        <v>933</v>
      </c>
      <c r="G381" s="61">
        <v>1.2</v>
      </c>
      <c r="H381" s="52" t="s">
        <v>130</v>
      </c>
      <c r="I381" s="86" t="s">
        <v>934</v>
      </c>
      <c r="J381" s="86" t="s">
        <v>935</v>
      </c>
      <c r="K381" s="49">
        <v>1</v>
      </c>
      <c r="L381" s="49"/>
      <c r="M381" s="85">
        <v>0.0002</v>
      </c>
      <c r="N381" s="85">
        <v>0.0002</v>
      </c>
      <c r="O381" s="85"/>
      <c r="P381" s="85">
        <v>0.0009</v>
      </c>
      <c r="Q381" s="85">
        <v>0.0009</v>
      </c>
      <c r="R381" s="85"/>
      <c r="S381" s="49" t="s">
        <v>343</v>
      </c>
      <c r="T381" s="49" t="s">
        <v>163</v>
      </c>
      <c r="U381" s="49">
        <v>2022.12</v>
      </c>
      <c r="V381" s="55"/>
    </row>
    <row r="382" s="3" customFormat="1" ht="69.95" customHeight="1" spans="1:22">
      <c r="A382" s="55">
        <v>2</v>
      </c>
      <c r="B382" s="50" t="s">
        <v>936</v>
      </c>
      <c r="C382" s="55" t="s">
        <v>37</v>
      </c>
      <c r="D382" s="52" t="s">
        <v>38</v>
      </c>
      <c r="E382" s="55" t="s">
        <v>169</v>
      </c>
      <c r="F382" s="50" t="s">
        <v>937</v>
      </c>
      <c r="G382" s="53">
        <v>1.2</v>
      </c>
      <c r="H382" s="52" t="s">
        <v>130</v>
      </c>
      <c r="I382" s="50" t="s">
        <v>934</v>
      </c>
      <c r="J382" s="50" t="s">
        <v>938</v>
      </c>
      <c r="K382" s="55"/>
      <c r="L382" s="55"/>
      <c r="M382" s="84"/>
      <c r="N382" s="84"/>
      <c r="O382" s="84"/>
      <c r="P382" s="84"/>
      <c r="Q382" s="84"/>
      <c r="R382" s="84"/>
      <c r="S382" s="49" t="s">
        <v>343</v>
      </c>
      <c r="T382" s="55" t="s">
        <v>169</v>
      </c>
      <c r="U382" s="49">
        <v>2022.12</v>
      </c>
      <c r="V382" s="55"/>
    </row>
    <row r="383" s="3" customFormat="1" ht="69.95" customHeight="1" spans="1:22">
      <c r="A383" s="55">
        <v>3</v>
      </c>
      <c r="B383" s="50" t="s">
        <v>939</v>
      </c>
      <c r="C383" s="55" t="s">
        <v>37</v>
      </c>
      <c r="D383" s="52" t="s">
        <v>38</v>
      </c>
      <c r="E383" s="55" t="s">
        <v>134</v>
      </c>
      <c r="F383" s="50" t="s">
        <v>940</v>
      </c>
      <c r="G383" s="53">
        <v>1.8</v>
      </c>
      <c r="H383" s="52" t="s">
        <v>130</v>
      </c>
      <c r="I383" s="50" t="s">
        <v>934</v>
      </c>
      <c r="J383" s="50" t="s">
        <v>941</v>
      </c>
      <c r="K383" s="55"/>
      <c r="L383" s="55">
        <v>3</v>
      </c>
      <c r="M383" s="84">
        <v>0.0003</v>
      </c>
      <c r="N383" s="84">
        <v>0.0003</v>
      </c>
      <c r="O383" s="84"/>
      <c r="P383" s="84">
        <v>0.0019</v>
      </c>
      <c r="Q383" s="84">
        <v>0.0019</v>
      </c>
      <c r="R383" s="84"/>
      <c r="S383" s="49" t="s">
        <v>343</v>
      </c>
      <c r="T383" s="55" t="s">
        <v>134</v>
      </c>
      <c r="U383" s="49">
        <v>2022.12</v>
      </c>
      <c r="V383" s="55"/>
    </row>
    <row r="384" s="3" customFormat="1" ht="69.95" customHeight="1" spans="1:22">
      <c r="A384" s="55">
        <v>4</v>
      </c>
      <c r="B384" s="50" t="s">
        <v>942</v>
      </c>
      <c r="C384" s="55" t="s">
        <v>37</v>
      </c>
      <c r="D384" s="52" t="s">
        <v>38</v>
      </c>
      <c r="E384" s="55" t="s">
        <v>330</v>
      </c>
      <c r="F384" s="50" t="s">
        <v>943</v>
      </c>
      <c r="G384" s="53">
        <v>0.6</v>
      </c>
      <c r="H384" s="52" t="s">
        <v>130</v>
      </c>
      <c r="I384" s="50" t="s">
        <v>934</v>
      </c>
      <c r="J384" s="50" t="s">
        <v>944</v>
      </c>
      <c r="K384" s="55">
        <v>1</v>
      </c>
      <c r="L384" s="55"/>
      <c r="M384" s="84">
        <v>0.0001</v>
      </c>
      <c r="N384" s="84">
        <v>0.0001</v>
      </c>
      <c r="O384" s="84"/>
      <c r="P384" s="84">
        <v>0.0004</v>
      </c>
      <c r="Q384" s="84">
        <v>0.0004</v>
      </c>
      <c r="R384" s="84"/>
      <c r="S384" s="49" t="s">
        <v>343</v>
      </c>
      <c r="T384" s="49" t="s">
        <v>330</v>
      </c>
      <c r="U384" s="49">
        <v>2022.12</v>
      </c>
      <c r="V384" s="55"/>
    </row>
    <row r="385" s="1" customFormat="1" ht="69.95" customHeight="1" spans="1:22">
      <c r="A385" s="55">
        <v>5</v>
      </c>
      <c r="B385" s="122" t="s">
        <v>945</v>
      </c>
      <c r="C385" s="55" t="s">
        <v>37</v>
      </c>
      <c r="D385" s="52" t="s">
        <v>38</v>
      </c>
      <c r="E385" s="55" t="s">
        <v>180</v>
      </c>
      <c r="F385" s="59" t="s">
        <v>946</v>
      </c>
      <c r="G385" s="53">
        <v>6</v>
      </c>
      <c r="H385" s="52" t="s">
        <v>130</v>
      </c>
      <c r="I385" s="59" t="s">
        <v>934</v>
      </c>
      <c r="J385" s="59" t="s">
        <v>938</v>
      </c>
      <c r="K385" s="55">
        <v>4</v>
      </c>
      <c r="L385" s="55">
        <v>1</v>
      </c>
      <c r="M385" s="84">
        <v>0.001</v>
      </c>
      <c r="N385" s="84">
        <v>0.001</v>
      </c>
      <c r="O385" s="84"/>
      <c r="P385" s="84">
        <v>0.0045</v>
      </c>
      <c r="Q385" s="84">
        <v>0.0045</v>
      </c>
      <c r="R385" s="84"/>
      <c r="S385" s="49" t="s">
        <v>343</v>
      </c>
      <c r="T385" s="49" t="s">
        <v>180</v>
      </c>
      <c r="U385" s="49">
        <v>2022.12</v>
      </c>
      <c r="V385" s="55"/>
    </row>
    <row r="386" s="1" customFormat="1" ht="69.95" customHeight="1" spans="1:22">
      <c r="A386" s="55">
        <v>6</v>
      </c>
      <c r="B386" s="122" t="s">
        <v>947</v>
      </c>
      <c r="C386" s="55" t="s">
        <v>37</v>
      </c>
      <c r="D386" s="52" t="s">
        <v>38</v>
      </c>
      <c r="E386" s="55" t="s">
        <v>104</v>
      </c>
      <c r="F386" s="59" t="s">
        <v>948</v>
      </c>
      <c r="G386" s="53">
        <v>2.4</v>
      </c>
      <c r="H386" s="52" t="s">
        <v>130</v>
      </c>
      <c r="I386" s="59" t="s">
        <v>903</v>
      </c>
      <c r="J386" s="59" t="s">
        <v>903</v>
      </c>
      <c r="K386" s="55">
        <v>1</v>
      </c>
      <c r="L386" s="55">
        <v>1</v>
      </c>
      <c r="M386" s="84">
        <v>0.0004</v>
      </c>
      <c r="N386" s="84">
        <v>0.0004</v>
      </c>
      <c r="O386" s="84"/>
      <c r="P386" s="84">
        <v>0.0014</v>
      </c>
      <c r="Q386" s="84">
        <v>0.0014</v>
      </c>
      <c r="R386" s="84"/>
      <c r="S386" s="49" t="s">
        <v>343</v>
      </c>
      <c r="T386" s="49" t="s">
        <v>104</v>
      </c>
      <c r="U386" s="49">
        <v>2022.12</v>
      </c>
      <c r="V386" s="55"/>
    </row>
    <row r="387" s="1" customFormat="1" ht="69.95" customHeight="1" spans="1:22">
      <c r="A387" s="55">
        <v>7</v>
      </c>
      <c r="B387" s="122" t="s">
        <v>949</v>
      </c>
      <c r="C387" s="55" t="s">
        <v>37</v>
      </c>
      <c r="D387" s="52" t="s">
        <v>38</v>
      </c>
      <c r="E387" s="55" t="s">
        <v>110</v>
      </c>
      <c r="F387" s="59" t="s">
        <v>950</v>
      </c>
      <c r="G387" s="53">
        <v>3</v>
      </c>
      <c r="H387" s="52" t="s">
        <v>130</v>
      </c>
      <c r="I387" s="59" t="s">
        <v>934</v>
      </c>
      <c r="J387" s="59" t="s">
        <v>951</v>
      </c>
      <c r="K387" s="55">
        <v>1</v>
      </c>
      <c r="L387" s="55"/>
      <c r="M387" s="84">
        <v>0.0005</v>
      </c>
      <c r="N387" s="84">
        <v>0.0005</v>
      </c>
      <c r="O387" s="84"/>
      <c r="P387" s="84">
        <v>0.0026</v>
      </c>
      <c r="Q387" s="84">
        <v>0.0026</v>
      </c>
      <c r="R387" s="84"/>
      <c r="S387" s="49" t="s">
        <v>343</v>
      </c>
      <c r="T387" s="49" t="s">
        <v>110</v>
      </c>
      <c r="U387" s="49">
        <v>2022.12</v>
      </c>
      <c r="V387" s="55"/>
    </row>
    <row r="388" s="1" customFormat="1" ht="69.95" customHeight="1" spans="1:22">
      <c r="A388" s="55">
        <v>8</v>
      </c>
      <c r="B388" s="122" t="s">
        <v>952</v>
      </c>
      <c r="C388" s="55" t="s">
        <v>37</v>
      </c>
      <c r="D388" s="52" t="s">
        <v>38</v>
      </c>
      <c r="E388" s="55" t="s">
        <v>193</v>
      </c>
      <c r="F388" s="59" t="s">
        <v>953</v>
      </c>
      <c r="G388" s="53">
        <v>3</v>
      </c>
      <c r="H388" s="52" t="s">
        <v>130</v>
      </c>
      <c r="I388" s="59" t="s">
        <v>934</v>
      </c>
      <c r="J388" s="59" t="s">
        <v>954</v>
      </c>
      <c r="K388" s="55">
        <v>2</v>
      </c>
      <c r="L388" s="55">
        <v>1</v>
      </c>
      <c r="M388" s="84">
        <v>0.0005</v>
      </c>
      <c r="N388" s="84">
        <v>0.0005</v>
      </c>
      <c r="O388" s="84"/>
      <c r="P388" s="84">
        <v>0.0015</v>
      </c>
      <c r="Q388" s="84">
        <v>0.0015</v>
      </c>
      <c r="R388" s="84"/>
      <c r="S388" s="49" t="s">
        <v>343</v>
      </c>
      <c r="T388" s="49" t="s">
        <v>193</v>
      </c>
      <c r="U388" s="49">
        <v>2022.12</v>
      </c>
      <c r="V388" s="55"/>
    </row>
    <row r="389" s="3" customFormat="1" ht="69.95" customHeight="1" spans="1:22">
      <c r="A389" s="55">
        <v>9</v>
      </c>
      <c r="B389" s="50" t="s">
        <v>955</v>
      </c>
      <c r="C389" s="55" t="s">
        <v>37</v>
      </c>
      <c r="D389" s="52" t="s">
        <v>38</v>
      </c>
      <c r="E389" s="55" t="s">
        <v>407</v>
      </c>
      <c r="F389" s="50" t="s">
        <v>956</v>
      </c>
      <c r="G389" s="53">
        <v>7.8</v>
      </c>
      <c r="H389" s="52" t="s">
        <v>130</v>
      </c>
      <c r="I389" s="50" t="s">
        <v>934</v>
      </c>
      <c r="J389" s="50" t="s">
        <v>957</v>
      </c>
      <c r="K389" s="55">
        <v>3</v>
      </c>
      <c r="L389" s="55">
        <v>2</v>
      </c>
      <c r="M389" s="84">
        <v>0.0006</v>
      </c>
      <c r="N389" s="84">
        <v>0.0006</v>
      </c>
      <c r="O389" s="84"/>
      <c r="P389" s="84">
        <v>0.0032</v>
      </c>
      <c r="Q389" s="84">
        <v>0.0032</v>
      </c>
      <c r="R389" s="84"/>
      <c r="S389" s="49" t="s">
        <v>343</v>
      </c>
      <c r="T389" s="55" t="s">
        <v>407</v>
      </c>
      <c r="U389" s="49">
        <v>2022.12</v>
      </c>
      <c r="V389" s="55"/>
    </row>
    <row r="390" s="1" customFormat="1" ht="60" customHeight="1" spans="1:22">
      <c r="A390" s="43">
        <v>1.12</v>
      </c>
      <c r="B390" s="42" t="s">
        <v>958</v>
      </c>
      <c r="C390" s="55"/>
      <c r="D390" s="52"/>
      <c r="E390" s="43"/>
      <c r="F390" s="42" t="s">
        <v>959</v>
      </c>
      <c r="G390" s="45">
        <f>SUM(G391:G393)</f>
        <v>4</v>
      </c>
      <c r="H390" s="52"/>
      <c r="I390" s="44"/>
      <c r="J390" s="44"/>
      <c r="K390" s="43"/>
      <c r="L390" s="43"/>
      <c r="M390" s="103"/>
      <c r="N390" s="103"/>
      <c r="O390" s="103"/>
      <c r="P390" s="103"/>
      <c r="Q390" s="103"/>
      <c r="R390" s="103"/>
      <c r="S390" s="49"/>
      <c r="T390" s="41"/>
      <c r="U390" s="49"/>
      <c r="V390" s="55"/>
    </row>
    <row r="391" s="3" customFormat="1" ht="75.95" customHeight="1" spans="1:22">
      <c r="A391" s="55">
        <v>1</v>
      </c>
      <c r="B391" s="50" t="s">
        <v>960</v>
      </c>
      <c r="C391" s="55" t="s">
        <v>37</v>
      </c>
      <c r="D391" s="52" t="s">
        <v>38</v>
      </c>
      <c r="E391" s="55" t="s">
        <v>163</v>
      </c>
      <c r="F391" s="122" t="s">
        <v>961</v>
      </c>
      <c r="G391" s="61">
        <v>0.5</v>
      </c>
      <c r="H391" s="52" t="s">
        <v>130</v>
      </c>
      <c r="I391" s="86" t="s">
        <v>934</v>
      </c>
      <c r="J391" s="86" t="s">
        <v>962</v>
      </c>
      <c r="K391" s="49">
        <v>1</v>
      </c>
      <c r="L391" s="49"/>
      <c r="M391" s="85">
        <v>0.0001</v>
      </c>
      <c r="N391" s="85">
        <v>0.0001</v>
      </c>
      <c r="O391" s="85"/>
      <c r="P391" s="85">
        <v>0.0005</v>
      </c>
      <c r="Q391" s="85">
        <v>0.0005</v>
      </c>
      <c r="R391" s="85"/>
      <c r="S391" s="49" t="s">
        <v>343</v>
      </c>
      <c r="T391" s="49" t="s">
        <v>163</v>
      </c>
      <c r="U391" s="49">
        <v>2022.12</v>
      </c>
      <c r="V391" s="55"/>
    </row>
    <row r="392" s="3" customFormat="1" ht="75.95" customHeight="1" spans="1:22">
      <c r="A392" s="55">
        <v>2</v>
      </c>
      <c r="B392" s="50" t="s">
        <v>963</v>
      </c>
      <c r="C392" s="55" t="s">
        <v>37</v>
      </c>
      <c r="D392" s="52" t="s">
        <v>38</v>
      </c>
      <c r="E392" s="55" t="s">
        <v>183</v>
      </c>
      <c r="F392" s="122" t="s">
        <v>964</v>
      </c>
      <c r="G392" s="61">
        <v>1</v>
      </c>
      <c r="H392" s="52" t="s">
        <v>130</v>
      </c>
      <c r="I392" s="86" t="s">
        <v>965</v>
      </c>
      <c r="J392" s="86" t="s">
        <v>966</v>
      </c>
      <c r="K392" s="49">
        <v>1</v>
      </c>
      <c r="L392" s="49"/>
      <c r="M392" s="85">
        <v>0.0008</v>
      </c>
      <c r="N392" s="85">
        <v>0.0008</v>
      </c>
      <c r="O392" s="85"/>
      <c r="P392" s="85">
        <v>0.0041</v>
      </c>
      <c r="Q392" s="85">
        <v>0.0041</v>
      </c>
      <c r="R392" s="85"/>
      <c r="S392" s="49" t="s">
        <v>343</v>
      </c>
      <c r="T392" s="49" t="s">
        <v>183</v>
      </c>
      <c r="U392" s="49">
        <v>2022.12</v>
      </c>
      <c r="V392" s="55"/>
    </row>
    <row r="393" s="1" customFormat="1" ht="75.95" customHeight="1" spans="1:22">
      <c r="A393" s="55">
        <v>3</v>
      </c>
      <c r="B393" s="122" t="s">
        <v>967</v>
      </c>
      <c r="C393" s="55" t="s">
        <v>37</v>
      </c>
      <c r="D393" s="52" t="s">
        <v>38</v>
      </c>
      <c r="E393" s="55" t="s">
        <v>196</v>
      </c>
      <c r="F393" s="59" t="s">
        <v>968</v>
      </c>
      <c r="G393" s="53">
        <v>2.5</v>
      </c>
      <c r="H393" s="52" t="s">
        <v>130</v>
      </c>
      <c r="I393" s="59" t="s">
        <v>934</v>
      </c>
      <c r="J393" s="59" t="s">
        <v>969</v>
      </c>
      <c r="K393" s="55">
        <v>1</v>
      </c>
      <c r="L393" s="55">
        <v>1</v>
      </c>
      <c r="M393" s="84">
        <v>0.0005</v>
      </c>
      <c r="N393" s="84">
        <v>0.0005</v>
      </c>
      <c r="O393" s="84"/>
      <c r="P393" s="84">
        <v>0.0031</v>
      </c>
      <c r="Q393" s="84">
        <v>0.0031</v>
      </c>
      <c r="R393" s="84"/>
      <c r="S393" s="49" t="s">
        <v>343</v>
      </c>
      <c r="T393" s="49" t="s">
        <v>196</v>
      </c>
      <c r="U393" s="49">
        <v>2022.12</v>
      </c>
      <c r="V393" s="55"/>
    </row>
    <row r="394" s="1" customFormat="1" ht="60" customHeight="1" spans="1:22">
      <c r="A394" s="43">
        <v>1.13</v>
      </c>
      <c r="B394" s="42" t="s">
        <v>970</v>
      </c>
      <c r="C394" s="55"/>
      <c r="D394" s="52"/>
      <c r="E394" s="43"/>
      <c r="F394" s="42" t="s">
        <v>971</v>
      </c>
      <c r="G394" s="45">
        <f>SUM(G395:G400)</f>
        <v>1.8</v>
      </c>
      <c r="H394" s="52"/>
      <c r="I394" s="44"/>
      <c r="J394" s="44"/>
      <c r="K394" s="43"/>
      <c r="L394" s="43"/>
      <c r="M394" s="103"/>
      <c r="N394" s="103"/>
      <c r="O394" s="103"/>
      <c r="P394" s="103"/>
      <c r="Q394" s="103"/>
      <c r="R394" s="103"/>
      <c r="S394" s="49"/>
      <c r="T394" s="41"/>
      <c r="U394" s="49"/>
      <c r="V394" s="55"/>
    </row>
    <row r="395" s="3" customFormat="1" ht="77.1" customHeight="1" spans="1:22">
      <c r="A395" s="55">
        <v>1</v>
      </c>
      <c r="B395" s="50" t="s">
        <v>972</v>
      </c>
      <c r="C395" s="55" t="s">
        <v>37</v>
      </c>
      <c r="D395" s="52" t="s">
        <v>38</v>
      </c>
      <c r="E395" s="55" t="s">
        <v>163</v>
      </c>
      <c r="F395" s="122" t="s">
        <v>973</v>
      </c>
      <c r="G395" s="61">
        <v>0.2</v>
      </c>
      <c r="H395" s="52" t="s">
        <v>130</v>
      </c>
      <c r="I395" s="59" t="s">
        <v>934</v>
      </c>
      <c r="J395" s="59" t="s">
        <v>962</v>
      </c>
      <c r="K395" s="49">
        <v>1</v>
      </c>
      <c r="L395" s="49"/>
      <c r="M395" s="85">
        <v>0.0001</v>
      </c>
      <c r="N395" s="85">
        <v>0.0001</v>
      </c>
      <c r="O395" s="85"/>
      <c r="P395" s="85">
        <v>0.0005</v>
      </c>
      <c r="Q395" s="85">
        <v>0.0005</v>
      </c>
      <c r="R395" s="85"/>
      <c r="S395" s="49" t="s">
        <v>343</v>
      </c>
      <c r="T395" s="49" t="s">
        <v>163</v>
      </c>
      <c r="U395" s="49">
        <v>2022.12</v>
      </c>
      <c r="V395" s="55"/>
    </row>
    <row r="396" s="1" customFormat="1" ht="77.1" customHeight="1" spans="1:22">
      <c r="A396" s="55">
        <v>2</v>
      </c>
      <c r="B396" s="122" t="s">
        <v>974</v>
      </c>
      <c r="C396" s="55" t="s">
        <v>37</v>
      </c>
      <c r="D396" s="52" t="s">
        <v>38</v>
      </c>
      <c r="E396" s="55" t="s">
        <v>330</v>
      </c>
      <c r="F396" s="59" t="s">
        <v>975</v>
      </c>
      <c r="G396" s="53">
        <v>0.6</v>
      </c>
      <c r="H396" s="52" t="s">
        <v>130</v>
      </c>
      <c r="I396" s="59" t="s">
        <v>934</v>
      </c>
      <c r="J396" s="59" t="s">
        <v>966</v>
      </c>
      <c r="K396" s="55">
        <v>1</v>
      </c>
      <c r="L396" s="55">
        <v>0</v>
      </c>
      <c r="M396" s="84">
        <v>0.0003</v>
      </c>
      <c r="N396" s="84">
        <v>0.0003</v>
      </c>
      <c r="O396" s="84"/>
      <c r="P396" s="84">
        <v>0.0012</v>
      </c>
      <c r="Q396" s="84">
        <v>0.0012</v>
      </c>
      <c r="R396" s="84"/>
      <c r="S396" s="49" t="s">
        <v>343</v>
      </c>
      <c r="T396" s="49" t="s">
        <v>330</v>
      </c>
      <c r="U396" s="49">
        <v>2022.12</v>
      </c>
      <c r="V396" s="55"/>
    </row>
    <row r="397" s="3" customFormat="1" ht="77.1" customHeight="1" spans="1:22">
      <c r="A397" s="55">
        <v>3</v>
      </c>
      <c r="B397" s="50" t="s">
        <v>976</v>
      </c>
      <c r="C397" s="55" t="s">
        <v>37</v>
      </c>
      <c r="D397" s="52" t="s">
        <v>38</v>
      </c>
      <c r="E397" s="55" t="s">
        <v>183</v>
      </c>
      <c r="F397" s="50" t="s">
        <v>977</v>
      </c>
      <c r="G397" s="61">
        <v>0.2</v>
      </c>
      <c r="H397" s="52" t="s">
        <v>130</v>
      </c>
      <c r="I397" s="59" t="s">
        <v>934</v>
      </c>
      <c r="J397" s="59" t="s">
        <v>978</v>
      </c>
      <c r="K397" s="55">
        <v>1</v>
      </c>
      <c r="L397" s="99"/>
      <c r="M397" s="84">
        <v>0.0008</v>
      </c>
      <c r="N397" s="84">
        <v>0.0008</v>
      </c>
      <c r="O397" s="85"/>
      <c r="P397" s="84">
        <v>0.0041</v>
      </c>
      <c r="Q397" s="84">
        <v>0.0041</v>
      </c>
      <c r="R397" s="85"/>
      <c r="S397" s="49" t="s">
        <v>343</v>
      </c>
      <c r="T397" s="49" t="s">
        <v>183</v>
      </c>
      <c r="U397" s="49">
        <v>2022.12</v>
      </c>
      <c r="V397" s="55"/>
    </row>
    <row r="398" s="3" customFormat="1" ht="77.1" customHeight="1" spans="1:22">
      <c r="A398" s="55">
        <v>4</v>
      </c>
      <c r="B398" s="123" t="s">
        <v>979</v>
      </c>
      <c r="C398" s="55" t="s">
        <v>37</v>
      </c>
      <c r="D398" s="52" t="s">
        <v>38</v>
      </c>
      <c r="E398" s="106" t="s">
        <v>110</v>
      </c>
      <c r="F398" s="123" t="s">
        <v>980</v>
      </c>
      <c r="G398" s="150">
        <v>0.2</v>
      </c>
      <c r="H398" s="52" t="s">
        <v>130</v>
      </c>
      <c r="I398" s="59" t="s">
        <v>631</v>
      </c>
      <c r="J398" s="59" t="s">
        <v>981</v>
      </c>
      <c r="K398" s="55"/>
      <c r="L398" s="83">
        <v>1</v>
      </c>
      <c r="M398" s="84">
        <v>0.0001</v>
      </c>
      <c r="N398" s="84">
        <v>0.0001</v>
      </c>
      <c r="O398" s="85"/>
      <c r="P398" s="84">
        <v>0.0006</v>
      </c>
      <c r="Q398" s="84">
        <v>0.0006</v>
      </c>
      <c r="R398" s="85"/>
      <c r="S398" s="49" t="s">
        <v>343</v>
      </c>
      <c r="T398" s="153" t="s">
        <v>110</v>
      </c>
      <c r="U398" s="49">
        <v>2022.12</v>
      </c>
      <c r="V398" s="55"/>
    </row>
    <row r="399" s="3" customFormat="1" ht="77.1" customHeight="1" spans="1:22">
      <c r="A399" s="55">
        <v>5</v>
      </c>
      <c r="B399" s="123" t="s">
        <v>982</v>
      </c>
      <c r="C399" s="55" t="s">
        <v>37</v>
      </c>
      <c r="D399" s="52" t="s">
        <v>38</v>
      </c>
      <c r="E399" s="106" t="s">
        <v>193</v>
      </c>
      <c r="F399" s="123" t="s">
        <v>983</v>
      </c>
      <c r="G399" s="150">
        <v>0.2</v>
      </c>
      <c r="H399" s="52" t="s">
        <v>130</v>
      </c>
      <c r="I399" s="59" t="s">
        <v>630</v>
      </c>
      <c r="J399" s="59" t="s">
        <v>935</v>
      </c>
      <c r="K399" s="55">
        <v>1</v>
      </c>
      <c r="L399" s="99"/>
      <c r="M399" s="84">
        <v>0.0001</v>
      </c>
      <c r="N399" s="84">
        <v>0.0001</v>
      </c>
      <c r="O399" s="85"/>
      <c r="P399" s="84">
        <v>0.0004</v>
      </c>
      <c r="Q399" s="84">
        <v>0.0004</v>
      </c>
      <c r="R399" s="85"/>
      <c r="S399" s="49" t="s">
        <v>343</v>
      </c>
      <c r="T399" s="153" t="s">
        <v>193</v>
      </c>
      <c r="U399" s="49">
        <v>2022.12</v>
      </c>
      <c r="V399" s="55"/>
    </row>
    <row r="400" s="3" customFormat="1" ht="77.1" customHeight="1" spans="1:22">
      <c r="A400" s="55">
        <v>6</v>
      </c>
      <c r="B400" s="123" t="s">
        <v>984</v>
      </c>
      <c r="C400" s="55" t="s">
        <v>37</v>
      </c>
      <c r="D400" s="52" t="s">
        <v>38</v>
      </c>
      <c r="E400" s="106" t="s">
        <v>199</v>
      </c>
      <c r="F400" s="123" t="s">
        <v>985</v>
      </c>
      <c r="G400" s="150">
        <v>0.4</v>
      </c>
      <c r="H400" s="52" t="s">
        <v>130</v>
      </c>
      <c r="I400" s="59" t="s">
        <v>934</v>
      </c>
      <c r="J400" s="59" t="s">
        <v>981</v>
      </c>
      <c r="K400" s="55">
        <v>1</v>
      </c>
      <c r="L400" s="99"/>
      <c r="M400" s="84">
        <v>0.0002</v>
      </c>
      <c r="N400" s="84">
        <v>0.0002</v>
      </c>
      <c r="O400" s="85"/>
      <c r="P400" s="84">
        <v>0.0005</v>
      </c>
      <c r="Q400" s="84">
        <v>0.0005</v>
      </c>
      <c r="R400" s="85"/>
      <c r="S400" s="49" t="s">
        <v>343</v>
      </c>
      <c r="T400" s="153" t="s">
        <v>199</v>
      </c>
      <c r="U400" s="49">
        <v>2022.12</v>
      </c>
      <c r="V400" s="55"/>
    </row>
    <row r="401" s="3" customFormat="1" ht="77.1" customHeight="1" spans="1:22">
      <c r="A401" s="41" t="s">
        <v>464</v>
      </c>
      <c r="B401" s="44" t="s">
        <v>986</v>
      </c>
      <c r="C401" s="55"/>
      <c r="D401" s="52"/>
      <c r="E401" s="106"/>
      <c r="F401" s="77" t="s">
        <v>987</v>
      </c>
      <c r="G401" s="151">
        <f>G402+G404+G415+G424+G428+G432+G434+G436+G440+G443</f>
        <v>67.13</v>
      </c>
      <c r="H401" s="52"/>
      <c r="I401" s="59"/>
      <c r="J401" s="59"/>
      <c r="K401" s="55"/>
      <c r="L401" s="99"/>
      <c r="M401" s="84"/>
      <c r="N401" s="84"/>
      <c r="O401" s="85"/>
      <c r="P401" s="84"/>
      <c r="Q401" s="84"/>
      <c r="R401" s="85"/>
      <c r="S401" s="49"/>
      <c r="T401" s="153"/>
      <c r="U401" s="49"/>
      <c r="V401" s="55"/>
    </row>
    <row r="402" s="1" customFormat="1" ht="51.95" customHeight="1" spans="1:22">
      <c r="A402" s="43">
        <v>2.1</v>
      </c>
      <c r="B402" s="42" t="s">
        <v>737</v>
      </c>
      <c r="C402" s="41"/>
      <c r="D402" s="41"/>
      <c r="E402" s="41"/>
      <c r="F402" s="42" t="s">
        <v>988</v>
      </c>
      <c r="G402" s="140">
        <v>0.24</v>
      </c>
      <c r="H402" s="48"/>
      <c r="I402" s="80"/>
      <c r="J402" s="80"/>
      <c r="K402" s="81"/>
      <c r="L402" s="81"/>
      <c r="M402" s="141"/>
      <c r="N402" s="141"/>
      <c r="O402" s="141"/>
      <c r="P402" s="141"/>
      <c r="Q402" s="141"/>
      <c r="R402" s="141"/>
      <c r="S402" s="41"/>
      <c r="T402" s="41"/>
      <c r="U402" s="41"/>
      <c r="V402" s="107"/>
    </row>
    <row r="403" s="3" customFormat="1" ht="75.95" customHeight="1" spans="1:22">
      <c r="A403" s="55">
        <v>1</v>
      </c>
      <c r="B403" s="50" t="s">
        <v>989</v>
      </c>
      <c r="C403" s="55" t="s">
        <v>37</v>
      </c>
      <c r="D403" s="55" t="s">
        <v>52</v>
      </c>
      <c r="E403" s="55" t="s">
        <v>199</v>
      </c>
      <c r="F403" s="50" t="s">
        <v>990</v>
      </c>
      <c r="G403" s="62">
        <v>0.24</v>
      </c>
      <c r="H403" s="52" t="s">
        <v>130</v>
      </c>
      <c r="I403" s="59" t="s">
        <v>575</v>
      </c>
      <c r="J403" s="135" t="s">
        <v>576</v>
      </c>
      <c r="K403" s="83">
        <v>1</v>
      </c>
      <c r="L403" s="83"/>
      <c r="M403" s="85">
        <v>0.0002</v>
      </c>
      <c r="N403" s="85">
        <v>0.0002</v>
      </c>
      <c r="O403" s="85"/>
      <c r="P403" s="85">
        <v>0.0007</v>
      </c>
      <c r="Q403" s="85">
        <v>0.0007</v>
      </c>
      <c r="R403" s="85"/>
      <c r="S403" s="49" t="s">
        <v>343</v>
      </c>
      <c r="T403" s="49" t="s">
        <v>199</v>
      </c>
      <c r="U403" s="49">
        <v>2023.05</v>
      </c>
      <c r="V403" s="107"/>
    </row>
    <row r="404" s="1" customFormat="1" ht="54.95" customHeight="1" spans="1:22">
      <c r="A404" s="43">
        <v>2.2</v>
      </c>
      <c r="B404" s="44" t="s">
        <v>779</v>
      </c>
      <c r="C404" s="34"/>
      <c r="D404" s="34"/>
      <c r="E404" s="34"/>
      <c r="F404" s="42" t="s">
        <v>991</v>
      </c>
      <c r="G404" s="78">
        <v>21</v>
      </c>
      <c r="H404" s="34"/>
      <c r="I404" s="44"/>
      <c r="J404" s="44"/>
      <c r="K404" s="102"/>
      <c r="L404" s="102"/>
      <c r="M404" s="103"/>
      <c r="N404" s="141"/>
      <c r="O404" s="141"/>
      <c r="P404" s="141"/>
      <c r="Q404" s="141"/>
      <c r="R404" s="141"/>
      <c r="S404" s="41"/>
      <c r="T404" s="41"/>
      <c r="U404" s="41"/>
      <c r="V404" s="107"/>
    </row>
    <row r="405" s="3" customFormat="1" ht="60.95" customHeight="1" spans="1:22">
      <c r="A405" s="55">
        <v>1</v>
      </c>
      <c r="B405" s="59" t="s">
        <v>781</v>
      </c>
      <c r="C405" s="51" t="s">
        <v>37</v>
      </c>
      <c r="D405" s="55" t="s">
        <v>52</v>
      </c>
      <c r="E405" s="51" t="s">
        <v>163</v>
      </c>
      <c r="F405" s="50" t="s">
        <v>992</v>
      </c>
      <c r="G405" s="69">
        <v>6</v>
      </c>
      <c r="H405" s="51" t="s">
        <v>130</v>
      </c>
      <c r="I405" s="50" t="s">
        <v>993</v>
      </c>
      <c r="J405" s="59" t="s">
        <v>994</v>
      </c>
      <c r="K405" s="60">
        <v>1</v>
      </c>
      <c r="L405" s="60">
        <v>1</v>
      </c>
      <c r="M405" s="85">
        <v>0.0006</v>
      </c>
      <c r="N405" s="85">
        <v>0.0006</v>
      </c>
      <c r="O405" s="85"/>
      <c r="P405" s="85">
        <v>0.0035</v>
      </c>
      <c r="Q405" s="85">
        <v>0.0035</v>
      </c>
      <c r="R405" s="85"/>
      <c r="S405" s="49" t="s">
        <v>343</v>
      </c>
      <c r="T405" s="49" t="s">
        <v>163</v>
      </c>
      <c r="U405" s="49">
        <v>2023.05</v>
      </c>
      <c r="V405" s="107"/>
    </row>
    <row r="406" s="3" customFormat="1" ht="60.95" customHeight="1" spans="1:22">
      <c r="A406" s="55">
        <v>2</v>
      </c>
      <c r="B406" s="59" t="s">
        <v>785</v>
      </c>
      <c r="C406" s="49" t="s">
        <v>37</v>
      </c>
      <c r="D406" s="55" t="s">
        <v>52</v>
      </c>
      <c r="E406" s="49" t="s">
        <v>169</v>
      </c>
      <c r="F406" s="59" t="s">
        <v>995</v>
      </c>
      <c r="G406" s="62">
        <v>3</v>
      </c>
      <c r="H406" s="51" t="s">
        <v>130</v>
      </c>
      <c r="I406" s="50" t="s">
        <v>993</v>
      </c>
      <c r="J406" s="59" t="s">
        <v>994</v>
      </c>
      <c r="K406" s="83">
        <v>2</v>
      </c>
      <c r="L406" s="83"/>
      <c r="M406" s="85">
        <v>0.0003</v>
      </c>
      <c r="N406" s="85">
        <v>0.0003</v>
      </c>
      <c r="O406" s="85"/>
      <c r="P406" s="85">
        <v>0.0013</v>
      </c>
      <c r="Q406" s="85">
        <v>0.0013</v>
      </c>
      <c r="R406" s="85"/>
      <c r="S406" s="49" t="s">
        <v>343</v>
      </c>
      <c r="T406" s="49" t="s">
        <v>169</v>
      </c>
      <c r="U406" s="49">
        <v>2023.05</v>
      </c>
      <c r="V406" s="107"/>
    </row>
    <row r="407" s="3" customFormat="1" ht="60.95" customHeight="1" spans="1:22">
      <c r="A407" s="55">
        <v>3</v>
      </c>
      <c r="B407" s="59" t="s">
        <v>790</v>
      </c>
      <c r="C407" s="55" t="s">
        <v>37</v>
      </c>
      <c r="D407" s="55" t="s">
        <v>52</v>
      </c>
      <c r="E407" s="55" t="s">
        <v>330</v>
      </c>
      <c r="F407" s="59" t="s">
        <v>996</v>
      </c>
      <c r="G407" s="69">
        <v>2.5</v>
      </c>
      <c r="H407" s="51" t="s">
        <v>130</v>
      </c>
      <c r="I407" s="50" t="s">
        <v>993</v>
      </c>
      <c r="J407" s="59" t="s">
        <v>994</v>
      </c>
      <c r="K407" s="60">
        <v>2</v>
      </c>
      <c r="L407" s="60">
        <v>1</v>
      </c>
      <c r="M407" s="84">
        <v>0.0003</v>
      </c>
      <c r="N407" s="85">
        <v>0.0003</v>
      </c>
      <c r="O407" s="85"/>
      <c r="P407" s="85">
        <v>0.0014</v>
      </c>
      <c r="Q407" s="85">
        <v>0.0014</v>
      </c>
      <c r="R407" s="85"/>
      <c r="S407" s="49" t="s">
        <v>343</v>
      </c>
      <c r="T407" s="49" t="s">
        <v>330</v>
      </c>
      <c r="U407" s="49">
        <v>2023.05</v>
      </c>
      <c r="V407" s="107"/>
    </row>
    <row r="408" s="3" customFormat="1" ht="60.95" customHeight="1" spans="1:22">
      <c r="A408" s="55">
        <v>4</v>
      </c>
      <c r="B408" s="50" t="s">
        <v>997</v>
      </c>
      <c r="C408" s="55" t="s">
        <v>37</v>
      </c>
      <c r="D408" s="55" t="s">
        <v>52</v>
      </c>
      <c r="E408" s="55" t="s">
        <v>143</v>
      </c>
      <c r="F408" s="50" t="s">
        <v>998</v>
      </c>
      <c r="G408" s="69">
        <v>0.5</v>
      </c>
      <c r="H408" s="51" t="s">
        <v>130</v>
      </c>
      <c r="I408" s="50" t="s">
        <v>993</v>
      </c>
      <c r="J408" s="59" t="s">
        <v>994</v>
      </c>
      <c r="K408" s="83"/>
      <c r="L408" s="83">
        <v>1</v>
      </c>
      <c r="M408" s="85">
        <v>0.0001</v>
      </c>
      <c r="N408" s="85">
        <v>0.0001</v>
      </c>
      <c r="O408" s="85"/>
      <c r="P408" s="85">
        <v>0.0007</v>
      </c>
      <c r="Q408" s="85">
        <v>0.0007</v>
      </c>
      <c r="R408" s="85"/>
      <c r="S408" s="49" t="s">
        <v>343</v>
      </c>
      <c r="T408" s="55" t="s">
        <v>143</v>
      </c>
      <c r="U408" s="49">
        <v>2023.05</v>
      </c>
      <c r="V408" s="107"/>
    </row>
    <row r="409" s="3" customFormat="1" ht="60.95" customHeight="1" spans="1:22">
      <c r="A409" s="55">
        <v>5</v>
      </c>
      <c r="B409" s="50" t="s">
        <v>798</v>
      </c>
      <c r="C409" s="54" t="s">
        <v>37</v>
      </c>
      <c r="D409" s="55" t="s">
        <v>52</v>
      </c>
      <c r="E409" s="55" t="s">
        <v>180</v>
      </c>
      <c r="F409" s="50" t="s">
        <v>999</v>
      </c>
      <c r="G409" s="69">
        <v>1</v>
      </c>
      <c r="H409" s="51" t="s">
        <v>130</v>
      </c>
      <c r="I409" s="50" t="s">
        <v>993</v>
      </c>
      <c r="J409" s="59" t="s">
        <v>994</v>
      </c>
      <c r="K409" s="55">
        <v>1</v>
      </c>
      <c r="L409" s="55">
        <v>0</v>
      </c>
      <c r="M409" s="84">
        <f>N409+O409</f>
        <v>0.0001</v>
      </c>
      <c r="N409" s="84">
        <v>0.0001</v>
      </c>
      <c r="O409" s="84"/>
      <c r="P409" s="84">
        <v>0.0005</v>
      </c>
      <c r="Q409" s="84">
        <v>0.0005</v>
      </c>
      <c r="R409" s="84"/>
      <c r="S409" s="49" t="s">
        <v>343</v>
      </c>
      <c r="T409" s="55" t="s">
        <v>180</v>
      </c>
      <c r="U409" s="49">
        <v>2023.05</v>
      </c>
      <c r="V409" s="106"/>
    </row>
    <row r="410" s="3" customFormat="1" ht="60.95" customHeight="1" spans="1:22">
      <c r="A410" s="55">
        <v>6</v>
      </c>
      <c r="B410" s="122" t="s">
        <v>792</v>
      </c>
      <c r="C410" s="55" t="s">
        <v>37</v>
      </c>
      <c r="D410" s="55" t="s">
        <v>52</v>
      </c>
      <c r="E410" s="55" t="s">
        <v>183</v>
      </c>
      <c r="F410" s="59" t="s">
        <v>1000</v>
      </c>
      <c r="G410" s="69">
        <v>0.5</v>
      </c>
      <c r="H410" s="51" t="s">
        <v>130</v>
      </c>
      <c r="I410" s="50" t="s">
        <v>993</v>
      </c>
      <c r="J410" s="59" t="s">
        <v>994</v>
      </c>
      <c r="K410" s="55">
        <v>1</v>
      </c>
      <c r="L410" s="55"/>
      <c r="M410" s="84">
        <v>0.0001</v>
      </c>
      <c r="N410" s="84">
        <v>0.0001</v>
      </c>
      <c r="O410" s="84"/>
      <c r="P410" s="84">
        <v>0.0005</v>
      </c>
      <c r="Q410" s="84">
        <v>0.0005</v>
      </c>
      <c r="R410" s="85"/>
      <c r="S410" s="49" t="s">
        <v>343</v>
      </c>
      <c r="T410" s="49" t="s">
        <v>183</v>
      </c>
      <c r="U410" s="49">
        <v>2023.05</v>
      </c>
      <c r="V410" s="107"/>
    </row>
    <row r="411" s="3" customFormat="1" ht="60.95" customHeight="1" spans="1:22">
      <c r="A411" s="55">
        <v>7</v>
      </c>
      <c r="B411" s="122" t="s">
        <v>796</v>
      </c>
      <c r="C411" s="49" t="s">
        <v>37</v>
      </c>
      <c r="D411" s="55" t="s">
        <v>52</v>
      </c>
      <c r="E411" s="49" t="s">
        <v>104</v>
      </c>
      <c r="F411" s="50" t="s">
        <v>1001</v>
      </c>
      <c r="G411" s="62">
        <v>0.5</v>
      </c>
      <c r="H411" s="51" t="s">
        <v>130</v>
      </c>
      <c r="I411" s="59" t="s">
        <v>783</v>
      </c>
      <c r="J411" s="59" t="s">
        <v>784</v>
      </c>
      <c r="K411" s="83">
        <v>1</v>
      </c>
      <c r="L411" s="83"/>
      <c r="M411" s="85">
        <v>0.0001</v>
      </c>
      <c r="N411" s="85">
        <v>0.0001</v>
      </c>
      <c r="O411" s="85"/>
      <c r="P411" s="85">
        <v>0.0005</v>
      </c>
      <c r="Q411" s="85">
        <v>0.0005</v>
      </c>
      <c r="R411" s="85"/>
      <c r="S411" s="49" t="s">
        <v>343</v>
      </c>
      <c r="T411" s="49" t="s">
        <v>104</v>
      </c>
      <c r="U411" s="49">
        <v>2023.05</v>
      </c>
      <c r="V411" s="107"/>
    </row>
    <row r="412" s="3" customFormat="1" ht="60.95" customHeight="1" spans="1:22">
      <c r="A412" s="55">
        <v>8</v>
      </c>
      <c r="B412" s="59" t="s">
        <v>807</v>
      </c>
      <c r="C412" s="49" t="s">
        <v>37</v>
      </c>
      <c r="D412" s="55" t="s">
        <v>52</v>
      </c>
      <c r="E412" s="51" t="s">
        <v>196</v>
      </c>
      <c r="F412" s="50" t="s">
        <v>1002</v>
      </c>
      <c r="G412" s="69">
        <v>1</v>
      </c>
      <c r="H412" s="51" t="s">
        <v>130</v>
      </c>
      <c r="I412" s="59" t="s">
        <v>1003</v>
      </c>
      <c r="J412" s="59" t="s">
        <v>816</v>
      </c>
      <c r="K412" s="60">
        <v>1</v>
      </c>
      <c r="L412" s="60"/>
      <c r="M412" s="84">
        <v>0.0001</v>
      </c>
      <c r="N412" s="85">
        <v>0.0001</v>
      </c>
      <c r="O412" s="85"/>
      <c r="P412" s="85">
        <v>0.0006</v>
      </c>
      <c r="Q412" s="85">
        <v>0.0006</v>
      </c>
      <c r="R412" s="85"/>
      <c r="S412" s="49" t="s">
        <v>343</v>
      </c>
      <c r="T412" s="49" t="s">
        <v>196</v>
      </c>
      <c r="U412" s="49">
        <v>2023.05</v>
      </c>
      <c r="V412" s="107"/>
    </row>
    <row r="413" s="3" customFormat="1" ht="60.95" customHeight="1" spans="1:22">
      <c r="A413" s="55">
        <v>9</v>
      </c>
      <c r="B413" s="50" t="s">
        <v>1004</v>
      </c>
      <c r="C413" s="55" t="s">
        <v>37</v>
      </c>
      <c r="D413" s="55" t="s">
        <v>52</v>
      </c>
      <c r="E413" s="55" t="s">
        <v>199</v>
      </c>
      <c r="F413" s="50" t="s">
        <v>1005</v>
      </c>
      <c r="G413" s="62">
        <v>5</v>
      </c>
      <c r="H413" s="51" t="s">
        <v>130</v>
      </c>
      <c r="I413" s="50" t="s">
        <v>993</v>
      </c>
      <c r="J413" s="59" t="s">
        <v>994</v>
      </c>
      <c r="K413" s="83">
        <v>1</v>
      </c>
      <c r="L413" s="83"/>
      <c r="M413" s="85">
        <v>0.0006</v>
      </c>
      <c r="N413" s="85">
        <v>0.0006</v>
      </c>
      <c r="O413" s="85"/>
      <c r="P413" s="85">
        <v>0.0024</v>
      </c>
      <c r="Q413" s="85">
        <v>0.0024</v>
      </c>
      <c r="R413" s="85"/>
      <c r="S413" s="49" t="s">
        <v>343</v>
      </c>
      <c r="T413" s="49" t="s">
        <v>199</v>
      </c>
      <c r="U413" s="49">
        <v>2023.05</v>
      </c>
      <c r="V413" s="107"/>
    </row>
    <row r="414" s="3" customFormat="1" ht="60.95" customHeight="1" spans="1:22">
      <c r="A414" s="55">
        <v>10</v>
      </c>
      <c r="B414" s="59" t="s">
        <v>809</v>
      </c>
      <c r="C414" s="55" t="s">
        <v>37</v>
      </c>
      <c r="D414" s="55" t="s">
        <v>52</v>
      </c>
      <c r="E414" s="55" t="s">
        <v>407</v>
      </c>
      <c r="F414" s="50" t="s">
        <v>1006</v>
      </c>
      <c r="G414" s="69">
        <v>1</v>
      </c>
      <c r="H414" s="51" t="s">
        <v>130</v>
      </c>
      <c r="I414" s="50" t="s">
        <v>993</v>
      </c>
      <c r="J414" s="59" t="s">
        <v>994</v>
      </c>
      <c r="K414" s="60"/>
      <c r="L414" s="60">
        <v>1</v>
      </c>
      <c r="M414" s="84">
        <v>1e-5</v>
      </c>
      <c r="N414" s="84">
        <v>1e-5</v>
      </c>
      <c r="O414" s="85"/>
      <c r="P414" s="85">
        <v>3e-5</v>
      </c>
      <c r="Q414" s="85">
        <v>3e-5</v>
      </c>
      <c r="R414" s="85"/>
      <c r="S414" s="49" t="s">
        <v>343</v>
      </c>
      <c r="T414" s="53" t="s">
        <v>407</v>
      </c>
      <c r="U414" s="49">
        <v>2023.05</v>
      </c>
      <c r="V414" s="107"/>
    </row>
    <row r="415" s="1" customFormat="1" ht="57" customHeight="1" spans="1:22">
      <c r="A415" s="43">
        <v>2.3</v>
      </c>
      <c r="B415" s="42" t="s">
        <v>811</v>
      </c>
      <c r="C415" s="34"/>
      <c r="D415" s="34"/>
      <c r="E415" s="34"/>
      <c r="F415" s="42" t="s">
        <v>1007</v>
      </c>
      <c r="G415" s="78">
        <v>25.8</v>
      </c>
      <c r="H415" s="34"/>
      <c r="I415" s="44"/>
      <c r="J415" s="44"/>
      <c r="K415" s="102"/>
      <c r="L415" s="102"/>
      <c r="M415" s="103"/>
      <c r="N415" s="141"/>
      <c r="O415" s="141"/>
      <c r="P415" s="141"/>
      <c r="Q415" s="141"/>
      <c r="R415" s="141"/>
      <c r="S415" s="41"/>
      <c r="T415" s="41"/>
      <c r="U415" s="41"/>
      <c r="V415" s="107"/>
    </row>
    <row r="416" s="3" customFormat="1" ht="66.95" customHeight="1" spans="1:22">
      <c r="A416" s="55">
        <v>1</v>
      </c>
      <c r="B416" s="50" t="s">
        <v>813</v>
      </c>
      <c r="C416" s="51" t="s">
        <v>37</v>
      </c>
      <c r="D416" s="55" t="s">
        <v>52</v>
      </c>
      <c r="E416" s="51" t="s">
        <v>163</v>
      </c>
      <c r="F416" s="50" t="s">
        <v>1008</v>
      </c>
      <c r="G416" s="69">
        <v>1.8</v>
      </c>
      <c r="H416" s="51" t="s">
        <v>130</v>
      </c>
      <c r="I416" s="50" t="s">
        <v>993</v>
      </c>
      <c r="J416" s="59" t="s">
        <v>994</v>
      </c>
      <c r="K416" s="60">
        <v>1</v>
      </c>
      <c r="L416" s="60">
        <v>1</v>
      </c>
      <c r="M416" s="85">
        <v>0.0009</v>
      </c>
      <c r="N416" s="85">
        <v>0.0009</v>
      </c>
      <c r="O416" s="85"/>
      <c r="P416" s="85">
        <v>0.0049</v>
      </c>
      <c r="Q416" s="85">
        <v>0.0049</v>
      </c>
      <c r="R416" s="85"/>
      <c r="S416" s="49" t="s">
        <v>343</v>
      </c>
      <c r="T416" s="49" t="s">
        <v>163</v>
      </c>
      <c r="U416" s="49">
        <v>2023.05</v>
      </c>
      <c r="V416" s="107"/>
    </row>
    <row r="417" s="3" customFormat="1" ht="66.95" customHeight="1" spans="1:22">
      <c r="A417" s="55">
        <v>2</v>
      </c>
      <c r="B417" s="50" t="s">
        <v>819</v>
      </c>
      <c r="C417" s="49" t="s">
        <v>37</v>
      </c>
      <c r="D417" s="55" t="s">
        <v>52</v>
      </c>
      <c r="E417" s="55" t="s">
        <v>134</v>
      </c>
      <c r="F417" s="50" t="s">
        <v>1009</v>
      </c>
      <c r="G417" s="69">
        <v>5.4</v>
      </c>
      <c r="H417" s="51" t="s">
        <v>130</v>
      </c>
      <c r="I417" s="50" t="s">
        <v>993</v>
      </c>
      <c r="J417" s="59" t="s">
        <v>994</v>
      </c>
      <c r="K417" s="89">
        <v>6</v>
      </c>
      <c r="L417" s="89">
        <v>3</v>
      </c>
      <c r="M417" s="85">
        <v>0.0035</v>
      </c>
      <c r="N417" s="85">
        <v>0.0035</v>
      </c>
      <c r="O417" s="85"/>
      <c r="P417" s="85">
        <v>0.01575</v>
      </c>
      <c r="Q417" s="84">
        <f>N417*4.5</f>
        <v>0.01575</v>
      </c>
      <c r="R417" s="85"/>
      <c r="S417" s="49" t="s">
        <v>343</v>
      </c>
      <c r="T417" s="60" t="s">
        <v>134</v>
      </c>
      <c r="U417" s="49">
        <v>2023.05</v>
      </c>
      <c r="V417" s="107"/>
    </row>
    <row r="418" s="3" customFormat="1" ht="66.95" customHeight="1" spans="1:22">
      <c r="A418" s="55">
        <v>3</v>
      </c>
      <c r="B418" s="50" t="s">
        <v>827</v>
      </c>
      <c r="C418" s="55" t="s">
        <v>37</v>
      </c>
      <c r="D418" s="55" t="s">
        <v>52</v>
      </c>
      <c r="E418" s="55" t="s">
        <v>180</v>
      </c>
      <c r="F418" s="50" t="s">
        <v>1010</v>
      </c>
      <c r="G418" s="69">
        <v>0.2</v>
      </c>
      <c r="H418" s="51" t="s">
        <v>130</v>
      </c>
      <c r="I418" s="50" t="s">
        <v>1011</v>
      </c>
      <c r="J418" s="50" t="s">
        <v>784</v>
      </c>
      <c r="K418" s="55">
        <v>1</v>
      </c>
      <c r="L418" s="55">
        <v>0</v>
      </c>
      <c r="M418" s="84">
        <f>N418+O418</f>
        <v>0.0001</v>
      </c>
      <c r="N418" s="84">
        <v>0.0001</v>
      </c>
      <c r="O418" s="84"/>
      <c r="P418" s="84">
        <v>0.0006</v>
      </c>
      <c r="Q418" s="84">
        <v>0.0006</v>
      </c>
      <c r="R418" s="84"/>
      <c r="S418" s="49" t="s">
        <v>343</v>
      </c>
      <c r="T418" s="55" t="s">
        <v>180</v>
      </c>
      <c r="U418" s="49">
        <v>2023.05</v>
      </c>
      <c r="V418" s="106"/>
    </row>
    <row r="419" s="3" customFormat="1" ht="66.95" customHeight="1" spans="1:22">
      <c r="A419" s="55">
        <v>4</v>
      </c>
      <c r="B419" s="50" t="s">
        <v>829</v>
      </c>
      <c r="C419" s="55" t="s">
        <v>37</v>
      </c>
      <c r="D419" s="55" t="s">
        <v>52</v>
      </c>
      <c r="E419" s="55" t="s">
        <v>143</v>
      </c>
      <c r="F419" s="50" t="s">
        <v>1012</v>
      </c>
      <c r="G419" s="69">
        <v>3.8</v>
      </c>
      <c r="H419" s="51" t="s">
        <v>130</v>
      </c>
      <c r="I419" s="50" t="s">
        <v>1013</v>
      </c>
      <c r="J419" s="50" t="s">
        <v>1014</v>
      </c>
      <c r="K419" s="83">
        <v>2</v>
      </c>
      <c r="L419" s="83">
        <v>2</v>
      </c>
      <c r="M419" s="85">
        <v>0.0009</v>
      </c>
      <c r="N419" s="85">
        <v>0.0009</v>
      </c>
      <c r="O419" s="85"/>
      <c r="P419" s="85">
        <v>0.0044</v>
      </c>
      <c r="Q419" s="85">
        <v>0.0044</v>
      </c>
      <c r="R419" s="85"/>
      <c r="S419" s="49" t="s">
        <v>343</v>
      </c>
      <c r="T419" s="55" t="s">
        <v>143</v>
      </c>
      <c r="U419" s="49">
        <v>2023.05</v>
      </c>
      <c r="V419" s="107"/>
    </row>
    <row r="420" s="3" customFormat="1" ht="66.95" customHeight="1" spans="1:22">
      <c r="A420" s="55">
        <v>5</v>
      </c>
      <c r="B420" s="122" t="s">
        <v>1015</v>
      </c>
      <c r="C420" s="55" t="s">
        <v>37</v>
      </c>
      <c r="D420" s="55" t="s">
        <v>52</v>
      </c>
      <c r="E420" s="55" t="s">
        <v>183</v>
      </c>
      <c r="F420" s="123" t="s">
        <v>1016</v>
      </c>
      <c r="G420" s="142">
        <v>12.4</v>
      </c>
      <c r="H420" s="51" t="s">
        <v>130</v>
      </c>
      <c r="I420" s="50" t="s">
        <v>993</v>
      </c>
      <c r="J420" s="59" t="s">
        <v>994</v>
      </c>
      <c r="K420" s="60">
        <v>10</v>
      </c>
      <c r="L420" s="60"/>
      <c r="M420" s="85">
        <v>0.0035</v>
      </c>
      <c r="N420" s="85">
        <v>0.0035</v>
      </c>
      <c r="O420" s="85"/>
      <c r="P420" s="85">
        <v>0.0157</v>
      </c>
      <c r="Q420" s="85">
        <v>0.0157</v>
      </c>
      <c r="R420" s="85"/>
      <c r="S420" s="49" t="s">
        <v>343</v>
      </c>
      <c r="T420" s="49" t="s">
        <v>183</v>
      </c>
      <c r="U420" s="49">
        <v>2023.05</v>
      </c>
      <c r="V420" s="55"/>
    </row>
    <row r="421" s="3" customFormat="1" ht="66.95" customHeight="1" spans="1:22">
      <c r="A421" s="55">
        <v>6</v>
      </c>
      <c r="B421" s="122" t="s">
        <v>825</v>
      </c>
      <c r="C421" s="49" t="s">
        <v>37</v>
      </c>
      <c r="D421" s="55" t="s">
        <v>52</v>
      </c>
      <c r="E421" s="49" t="s">
        <v>104</v>
      </c>
      <c r="F421" s="50" t="s">
        <v>1017</v>
      </c>
      <c r="G421" s="62">
        <v>0.4</v>
      </c>
      <c r="H421" s="51" t="s">
        <v>130</v>
      </c>
      <c r="I421" s="59" t="s">
        <v>783</v>
      </c>
      <c r="J421" s="59" t="s">
        <v>784</v>
      </c>
      <c r="K421" s="83">
        <v>1</v>
      </c>
      <c r="L421" s="83"/>
      <c r="M421" s="85">
        <v>0.0002</v>
      </c>
      <c r="N421" s="85">
        <v>0.0002</v>
      </c>
      <c r="O421" s="85"/>
      <c r="P421" s="85">
        <v>0.001</v>
      </c>
      <c r="Q421" s="85">
        <v>0.001</v>
      </c>
      <c r="R421" s="85"/>
      <c r="S421" s="49" t="s">
        <v>343</v>
      </c>
      <c r="T421" s="49" t="s">
        <v>104</v>
      </c>
      <c r="U421" s="49">
        <v>2023.05</v>
      </c>
      <c r="V421" s="107"/>
    </row>
    <row r="422" s="3" customFormat="1" ht="66.95" customHeight="1" spans="1:22">
      <c r="A422" s="55">
        <v>7</v>
      </c>
      <c r="B422" s="122" t="s">
        <v>835</v>
      </c>
      <c r="C422" s="55" t="s">
        <v>37</v>
      </c>
      <c r="D422" s="55" t="s">
        <v>52</v>
      </c>
      <c r="E422" s="55" t="s">
        <v>193</v>
      </c>
      <c r="F422" s="50" t="s">
        <v>1018</v>
      </c>
      <c r="G422" s="69">
        <v>1.4</v>
      </c>
      <c r="H422" s="51" t="s">
        <v>130</v>
      </c>
      <c r="I422" s="122" t="s">
        <v>1019</v>
      </c>
      <c r="J422" s="122" t="s">
        <v>379</v>
      </c>
      <c r="K422" s="55">
        <v>1</v>
      </c>
      <c r="L422" s="55">
        <v>2</v>
      </c>
      <c r="M422" s="85">
        <v>0.0003</v>
      </c>
      <c r="N422" s="84">
        <v>0.0003</v>
      </c>
      <c r="O422" s="85"/>
      <c r="P422" s="84">
        <v>0.0012</v>
      </c>
      <c r="Q422" s="85">
        <v>0.0004</v>
      </c>
      <c r="R422" s="84"/>
      <c r="S422" s="49" t="s">
        <v>343</v>
      </c>
      <c r="T422" s="55" t="s">
        <v>193</v>
      </c>
      <c r="U422" s="49">
        <v>2023.05</v>
      </c>
      <c r="V422" s="107"/>
    </row>
    <row r="423" s="3" customFormat="1" ht="66.95" customHeight="1" spans="1:22">
      <c r="A423" s="55">
        <v>8</v>
      </c>
      <c r="B423" s="50" t="s">
        <v>841</v>
      </c>
      <c r="C423" s="55" t="s">
        <v>37</v>
      </c>
      <c r="D423" s="55" t="s">
        <v>52</v>
      </c>
      <c r="E423" s="55" t="s">
        <v>407</v>
      </c>
      <c r="F423" s="50" t="s">
        <v>1020</v>
      </c>
      <c r="G423" s="69">
        <v>0.4</v>
      </c>
      <c r="H423" s="51" t="s">
        <v>130</v>
      </c>
      <c r="I423" s="50" t="s">
        <v>993</v>
      </c>
      <c r="J423" s="59" t="s">
        <v>994</v>
      </c>
      <c r="K423" s="60"/>
      <c r="L423" s="60">
        <v>1</v>
      </c>
      <c r="M423" s="84">
        <v>1e-5</v>
      </c>
      <c r="N423" s="84">
        <v>1e-5</v>
      </c>
      <c r="O423" s="85"/>
      <c r="P423" s="85">
        <v>5e-5</v>
      </c>
      <c r="Q423" s="85">
        <v>5e-5</v>
      </c>
      <c r="R423" s="85"/>
      <c r="S423" s="49" t="s">
        <v>343</v>
      </c>
      <c r="T423" s="53" t="s">
        <v>407</v>
      </c>
      <c r="U423" s="49">
        <v>2023.05</v>
      </c>
      <c r="V423" s="107"/>
    </row>
    <row r="424" s="1" customFormat="1" ht="66.95" customHeight="1" spans="1:22">
      <c r="A424" s="43">
        <v>2.4</v>
      </c>
      <c r="B424" s="42" t="s">
        <v>843</v>
      </c>
      <c r="C424" s="34"/>
      <c r="D424" s="34"/>
      <c r="E424" s="34"/>
      <c r="F424" s="42" t="s">
        <v>1021</v>
      </c>
      <c r="G424" s="78">
        <v>4.1</v>
      </c>
      <c r="H424" s="34"/>
      <c r="I424" s="44"/>
      <c r="J424" s="44"/>
      <c r="K424" s="102"/>
      <c r="L424" s="102"/>
      <c r="M424" s="103"/>
      <c r="N424" s="141"/>
      <c r="O424" s="141"/>
      <c r="P424" s="141"/>
      <c r="Q424" s="141"/>
      <c r="R424" s="141"/>
      <c r="S424" s="41"/>
      <c r="T424" s="41"/>
      <c r="U424" s="41"/>
      <c r="V424" s="107"/>
    </row>
    <row r="425" s="3" customFormat="1" ht="53.1" customHeight="1" spans="1:22">
      <c r="A425" s="55">
        <v>1</v>
      </c>
      <c r="B425" s="50" t="s">
        <v>1022</v>
      </c>
      <c r="C425" s="49" t="s">
        <v>37</v>
      </c>
      <c r="D425" s="55" t="s">
        <v>52</v>
      </c>
      <c r="E425" s="49" t="s">
        <v>169</v>
      </c>
      <c r="F425" s="59" t="s">
        <v>1023</v>
      </c>
      <c r="G425" s="69">
        <v>2</v>
      </c>
      <c r="H425" s="96" t="s">
        <v>130</v>
      </c>
      <c r="I425" s="135" t="s">
        <v>1024</v>
      </c>
      <c r="J425" s="135" t="s">
        <v>1025</v>
      </c>
      <c r="K425" s="51">
        <v>2</v>
      </c>
      <c r="L425" s="51"/>
      <c r="M425" s="84">
        <v>0.0024</v>
      </c>
      <c r="N425" s="84">
        <v>0.0024</v>
      </c>
      <c r="O425" s="84"/>
      <c r="P425" s="84">
        <v>0.0091</v>
      </c>
      <c r="Q425" s="84">
        <v>0.0091</v>
      </c>
      <c r="R425" s="84"/>
      <c r="S425" s="49" t="s">
        <v>343</v>
      </c>
      <c r="T425" s="49" t="s">
        <v>169</v>
      </c>
      <c r="U425" s="49">
        <v>2023.05</v>
      </c>
      <c r="V425" s="107"/>
    </row>
    <row r="426" s="3" customFormat="1" ht="53.1" customHeight="1" spans="1:22">
      <c r="A426" s="55">
        <v>2</v>
      </c>
      <c r="B426" s="50" t="s">
        <v>848</v>
      </c>
      <c r="C426" s="49" t="s">
        <v>37</v>
      </c>
      <c r="D426" s="55" t="s">
        <v>52</v>
      </c>
      <c r="E426" s="55" t="s">
        <v>134</v>
      </c>
      <c r="F426" s="50" t="s">
        <v>1026</v>
      </c>
      <c r="G426" s="69">
        <v>0.1</v>
      </c>
      <c r="H426" s="96" t="s">
        <v>130</v>
      </c>
      <c r="I426" s="50" t="s">
        <v>993</v>
      </c>
      <c r="J426" s="59" t="s">
        <v>994</v>
      </c>
      <c r="K426" s="89">
        <v>1</v>
      </c>
      <c r="L426" s="89"/>
      <c r="M426" s="85">
        <v>0.0001</v>
      </c>
      <c r="N426" s="85">
        <v>0.0001</v>
      </c>
      <c r="O426" s="85"/>
      <c r="P426" s="85">
        <v>0.00045</v>
      </c>
      <c r="Q426" s="84">
        <f>N426*4.5</f>
        <v>0.00045</v>
      </c>
      <c r="R426" s="85"/>
      <c r="S426" s="49" t="s">
        <v>343</v>
      </c>
      <c r="T426" s="60" t="s">
        <v>134</v>
      </c>
      <c r="U426" s="49">
        <v>2023.05</v>
      </c>
      <c r="V426" s="107"/>
    </row>
    <row r="427" s="3" customFormat="1" ht="53.1" customHeight="1" spans="1:22">
      <c r="A427" s="55">
        <v>3</v>
      </c>
      <c r="B427" s="122" t="s">
        <v>1027</v>
      </c>
      <c r="C427" s="55" t="s">
        <v>37</v>
      </c>
      <c r="D427" s="55" t="s">
        <v>52</v>
      </c>
      <c r="E427" s="55" t="s">
        <v>183</v>
      </c>
      <c r="F427" s="123" t="s">
        <v>1028</v>
      </c>
      <c r="G427" s="142">
        <v>2</v>
      </c>
      <c r="H427" s="96" t="s">
        <v>130</v>
      </c>
      <c r="I427" s="50" t="s">
        <v>993</v>
      </c>
      <c r="J427" s="59" t="s">
        <v>994</v>
      </c>
      <c r="K427" s="60">
        <v>1</v>
      </c>
      <c r="L427" s="60"/>
      <c r="M427" s="85">
        <v>0.0001</v>
      </c>
      <c r="N427" s="85">
        <v>0.0001</v>
      </c>
      <c r="O427" s="85"/>
      <c r="P427" s="85">
        <v>0.0004</v>
      </c>
      <c r="Q427" s="85">
        <v>0.0004</v>
      </c>
      <c r="R427" s="85"/>
      <c r="S427" s="49" t="s">
        <v>343</v>
      </c>
      <c r="T427" s="49" t="s">
        <v>183</v>
      </c>
      <c r="U427" s="49">
        <v>2023.05</v>
      </c>
      <c r="V427" s="55"/>
    </row>
    <row r="428" s="1" customFormat="1" ht="56.1" customHeight="1" spans="1:22">
      <c r="A428" s="43">
        <v>2.5</v>
      </c>
      <c r="B428" s="42" t="s">
        <v>862</v>
      </c>
      <c r="C428" s="34"/>
      <c r="D428" s="34"/>
      <c r="E428" s="34"/>
      <c r="F428" s="42" t="s">
        <v>1029</v>
      </c>
      <c r="G428" s="78">
        <v>1.79</v>
      </c>
      <c r="H428" s="34"/>
      <c r="I428" s="50"/>
      <c r="J428" s="59"/>
      <c r="K428" s="102"/>
      <c r="L428" s="102"/>
      <c r="M428" s="103"/>
      <c r="N428" s="141"/>
      <c r="O428" s="141"/>
      <c r="P428" s="141"/>
      <c r="Q428" s="141"/>
      <c r="R428" s="141"/>
      <c r="S428" s="41"/>
      <c r="T428" s="41"/>
      <c r="U428" s="41"/>
      <c r="V428" s="107"/>
    </row>
    <row r="429" s="3" customFormat="1" ht="54.95" customHeight="1" spans="1:22">
      <c r="A429" s="55">
        <v>1</v>
      </c>
      <c r="B429" s="50" t="s">
        <v>866</v>
      </c>
      <c r="C429" s="49" t="s">
        <v>37</v>
      </c>
      <c r="D429" s="55" t="s">
        <v>52</v>
      </c>
      <c r="E429" s="55" t="s">
        <v>134</v>
      </c>
      <c r="F429" s="50" t="s">
        <v>1030</v>
      </c>
      <c r="G429" s="69">
        <v>0.19</v>
      </c>
      <c r="H429" s="51" t="s">
        <v>130</v>
      </c>
      <c r="I429" s="50" t="s">
        <v>993</v>
      </c>
      <c r="J429" s="59" t="s">
        <v>994</v>
      </c>
      <c r="K429" s="89">
        <v>2</v>
      </c>
      <c r="L429" s="89"/>
      <c r="M429" s="85">
        <v>0.0002</v>
      </c>
      <c r="N429" s="85">
        <v>0.0002</v>
      </c>
      <c r="O429" s="85"/>
      <c r="P429" s="85">
        <v>0.0009</v>
      </c>
      <c r="Q429" s="84">
        <f>N429*4.5</f>
        <v>0.0009</v>
      </c>
      <c r="R429" s="85"/>
      <c r="S429" s="49" t="s">
        <v>343</v>
      </c>
      <c r="T429" s="60" t="s">
        <v>134</v>
      </c>
      <c r="U429" s="49">
        <v>2023.05</v>
      </c>
      <c r="V429" s="107"/>
    </row>
    <row r="430" s="3" customFormat="1" ht="54.95" customHeight="1" spans="1:22">
      <c r="A430" s="55">
        <v>2</v>
      </c>
      <c r="B430" s="50" t="s">
        <v>876</v>
      </c>
      <c r="C430" s="55" t="s">
        <v>37</v>
      </c>
      <c r="D430" s="55" t="s">
        <v>52</v>
      </c>
      <c r="E430" s="55" t="s">
        <v>143</v>
      </c>
      <c r="F430" s="50" t="s">
        <v>1031</v>
      </c>
      <c r="G430" s="69">
        <v>0.9</v>
      </c>
      <c r="H430" s="51" t="s">
        <v>130</v>
      </c>
      <c r="I430" s="50" t="s">
        <v>815</v>
      </c>
      <c r="J430" s="50" t="s">
        <v>816</v>
      </c>
      <c r="K430" s="83"/>
      <c r="L430" s="83">
        <v>2</v>
      </c>
      <c r="M430" s="85">
        <v>0.0002</v>
      </c>
      <c r="N430" s="85">
        <v>0.0002</v>
      </c>
      <c r="O430" s="85"/>
      <c r="P430" s="85">
        <v>0.001</v>
      </c>
      <c r="Q430" s="85">
        <v>0.001</v>
      </c>
      <c r="R430" s="85"/>
      <c r="S430" s="49" t="s">
        <v>343</v>
      </c>
      <c r="T430" s="55" t="s">
        <v>143</v>
      </c>
      <c r="U430" s="49">
        <v>2023.05</v>
      </c>
      <c r="V430" s="107"/>
    </row>
    <row r="431" s="3" customFormat="1" ht="54.95" customHeight="1" spans="1:22">
      <c r="A431" s="55">
        <v>3</v>
      </c>
      <c r="B431" s="50" t="s">
        <v>1032</v>
      </c>
      <c r="C431" s="55" t="s">
        <v>37</v>
      </c>
      <c r="D431" s="55" t="s">
        <v>52</v>
      </c>
      <c r="E431" s="55" t="s">
        <v>186</v>
      </c>
      <c r="F431" s="50" t="s">
        <v>1033</v>
      </c>
      <c r="G431" s="69">
        <v>0.7</v>
      </c>
      <c r="H431" s="51" t="s">
        <v>130</v>
      </c>
      <c r="I431" s="50" t="s">
        <v>993</v>
      </c>
      <c r="J431" s="59" t="s">
        <v>994</v>
      </c>
      <c r="K431" s="55">
        <v>1</v>
      </c>
      <c r="L431" s="55"/>
      <c r="M431" s="84">
        <v>0.0001</v>
      </c>
      <c r="N431" s="84">
        <v>0.0001</v>
      </c>
      <c r="O431" s="84"/>
      <c r="P431" s="84">
        <v>0.0006</v>
      </c>
      <c r="Q431" s="84">
        <v>0.0006</v>
      </c>
      <c r="R431" s="84"/>
      <c r="S431" s="49" t="s">
        <v>343</v>
      </c>
      <c r="T431" s="55" t="s">
        <v>186</v>
      </c>
      <c r="U431" s="49">
        <v>2023.05</v>
      </c>
      <c r="V431" s="107"/>
    </row>
    <row r="432" s="1" customFormat="1" ht="47.1" customHeight="1" spans="1:22">
      <c r="A432" s="43">
        <v>2.6</v>
      </c>
      <c r="B432" s="42" t="s">
        <v>1034</v>
      </c>
      <c r="C432" s="34"/>
      <c r="D432" s="34"/>
      <c r="E432" s="34"/>
      <c r="F432" s="42" t="s">
        <v>1035</v>
      </c>
      <c r="G432" s="78">
        <v>2</v>
      </c>
      <c r="H432" s="34"/>
      <c r="I432" s="44"/>
      <c r="J432" s="44"/>
      <c r="K432" s="102"/>
      <c r="L432" s="102"/>
      <c r="M432" s="103"/>
      <c r="N432" s="141"/>
      <c r="O432" s="141"/>
      <c r="P432" s="141"/>
      <c r="Q432" s="141"/>
      <c r="R432" s="141"/>
      <c r="S432" s="41"/>
      <c r="T432" s="41"/>
      <c r="U432" s="41"/>
      <c r="V432" s="107"/>
    </row>
    <row r="433" s="3" customFormat="1" ht="45" customHeight="1" spans="1:22">
      <c r="A433" s="55">
        <v>1</v>
      </c>
      <c r="B433" s="50" t="s">
        <v>1036</v>
      </c>
      <c r="C433" s="55" t="s">
        <v>37</v>
      </c>
      <c r="D433" s="55" t="s">
        <v>52</v>
      </c>
      <c r="E433" s="55" t="s">
        <v>143</v>
      </c>
      <c r="F433" s="50" t="s">
        <v>1037</v>
      </c>
      <c r="G433" s="69">
        <v>2</v>
      </c>
      <c r="H433" s="55" t="s">
        <v>130</v>
      </c>
      <c r="I433" s="50" t="s">
        <v>815</v>
      </c>
      <c r="J433" s="50" t="s">
        <v>1038</v>
      </c>
      <c r="K433" s="83">
        <v>1</v>
      </c>
      <c r="L433" s="83"/>
      <c r="M433" s="85">
        <v>0.0001</v>
      </c>
      <c r="N433" s="85">
        <v>0.0001</v>
      </c>
      <c r="O433" s="85"/>
      <c r="P433" s="85">
        <v>0.0005</v>
      </c>
      <c r="Q433" s="85">
        <v>0.0005</v>
      </c>
      <c r="R433" s="85"/>
      <c r="S433" s="49" t="s">
        <v>343</v>
      </c>
      <c r="T433" s="55" t="s">
        <v>143</v>
      </c>
      <c r="U433" s="49">
        <v>2023.05</v>
      </c>
      <c r="V433" s="107"/>
    </row>
    <row r="434" s="1" customFormat="1" ht="45" customHeight="1" spans="1:22">
      <c r="A434" s="43">
        <v>2.7</v>
      </c>
      <c r="B434" s="42" t="s">
        <v>908</v>
      </c>
      <c r="C434" s="41"/>
      <c r="D434" s="41"/>
      <c r="E434" s="41"/>
      <c r="F434" s="42" t="s">
        <v>1039</v>
      </c>
      <c r="G434" s="140">
        <v>6</v>
      </c>
      <c r="H434" s="48"/>
      <c r="I434" s="80"/>
      <c r="J434" s="80"/>
      <c r="K434" s="41"/>
      <c r="L434" s="41"/>
      <c r="M434" s="141"/>
      <c r="N434" s="141"/>
      <c r="O434" s="141"/>
      <c r="P434" s="141"/>
      <c r="Q434" s="141"/>
      <c r="R434" s="141"/>
      <c r="S434" s="41"/>
      <c r="T434" s="41"/>
      <c r="U434" s="41"/>
      <c r="V434" s="107"/>
    </row>
    <row r="435" s="3" customFormat="1" ht="45" customHeight="1" spans="1:22">
      <c r="A435" s="55">
        <v>1</v>
      </c>
      <c r="B435" s="50" t="s">
        <v>926</v>
      </c>
      <c r="C435" s="55" t="s">
        <v>37</v>
      </c>
      <c r="D435" s="55" t="s">
        <v>52</v>
      </c>
      <c r="E435" s="55" t="s">
        <v>407</v>
      </c>
      <c r="F435" s="50" t="s">
        <v>1040</v>
      </c>
      <c r="G435" s="69">
        <v>6</v>
      </c>
      <c r="H435" s="55" t="s">
        <v>130</v>
      </c>
      <c r="I435" s="50" t="s">
        <v>993</v>
      </c>
      <c r="J435" s="59" t="s">
        <v>994</v>
      </c>
      <c r="K435" s="49">
        <v>2</v>
      </c>
      <c r="L435" s="49"/>
      <c r="M435" s="84">
        <v>6e-5</v>
      </c>
      <c r="N435" s="84">
        <v>6e-5</v>
      </c>
      <c r="O435" s="85"/>
      <c r="P435" s="85">
        <v>0.00019</v>
      </c>
      <c r="Q435" s="85">
        <v>0.00019</v>
      </c>
      <c r="R435" s="85"/>
      <c r="S435" s="49" t="s">
        <v>343</v>
      </c>
      <c r="T435" s="53" t="s">
        <v>407</v>
      </c>
      <c r="U435" s="49">
        <v>2023.05</v>
      </c>
      <c r="V435" s="107"/>
    </row>
    <row r="436" s="1" customFormat="1" ht="44.1" customHeight="1" spans="1:22">
      <c r="A436" s="43">
        <v>2.8</v>
      </c>
      <c r="B436" s="42" t="s">
        <v>930</v>
      </c>
      <c r="C436" s="41"/>
      <c r="D436" s="41"/>
      <c r="E436" s="41"/>
      <c r="F436" s="42" t="s">
        <v>1041</v>
      </c>
      <c r="G436" s="140">
        <v>3.6</v>
      </c>
      <c r="H436" s="48"/>
      <c r="I436" s="80"/>
      <c r="J436" s="80"/>
      <c r="K436" s="41"/>
      <c r="L436" s="41"/>
      <c r="M436" s="141"/>
      <c r="N436" s="141"/>
      <c r="O436" s="141"/>
      <c r="P436" s="141"/>
      <c r="Q436" s="141"/>
      <c r="R436" s="141"/>
      <c r="S436" s="41"/>
      <c r="T436" s="41"/>
      <c r="U436" s="41"/>
      <c r="V436" s="107"/>
    </row>
    <row r="437" s="3" customFormat="1" ht="60.95" customHeight="1" spans="1:22">
      <c r="A437" s="55">
        <v>1</v>
      </c>
      <c r="B437" s="50" t="s">
        <v>932</v>
      </c>
      <c r="C437" s="51" t="s">
        <v>37</v>
      </c>
      <c r="D437" s="55" t="s">
        <v>52</v>
      </c>
      <c r="E437" s="51" t="s">
        <v>163</v>
      </c>
      <c r="F437" s="50" t="s">
        <v>1042</v>
      </c>
      <c r="G437" s="62">
        <v>1.2</v>
      </c>
      <c r="H437" s="51" t="s">
        <v>130</v>
      </c>
      <c r="I437" s="50" t="s">
        <v>993</v>
      </c>
      <c r="J437" s="59" t="s">
        <v>994</v>
      </c>
      <c r="K437" s="49"/>
      <c r="L437" s="49">
        <v>2</v>
      </c>
      <c r="M437" s="85">
        <v>0.0002</v>
      </c>
      <c r="N437" s="85">
        <v>0.0002</v>
      </c>
      <c r="O437" s="85"/>
      <c r="P437" s="85">
        <v>0.0012</v>
      </c>
      <c r="Q437" s="85">
        <v>0.0012</v>
      </c>
      <c r="R437" s="85"/>
      <c r="S437" s="49" t="s">
        <v>343</v>
      </c>
      <c r="T437" s="49" t="s">
        <v>163</v>
      </c>
      <c r="U437" s="49">
        <v>2023.05</v>
      </c>
      <c r="V437" s="107"/>
    </row>
    <row r="438" s="3" customFormat="1" ht="60.95" customHeight="1" spans="1:22">
      <c r="A438" s="55">
        <v>2</v>
      </c>
      <c r="B438" s="50" t="s">
        <v>1043</v>
      </c>
      <c r="C438" s="49" t="s">
        <v>37</v>
      </c>
      <c r="D438" s="55" t="s">
        <v>52</v>
      </c>
      <c r="E438" s="51" t="s">
        <v>196</v>
      </c>
      <c r="F438" s="50" t="s">
        <v>1044</v>
      </c>
      <c r="G438" s="62">
        <v>1.2</v>
      </c>
      <c r="H438" s="51" t="s">
        <v>130</v>
      </c>
      <c r="I438" s="152" t="s">
        <v>934</v>
      </c>
      <c r="J438" s="152" t="s">
        <v>1045</v>
      </c>
      <c r="K438" s="49">
        <v>1</v>
      </c>
      <c r="L438" s="49"/>
      <c r="M438" s="85">
        <v>0.0002</v>
      </c>
      <c r="N438" s="85">
        <v>0.0002</v>
      </c>
      <c r="O438" s="85"/>
      <c r="P438" s="85">
        <v>0.0016</v>
      </c>
      <c r="Q438" s="85">
        <v>0.0016</v>
      </c>
      <c r="R438" s="85"/>
      <c r="S438" s="49" t="s">
        <v>343</v>
      </c>
      <c r="T438" s="49" t="s">
        <v>196</v>
      </c>
      <c r="U438" s="49">
        <v>2023.05</v>
      </c>
      <c r="V438" s="107"/>
    </row>
    <row r="439" s="3" customFormat="1" ht="60.95" customHeight="1" spans="1:22">
      <c r="A439" s="55">
        <v>3</v>
      </c>
      <c r="B439" s="122" t="s">
        <v>952</v>
      </c>
      <c r="C439" s="55" t="s">
        <v>37</v>
      </c>
      <c r="D439" s="55" t="s">
        <v>52</v>
      </c>
      <c r="E439" s="55" t="s">
        <v>193</v>
      </c>
      <c r="F439" s="50" t="s">
        <v>1046</v>
      </c>
      <c r="G439" s="69">
        <v>1.2</v>
      </c>
      <c r="H439" s="51" t="s">
        <v>130</v>
      </c>
      <c r="I439" s="122" t="s">
        <v>1019</v>
      </c>
      <c r="J439" s="122" t="s">
        <v>379</v>
      </c>
      <c r="K439" s="55">
        <v>1</v>
      </c>
      <c r="L439" s="55">
        <v>1</v>
      </c>
      <c r="M439" s="85">
        <v>0.0002</v>
      </c>
      <c r="N439" s="84">
        <v>0.0002</v>
      </c>
      <c r="O439" s="85"/>
      <c r="P439" s="84">
        <v>0.0011</v>
      </c>
      <c r="Q439" s="85">
        <v>0.0005</v>
      </c>
      <c r="R439" s="84"/>
      <c r="S439" s="49" t="s">
        <v>343</v>
      </c>
      <c r="T439" s="55" t="s">
        <v>193</v>
      </c>
      <c r="U439" s="49">
        <v>2023.05</v>
      </c>
      <c r="V439" s="107"/>
    </row>
    <row r="440" s="1" customFormat="1" ht="45" customHeight="1" spans="1:22">
      <c r="A440" s="43">
        <v>2.9</v>
      </c>
      <c r="B440" s="42" t="s">
        <v>958</v>
      </c>
      <c r="C440" s="41"/>
      <c r="D440" s="41"/>
      <c r="E440" s="41"/>
      <c r="F440" s="42" t="s">
        <v>1047</v>
      </c>
      <c r="G440" s="140">
        <v>2</v>
      </c>
      <c r="H440" s="48"/>
      <c r="I440" s="80"/>
      <c r="J440" s="80"/>
      <c r="K440" s="41"/>
      <c r="L440" s="41"/>
      <c r="M440" s="141"/>
      <c r="N440" s="141"/>
      <c r="O440" s="141"/>
      <c r="P440" s="141"/>
      <c r="Q440" s="141"/>
      <c r="R440" s="141"/>
      <c r="S440" s="41"/>
      <c r="T440" s="41"/>
      <c r="U440" s="41"/>
      <c r="V440" s="107"/>
    </row>
    <row r="441" s="3" customFormat="1" ht="56.1" customHeight="1" spans="1:22">
      <c r="A441" s="55">
        <v>1</v>
      </c>
      <c r="B441" s="50" t="s">
        <v>1048</v>
      </c>
      <c r="C441" s="55" t="s">
        <v>37</v>
      </c>
      <c r="D441" s="55" t="s">
        <v>52</v>
      </c>
      <c r="E441" s="55" t="s">
        <v>175</v>
      </c>
      <c r="F441" s="50" t="s">
        <v>1049</v>
      </c>
      <c r="G441" s="69">
        <v>0.5</v>
      </c>
      <c r="H441" s="55" t="s">
        <v>130</v>
      </c>
      <c r="I441" s="50" t="s">
        <v>1050</v>
      </c>
      <c r="J441" s="50" t="s">
        <v>1045</v>
      </c>
      <c r="K441" s="55">
        <v>0</v>
      </c>
      <c r="L441" s="55">
        <v>1</v>
      </c>
      <c r="M441" s="84">
        <v>0.0006</v>
      </c>
      <c r="N441" s="84">
        <v>0.0006</v>
      </c>
      <c r="O441" s="84"/>
      <c r="P441" s="84">
        <v>0.0006</v>
      </c>
      <c r="Q441" s="84">
        <v>0.0006</v>
      </c>
      <c r="R441" s="84"/>
      <c r="S441" s="49" t="s">
        <v>343</v>
      </c>
      <c r="T441" s="55" t="s">
        <v>175</v>
      </c>
      <c r="U441" s="49">
        <v>2023.05</v>
      </c>
      <c r="V441" s="107"/>
    </row>
    <row r="442" s="3" customFormat="1" ht="56.1" customHeight="1" spans="1:22">
      <c r="A442" s="55">
        <v>2</v>
      </c>
      <c r="B442" s="50" t="s">
        <v>1051</v>
      </c>
      <c r="C442" s="55" t="s">
        <v>37</v>
      </c>
      <c r="D442" s="55" t="s">
        <v>52</v>
      </c>
      <c r="E442" s="55" t="s">
        <v>199</v>
      </c>
      <c r="F442" s="50" t="s">
        <v>1052</v>
      </c>
      <c r="G442" s="62">
        <v>1.5</v>
      </c>
      <c r="H442" s="55" t="s">
        <v>130</v>
      </c>
      <c r="I442" s="50" t="s">
        <v>1050</v>
      </c>
      <c r="J442" s="50" t="s">
        <v>1045</v>
      </c>
      <c r="K442" s="83"/>
      <c r="L442" s="83">
        <v>1</v>
      </c>
      <c r="M442" s="85">
        <v>0.0003</v>
      </c>
      <c r="N442" s="85">
        <v>0.0003</v>
      </c>
      <c r="O442" s="85"/>
      <c r="P442" s="85">
        <v>0.0013</v>
      </c>
      <c r="Q442" s="85">
        <v>0.0013</v>
      </c>
      <c r="R442" s="85"/>
      <c r="S442" s="49" t="s">
        <v>343</v>
      </c>
      <c r="T442" s="49" t="s">
        <v>199</v>
      </c>
      <c r="U442" s="49">
        <v>2023.05</v>
      </c>
      <c r="V442" s="107"/>
    </row>
    <row r="443" s="1" customFormat="1" ht="51.95" customHeight="1" spans="1:22">
      <c r="A443" s="78">
        <v>2.1</v>
      </c>
      <c r="B443" s="42" t="s">
        <v>970</v>
      </c>
      <c r="C443" s="41"/>
      <c r="D443" s="41"/>
      <c r="E443" s="41"/>
      <c r="F443" s="42" t="s">
        <v>1053</v>
      </c>
      <c r="G443" s="140">
        <v>0.6</v>
      </c>
      <c r="H443" s="48"/>
      <c r="I443" s="80"/>
      <c r="J443" s="80"/>
      <c r="K443" s="41"/>
      <c r="L443" s="41"/>
      <c r="M443" s="141"/>
      <c r="N443" s="141"/>
      <c r="O443" s="141"/>
      <c r="P443" s="141"/>
      <c r="Q443" s="141"/>
      <c r="R443" s="141"/>
      <c r="S443" s="41"/>
      <c r="T443" s="41"/>
      <c r="U443" s="41"/>
      <c r="V443" s="107"/>
    </row>
    <row r="444" s="3" customFormat="1" ht="57" customHeight="1" spans="1:22">
      <c r="A444" s="55">
        <v>1</v>
      </c>
      <c r="B444" s="50" t="s">
        <v>1054</v>
      </c>
      <c r="C444" s="49" t="s">
        <v>37</v>
      </c>
      <c r="D444" s="55" t="s">
        <v>52</v>
      </c>
      <c r="E444" s="55" t="s">
        <v>134</v>
      </c>
      <c r="F444" s="50" t="s">
        <v>1055</v>
      </c>
      <c r="G444" s="69">
        <v>0.2</v>
      </c>
      <c r="H444" s="52" t="s">
        <v>130</v>
      </c>
      <c r="I444" s="50" t="s">
        <v>1050</v>
      </c>
      <c r="J444" s="50" t="s">
        <v>1045</v>
      </c>
      <c r="K444" s="89">
        <v>1</v>
      </c>
      <c r="L444" s="89"/>
      <c r="M444" s="85">
        <v>0.0001</v>
      </c>
      <c r="N444" s="85">
        <v>0.0001</v>
      </c>
      <c r="O444" s="85"/>
      <c r="P444" s="85">
        <v>0.00045</v>
      </c>
      <c r="Q444" s="84">
        <f>N444*4.5</f>
        <v>0.00045</v>
      </c>
      <c r="R444" s="85"/>
      <c r="S444" s="49" t="s">
        <v>343</v>
      </c>
      <c r="T444" s="60" t="s">
        <v>134</v>
      </c>
      <c r="U444" s="49">
        <v>2023.05</v>
      </c>
      <c r="V444" s="107"/>
    </row>
    <row r="445" s="3" customFormat="1" ht="57" customHeight="1" spans="1:22">
      <c r="A445" s="55">
        <v>2</v>
      </c>
      <c r="B445" s="50" t="s">
        <v>974</v>
      </c>
      <c r="C445" s="55" t="s">
        <v>37</v>
      </c>
      <c r="D445" s="55" t="s">
        <v>52</v>
      </c>
      <c r="E445" s="55" t="s">
        <v>330</v>
      </c>
      <c r="F445" s="50" t="s">
        <v>1056</v>
      </c>
      <c r="G445" s="62">
        <v>0.2</v>
      </c>
      <c r="H445" s="52" t="s">
        <v>130</v>
      </c>
      <c r="I445" s="50" t="s">
        <v>1050</v>
      </c>
      <c r="J445" s="50" t="s">
        <v>1045</v>
      </c>
      <c r="K445" s="49">
        <v>1</v>
      </c>
      <c r="L445" s="49"/>
      <c r="M445" s="85">
        <v>0.0001</v>
      </c>
      <c r="N445" s="85">
        <v>0.0001</v>
      </c>
      <c r="O445" s="85"/>
      <c r="P445" s="85">
        <v>0.00045</v>
      </c>
      <c r="Q445" s="84">
        <f>N445*4.5</f>
        <v>0.00045</v>
      </c>
      <c r="R445" s="85"/>
      <c r="S445" s="49" t="s">
        <v>343</v>
      </c>
      <c r="T445" s="49" t="s">
        <v>330</v>
      </c>
      <c r="U445" s="49">
        <v>2023.05</v>
      </c>
      <c r="V445" s="107"/>
    </row>
    <row r="446" s="3" customFormat="1" ht="57" customHeight="1" spans="1:22">
      <c r="A446" s="55">
        <v>3</v>
      </c>
      <c r="B446" s="50" t="s">
        <v>1057</v>
      </c>
      <c r="C446" s="55" t="s">
        <v>37</v>
      </c>
      <c r="D446" s="55" t="s">
        <v>52</v>
      </c>
      <c r="E446" s="55" t="s">
        <v>407</v>
      </c>
      <c r="F446" s="50" t="s">
        <v>1058</v>
      </c>
      <c r="G446" s="69">
        <v>0.2</v>
      </c>
      <c r="H446" s="52" t="s">
        <v>130</v>
      </c>
      <c r="I446" s="50" t="s">
        <v>1050</v>
      </c>
      <c r="J446" s="50" t="s">
        <v>1045</v>
      </c>
      <c r="K446" s="49">
        <v>1</v>
      </c>
      <c r="L446" s="49"/>
      <c r="M446" s="84">
        <v>1e-5</v>
      </c>
      <c r="N446" s="84">
        <v>1e-5</v>
      </c>
      <c r="O446" s="85"/>
      <c r="P446" s="85">
        <v>3e-5</v>
      </c>
      <c r="Q446" s="85">
        <v>0.00019</v>
      </c>
      <c r="R446" s="85"/>
      <c r="S446" s="49" t="s">
        <v>343</v>
      </c>
      <c r="T446" s="53" t="s">
        <v>407</v>
      </c>
      <c r="U446" s="49">
        <v>2023.05</v>
      </c>
      <c r="V446" s="107"/>
    </row>
    <row r="447" s="1" customFormat="1" ht="60" customHeight="1" spans="1:22">
      <c r="A447" s="41" t="s">
        <v>483</v>
      </c>
      <c r="B447" s="44" t="s">
        <v>1059</v>
      </c>
      <c r="C447" s="34"/>
      <c r="D447" s="52"/>
      <c r="E447" s="34"/>
      <c r="F447" s="42" t="s">
        <v>1060</v>
      </c>
      <c r="G447" s="45">
        <f>G448+G453+G464+G478+G494+G509+G524+G527+G532+G541+G557+G573+G583</f>
        <v>2137.925</v>
      </c>
      <c r="H447" s="52"/>
      <c r="I447" s="44"/>
      <c r="J447" s="44"/>
      <c r="K447" s="34"/>
      <c r="L447" s="34"/>
      <c r="M447" s="103"/>
      <c r="N447" s="103"/>
      <c r="O447" s="103"/>
      <c r="P447" s="103"/>
      <c r="Q447" s="103"/>
      <c r="R447" s="103"/>
      <c r="S447" s="41"/>
      <c r="T447" s="41"/>
      <c r="U447" s="49"/>
      <c r="V447" s="107"/>
    </row>
    <row r="448" s="1" customFormat="1" ht="60" customHeight="1" spans="1:22">
      <c r="A448" s="43">
        <v>3.1</v>
      </c>
      <c r="B448" s="42" t="s">
        <v>737</v>
      </c>
      <c r="C448" s="55"/>
      <c r="D448" s="52"/>
      <c r="E448" s="41"/>
      <c r="F448" s="44" t="s">
        <v>1061</v>
      </c>
      <c r="G448" s="47">
        <f>SUM(G449:G452)</f>
        <v>24.12</v>
      </c>
      <c r="H448" s="52"/>
      <c r="I448" s="80"/>
      <c r="J448" s="80"/>
      <c r="K448" s="81"/>
      <c r="L448" s="81"/>
      <c r="M448" s="141"/>
      <c r="N448" s="141"/>
      <c r="O448" s="141"/>
      <c r="P448" s="141"/>
      <c r="Q448" s="141"/>
      <c r="R448" s="141"/>
      <c r="S448" s="41"/>
      <c r="T448" s="41"/>
      <c r="U448" s="55"/>
      <c r="V448" s="55"/>
    </row>
    <row r="449" s="3" customFormat="1" ht="71.1" customHeight="1" spans="1:22">
      <c r="A449" s="55">
        <v>1</v>
      </c>
      <c r="B449" s="50" t="s">
        <v>739</v>
      </c>
      <c r="C449" s="55" t="s">
        <v>37</v>
      </c>
      <c r="D449" s="52" t="s">
        <v>38</v>
      </c>
      <c r="E449" s="55" t="s">
        <v>134</v>
      </c>
      <c r="F449" s="59" t="s">
        <v>1062</v>
      </c>
      <c r="G449" s="53">
        <v>18.09</v>
      </c>
      <c r="H449" s="52" t="s">
        <v>130</v>
      </c>
      <c r="I449" s="59" t="s">
        <v>1063</v>
      </c>
      <c r="J449" s="59" t="s">
        <v>1064</v>
      </c>
      <c r="K449" s="55">
        <v>6</v>
      </c>
      <c r="L449" s="55">
        <v>1</v>
      </c>
      <c r="M449" s="84">
        <v>0.0167</v>
      </c>
      <c r="N449" s="84">
        <v>0.0167</v>
      </c>
      <c r="O449" s="84"/>
      <c r="P449" s="84">
        <v>0.0821</v>
      </c>
      <c r="Q449" s="84">
        <v>0.0821</v>
      </c>
      <c r="R449" s="84"/>
      <c r="S449" s="49" t="s">
        <v>343</v>
      </c>
      <c r="T449" s="55" t="s">
        <v>134</v>
      </c>
      <c r="U449" s="55">
        <v>2022.12</v>
      </c>
      <c r="V449" s="55"/>
    </row>
    <row r="450" s="3" customFormat="1" ht="71.1" customHeight="1" spans="1:22">
      <c r="A450" s="55">
        <v>2</v>
      </c>
      <c r="B450" s="50" t="s">
        <v>1065</v>
      </c>
      <c r="C450" s="55" t="s">
        <v>37</v>
      </c>
      <c r="D450" s="52" t="s">
        <v>38</v>
      </c>
      <c r="E450" s="55" t="s">
        <v>330</v>
      </c>
      <c r="F450" s="59" t="s">
        <v>1066</v>
      </c>
      <c r="G450" s="53">
        <v>1.29</v>
      </c>
      <c r="H450" s="52" t="s">
        <v>130</v>
      </c>
      <c r="I450" s="59" t="s">
        <v>492</v>
      </c>
      <c r="J450" s="59" t="s">
        <v>1064</v>
      </c>
      <c r="K450" s="55">
        <v>1</v>
      </c>
      <c r="L450" s="55"/>
      <c r="M450" s="84">
        <v>0.0023</v>
      </c>
      <c r="N450" s="84">
        <v>0.0023</v>
      </c>
      <c r="O450" s="84"/>
      <c r="P450" s="84">
        <v>0.0122</v>
      </c>
      <c r="Q450" s="84">
        <v>0.0122</v>
      </c>
      <c r="R450" s="84"/>
      <c r="S450" s="49" t="s">
        <v>343</v>
      </c>
      <c r="T450" s="55" t="s">
        <v>330</v>
      </c>
      <c r="U450" s="55">
        <v>2022.12</v>
      </c>
      <c r="V450" s="55"/>
    </row>
    <row r="451" s="3" customFormat="1" ht="71.1" customHeight="1" spans="1:22">
      <c r="A451" s="55">
        <v>3</v>
      </c>
      <c r="B451" s="50" t="s">
        <v>745</v>
      </c>
      <c r="C451" s="55" t="s">
        <v>37</v>
      </c>
      <c r="D451" s="52" t="s">
        <v>38</v>
      </c>
      <c r="E451" s="55" t="s">
        <v>183</v>
      </c>
      <c r="F451" s="59" t="s">
        <v>1067</v>
      </c>
      <c r="G451" s="53">
        <v>1.74</v>
      </c>
      <c r="H451" s="52" t="s">
        <v>130</v>
      </c>
      <c r="I451" s="59" t="s">
        <v>1063</v>
      </c>
      <c r="J451" s="59" t="s">
        <v>1064</v>
      </c>
      <c r="K451" s="55">
        <v>1</v>
      </c>
      <c r="L451" s="55">
        <v>0</v>
      </c>
      <c r="M451" s="84">
        <v>0.0008</v>
      </c>
      <c r="N451" s="84">
        <v>0.0008</v>
      </c>
      <c r="O451" s="84"/>
      <c r="P451" s="84">
        <v>0.0041</v>
      </c>
      <c r="Q451" s="84">
        <v>0.0041</v>
      </c>
      <c r="R451" s="84"/>
      <c r="S451" s="49" t="s">
        <v>343</v>
      </c>
      <c r="T451" s="55" t="s">
        <v>183</v>
      </c>
      <c r="U451" s="55">
        <v>2022.12</v>
      </c>
      <c r="V451" s="55"/>
    </row>
    <row r="452" s="3" customFormat="1" ht="71.1" customHeight="1" spans="1:22">
      <c r="A452" s="55">
        <v>4</v>
      </c>
      <c r="B452" s="50" t="s">
        <v>1068</v>
      </c>
      <c r="C452" s="55" t="s">
        <v>37</v>
      </c>
      <c r="D452" s="52" t="s">
        <v>38</v>
      </c>
      <c r="E452" s="55" t="s">
        <v>196</v>
      </c>
      <c r="F452" s="59" t="s">
        <v>1069</v>
      </c>
      <c r="G452" s="53">
        <v>3</v>
      </c>
      <c r="H452" s="52" t="s">
        <v>130</v>
      </c>
      <c r="I452" s="59" t="s">
        <v>1063</v>
      </c>
      <c r="J452" s="59" t="s">
        <v>1064</v>
      </c>
      <c r="K452" s="55">
        <v>0</v>
      </c>
      <c r="L452" s="55">
        <v>1</v>
      </c>
      <c r="M452" s="84">
        <v>0.004</v>
      </c>
      <c r="N452" s="84">
        <v>0.004</v>
      </c>
      <c r="O452" s="84"/>
      <c r="P452" s="84">
        <v>0.0228</v>
      </c>
      <c r="Q452" s="84">
        <v>0.0228</v>
      </c>
      <c r="R452" s="84"/>
      <c r="S452" s="49" t="s">
        <v>343</v>
      </c>
      <c r="T452" s="55" t="s">
        <v>196</v>
      </c>
      <c r="U452" s="55">
        <v>2022.12</v>
      </c>
      <c r="V452" s="55"/>
    </row>
    <row r="453" s="1" customFormat="1" ht="60" customHeight="1" spans="1:22">
      <c r="A453" s="43">
        <v>3.2</v>
      </c>
      <c r="B453" s="44" t="s">
        <v>750</v>
      </c>
      <c r="C453" s="55"/>
      <c r="D453" s="52"/>
      <c r="E453" s="34"/>
      <c r="F453" s="44" t="s">
        <v>1070</v>
      </c>
      <c r="G453" s="45">
        <f>SUM(G454:G463)</f>
        <v>179.81</v>
      </c>
      <c r="H453" s="52"/>
      <c r="I453" s="44"/>
      <c r="J453" s="44"/>
      <c r="K453" s="34"/>
      <c r="L453" s="34"/>
      <c r="M453" s="103"/>
      <c r="N453" s="103"/>
      <c r="O453" s="103"/>
      <c r="P453" s="103"/>
      <c r="Q453" s="103"/>
      <c r="R453" s="103"/>
      <c r="S453" s="49"/>
      <c r="T453" s="41"/>
      <c r="U453" s="55"/>
      <c r="V453" s="55"/>
    </row>
    <row r="454" s="3" customFormat="1" ht="71.1" customHeight="1" spans="1:22">
      <c r="A454" s="55">
        <v>1</v>
      </c>
      <c r="B454" s="50" t="s">
        <v>752</v>
      </c>
      <c r="C454" s="55" t="s">
        <v>37</v>
      </c>
      <c r="D454" s="52" t="s">
        <v>38</v>
      </c>
      <c r="E454" s="55" t="s">
        <v>163</v>
      </c>
      <c r="F454" s="59" t="s">
        <v>1071</v>
      </c>
      <c r="G454" s="53">
        <v>7.04</v>
      </c>
      <c r="H454" s="52" t="s">
        <v>130</v>
      </c>
      <c r="I454" s="59" t="s">
        <v>1072</v>
      </c>
      <c r="J454" s="59" t="s">
        <v>1073</v>
      </c>
      <c r="K454" s="55">
        <v>3</v>
      </c>
      <c r="L454" s="55">
        <v>0</v>
      </c>
      <c r="M454" s="84">
        <f>N454</f>
        <v>0.0122</v>
      </c>
      <c r="N454" s="84">
        <v>0.0122</v>
      </c>
      <c r="O454" s="84"/>
      <c r="P454" s="84">
        <f>Q454</f>
        <v>0.0856</v>
      </c>
      <c r="Q454" s="84">
        <v>0.0856</v>
      </c>
      <c r="R454" s="84"/>
      <c r="S454" s="49" t="s">
        <v>343</v>
      </c>
      <c r="T454" s="55" t="s">
        <v>163</v>
      </c>
      <c r="U454" s="55">
        <v>2022.12</v>
      </c>
      <c r="V454" s="55"/>
    </row>
    <row r="455" s="3" customFormat="1" ht="71.1" customHeight="1" spans="1:22">
      <c r="A455" s="55">
        <v>2</v>
      </c>
      <c r="B455" s="50" t="s">
        <v>756</v>
      </c>
      <c r="C455" s="55" t="s">
        <v>37</v>
      </c>
      <c r="D455" s="52" t="s">
        <v>38</v>
      </c>
      <c r="E455" s="55" t="s">
        <v>134</v>
      </c>
      <c r="F455" s="59" t="s">
        <v>1074</v>
      </c>
      <c r="G455" s="53">
        <v>4.22</v>
      </c>
      <c r="H455" s="52" t="s">
        <v>130</v>
      </c>
      <c r="I455" s="59" t="s">
        <v>1072</v>
      </c>
      <c r="J455" s="59" t="s">
        <v>1073</v>
      </c>
      <c r="K455" s="55">
        <v>1</v>
      </c>
      <c r="L455" s="55">
        <v>0</v>
      </c>
      <c r="M455" s="84">
        <v>0.0022</v>
      </c>
      <c r="N455" s="84">
        <v>0.0022</v>
      </c>
      <c r="O455" s="84"/>
      <c r="P455" s="84">
        <v>0.0103</v>
      </c>
      <c r="Q455" s="84">
        <v>0.0103</v>
      </c>
      <c r="R455" s="84"/>
      <c r="S455" s="49" t="s">
        <v>343</v>
      </c>
      <c r="T455" s="55" t="s">
        <v>134</v>
      </c>
      <c r="U455" s="55">
        <v>2022.12</v>
      </c>
      <c r="V455" s="55"/>
    </row>
    <row r="456" s="3" customFormat="1" ht="80.1" customHeight="1" spans="1:22">
      <c r="A456" s="55">
        <v>3</v>
      </c>
      <c r="B456" s="50" t="s">
        <v>759</v>
      </c>
      <c r="C456" s="55" t="s">
        <v>37</v>
      </c>
      <c r="D456" s="52" t="s">
        <v>38</v>
      </c>
      <c r="E456" s="55" t="s">
        <v>183</v>
      </c>
      <c r="F456" s="59" t="s">
        <v>1075</v>
      </c>
      <c r="G456" s="53">
        <v>24.72</v>
      </c>
      <c r="H456" s="52" t="s">
        <v>130</v>
      </c>
      <c r="I456" s="59" t="s">
        <v>1072</v>
      </c>
      <c r="J456" s="59" t="s">
        <v>1073</v>
      </c>
      <c r="K456" s="55">
        <v>12</v>
      </c>
      <c r="L456" s="55">
        <v>0</v>
      </c>
      <c r="M456" s="84">
        <v>0.0412</v>
      </c>
      <c r="N456" s="84">
        <v>0.0412</v>
      </c>
      <c r="O456" s="84"/>
      <c r="P456" s="84">
        <v>0.1654</v>
      </c>
      <c r="Q456" s="84">
        <v>0.1654</v>
      </c>
      <c r="R456" s="84"/>
      <c r="S456" s="49" t="s">
        <v>343</v>
      </c>
      <c r="T456" s="55" t="s">
        <v>183</v>
      </c>
      <c r="U456" s="55">
        <v>2022.12</v>
      </c>
      <c r="V456" s="55"/>
    </row>
    <row r="457" s="3" customFormat="1" ht="83.1" customHeight="1" spans="1:22">
      <c r="A457" s="55">
        <v>4</v>
      </c>
      <c r="B457" s="50" t="s">
        <v>763</v>
      </c>
      <c r="C457" s="55" t="s">
        <v>37</v>
      </c>
      <c r="D457" s="52" t="s">
        <v>38</v>
      </c>
      <c r="E457" s="55" t="s">
        <v>180</v>
      </c>
      <c r="F457" s="59" t="s">
        <v>1076</v>
      </c>
      <c r="G457" s="53">
        <v>4.4</v>
      </c>
      <c r="H457" s="52" t="s">
        <v>130</v>
      </c>
      <c r="I457" s="59" t="s">
        <v>1072</v>
      </c>
      <c r="J457" s="59" t="s">
        <v>1073</v>
      </c>
      <c r="K457" s="55">
        <v>1</v>
      </c>
      <c r="L457" s="55">
        <v>1</v>
      </c>
      <c r="M457" s="84">
        <v>0.0067</v>
      </c>
      <c r="N457" s="84">
        <v>0.0067</v>
      </c>
      <c r="O457" s="84"/>
      <c r="P457" s="84">
        <v>0.0323</v>
      </c>
      <c r="Q457" s="84">
        <v>0.0323</v>
      </c>
      <c r="R457" s="84"/>
      <c r="S457" s="49" t="s">
        <v>343</v>
      </c>
      <c r="T457" s="55" t="s">
        <v>180</v>
      </c>
      <c r="U457" s="55">
        <v>2022.12</v>
      </c>
      <c r="V457" s="55"/>
    </row>
    <row r="458" s="3" customFormat="1" ht="102" customHeight="1" spans="1:22">
      <c r="A458" s="55">
        <v>5</v>
      </c>
      <c r="B458" s="50" t="s">
        <v>765</v>
      </c>
      <c r="C458" s="55" t="s">
        <v>37</v>
      </c>
      <c r="D458" s="52" t="s">
        <v>38</v>
      </c>
      <c r="E458" s="55" t="s">
        <v>143</v>
      </c>
      <c r="F458" s="59" t="s">
        <v>1077</v>
      </c>
      <c r="G458" s="53">
        <v>47.85</v>
      </c>
      <c r="H458" s="52" t="s">
        <v>130</v>
      </c>
      <c r="I458" s="59" t="s">
        <v>1072</v>
      </c>
      <c r="J458" s="59" t="s">
        <v>1073</v>
      </c>
      <c r="K458" s="55">
        <v>10</v>
      </c>
      <c r="L458" s="55">
        <v>6</v>
      </c>
      <c r="M458" s="84">
        <v>0.0597</v>
      </c>
      <c r="N458" s="84">
        <v>0.0597</v>
      </c>
      <c r="O458" s="84"/>
      <c r="P458" s="84">
        <v>0.3051</v>
      </c>
      <c r="Q458" s="84">
        <v>0.3051</v>
      </c>
      <c r="R458" s="84"/>
      <c r="S458" s="49" t="s">
        <v>343</v>
      </c>
      <c r="T458" s="55" t="s">
        <v>143</v>
      </c>
      <c r="U458" s="55">
        <v>2022.12</v>
      </c>
      <c r="V458" s="55"/>
    </row>
    <row r="459" s="3" customFormat="1" ht="72.95" customHeight="1" spans="1:22">
      <c r="A459" s="55">
        <v>6</v>
      </c>
      <c r="B459" s="50" t="s">
        <v>769</v>
      </c>
      <c r="C459" s="55" t="s">
        <v>37</v>
      </c>
      <c r="D459" s="52" t="s">
        <v>38</v>
      </c>
      <c r="E459" s="55" t="s">
        <v>110</v>
      </c>
      <c r="F459" s="59" t="s">
        <v>1078</v>
      </c>
      <c r="G459" s="53">
        <v>13.92</v>
      </c>
      <c r="H459" s="52" t="s">
        <v>130</v>
      </c>
      <c r="I459" s="59" t="s">
        <v>1072</v>
      </c>
      <c r="J459" s="59" t="s">
        <v>1073</v>
      </c>
      <c r="K459" s="55">
        <v>0</v>
      </c>
      <c r="L459" s="55">
        <v>2</v>
      </c>
      <c r="M459" s="84">
        <v>0.0235</v>
      </c>
      <c r="N459" s="84">
        <v>0.0235</v>
      </c>
      <c r="O459" s="84"/>
      <c r="P459" s="84">
        <v>0.1206</v>
      </c>
      <c r="Q459" s="84">
        <v>0.1206</v>
      </c>
      <c r="R459" s="84"/>
      <c r="S459" s="49" t="s">
        <v>343</v>
      </c>
      <c r="T459" s="55" t="s">
        <v>110</v>
      </c>
      <c r="U459" s="55">
        <v>2022.12</v>
      </c>
      <c r="V459" s="55"/>
    </row>
    <row r="460" s="3" customFormat="1" ht="72.95" customHeight="1" spans="1:22">
      <c r="A460" s="55">
        <v>7</v>
      </c>
      <c r="B460" s="50" t="s">
        <v>771</v>
      </c>
      <c r="C460" s="55" t="s">
        <v>37</v>
      </c>
      <c r="D460" s="52" t="s">
        <v>38</v>
      </c>
      <c r="E460" s="55" t="s">
        <v>193</v>
      </c>
      <c r="F460" s="59" t="s">
        <v>1079</v>
      </c>
      <c r="G460" s="53">
        <v>3.24</v>
      </c>
      <c r="H460" s="52" t="s">
        <v>130</v>
      </c>
      <c r="I460" s="59" t="s">
        <v>1072</v>
      </c>
      <c r="J460" s="59" t="s">
        <v>1073</v>
      </c>
      <c r="K460" s="55">
        <v>2</v>
      </c>
      <c r="L460" s="55">
        <v>3</v>
      </c>
      <c r="M460" s="84">
        <v>0.0194</v>
      </c>
      <c r="N460" s="84">
        <v>0.0194</v>
      </c>
      <c r="O460" s="84"/>
      <c r="P460" s="84">
        <v>0.086</v>
      </c>
      <c r="Q460" s="84">
        <v>0.086</v>
      </c>
      <c r="R460" s="84"/>
      <c r="S460" s="49" t="s">
        <v>343</v>
      </c>
      <c r="T460" s="55" t="s">
        <v>193</v>
      </c>
      <c r="U460" s="55">
        <v>2022.12</v>
      </c>
      <c r="V460" s="55"/>
    </row>
    <row r="461" s="3" customFormat="1" ht="72.95" customHeight="1" spans="1:22">
      <c r="A461" s="55">
        <v>8</v>
      </c>
      <c r="B461" s="50" t="s">
        <v>773</v>
      </c>
      <c r="C461" s="55" t="s">
        <v>37</v>
      </c>
      <c r="D461" s="52" t="s">
        <v>38</v>
      </c>
      <c r="E461" s="55" t="s">
        <v>196</v>
      </c>
      <c r="F461" s="59" t="s">
        <v>1080</v>
      </c>
      <c r="G461" s="53">
        <v>2</v>
      </c>
      <c r="H461" s="52" t="s">
        <v>130</v>
      </c>
      <c r="I461" s="59" t="s">
        <v>1072</v>
      </c>
      <c r="J461" s="59" t="s">
        <v>1073</v>
      </c>
      <c r="K461" s="55">
        <v>0</v>
      </c>
      <c r="L461" s="55">
        <v>1</v>
      </c>
      <c r="M461" s="84">
        <v>0.0058</v>
      </c>
      <c r="N461" s="84">
        <v>0.0058</v>
      </c>
      <c r="O461" s="84"/>
      <c r="P461" s="84">
        <v>0.0292</v>
      </c>
      <c r="Q461" s="84">
        <v>0.0292</v>
      </c>
      <c r="R461" s="84"/>
      <c r="S461" s="55" t="s">
        <v>343</v>
      </c>
      <c r="T461" s="55" t="s">
        <v>196</v>
      </c>
      <c r="U461" s="55">
        <v>2022.12</v>
      </c>
      <c r="V461" s="55"/>
    </row>
    <row r="462" s="3" customFormat="1" ht="78" customHeight="1" spans="1:22">
      <c r="A462" s="55">
        <v>9</v>
      </c>
      <c r="B462" s="50" t="s">
        <v>775</v>
      </c>
      <c r="C462" s="55" t="s">
        <v>37</v>
      </c>
      <c r="D462" s="52" t="s">
        <v>38</v>
      </c>
      <c r="E462" s="55" t="s">
        <v>199</v>
      </c>
      <c r="F462" s="59" t="s">
        <v>1081</v>
      </c>
      <c r="G462" s="53">
        <v>18.32</v>
      </c>
      <c r="H462" s="52" t="s">
        <v>130</v>
      </c>
      <c r="I462" s="59" t="s">
        <v>1082</v>
      </c>
      <c r="J462" s="59" t="s">
        <v>1073</v>
      </c>
      <c r="K462" s="55">
        <v>3</v>
      </c>
      <c r="L462" s="55">
        <v>3</v>
      </c>
      <c r="M462" s="84">
        <v>0.0246</v>
      </c>
      <c r="N462" s="84">
        <v>0.0246</v>
      </c>
      <c r="O462" s="84"/>
      <c r="P462" s="84">
        <v>0.1219</v>
      </c>
      <c r="Q462" s="84">
        <v>1.1219</v>
      </c>
      <c r="R462" s="84"/>
      <c r="S462" s="55" t="s">
        <v>343</v>
      </c>
      <c r="T462" s="55" t="s">
        <v>199</v>
      </c>
      <c r="U462" s="55">
        <v>2022.12</v>
      </c>
      <c r="V462" s="55"/>
    </row>
    <row r="463" s="3" customFormat="1" ht="80.1" customHeight="1" spans="1:22">
      <c r="A463" s="55">
        <v>10</v>
      </c>
      <c r="B463" s="50" t="s">
        <v>777</v>
      </c>
      <c r="C463" s="55" t="s">
        <v>37</v>
      </c>
      <c r="D463" s="52" t="s">
        <v>38</v>
      </c>
      <c r="E463" s="55" t="s">
        <v>407</v>
      </c>
      <c r="F463" s="59" t="s">
        <v>1083</v>
      </c>
      <c r="G463" s="53">
        <v>54.1</v>
      </c>
      <c r="H463" s="52" t="s">
        <v>130</v>
      </c>
      <c r="I463" s="59" t="s">
        <v>1072</v>
      </c>
      <c r="J463" s="59" t="s">
        <v>1073</v>
      </c>
      <c r="K463" s="55">
        <v>7</v>
      </c>
      <c r="L463" s="55">
        <v>5</v>
      </c>
      <c r="M463" s="84">
        <v>0.0838</v>
      </c>
      <c r="N463" s="84">
        <v>0.0838</v>
      </c>
      <c r="O463" s="84"/>
      <c r="P463" s="84">
        <v>0.4132</v>
      </c>
      <c r="Q463" s="84">
        <v>0.4132</v>
      </c>
      <c r="R463" s="84"/>
      <c r="S463" s="55" t="s">
        <v>343</v>
      </c>
      <c r="T463" s="55" t="s">
        <v>407</v>
      </c>
      <c r="U463" s="55">
        <v>2022.12</v>
      </c>
      <c r="V463" s="55"/>
    </row>
    <row r="464" s="1" customFormat="1" ht="60" customHeight="1" spans="1:22">
      <c r="A464" s="43">
        <v>3.3</v>
      </c>
      <c r="B464" s="44" t="s">
        <v>779</v>
      </c>
      <c r="C464" s="55"/>
      <c r="D464" s="52"/>
      <c r="E464" s="34"/>
      <c r="F464" s="44" t="s">
        <v>1084</v>
      </c>
      <c r="G464" s="45">
        <f>SUM(G465:G477)</f>
        <v>383.5</v>
      </c>
      <c r="H464" s="52"/>
      <c r="I464" s="44"/>
      <c r="J464" s="44"/>
      <c r="K464" s="102"/>
      <c r="L464" s="102"/>
      <c r="M464" s="102"/>
      <c r="N464" s="82"/>
      <c r="O464" s="82"/>
      <c r="P464" s="82"/>
      <c r="Q464" s="82"/>
      <c r="R464" s="82"/>
      <c r="S464" s="55"/>
      <c r="T464" s="41"/>
      <c r="U464" s="55"/>
      <c r="V464" s="55"/>
    </row>
    <row r="465" s="3" customFormat="1" ht="57.95" customHeight="1" spans="1:22">
      <c r="A465" s="55">
        <v>1</v>
      </c>
      <c r="B465" s="50" t="s">
        <v>781</v>
      </c>
      <c r="C465" s="55" t="s">
        <v>37</v>
      </c>
      <c r="D465" s="52" t="s">
        <v>38</v>
      </c>
      <c r="E465" s="55" t="s">
        <v>163</v>
      </c>
      <c r="F465" s="59" t="s">
        <v>1085</v>
      </c>
      <c r="G465" s="53">
        <v>31</v>
      </c>
      <c r="H465" s="52" t="s">
        <v>130</v>
      </c>
      <c r="I465" s="59" t="s">
        <v>1011</v>
      </c>
      <c r="J465" s="59" t="s">
        <v>784</v>
      </c>
      <c r="K465" s="55">
        <v>4</v>
      </c>
      <c r="L465" s="55">
        <v>1</v>
      </c>
      <c r="M465" s="84">
        <f>N465</f>
        <v>0.0038</v>
      </c>
      <c r="N465" s="84">
        <v>0.0038</v>
      </c>
      <c r="O465" s="84"/>
      <c r="P465" s="84">
        <f>Q465</f>
        <v>0.0175</v>
      </c>
      <c r="Q465" s="84">
        <v>0.0175</v>
      </c>
      <c r="R465" s="84"/>
      <c r="S465" s="55" t="s">
        <v>343</v>
      </c>
      <c r="T465" s="55" t="s">
        <v>163</v>
      </c>
      <c r="U465" s="55">
        <v>2022.12</v>
      </c>
      <c r="V465" s="55"/>
    </row>
    <row r="466" s="3" customFormat="1" ht="57.95" customHeight="1" spans="1:22">
      <c r="A466" s="55">
        <v>2</v>
      </c>
      <c r="B466" s="50" t="s">
        <v>785</v>
      </c>
      <c r="C466" s="55" t="s">
        <v>37</v>
      </c>
      <c r="D466" s="52" t="s">
        <v>38</v>
      </c>
      <c r="E466" s="55" t="s">
        <v>169</v>
      </c>
      <c r="F466" s="59" t="s">
        <v>1086</v>
      </c>
      <c r="G466" s="53">
        <v>7.5</v>
      </c>
      <c r="H466" s="52" t="s">
        <v>130</v>
      </c>
      <c r="I466" s="59" t="s">
        <v>1011</v>
      </c>
      <c r="J466" s="59" t="s">
        <v>784</v>
      </c>
      <c r="K466" s="55">
        <v>1</v>
      </c>
      <c r="L466" s="55">
        <v>0</v>
      </c>
      <c r="M466" s="84">
        <v>0.0012</v>
      </c>
      <c r="N466" s="84">
        <v>0.0012</v>
      </c>
      <c r="O466" s="84"/>
      <c r="P466" s="84">
        <v>0.0078</v>
      </c>
      <c r="Q466" s="84">
        <v>0.0078</v>
      </c>
      <c r="R466" s="84"/>
      <c r="S466" s="55" t="s">
        <v>343</v>
      </c>
      <c r="T466" s="55" t="s">
        <v>169</v>
      </c>
      <c r="U466" s="55">
        <v>2022.12</v>
      </c>
      <c r="V466" s="55"/>
    </row>
    <row r="467" s="3" customFormat="1" ht="57.95" customHeight="1" spans="1:22">
      <c r="A467" s="55">
        <v>3</v>
      </c>
      <c r="B467" s="50" t="s">
        <v>788</v>
      </c>
      <c r="C467" s="55" t="s">
        <v>37</v>
      </c>
      <c r="D467" s="52" t="s">
        <v>38</v>
      </c>
      <c r="E467" s="55" t="s">
        <v>134</v>
      </c>
      <c r="F467" s="59" t="s">
        <v>1087</v>
      </c>
      <c r="G467" s="53">
        <v>116</v>
      </c>
      <c r="H467" s="52" t="s">
        <v>130</v>
      </c>
      <c r="I467" s="59" t="s">
        <v>1011</v>
      </c>
      <c r="J467" s="59" t="s">
        <v>784</v>
      </c>
      <c r="K467" s="55">
        <v>3</v>
      </c>
      <c r="L467" s="55">
        <v>1</v>
      </c>
      <c r="M467" s="84">
        <v>0.0053</v>
      </c>
      <c r="N467" s="84">
        <v>0.0053</v>
      </c>
      <c r="O467" s="84"/>
      <c r="P467" s="84">
        <v>0.0251</v>
      </c>
      <c r="Q467" s="84">
        <v>0.0251</v>
      </c>
      <c r="R467" s="84"/>
      <c r="S467" s="55" t="s">
        <v>343</v>
      </c>
      <c r="T467" s="55" t="s">
        <v>134</v>
      </c>
      <c r="U467" s="55">
        <v>2022.12</v>
      </c>
      <c r="V467" s="55"/>
    </row>
    <row r="468" s="3" customFormat="1" ht="57.95" customHeight="1" spans="1:22">
      <c r="A468" s="55">
        <v>4</v>
      </c>
      <c r="B468" s="50" t="s">
        <v>792</v>
      </c>
      <c r="C468" s="55" t="s">
        <v>37</v>
      </c>
      <c r="D468" s="52" t="s">
        <v>38</v>
      </c>
      <c r="E468" s="55" t="s">
        <v>183</v>
      </c>
      <c r="F468" s="59" t="s">
        <v>1088</v>
      </c>
      <c r="G468" s="53">
        <v>8</v>
      </c>
      <c r="H468" s="52" t="s">
        <v>130</v>
      </c>
      <c r="I468" s="59" t="s">
        <v>1011</v>
      </c>
      <c r="J468" s="59" t="s">
        <v>784</v>
      </c>
      <c r="K468" s="55">
        <v>1</v>
      </c>
      <c r="L468" s="55">
        <v>0</v>
      </c>
      <c r="M468" s="84">
        <v>0.0005</v>
      </c>
      <c r="N468" s="84">
        <v>0.0005</v>
      </c>
      <c r="O468" s="84"/>
      <c r="P468" s="84">
        <v>0.0023</v>
      </c>
      <c r="Q468" s="84">
        <v>0.0023</v>
      </c>
      <c r="R468" s="84"/>
      <c r="S468" s="55" t="s">
        <v>343</v>
      </c>
      <c r="T468" s="55" t="s">
        <v>183</v>
      </c>
      <c r="U468" s="55">
        <v>2022.12</v>
      </c>
      <c r="V468" s="55"/>
    </row>
    <row r="469" s="3" customFormat="1" ht="57.95" customHeight="1" spans="1:22">
      <c r="A469" s="55">
        <v>5</v>
      </c>
      <c r="B469" s="50" t="s">
        <v>794</v>
      </c>
      <c r="C469" s="55" t="s">
        <v>37</v>
      </c>
      <c r="D469" s="52" t="s">
        <v>38</v>
      </c>
      <c r="E469" s="55" t="s">
        <v>175</v>
      </c>
      <c r="F469" s="59" t="s">
        <v>1089</v>
      </c>
      <c r="G469" s="53">
        <v>30.5</v>
      </c>
      <c r="H469" s="52" t="s">
        <v>130</v>
      </c>
      <c r="I469" s="59" t="s">
        <v>1011</v>
      </c>
      <c r="J469" s="59" t="s">
        <v>784</v>
      </c>
      <c r="K469" s="55">
        <v>0</v>
      </c>
      <c r="L469" s="55">
        <v>1</v>
      </c>
      <c r="M469" s="84">
        <v>0.0006</v>
      </c>
      <c r="N469" s="84">
        <v>0.0006</v>
      </c>
      <c r="O469" s="84"/>
      <c r="P469" s="84">
        <v>0.0043</v>
      </c>
      <c r="Q469" s="84">
        <v>0.0043</v>
      </c>
      <c r="R469" s="84"/>
      <c r="S469" s="55" t="s">
        <v>343</v>
      </c>
      <c r="T469" s="55" t="s">
        <v>175</v>
      </c>
      <c r="U469" s="55">
        <v>2022.12</v>
      </c>
      <c r="V469" s="55"/>
    </row>
    <row r="470" s="3" customFormat="1" ht="57.95" customHeight="1" spans="1:22">
      <c r="A470" s="55">
        <v>6</v>
      </c>
      <c r="B470" s="50" t="s">
        <v>798</v>
      </c>
      <c r="C470" s="55" t="s">
        <v>37</v>
      </c>
      <c r="D470" s="52" t="s">
        <v>38</v>
      </c>
      <c r="E470" s="55" t="s">
        <v>180</v>
      </c>
      <c r="F470" s="59" t="s">
        <v>1090</v>
      </c>
      <c r="G470" s="53">
        <v>69.5</v>
      </c>
      <c r="H470" s="52" t="s">
        <v>130</v>
      </c>
      <c r="I470" s="59" t="s">
        <v>1011</v>
      </c>
      <c r="J470" s="59" t="s">
        <v>784</v>
      </c>
      <c r="K470" s="55">
        <v>4</v>
      </c>
      <c r="L470" s="55">
        <v>1</v>
      </c>
      <c r="M470" s="84">
        <v>0.0042</v>
      </c>
      <c r="N470" s="84">
        <v>0.0042</v>
      </c>
      <c r="O470" s="84"/>
      <c r="P470" s="84">
        <v>0.0256</v>
      </c>
      <c r="Q470" s="84">
        <v>0.0256</v>
      </c>
      <c r="R470" s="84"/>
      <c r="S470" s="55" t="s">
        <v>343</v>
      </c>
      <c r="T470" s="55" t="s">
        <v>180</v>
      </c>
      <c r="U470" s="55">
        <v>2022.12</v>
      </c>
      <c r="V470" s="55"/>
    </row>
    <row r="471" s="3" customFormat="1" ht="57.95" customHeight="1" spans="1:22">
      <c r="A471" s="55">
        <v>7</v>
      </c>
      <c r="B471" s="50" t="s">
        <v>997</v>
      </c>
      <c r="C471" s="55" t="s">
        <v>37</v>
      </c>
      <c r="D471" s="52" t="s">
        <v>38</v>
      </c>
      <c r="E471" s="55" t="s">
        <v>143</v>
      </c>
      <c r="F471" s="59" t="s">
        <v>1091</v>
      </c>
      <c r="G471" s="53">
        <v>15</v>
      </c>
      <c r="H471" s="52" t="s">
        <v>130</v>
      </c>
      <c r="I471" s="59" t="s">
        <v>1011</v>
      </c>
      <c r="J471" s="59" t="s">
        <v>784</v>
      </c>
      <c r="K471" s="55">
        <v>0</v>
      </c>
      <c r="L471" s="55">
        <v>1</v>
      </c>
      <c r="M471" s="84">
        <v>0.0027</v>
      </c>
      <c r="N471" s="84">
        <v>0.0027</v>
      </c>
      <c r="O471" s="84"/>
      <c r="P471" s="84">
        <v>0.0108</v>
      </c>
      <c r="Q471" s="84">
        <v>0.0108</v>
      </c>
      <c r="R471" s="84"/>
      <c r="S471" s="55" t="s">
        <v>343</v>
      </c>
      <c r="T471" s="55" t="s">
        <v>143</v>
      </c>
      <c r="U471" s="55">
        <v>2022.12</v>
      </c>
      <c r="V471" s="55"/>
    </row>
    <row r="472" s="3" customFormat="1" ht="57.95" customHeight="1" spans="1:22">
      <c r="A472" s="55">
        <v>8</v>
      </c>
      <c r="B472" s="50" t="s">
        <v>1092</v>
      </c>
      <c r="C472" s="55" t="s">
        <v>37</v>
      </c>
      <c r="D472" s="52" t="s">
        <v>38</v>
      </c>
      <c r="E472" s="55" t="s">
        <v>104</v>
      </c>
      <c r="F472" s="59" t="s">
        <v>1093</v>
      </c>
      <c r="G472" s="53">
        <v>67.5</v>
      </c>
      <c r="H472" s="52" t="s">
        <v>130</v>
      </c>
      <c r="I472" s="59" t="s">
        <v>572</v>
      </c>
      <c r="J472" s="59" t="s">
        <v>572</v>
      </c>
      <c r="K472" s="55">
        <v>7</v>
      </c>
      <c r="L472" s="55">
        <v>2</v>
      </c>
      <c r="M472" s="84">
        <v>0.098</v>
      </c>
      <c r="N472" s="84">
        <v>0.098</v>
      </c>
      <c r="O472" s="84"/>
      <c r="P472" s="84">
        <v>0.0486</v>
      </c>
      <c r="Q472" s="84">
        <v>0.0486</v>
      </c>
      <c r="R472" s="84"/>
      <c r="S472" s="55" t="s">
        <v>343</v>
      </c>
      <c r="T472" s="55" t="s">
        <v>104</v>
      </c>
      <c r="U472" s="55">
        <v>2022.12</v>
      </c>
      <c r="V472" s="55"/>
    </row>
    <row r="473" s="3" customFormat="1" ht="57.95" customHeight="1" spans="1:22">
      <c r="A473" s="55">
        <v>9</v>
      </c>
      <c r="B473" s="50" t="s">
        <v>803</v>
      </c>
      <c r="C473" s="55" t="s">
        <v>37</v>
      </c>
      <c r="D473" s="52" t="s">
        <v>38</v>
      </c>
      <c r="E473" s="55" t="s">
        <v>110</v>
      </c>
      <c r="F473" s="59" t="s">
        <v>1094</v>
      </c>
      <c r="G473" s="53">
        <v>7.5</v>
      </c>
      <c r="H473" s="52" t="s">
        <v>130</v>
      </c>
      <c r="I473" s="59" t="s">
        <v>1011</v>
      </c>
      <c r="J473" s="59" t="s">
        <v>784</v>
      </c>
      <c r="K473" s="55">
        <v>1</v>
      </c>
      <c r="L473" s="55">
        <v>1</v>
      </c>
      <c r="M473" s="84">
        <v>0.0011</v>
      </c>
      <c r="N473" s="84">
        <v>0.0011</v>
      </c>
      <c r="O473" s="84"/>
      <c r="P473" s="84">
        <v>0.0054</v>
      </c>
      <c r="Q473" s="84">
        <v>0.0054</v>
      </c>
      <c r="R473" s="84"/>
      <c r="S473" s="55" t="s">
        <v>343</v>
      </c>
      <c r="T473" s="55" t="s">
        <v>110</v>
      </c>
      <c r="U473" s="55">
        <v>2022.12</v>
      </c>
      <c r="V473" s="55"/>
    </row>
    <row r="474" s="3" customFormat="1" ht="57.95" customHeight="1" spans="1:22">
      <c r="A474" s="55">
        <v>10</v>
      </c>
      <c r="B474" s="50" t="s">
        <v>805</v>
      </c>
      <c r="C474" s="55" t="s">
        <v>37</v>
      </c>
      <c r="D474" s="52" t="s">
        <v>38</v>
      </c>
      <c r="E474" s="55" t="s">
        <v>193</v>
      </c>
      <c r="F474" s="59" t="s">
        <v>1095</v>
      </c>
      <c r="G474" s="53">
        <v>16</v>
      </c>
      <c r="H474" s="52" t="s">
        <v>130</v>
      </c>
      <c r="I474" s="59" t="s">
        <v>1011</v>
      </c>
      <c r="J474" s="59" t="s">
        <v>784</v>
      </c>
      <c r="K474" s="55">
        <v>0</v>
      </c>
      <c r="L474" s="55">
        <v>1</v>
      </c>
      <c r="M474" s="84">
        <v>0.0001</v>
      </c>
      <c r="N474" s="84">
        <v>0.0001</v>
      </c>
      <c r="O474" s="84"/>
      <c r="P474" s="84">
        <v>0.0004</v>
      </c>
      <c r="Q474" s="84">
        <v>0.0004</v>
      </c>
      <c r="R474" s="84"/>
      <c r="S474" s="55" t="s">
        <v>343</v>
      </c>
      <c r="T474" s="55" t="s">
        <v>193</v>
      </c>
      <c r="U474" s="55">
        <v>2022.12</v>
      </c>
      <c r="V474" s="55"/>
    </row>
    <row r="475" s="3" customFormat="1" ht="57.95" customHeight="1" spans="1:22">
      <c r="A475" s="55">
        <v>11</v>
      </c>
      <c r="B475" s="50" t="s">
        <v>807</v>
      </c>
      <c r="C475" s="55" t="s">
        <v>37</v>
      </c>
      <c r="D475" s="52" t="s">
        <v>38</v>
      </c>
      <c r="E475" s="55" t="s">
        <v>196</v>
      </c>
      <c r="F475" s="59" t="s">
        <v>1096</v>
      </c>
      <c r="G475" s="53">
        <v>1</v>
      </c>
      <c r="H475" s="52" t="s">
        <v>130</v>
      </c>
      <c r="I475" s="59"/>
      <c r="J475" s="59"/>
      <c r="K475" s="55"/>
      <c r="L475" s="55">
        <v>1</v>
      </c>
      <c r="M475" s="84">
        <v>0.0002</v>
      </c>
      <c r="N475" s="84">
        <v>0.0002</v>
      </c>
      <c r="O475" s="84"/>
      <c r="P475" s="84">
        <v>0.0007</v>
      </c>
      <c r="Q475" s="84">
        <v>0.0007</v>
      </c>
      <c r="R475" s="84"/>
      <c r="S475" s="55" t="s">
        <v>343</v>
      </c>
      <c r="T475" s="55" t="s">
        <v>196</v>
      </c>
      <c r="U475" s="55">
        <v>2022.12</v>
      </c>
      <c r="V475" s="55"/>
    </row>
    <row r="476" s="3" customFormat="1" ht="57.95" customHeight="1" spans="1:22">
      <c r="A476" s="55">
        <v>12</v>
      </c>
      <c r="B476" s="50" t="s">
        <v>1004</v>
      </c>
      <c r="C476" s="55" t="s">
        <v>37</v>
      </c>
      <c r="D476" s="52" t="s">
        <v>38</v>
      </c>
      <c r="E476" s="55" t="s">
        <v>199</v>
      </c>
      <c r="F476" s="59" t="s">
        <v>1097</v>
      </c>
      <c r="G476" s="53">
        <v>1.5</v>
      </c>
      <c r="H476" s="52" t="s">
        <v>130</v>
      </c>
      <c r="I476" s="59" t="s">
        <v>1098</v>
      </c>
      <c r="J476" s="59"/>
      <c r="K476" s="55">
        <v>1</v>
      </c>
      <c r="L476" s="55"/>
      <c r="M476" s="84">
        <v>0.0001</v>
      </c>
      <c r="N476" s="84">
        <v>0.0001</v>
      </c>
      <c r="O476" s="84"/>
      <c r="P476" s="84">
        <v>0.0006</v>
      </c>
      <c r="Q476" s="84">
        <v>0.0006</v>
      </c>
      <c r="R476" s="84"/>
      <c r="S476" s="55" t="s">
        <v>343</v>
      </c>
      <c r="T476" s="55" t="s">
        <v>199</v>
      </c>
      <c r="U476" s="55">
        <v>2022.12</v>
      </c>
      <c r="V476" s="55"/>
    </row>
    <row r="477" s="3" customFormat="1" ht="57.95" customHeight="1" spans="1:22">
      <c r="A477" s="55">
        <v>13</v>
      </c>
      <c r="B477" s="50" t="s">
        <v>809</v>
      </c>
      <c r="C477" s="55" t="s">
        <v>37</v>
      </c>
      <c r="D477" s="52" t="s">
        <v>38</v>
      </c>
      <c r="E477" s="55" t="s">
        <v>407</v>
      </c>
      <c r="F477" s="59" t="s">
        <v>1099</v>
      </c>
      <c r="G477" s="53">
        <v>12.5</v>
      </c>
      <c r="H477" s="52" t="s">
        <v>130</v>
      </c>
      <c r="I477" s="59" t="s">
        <v>1011</v>
      </c>
      <c r="J477" s="59" t="s">
        <v>784</v>
      </c>
      <c r="K477" s="55">
        <v>3</v>
      </c>
      <c r="L477" s="55">
        <v>2</v>
      </c>
      <c r="M477" s="84">
        <v>0.0025</v>
      </c>
      <c r="N477" s="84">
        <v>0.0025</v>
      </c>
      <c r="O477" s="84"/>
      <c r="P477" s="84">
        <v>0.015</v>
      </c>
      <c r="Q477" s="84">
        <v>0.015</v>
      </c>
      <c r="R477" s="84"/>
      <c r="S477" s="55" t="s">
        <v>343</v>
      </c>
      <c r="T477" s="55" t="s">
        <v>407</v>
      </c>
      <c r="U477" s="55">
        <v>2022.12</v>
      </c>
      <c r="V477" s="55"/>
    </row>
    <row r="478" s="1" customFormat="1" ht="60" customHeight="1" spans="1:22">
      <c r="A478" s="43">
        <v>3.4</v>
      </c>
      <c r="B478" s="42" t="s">
        <v>811</v>
      </c>
      <c r="C478" s="55"/>
      <c r="D478" s="52"/>
      <c r="E478" s="34"/>
      <c r="F478" s="44" t="s">
        <v>1100</v>
      </c>
      <c r="G478" s="45">
        <f>SUM(G479:G493)</f>
        <v>757.4</v>
      </c>
      <c r="H478" s="52"/>
      <c r="I478" s="44"/>
      <c r="J478" s="44"/>
      <c r="K478" s="102"/>
      <c r="L478" s="102"/>
      <c r="M478" s="102"/>
      <c r="N478" s="82"/>
      <c r="O478" s="82"/>
      <c r="P478" s="82"/>
      <c r="Q478" s="82"/>
      <c r="R478" s="82"/>
      <c r="S478" s="55"/>
      <c r="T478" s="41"/>
      <c r="U478" s="55"/>
      <c r="V478" s="55"/>
    </row>
    <row r="479" s="3" customFormat="1" ht="69.95" customHeight="1" spans="1:22">
      <c r="A479" s="55">
        <v>1</v>
      </c>
      <c r="B479" s="50" t="s">
        <v>813</v>
      </c>
      <c r="C479" s="55" t="s">
        <v>37</v>
      </c>
      <c r="D479" s="52" t="s">
        <v>38</v>
      </c>
      <c r="E479" s="55" t="s">
        <v>163</v>
      </c>
      <c r="F479" s="59" t="s">
        <v>1101</v>
      </c>
      <c r="G479" s="53">
        <v>64.2</v>
      </c>
      <c r="H479" s="52" t="s">
        <v>130</v>
      </c>
      <c r="I479" s="135" t="s">
        <v>815</v>
      </c>
      <c r="J479" s="135" t="s">
        <v>1102</v>
      </c>
      <c r="K479" s="55">
        <v>8</v>
      </c>
      <c r="L479" s="55">
        <v>7</v>
      </c>
      <c r="M479" s="84">
        <v>0.0089</v>
      </c>
      <c r="N479" s="84">
        <v>0.0089</v>
      </c>
      <c r="O479" s="84"/>
      <c r="P479" s="84">
        <v>0.0235</v>
      </c>
      <c r="Q479" s="84">
        <v>0.0235</v>
      </c>
      <c r="R479" s="84"/>
      <c r="S479" s="55" t="s">
        <v>343</v>
      </c>
      <c r="T479" s="55" t="s">
        <v>163</v>
      </c>
      <c r="U479" s="55">
        <v>2022.12</v>
      </c>
      <c r="V479" s="55"/>
    </row>
    <row r="480" s="3" customFormat="1" ht="69.95" customHeight="1" spans="1:22">
      <c r="A480" s="55">
        <v>2</v>
      </c>
      <c r="B480" s="50" t="s">
        <v>817</v>
      </c>
      <c r="C480" s="55" t="s">
        <v>37</v>
      </c>
      <c r="D480" s="52" t="s">
        <v>38</v>
      </c>
      <c r="E480" s="55" t="s">
        <v>169</v>
      </c>
      <c r="F480" s="59" t="s">
        <v>1103</v>
      </c>
      <c r="G480" s="53">
        <v>24.4</v>
      </c>
      <c r="H480" s="52" t="s">
        <v>130</v>
      </c>
      <c r="I480" s="135" t="s">
        <v>815</v>
      </c>
      <c r="J480" s="135" t="s">
        <v>1102</v>
      </c>
      <c r="K480" s="55">
        <v>0</v>
      </c>
      <c r="L480" s="55">
        <v>1</v>
      </c>
      <c r="M480" s="84">
        <v>0.0609</v>
      </c>
      <c r="N480" s="84">
        <v>0.0609</v>
      </c>
      <c r="O480" s="84"/>
      <c r="P480" s="84">
        <v>0.2718</v>
      </c>
      <c r="Q480" s="84">
        <v>0.2718</v>
      </c>
      <c r="R480" s="84"/>
      <c r="S480" s="55" t="s">
        <v>343</v>
      </c>
      <c r="T480" s="55" t="s">
        <v>169</v>
      </c>
      <c r="U480" s="55">
        <v>2022.12</v>
      </c>
      <c r="V480" s="55"/>
    </row>
    <row r="481" s="3" customFormat="1" ht="105.95" customHeight="1" spans="1:22">
      <c r="A481" s="55">
        <v>3</v>
      </c>
      <c r="B481" s="50" t="s">
        <v>819</v>
      </c>
      <c r="C481" s="55" t="s">
        <v>37</v>
      </c>
      <c r="D481" s="52" t="s">
        <v>38</v>
      </c>
      <c r="E481" s="55" t="s">
        <v>134</v>
      </c>
      <c r="F481" s="59" t="s">
        <v>1104</v>
      </c>
      <c r="G481" s="53">
        <v>155</v>
      </c>
      <c r="H481" s="52" t="s">
        <v>130</v>
      </c>
      <c r="I481" s="135" t="s">
        <v>815</v>
      </c>
      <c r="J481" s="135" t="s">
        <v>1102</v>
      </c>
      <c r="K481" s="55">
        <v>12</v>
      </c>
      <c r="L481" s="55">
        <v>6</v>
      </c>
      <c r="M481" s="84">
        <v>0.0356</v>
      </c>
      <c r="N481" s="84">
        <v>0.0356</v>
      </c>
      <c r="O481" s="84"/>
      <c r="P481" s="84">
        <v>0.1679</v>
      </c>
      <c r="Q481" s="84">
        <v>0.1679</v>
      </c>
      <c r="R481" s="84"/>
      <c r="S481" s="55" t="s">
        <v>343</v>
      </c>
      <c r="T481" s="55" t="s">
        <v>134</v>
      </c>
      <c r="U481" s="55">
        <v>2022.12</v>
      </c>
      <c r="V481" s="55"/>
    </row>
    <row r="482" s="3" customFormat="1" ht="81.95" customHeight="1" spans="1:22">
      <c r="A482" s="55">
        <v>4</v>
      </c>
      <c r="B482" s="50" t="s">
        <v>1105</v>
      </c>
      <c r="C482" s="55" t="s">
        <v>37</v>
      </c>
      <c r="D482" s="52" t="s">
        <v>38</v>
      </c>
      <c r="E482" s="55" t="s">
        <v>330</v>
      </c>
      <c r="F482" s="59" t="s">
        <v>1106</v>
      </c>
      <c r="G482" s="53">
        <v>8</v>
      </c>
      <c r="H482" s="52" t="s">
        <v>130</v>
      </c>
      <c r="I482" s="135" t="s">
        <v>492</v>
      </c>
      <c r="J482" s="135" t="s">
        <v>1102</v>
      </c>
      <c r="K482" s="55">
        <v>1</v>
      </c>
      <c r="L482" s="55"/>
      <c r="M482" s="84">
        <v>0.0019</v>
      </c>
      <c r="N482" s="84">
        <v>0.0019</v>
      </c>
      <c r="O482" s="84"/>
      <c r="P482" s="84">
        <v>0.0122</v>
      </c>
      <c r="Q482" s="84">
        <v>0.0122</v>
      </c>
      <c r="R482" s="84"/>
      <c r="S482" s="55" t="s">
        <v>343</v>
      </c>
      <c r="T482" s="55" t="s">
        <v>330</v>
      </c>
      <c r="U482" s="55">
        <v>2022.12</v>
      </c>
      <c r="V482" s="55"/>
    </row>
    <row r="483" s="3" customFormat="1" ht="86.1" customHeight="1" spans="1:22">
      <c r="A483" s="55">
        <v>5</v>
      </c>
      <c r="B483" s="50" t="s">
        <v>1015</v>
      </c>
      <c r="C483" s="55" t="s">
        <v>37</v>
      </c>
      <c r="D483" s="52" t="s">
        <v>38</v>
      </c>
      <c r="E483" s="55" t="s">
        <v>183</v>
      </c>
      <c r="F483" s="59" t="s">
        <v>1107</v>
      </c>
      <c r="G483" s="53">
        <v>86.8</v>
      </c>
      <c r="H483" s="52" t="s">
        <v>130</v>
      </c>
      <c r="I483" s="135" t="s">
        <v>815</v>
      </c>
      <c r="J483" s="135" t="s">
        <v>1102</v>
      </c>
      <c r="K483" s="55">
        <v>13</v>
      </c>
      <c r="L483" s="55">
        <v>0</v>
      </c>
      <c r="M483" s="84">
        <v>0.0195</v>
      </c>
      <c r="N483" s="84">
        <v>0.0195</v>
      </c>
      <c r="O483" s="84"/>
      <c r="P483" s="84">
        <v>0.0866</v>
      </c>
      <c r="Q483" s="84">
        <v>0.0866</v>
      </c>
      <c r="R483" s="84"/>
      <c r="S483" s="55" t="s">
        <v>343</v>
      </c>
      <c r="T483" s="55" t="s">
        <v>183</v>
      </c>
      <c r="U483" s="55">
        <v>2022.12</v>
      </c>
      <c r="V483" s="55"/>
    </row>
    <row r="484" s="3" customFormat="1" ht="98.1" customHeight="1" spans="1:22">
      <c r="A484" s="55">
        <v>6</v>
      </c>
      <c r="B484" s="50" t="s">
        <v>823</v>
      </c>
      <c r="C484" s="55" t="s">
        <v>37</v>
      </c>
      <c r="D484" s="52" t="s">
        <v>38</v>
      </c>
      <c r="E484" s="55" t="s">
        <v>175</v>
      </c>
      <c r="F484" s="59" t="s">
        <v>1108</v>
      </c>
      <c r="G484" s="53">
        <v>39.8</v>
      </c>
      <c r="H484" s="52" t="s">
        <v>130</v>
      </c>
      <c r="I484" s="135" t="s">
        <v>815</v>
      </c>
      <c r="J484" s="135" t="s">
        <v>1102</v>
      </c>
      <c r="K484" s="55">
        <v>2</v>
      </c>
      <c r="L484" s="55">
        <v>11</v>
      </c>
      <c r="M484" s="84">
        <v>0.0116</v>
      </c>
      <c r="N484" s="84">
        <v>0.0116</v>
      </c>
      <c r="O484" s="84"/>
      <c r="P484" s="84">
        <v>0.0628</v>
      </c>
      <c r="Q484" s="84">
        <v>0.0628</v>
      </c>
      <c r="R484" s="84"/>
      <c r="S484" s="55" t="s">
        <v>343</v>
      </c>
      <c r="T484" s="55" t="s">
        <v>175</v>
      </c>
      <c r="U484" s="55">
        <v>2022.12</v>
      </c>
      <c r="V484" s="55"/>
    </row>
    <row r="485" s="3" customFormat="1" ht="69.95" customHeight="1" spans="1:22">
      <c r="A485" s="55">
        <v>7</v>
      </c>
      <c r="B485" s="50" t="s">
        <v>825</v>
      </c>
      <c r="C485" s="55" t="s">
        <v>37</v>
      </c>
      <c r="D485" s="52" t="s">
        <v>38</v>
      </c>
      <c r="E485" s="55" t="s">
        <v>104</v>
      </c>
      <c r="F485" s="59" t="s">
        <v>1109</v>
      </c>
      <c r="G485" s="53">
        <v>74.6</v>
      </c>
      <c r="H485" s="52" t="s">
        <v>130</v>
      </c>
      <c r="I485" s="135" t="s">
        <v>815</v>
      </c>
      <c r="J485" s="135" t="s">
        <v>1102</v>
      </c>
      <c r="K485" s="55">
        <v>2</v>
      </c>
      <c r="L485" s="55">
        <v>0</v>
      </c>
      <c r="M485" s="84">
        <v>0.002</v>
      </c>
      <c r="N485" s="84">
        <v>0.002</v>
      </c>
      <c r="O485" s="84"/>
      <c r="P485" s="84">
        <v>0.012</v>
      </c>
      <c r="Q485" s="84">
        <v>0.012</v>
      </c>
      <c r="R485" s="84"/>
      <c r="S485" s="55" t="s">
        <v>343</v>
      </c>
      <c r="T485" s="55" t="s">
        <v>104</v>
      </c>
      <c r="U485" s="55">
        <v>2022.12</v>
      </c>
      <c r="V485" s="55"/>
    </row>
    <row r="486" s="3" customFormat="1" ht="95.1" customHeight="1" spans="1:22">
      <c r="A486" s="55">
        <v>8</v>
      </c>
      <c r="B486" s="50" t="s">
        <v>829</v>
      </c>
      <c r="C486" s="55" t="s">
        <v>37</v>
      </c>
      <c r="D486" s="52" t="s">
        <v>38</v>
      </c>
      <c r="E486" s="55" t="s">
        <v>143</v>
      </c>
      <c r="F486" s="59" t="s">
        <v>1110</v>
      </c>
      <c r="G486" s="53">
        <v>39</v>
      </c>
      <c r="H486" s="52" t="s">
        <v>130</v>
      </c>
      <c r="I486" s="135" t="s">
        <v>815</v>
      </c>
      <c r="J486" s="135" t="s">
        <v>1111</v>
      </c>
      <c r="K486" s="55">
        <v>4</v>
      </c>
      <c r="L486" s="55">
        <v>2</v>
      </c>
      <c r="M486" s="84">
        <v>0.0122</v>
      </c>
      <c r="N486" s="84">
        <v>0.0122</v>
      </c>
      <c r="O486" s="84"/>
      <c r="P486" s="84">
        <v>0.064</v>
      </c>
      <c r="Q486" s="84">
        <v>0.064</v>
      </c>
      <c r="R486" s="84"/>
      <c r="S486" s="55" t="s">
        <v>343</v>
      </c>
      <c r="T486" s="55" t="s">
        <v>143</v>
      </c>
      <c r="U486" s="55">
        <v>2022.12</v>
      </c>
      <c r="V486" s="55"/>
    </row>
    <row r="487" s="3" customFormat="1" ht="81" customHeight="1" spans="1:22">
      <c r="A487" s="55">
        <v>9</v>
      </c>
      <c r="B487" s="50" t="s">
        <v>827</v>
      </c>
      <c r="C487" s="55" t="s">
        <v>37</v>
      </c>
      <c r="D487" s="52" t="s">
        <v>38</v>
      </c>
      <c r="E487" s="55" t="s">
        <v>180</v>
      </c>
      <c r="F487" s="59" t="s">
        <v>1112</v>
      </c>
      <c r="G487" s="53">
        <v>76.4</v>
      </c>
      <c r="H487" s="52" t="s">
        <v>130</v>
      </c>
      <c r="I487" s="135" t="s">
        <v>815</v>
      </c>
      <c r="J487" s="135" t="s">
        <v>1102</v>
      </c>
      <c r="K487" s="55">
        <v>10</v>
      </c>
      <c r="L487" s="55">
        <v>3</v>
      </c>
      <c r="M487" s="84">
        <v>0.0179</v>
      </c>
      <c r="N487" s="84">
        <v>0.0179</v>
      </c>
      <c r="O487" s="84"/>
      <c r="P487" s="84">
        <v>0.0852</v>
      </c>
      <c r="Q487" s="84">
        <v>0.0852</v>
      </c>
      <c r="R487" s="84"/>
      <c r="S487" s="55" t="s">
        <v>343</v>
      </c>
      <c r="T487" s="55" t="s">
        <v>180</v>
      </c>
      <c r="U487" s="55">
        <v>2022.12</v>
      </c>
      <c r="V487" s="55"/>
    </row>
    <row r="488" s="3" customFormat="1" ht="48.95" customHeight="1" spans="1:22">
      <c r="A488" s="55">
        <v>10</v>
      </c>
      <c r="B488" s="50" t="s">
        <v>831</v>
      </c>
      <c r="C488" s="55" t="s">
        <v>37</v>
      </c>
      <c r="D488" s="52" t="s">
        <v>38</v>
      </c>
      <c r="E488" s="55" t="s">
        <v>186</v>
      </c>
      <c r="F488" s="59" t="s">
        <v>1113</v>
      </c>
      <c r="G488" s="53">
        <v>18</v>
      </c>
      <c r="H488" s="52" t="s">
        <v>130</v>
      </c>
      <c r="I488" s="135" t="s">
        <v>815</v>
      </c>
      <c r="J488" s="135" t="s">
        <v>1102</v>
      </c>
      <c r="K488" s="55">
        <v>2</v>
      </c>
      <c r="L488" s="55">
        <v>1</v>
      </c>
      <c r="M488" s="84">
        <v>0.004</v>
      </c>
      <c r="N488" s="84">
        <v>0.004</v>
      </c>
      <c r="O488" s="84"/>
      <c r="P488" s="84">
        <v>0.0208</v>
      </c>
      <c r="Q488" s="84">
        <v>0.208</v>
      </c>
      <c r="R488" s="84"/>
      <c r="S488" s="55" t="s">
        <v>343</v>
      </c>
      <c r="T488" s="55" t="s">
        <v>186</v>
      </c>
      <c r="U488" s="55">
        <v>2022.12</v>
      </c>
      <c r="V488" s="55"/>
    </row>
    <row r="489" s="3" customFormat="1" ht="50.1" customHeight="1" spans="1:22">
      <c r="A489" s="55">
        <v>11</v>
      </c>
      <c r="B489" s="50" t="s">
        <v>833</v>
      </c>
      <c r="C489" s="55" t="s">
        <v>37</v>
      </c>
      <c r="D489" s="52" t="s">
        <v>38</v>
      </c>
      <c r="E489" s="55" t="s">
        <v>110</v>
      </c>
      <c r="F489" s="59" t="s">
        <v>1114</v>
      </c>
      <c r="G489" s="53">
        <v>17.4</v>
      </c>
      <c r="H489" s="52" t="s">
        <v>130</v>
      </c>
      <c r="I489" s="135" t="s">
        <v>815</v>
      </c>
      <c r="J489" s="135" t="s">
        <v>1102</v>
      </c>
      <c r="K489" s="55">
        <v>2</v>
      </c>
      <c r="L489" s="55">
        <v>1</v>
      </c>
      <c r="M489" s="84">
        <v>0.0042</v>
      </c>
      <c r="N489" s="84">
        <v>0.0042</v>
      </c>
      <c r="O489" s="84"/>
      <c r="P489" s="84">
        <v>0.0201</v>
      </c>
      <c r="Q489" s="84">
        <v>0.0201</v>
      </c>
      <c r="R489" s="84"/>
      <c r="S489" s="55" t="s">
        <v>343</v>
      </c>
      <c r="T489" s="55" t="s">
        <v>110</v>
      </c>
      <c r="U489" s="55">
        <v>2022.12</v>
      </c>
      <c r="V489" s="55"/>
    </row>
    <row r="490" s="3" customFormat="1" ht="57" customHeight="1" spans="1:22">
      <c r="A490" s="55">
        <v>12</v>
      </c>
      <c r="B490" s="50" t="s">
        <v>835</v>
      </c>
      <c r="C490" s="55" t="s">
        <v>37</v>
      </c>
      <c r="D490" s="52" t="s">
        <v>38</v>
      </c>
      <c r="E490" s="55" t="s">
        <v>193</v>
      </c>
      <c r="F490" s="59" t="s">
        <v>1115</v>
      </c>
      <c r="G490" s="53">
        <v>53.4</v>
      </c>
      <c r="H490" s="52" t="s">
        <v>130</v>
      </c>
      <c r="I490" s="135" t="s">
        <v>815</v>
      </c>
      <c r="J490" s="135" t="s">
        <v>1102</v>
      </c>
      <c r="K490" s="55">
        <v>1</v>
      </c>
      <c r="L490" s="55">
        <v>2</v>
      </c>
      <c r="M490" s="84">
        <v>0.007</v>
      </c>
      <c r="N490" s="84">
        <v>0.007</v>
      </c>
      <c r="O490" s="84"/>
      <c r="P490" s="84">
        <v>0.0228</v>
      </c>
      <c r="Q490" s="84">
        <v>0.0228</v>
      </c>
      <c r="R490" s="84"/>
      <c r="S490" s="55" t="s">
        <v>343</v>
      </c>
      <c r="T490" s="55" t="s">
        <v>193</v>
      </c>
      <c r="U490" s="55">
        <v>2022.12</v>
      </c>
      <c r="V490" s="55"/>
    </row>
    <row r="491" s="3" customFormat="1" ht="63.95" customHeight="1" spans="1:22">
      <c r="A491" s="55">
        <v>13</v>
      </c>
      <c r="B491" s="50" t="s">
        <v>837</v>
      </c>
      <c r="C491" s="55" t="s">
        <v>37</v>
      </c>
      <c r="D491" s="52" t="s">
        <v>38</v>
      </c>
      <c r="E491" s="55" t="s">
        <v>196</v>
      </c>
      <c r="F491" s="59" t="s">
        <v>1116</v>
      </c>
      <c r="G491" s="53">
        <v>25.8</v>
      </c>
      <c r="H491" s="52" t="s">
        <v>130</v>
      </c>
      <c r="I491" s="135" t="s">
        <v>815</v>
      </c>
      <c r="J491" s="135" t="s">
        <v>1102</v>
      </c>
      <c r="K491" s="55">
        <v>2</v>
      </c>
      <c r="L491" s="55">
        <v>2</v>
      </c>
      <c r="M491" s="84">
        <v>0.0087</v>
      </c>
      <c r="N491" s="84">
        <v>0.0087</v>
      </c>
      <c r="O491" s="84"/>
      <c r="P491" s="84">
        <v>0.0459</v>
      </c>
      <c r="Q491" s="84">
        <v>0.0459</v>
      </c>
      <c r="R491" s="84"/>
      <c r="S491" s="55" t="s">
        <v>343</v>
      </c>
      <c r="T491" s="55" t="s">
        <v>196</v>
      </c>
      <c r="U491" s="55">
        <v>2022.12</v>
      </c>
      <c r="V491" s="55"/>
    </row>
    <row r="492" s="3" customFormat="1" ht="53.1" customHeight="1" spans="1:22">
      <c r="A492" s="55">
        <v>14</v>
      </c>
      <c r="B492" s="50" t="s">
        <v>839</v>
      </c>
      <c r="C492" s="55" t="s">
        <v>37</v>
      </c>
      <c r="D492" s="52" t="s">
        <v>38</v>
      </c>
      <c r="E492" s="55" t="s">
        <v>199</v>
      </c>
      <c r="F492" s="59" t="s">
        <v>1117</v>
      </c>
      <c r="G492" s="53">
        <v>14.6</v>
      </c>
      <c r="H492" s="52" t="s">
        <v>130</v>
      </c>
      <c r="I492" s="135" t="s">
        <v>1098</v>
      </c>
      <c r="J492" s="135" t="s">
        <v>1102</v>
      </c>
      <c r="K492" s="55">
        <v>3</v>
      </c>
      <c r="L492" s="55">
        <v>1</v>
      </c>
      <c r="M492" s="84">
        <v>0.0052</v>
      </c>
      <c r="N492" s="84">
        <v>0.0052</v>
      </c>
      <c r="O492" s="84"/>
      <c r="P492" s="84">
        <v>0.0223</v>
      </c>
      <c r="Q492" s="84">
        <v>0.0223</v>
      </c>
      <c r="R492" s="84"/>
      <c r="S492" s="55" t="s">
        <v>343</v>
      </c>
      <c r="T492" s="55" t="s">
        <v>199</v>
      </c>
      <c r="U492" s="55">
        <v>2022.12</v>
      </c>
      <c r="V492" s="55"/>
    </row>
    <row r="493" s="3" customFormat="1" ht="69.95" customHeight="1" spans="1:22">
      <c r="A493" s="55">
        <v>15</v>
      </c>
      <c r="B493" s="50" t="s">
        <v>841</v>
      </c>
      <c r="C493" s="55" t="s">
        <v>37</v>
      </c>
      <c r="D493" s="52" t="s">
        <v>38</v>
      </c>
      <c r="E493" s="55" t="s">
        <v>407</v>
      </c>
      <c r="F493" s="59" t="s">
        <v>1118</v>
      </c>
      <c r="G493" s="53">
        <v>60</v>
      </c>
      <c r="H493" s="52" t="s">
        <v>130</v>
      </c>
      <c r="I493" s="135" t="s">
        <v>815</v>
      </c>
      <c r="J493" s="135" t="s">
        <v>1102</v>
      </c>
      <c r="K493" s="55">
        <v>7</v>
      </c>
      <c r="L493" s="55">
        <v>2</v>
      </c>
      <c r="M493" s="84">
        <v>0.0014</v>
      </c>
      <c r="N493" s="84">
        <v>0.0014</v>
      </c>
      <c r="O493" s="84"/>
      <c r="P493" s="84">
        <v>0.0071</v>
      </c>
      <c r="Q493" s="84">
        <v>0.0071</v>
      </c>
      <c r="R493" s="84"/>
      <c r="S493" s="55" t="s">
        <v>343</v>
      </c>
      <c r="T493" s="55" t="s">
        <v>407</v>
      </c>
      <c r="U493" s="55">
        <v>2022.12</v>
      </c>
      <c r="V493" s="55"/>
    </row>
    <row r="494" s="1" customFormat="1" ht="60" customHeight="1" spans="1:22">
      <c r="A494" s="43">
        <v>3.5</v>
      </c>
      <c r="B494" s="42" t="s">
        <v>843</v>
      </c>
      <c r="C494" s="55"/>
      <c r="D494" s="52"/>
      <c r="E494" s="34"/>
      <c r="F494" s="44" t="s">
        <v>1119</v>
      </c>
      <c r="G494" s="45">
        <f>SUM(G495:G508)</f>
        <v>76.95</v>
      </c>
      <c r="H494" s="52"/>
      <c r="I494" s="44"/>
      <c r="J494" s="44"/>
      <c r="K494" s="102"/>
      <c r="L494" s="102"/>
      <c r="M494" s="102"/>
      <c r="N494" s="82"/>
      <c r="O494" s="82"/>
      <c r="P494" s="82"/>
      <c r="Q494" s="82"/>
      <c r="R494" s="82"/>
      <c r="S494" s="55"/>
      <c r="T494" s="41"/>
      <c r="U494" s="55"/>
      <c r="V494" s="55"/>
    </row>
    <row r="495" s="3" customFormat="1" ht="63.95" customHeight="1" spans="1:22">
      <c r="A495" s="55">
        <v>1</v>
      </c>
      <c r="B495" s="50" t="s">
        <v>845</v>
      </c>
      <c r="C495" s="55" t="s">
        <v>37</v>
      </c>
      <c r="D495" s="52" t="s">
        <v>38</v>
      </c>
      <c r="E495" s="55" t="s">
        <v>163</v>
      </c>
      <c r="F495" s="59" t="s">
        <v>1120</v>
      </c>
      <c r="G495" s="53">
        <v>9.5</v>
      </c>
      <c r="H495" s="52" t="s">
        <v>130</v>
      </c>
      <c r="I495" s="135" t="s">
        <v>1024</v>
      </c>
      <c r="J495" s="135" t="s">
        <v>1025</v>
      </c>
      <c r="K495" s="55">
        <v>3</v>
      </c>
      <c r="L495" s="55">
        <v>0</v>
      </c>
      <c r="M495" s="84">
        <f>N495</f>
        <v>0.0008</v>
      </c>
      <c r="N495" s="84">
        <v>0.0008</v>
      </c>
      <c r="O495" s="84"/>
      <c r="P495" s="84">
        <f>Q495</f>
        <v>0.0056</v>
      </c>
      <c r="Q495" s="84">
        <v>0.0056</v>
      </c>
      <c r="R495" s="84"/>
      <c r="S495" s="55" t="s">
        <v>343</v>
      </c>
      <c r="T495" s="55" t="s">
        <v>163</v>
      </c>
      <c r="U495" s="55">
        <v>2022.12</v>
      </c>
      <c r="V495" s="55"/>
    </row>
    <row r="496" s="3" customFormat="1" ht="63.95" customHeight="1" spans="1:22">
      <c r="A496" s="55">
        <v>2</v>
      </c>
      <c r="B496" s="50" t="s">
        <v>1022</v>
      </c>
      <c r="C496" s="55" t="s">
        <v>37</v>
      </c>
      <c r="D496" s="52" t="s">
        <v>38</v>
      </c>
      <c r="E496" s="55" t="s">
        <v>169</v>
      </c>
      <c r="F496" s="59" t="s">
        <v>1121</v>
      </c>
      <c r="G496" s="53">
        <v>12</v>
      </c>
      <c r="H496" s="52" t="s">
        <v>130</v>
      </c>
      <c r="I496" s="135" t="s">
        <v>1024</v>
      </c>
      <c r="J496" s="135" t="s">
        <v>1025</v>
      </c>
      <c r="K496" s="55">
        <v>1</v>
      </c>
      <c r="L496" s="55">
        <v>3</v>
      </c>
      <c r="M496" s="84">
        <v>0.0157</v>
      </c>
      <c r="N496" s="84">
        <v>0.0157</v>
      </c>
      <c r="O496" s="84"/>
      <c r="P496" s="84">
        <v>0.0804</v>
      </c>
      <c r="Q496" s="84">
        <v>0.0804</v>
      </c>
      <c r="R496" s="84"/>
      <c r="S496" s="55" t="s">
        <v>343</v>
      </c>
      <c r="T496" s="55" t="s">
        <v>169</v>
      </c>
      <c r="U496" s="55">
        <v>2022.12</v>
      </c>
      <c r="V496" s="55"/>
    </row>
    <row r="497" s="3" customFormat="1" ht="63.95" customHeight="1" spans="1:22">
      <c r="A497" s="55">
        <v>3</v>
      </c>
      <c r="B497" s="50" t="s">
        <v>848</v>
      </c>
      <c r="C497" s="55" t="s">
        <v>37</v>
      </c>
      <c r="D497" s="52" t="s">
        <v>38</v>
      </c>
      <c r="E497" s="55" t="s">
        <v>134</v>
      </c>
      <c r="F497" s="59" t="s">
        <v>1122</v>
      </c>
      <c r="G497" s="53">
        <v>10.9</v>
      </c>
      <c r="H497" s="52" t="s">
        <v>130</v>
      </c>
      <c r="I497" s="135" t="s">
        <v>1123</v>
      </c>
      <c r="J497" s="135" t="s">
        <v>1025</v>
      </c>
      <c r="K497" s="55">
        <v>1</v>
      </c>
      <c r="L497" s="55">
        <v>2</v>
      </c>
      <c r="M497" s="84">
        <v>0.0005</v>
      </c>
      <c r="N497" s="84">
        <v>0.0005</v>
      </c>
      <c r="O497" s="84"/>
      <c r="P497" s="84"/>
      <c r="Q497" s="84">
        <v>0.0024</v>
      </c>
      <c r="R497" s="84" t="s">
        <v>1124</v>
      </c>
      <c r="S497" s="55" t="s">
        <v>343</v>
      </c>
      <c r="T497" s="55" t="s">
        <v>134</v>
      </c>
      <c r="U497" s="55">
        <v>2022.12</v>
      </c>
      <c r="V497" s="55"/>
    </row>
    <row r="498" s="3" customFormat="1" ht="63.95" customHeight="1" spans="1:22">
      <c r="A498" s="55">
        <v>4</v>
      </c>
      <c r="B498" s="50" t="s">
        <v>1125</v>
      </c>
      <c r="C498" s="55" t="s">
        <v>37</v>
      </c>
      <c r="D498" s="52" t="s">
        <v>38</v>
      </c>
      <c r="E498" s="55" t="s">
        <v>330</v>
      </c>
      <c r="F498" s="59" t="s">
        <v>1126</v>
      </c>
      <c r="G498" s="53">
        <v>1</v>
      </c>
      <c r="H498" s="52" t="s">
        <v>130</v>
      </c>
      <c r="I498" s="135" t="s">
        <v>492</v>
      </c>
      <c r="J498" s="135" t="s">
        <v>1025</v>
      </c>
      <c r="K498" s="55"/>
      <c r="L498" s="55">
        <v>1</v>
      </c>
      <c r="M498" s="84">
        <v>0.0001</v>
      </c>
      <c r="N498" s="84">
        <v>0.0001</v>
      </c>
      <c r="O498" s="84"/>
      <c r="P498" s="84">
        <v>0.0006</v>
      </c>
      <c r="Q498" s="84">
        <v>0.0006</v>
      </c>
      <c r="R498" s="84"/>
      <c r="S498" s="55" t="s">
        <v>343</v>
      </c>
      <c r="T498" s="55" t="s">
        <v>330</v>
      </c>
      <c r="U498" s="55">
        <v>2022.12</v>
      </c>
      <c r="V498" s="55"/>
    </row>
    <row r="499" s="3" customFormat="1" ht="63.95" customHeight="1" spans="1:22">
      <c r="A499" s="55">
        <v>5</v>
      </c>
      <c r="B499" s="50" t="s">
        <v>1127</v>
      </c>
      <c r="C499" s="55" t="s">
        <v>37</v>
      </c>
      <c r="D499" s="52" t="s">
        <v>38</v>
      </c>
      <c r="E499" s="55" t="s">
        <v>175</v>
      </c>
      <c r="F499" s="59" t="s">
        <v>1128</v>
      </c>
      <c r="G499" s="53">
        <v>5</v>
      </c>
      <c r="H499" s="52" t="s">
        <v>130</v>
      </c>
      <c r="I499" s="135" t="s">
        <v>1024</v>
      </c>
      <c r="J499" s="135" t="s">
        <v>1025</v>
      </c>
      <c r="K499" s="55">
        <v>0</v>
      </c>
      <c r="L499" s="55">
        <v>4</v>
      </c>
      <c r="M499" s="84">
        <v>0.0005</v>
      </c>
      <c r="N499" s="84">
        <v>0.0006</v>
      </c>
      <c r="O499" s="84"/>
      <c r="P499" s="84">
        <v>0.0034</v>
      </c>
      <c r="Q499" s="84">
        <v>0.0034</v>
      </c>
      <c r="R499" s="84"/>
      <c r="S499" s="55" t="s">
        <v>343</v>
      </c>
      <c r="T499" s="55" t="s">
        <v>175</v>
      </c>
      <c r="U499" s="55">
        <v>2022.12</v>
      </c>
      <c r="V499" s="55"/>
    </row>
    <row r="500" s="3" customFormat="1" ht="63.95" customHeight="1" spans="1:22">
      <c r="A500" s="55">
        <v>6</v>
      </c>
      <c r="B500" s="50" t="s">
        <v>852</v>
      </c>
      <c r="C500" s="55" t="s">
        <v>37</v>
      </c>
      <c r="D500" s="52" t="s">
        <v>38</v>
      </c>
      <c r="E500" s="55" t="s">
        <v>180</v>
      </c>
      <c r="F500" s="59" t="s">
        <v>1129</v>
      </c>
      <c r="G500" s="53">
        <v>14.25</v>
      </c>
      <c r="H500" s="52" t="s">
        <v>130</v>
      </c>
      <c r="I500" s="135" t="s">
        <v>1024</v>
      </c>
      <c r="J500" s="135" t="s">
        <v>1025</v>
      </c>
      <c r="K500" s="55">
        <v>3</v>
      </c>
      <c r="L500" s="55">
        <v>1</v>
      </c>
      <c r="M500" s="84">
        <v>0.0135</v>
      </c>
      <c r="N500" s="84">
        <v>0.0135</v>
      </c>
      <c r="O500" s="84"/>
      <c r="P500" s="84">
        <v>0.0656</v>
      </c>
      <c r="Q500" s="84">
        <v>0.0656</v>
      </c>
      <c r="R500" s="84"/>
      <c r="S500" s="55" t="s">
        <v>343</v>
      </c>
      <c r="T500" s="55" t="s">
        <v>180</v>
      </c>
      <c r="U500" s="55">
        <v>2022.12</v>
      </c>
      <c r="V500" s="55"/>
    </row>
    <row r="501" s="3" customFormat="1" ht="63.95" customHeight="1" spans="1:22">
      <c r="A501" s="55">
        <v>7</v>
      </c>
      <c r="B501" s="50" t="s">
        <v>854</v>
      </c>
      <c r="C501" s="55" t="s">
        <v>37</v>
      </c>
      <c r="D501" s="52" t="s">
        <v>38</v>
      </c>
      <c r="E501" s="55" t="s">
        <v>186</v>
      </c>
      <c r="F501" s="59" t="s">
        <v>1130</v>
      </c>
      <c r="G501" s="53">
        <v>0.5</v>
      </c>
      <c r="H501" s="52" t="s">
        <v>130</v>
      </c>
      <c r="I501" s="135" t="s">
        <v>1024</v>
      </c>
      <c r="J501" s="135" t="s">
        <v>1025</v>
      </c>
      <c r="K501" s="55">
        <v>3</v>
      </c>
      <c r="L501" s="55">
        <v>1</v>
      </c>
      <c r="M501" s="84">
        <v>0.005</v>
      </c>
      <c r="N501" s="84">
        <v>0.005</v>
      </c>
      <c r="O501" s="84"/>
      <c r="P501" s="84">
        <v>0.0263</v>
      </c>
      <c r="Q501" s="84">
        <v>0.2135</v>
      </c>
      <c r="R501" s="84"/>
      <c r="S501" s="55" t="s">
        <v>343</v>
      </c>
      <c r="T501" s="55" t="s">
        <v>186</v>
      </c>
      <c r="U501" s="55">
        <v>2022.12</v>
      </c>
      <c r="V501" s="55"/>
    </row>
    <row r="502" s="3" customFormat="1" ht="63.95" customHeight="1" spans="1:22">
      <c r="A502" s="55">
        <v>8</v>
      </c>
      <c r="B502" s="50" t="s">
        <v>1131</v>
      </c>
      <c r="C502" s="55" t="s">
        <v>37</v>
      </c>
      <c r="D502" s="52" t="s">
        <v>38</v>
      </c>
      <c r="E502" s="55" t="s">
        <v>143</v>
      </c>
      <c r="F502" s="59" t="s">
        <v>1132</v>
      </c>
      <c r="G502" s="53">
        <v>10</v>
      </c>
      <c r="H502" s="52" t="s">
        <v>130</v>
      </c>
      <c r="I502" s="135" t="s">
        <v>1024</v>
      </c>
      <c r="J502" s="135" t="s">
        <v>1025</v>
      </c>
      <c r="K502" s="55">
        <v>1</v>
      </c>
      <c r="L502" s="55">
        <v>1</v>
      </c>
      <c r="M502" s="84">
        <v>0.0007</v>
      </c>
      <c r="N502" s="84">
        <v>0.0007</v>
      </c>
      <c r="O502" s="84"/>
      <c r="P502" s="84">
        <v>0.0027</v>
      </c>
      <c r="Q502" s="84">
        <v>0.0027</v>
      </c>
      <c r="R502" s="84"/>
      <c r="S502" s="55" t="s">
        <v>343</v>
      </c>
      <c r="T502" s="55" t="s">
        <v>143</v>
      </c>
      <c r="U502" s="55">
        <v>2022.12</v>
      </c>
      <c r="V502" s="55"/>
    </row>
    <row r="503" s="3" customFormat="1" ht="63.95" customHeight="1" spans="1:22">
      <c r="A503" s="55">
        <v>9</v>
      </c>
      <c r="B503" s="50" t="s">
        <v>850</v>
      </c>
      <c r="C503" s="55" t="s">
        <v>37</v>
      </c>
      <c r="D503" s="52" t="s">
        <v>38</v>
      </c>
      <c r="E503" s="55" t="s">
        <v>104</v>
      </c>
      <c r="F503" s="59" t="s">
        <v>1133</v>
      </c>
      <c r="G503" s="53">
        <v>5.25</v>
      </c>
      <c r="H503" s="52" t="s">
        <v>130</v>
      </c>
      <c r="I503" s="135" t="s">
        <v>1134</v>
      </c>
      <c r="J503" s="135" t="s">
        <v>1134</v>
      </c>
      <c r="K503" s="55">
        <v>3</v>
      </c>
      <c r="L503" s="55">
        <v>1</v>
      </c>
      <c r="M503" s="84">
        <v>0.0008</v>
      </c>
      <c r="N503" s="84">
        <v>0.0008</v>
      </c>
      <c r="O503" s="84"/>
      <c r="P503" s="84">
        <v>0.0042</v>
      </c>
      <c r="Q503" s="84">
        <v>0.0042</v>
      </c>
      <c r="R503" s="84"/>
      <c r="S503" s="55" t="s">
        <v>343</v>
      </c>
      <c r="T503" s="55" t="s">
        <v>104</v>
      </c>
      <c r="U503" s="55">
        <v>2022.12</v>
      </c>
      <c r="V503" s="55"/>
    </row>
    <row r="504" s="3" customFormat="1" ht="63.95" customHeight="1" spans="1:22">
      <c r="A504" s="55">
        <v>10</v>
      </c>
      <c r="B504" s="50" t="s">
        <v>856</v>
      </c>
      <c r="C504" s="55" t="s">
        <v>37</v>
      </c>
      <c r="D504" s="52" t="s">
        <v>38</v>
      </c>
      <c r="E504" s="55" t="s">
        <v>110</v>
      </c>
      <c r="F504" s="59" t="s">
        <v>1135</v>
      </c>
      <c r="G504" s="53">
        <v>3.05</v>
      </c>
      <c r="H504" s="52" t="s">
        <v>130</v>
      </c>
      <c r="I504" s="135" t="s">
        <v>1024</v>
      </c>
      <c r="J504" s="135" t="s">
        <v>1025</v>
      </c>
      <c r="K504" s="55">
        <v>0</v>
      </c>
      <c r="L504" s="55">
        <v>1</v>
      </c>
      <c r="M504" s="84">
        <v>0.0002</v>
      </c>
      <c r="N504" s="84">
        <v>0.0002</v>
      </c>
      <c r="O504" s="84"/>
      <c r="P504" s="84">
        <v>0.0013</v>
      </c>
      <c r="Q504" s="84">
        <v>0.0013</v>
      </c>
      <c r="R504" s="84"/>
      <c r="S504" s="55" t="s">
        <v>343</v>
      </c>
      <c r="T504" s="55" t="s">
        <v>110</v>
      </c>
      <c r="U504" s="55">
        <v>2022.12</v>
      </c>
      <c r="V504" s="55"/>
    </row>
    <row r="505" s="3" customFormat="1" ht="63.95" customHeight="1" spans="1:22">
      <c r="A505" s="55">
        <v>11</v>
      </c>
      <c r="B505" s="50" t="s">
        <v>858</v>
      </c>
      <c r="C505" s="55" t="s">
        <v>37</v>
      </c>
      <c r="D505" s="52" t="s">
        <v>38</v>
      </c>
      <c r="E505" s="55" t="s">
        <v>193</v>
      </c>
      <c r="F505" s="59" t="s">
        <v>1136</v>
      </c>
      <c r="G505" s="53">
        <v>1</v>
      </c>
      <c r="H505" s="52" t="s">
        <v>130</v>
      </c>
      <c r="I505" s="135" t="s">
        <v>1024</v>
      </c>
      <c r="J505" s="135" t="s">
        <v>1025</v>
      </c>
      <c r="K505" s="55">
        <v>0</v>
      </c>
      <c r="L505" s="55">
        <v>2</v>
      </c>
      <c r="M505" s="84">
        <v>0.0018</v>
      </c>
      <c r="N505" s="84">
        <v>0.0018</v>
      </c>
      <c r="O505" s="84"/>
      <c r="P505" s="84">
        <v>0.0093</v>
      </c>
      <c r="Q505" s="84">
        <v>0.0093</v>
      </c>
      <c r="R505" s="84"/>
      <c r="S505" s="55" t="s">
        <v>343</v>
      </c>
      <c r="T505" s="55" t="s">
        <v>193</v>
      </c>
      <c r="U505" s="55">
        <v>2022.12</v>
      </c>
      <c r="V505" s="55"/>
    </row>
    <row r="506" s="3" customFormat="1" ht="63.95" customHeight="1" spans="1:22">
      <c r="A506" s="55">
        <v>12</v>
      </c>
      <c r="B506" s="50" t="s">
        <v>860</v>
      </c>
      <c r="C506" s="55" t="s">
        <v>37</v>
      </c>
      <c r="D506" s="52" t="s">
        <v>38</v>
      </c>
      <c r="E506" s="55" t="s">
        <v>196</v>
      </c>
      <c r="F506" s="59" t="s">
        <v>1137</v>
      </c>
      <c r="G506" s="53">
        <v>1.5</v>
      </c>
      <c r="H506" s="52" t="s">
        <v>130</v>
      </c>
      <c r="I506" s="135" t="s">
        <v>1024</v>
      </c>
      <c r="J506" s="135" t="s">
        <v>1025</v>
      </c>
      <c r="K506" s="55">
        <v>1</v>
      </c>
      <c r="L506" s="55">
        <v>0</v>
      </c>
      <c r="M506" s="84">
        <v>0.0004</v>
      </c>
      <c r="N506" s="84">
        <v>0.0004</v>
      </c>
      <c r="O506" s="84"/>
      <c r="P506" s="84">
        <v>0.0023</v>
      </c>
      <c r="Q506" s="84">
        <v>0.0023</v>
      </c>
      <c r="R506" s="84"/>
      <c r="S506" s="55" t="s">
        <v>343</v>
      </c>
      <c r="T506" s="55" t="s">
        <v>196</v>
      </c>
      <c r="U506" s="55">
        <v>2022.12</v>
      </c>
      <c r="V506" s="55"/>
    </row>
    <row r="507" s="3" customFormat="1" ht="63.95" customHeight="1" spans="1:22">
      <c r="A507" s="55">
        <v>13</v>
      </c>
      <c r="B507" s="50" t="s">
        <v>1138</v>
      </c>
      <c r="C507" s="55" t="s">
        <v>37</v>
      </c>
      <c r="D507" s="52" t="s">
        <v>38</v>
      </c>
      <c r="E507" s="55" t="s">
        <v>199</v>
      </c>
      <c r="F507" s="59" t="s">
        <v>1139</v>
      </c>
      <c r="G507" s="53">
        <v>2.5</v>
      </c>
      <c r="H507" s="52" t="s">
        <v>130</v>
      </c>
      <c r="I507" s="135" t="s">
        <v>1098</v>
      </c>
      <c r="J507" s="135" t="s">
        <v>1025</v>
      </c>
      <c r="K507" s="55">
        <v>2</v>
      </c>
      <c r="L507" s="55"/>
      <c r="M507" s="84">
        <v>0.0003</v>
      </c>
      <c r="N507" s="84">
        <v>0.0003</v>
      </c>
      <c r="O507" s="84"/>
      <c r="P507" s="84">
        <v>0.0014</v>
      </c>
      <c r="Q507" s="84">
        <v>0.0014</v>
      </c>
      <c r="R507" s="84"/>
      <c r="S507" s="55" t="s">
        <v>343</v>
      </c>
      <c r="T507" s="55" t="s">
        <v>199</v>
      </c>
      <c r="U507" s="55">
        <v>2022.12</v>
      </c>
      <c r="V507" s="55"/>
    </row>
    <row r="508" s="3" customFormat="1" ht="63.95" customHeight="1" spans="1:22">
      <c r="A508" s="55">
        <v>14</v>
      </c>
      <c r="B508" s="50" t="s">
        <v>1140</v>
      </c>
      <c r="C508" s="55" t="s">
        <v>37</v>
      </c>
      <c r="D508" s="52" t="s">
        <v>38</v>
      </c>
      <c r="E508" s="55" t="s">
        <v>407</v>
      </c>
      <c r="F508" s="59" t="s">
        <v>1141</v>
      </c>
      <c r="G508" s="53">
        <v>0.5</v>
      </c>
      <c r="H508" s="52" t="s">
        <v>130</v>
      </c>
      <c r="I508" s="135" t="s">
        <v>1024</v>
      </c>
      <c r="J508" s="135" t="s">
        <v>1025</v>
      </c>
      <c r="K508" s="55">
        <v>1</v>
      </c>
      <c r="L508" s="55">
        <v>0</v>
      </c>
      <c r="M508" s="84">
        <v>0.0001</v>
      </c>
      <c r="N508" s="84">
        <v>0.0001</v>
      </c>
      <c r="O508" s="84"/>
      <c r="P508" s="84">
        <v>0.0011</v>
      </c>
      <c r="Q508" s="84">
        <v>0.0011</v>
      </c>
      <c r="R508" s="84"/>
      <c r="S508" s="55" t="s">
        <v>343</v>
      </c>
      <c r="T508" s="55" t="s">
        <v>407</v>
      </c>
      <c r="U508" s="55">
        <v>2022.12</v>
      </c>
      <c r="V508" s="55"/>
    </row>
    <row r="509" s="1" customFormat="1" ht="60" customHeight="1" spans="1:22">
      <c r="A509" s="43">
        <v>3.6</v>
      </c>
      <c r="B509" s="42" t="s">
        <v>862</v>
      </c>
      <c r="C509" s="55"/>
      <c r="D509" s="52"/>
      <c r="E509" s="34"/>
      <c r="F509" s="44" t="s">
        <v>1142</v>
      </c>
      <c r="G509" s="45">
        <f>SUM(G510:G523)</f>
        <v>61.29</v>
      </c>
      <c r="H509" s="52"/>
      <c r="I509" s="44"/>
      <c r="J509" s="44"/>
      <c r="K509" s="102"/>
      <c r="L509" s="102"/>
      <c r="M509" s="102"/>
      <c r="N509" s="82"/>
      <c r="O509" s="82"/>
      <c r="P509" s="82"/>
      <c r="Q509" s="82"/>
      <c r="R509" s="82"/>
      <c r="S509" s="55"/>
      <c r="T509" s="41"/>
      <c r="U509" s="55"/>
      <c r="V509" s="55"/>
    </row>
    <row r="510" s="3" customFormat="1" ht="65.1" customHeight="1" spans="1:22">
      <c r="A510" s="55">
        <v>1</v>
      </c>
      <c r="B510" s="50" t="s">
        <v>864</v>
      </c>
      <c r="C510" s="55" t="s">
        <v>37</v>
      </c>
      <c r="D510" s="52" t="s">
        <v>38</v>
      </c>
      <c r="E510" s="55" t="s">
        <v>163</v>
      </c>
      <c r="F510" s="59" t="s">
        <v>1143</v>
      </c>
      <c r="G510" s="53">
        <v>5.24</v>
      </c>
      <c r="H510" s="52" t="s">
        <v>130</v>
      </c>
      <c r="I510" s="135" t="s">
        <v>1144</v>
      </c>
      <c r="J510" s="135" t="s">
        <v>1145</v>
      </c>
      <c r="K510" s="55">
        <v>5</v>
      </c>
      <c r="L510" s="55">
        <v>4</v>
      </c>
      <c r="M510" s="84">
        <f>N510</f>
        <v>0.0046</v>
      </c>
      <c r="N510" s="84">
        <v>0.0046</v>
      </c>
      <c r="O510" s="84"/>
      <c r="P510" s="84">
        <f>Q510</f>
        <v>0.0223</v>
      </c>
      <c r="Q510" s="84">
        <v>0.0223</v>
      </c>
      <c r="R510" s="84"/>
      <c r="S510" s="55" t="s">
        <v>343</v>
      </c>
      <c r="T510" s="55" t="s">
        <v>163</v>
      </c>
      <c r="U510" s="55">
        <v>2022.12</v>
      </c>
      <c r="V510" s="55"/>
    </row>
    <row r="511" s="3" customFormat="1" ht="69.95" customHeight="1" spans="1:22">
      <c r="A511" s="55">
        <v>2</v>
      </c>
      <c r="B511" s="50" t="s">
        <v>1146</v>
      </c>
      <c r="C511" s="55" t="s">
        <v>37</v>
      </c>
      <c r="D511" s="52" t="s">
        <v>38</v>
      </c>
      <c r="E511" s="55" t="s">
        <v>169</v>
      </c>
      <c r="F511" s="59" t="s">
        <v>1147</v>
      </c>
      <c r="G511" s="53">
        <v>4.3</v>
      </c>
      <c r="H511" s="52" t="s">
        <v>130</v>
      </c>
      <c r="I511" s="135" t="s">
        <v>1144</v>
      </c>
      <c r="J511" s="135" t="s">
        <v>1145</v>
      </c>
      <c r="K511" s="55">
        <v>4</v>
      </c>
      <c r="L511" s="55">
        <v>1</v>
      </c>
      <c r="M511" s="84">
        <v>0.0225</v>
      </c>
      <c r="N511" s="84">
        <v>0.0225</v>
      </c>
      <c r="O511" s="84"/>
      <c r="P511" s="84">
        <v>0.1374</v>
      </c>
      <c r="Q511" s="84">
        <v>0.1374</v>
      </c>
      <c r="R511" s="84"/>
      <c r="S511" s="55" t="s">
        <v>343</v>
      </c>
      <c r="T511" s="55" t="s">
        <v>169</v>
      </c>
      <c r="U511" s="55">
        <v>2022.12</v>
      </c>
      <c r="V511" s="55"/>
    </row>
    <row r="512" s="3" customFormat="1" ht="66.95" customHeight="1" spans="1:22">
      <c r="A512" s="55">
        <v>3</v>
      </c>
      <c r="B512" s="50" t="s">
        <v>866</v>
      </c>
      <c r="C512" s="55" t="s">
        <v>37</v>
      </c>
      <c r="D512" s="52" t="s">
        <v>38</v>
      </c>
      <c r="E512" s="55" t="s">
        <v>134</v>
      </c>
      <c r="F512" s="59" t="s">
        <v>1148</v>
      </c>
      <c r="G512" s="53">
        <v>2.33</v>
      </c>
      <c r="H512" s="52" t="s">
        <v>130</v>
      </c>
      <c r="I512" s="135" t="s">
        <v>1144</v>
      </c>
      <c r="J512" s="135" t="s">
        <v>1145</v>
      </c>
      <c r="K512" s="55">
        <v>1</v>
      </c>
      <c r="L512" s="55">
        <v>2</v>
      </c>
      <c r="M512" s="84">
        <v>0.0119</v>
      </c>
      <c r="N512" s="84">
        <v>0.0119</v>
      </c>
      <c r="O512" s="84"/>
      <c r="P512" s="84">
        <v>0.0584</v>
      </c>
      <c r="Q512" s="84">
        <v>0.0584</v>
      </c>
      <c r="R512" s="84"/>
      <c r="S512" s="55" t="s">
        <v>343</v>
      </c>
      <c r="T512" s="55" t="s">
        <v>134</v>
      </c>
      <c r="U512" s="55">
        <v>2022.12</v>
      </c>
      <c r="V512" s="55"/>
    </row>
    <row r="513" s="3" customFormat="1" ht="45" customHeight="1" spans="1:22">
      <c r="A513" s="55">
        <v>4</v>
      </c>
      <c r="B513" s="50" t="s">
        <v>1149</v>
      </c>
      <c r="C513" s="55" t="s">
        <v>37</v>
      </c>
      <c r="D513" s="52" t="s">
        <v>38</v>
      </c>
      <c r="E513" s="55" t="s">
        <v>330</v>
      </c>
      <c r="F513" s="59" t="s">
        <v>1150</v>
      </c>
      <c r="G513" s="53">
        <v>1.2</v>
      </c>
      <c r="H513" s="52" t="s">
        <v>130</v>
      </c>
      <c r="I513" s="135" t="s">
        <v>492</v>
      </c>
      <c r="J513" s="135" t="s">
        <v>1151</v>
      </c>
      <c r="K513" s="55">
        <v>1</v>
      </c>
      <c r="L513" s="55">
        <v>1</v>
      </c>
      <c r="M513" s="84">
        <v>0.0006</v>
      </c>
      <c r="N513" s="84">
        <v>0.0006</v>
      </c>
      <c r="O513" s="84"/>
      <c r="P513" s="84">
        <v>0.0022</v>
      </c>
      <c r="Q513" s="84">
        <v>0.0022</v>
      </c>
      <c r="R513" s="84"/>
      <c r="S513" s="55" t="s">
        <v>343</v>
      </c>
      <c r="T513" s="55" t="s">
        <v>330</v>
      </c>
      <c r="U513" s="55">
        <v>2022.12</v>
      </c>
      <c r="V513" s="55"/>
    </row>
    <row r="514" s="3" customFormat="1" ht="78.95" customHeight="1" spans="1:22">
      <c r="A514" s="55">
        <v>5</v>
      </c>
      <c r="B514" s="50" t="s">
        <v>870</v>
      </c>
      <c r="C514" s="55" t="s">
        <v>37</v>
      </c>
      <c r="D514" s="52" t="s">
        <v>38</v>
      </c>
      <c r="E514" s="55" t="s">
        <v>183</v>
      </c>
      <c r="F514" s="59" t="s">
        <v>1152</v>
      </c>
      <c r="G514" s="53">
        <v>3.92</v>
      </c>
      <c r="H514" s="52" t="s">
        <v>130</v>
      </c>
      <c r="I514" s="135" t="s">
        <v>1144</v>
      </c>
      <c r="J514" s="135" t="s">
        <v>1145</v>
      </c>
      <c r="K514" s="55">
        <v>9</v>
      </c>
      <c r="L514" s="55">
        <v>0</v>
      </c>
      <c r="M514" s="84">
        <v>0.0122</v>
      </c>
      <c r="N514" s="84">
        <v>0.0122</v>
      </c>
      <c r="O514" s="84"/>
      <c r="P514" s="84">
        <v>0.0625</v>
      </c>
      <c r="Q514" s="84">
        <v>0.0625</v>
      </c>
      <c r="R514" s="84"/>
      <c r="S514" s="55" t="s">
        <v>343</v>
      </c>
      <c r="T514" s="55" t="s">
        <v>183</v>
      </c>
      <c r="U514" s="55">
        <v>2022.12</v>
      </c>
      <c r="V514" s="55"/>
    </row>
    <row r="515" s="3" customFormat="1" ht="78.95" customHeight="1" spans="1:22">
      <c r="A515" s="55">
        <v>6</v>
      </c>
      <c r="B515" s="50" t="s">
        <v>872</v>
      </c>
      <c r="C515" s="55" t="s">
        <v>37</v>
      </c>
      <c r="D515" s="52" t="s">
        <v>38</v>
      </c>
      <c r="E515" s="55" t="s">
        <v>175</v>
      </c>
      <c r="F515" s="59" t="s">
        <v>1153</v>
      </c>
      <c r="G515" s="53">
        <v>2.3</v>
      </c>
      <c r="H515" s="52" t="s">
        <v>130</v>
      </c>
      <c r="I515" s="135" t="s">
        <v>1144</v>
      </c>
      <c r="J515" s="135" t="s">
        <v>1145</v>
      </c>
      <c r="K515" s="55">
        <v>2</v>
      </c>
      <c r="L515" s="55">
        <v>6</v>
      </c>
      <c r="M515" s="84">
        <v>0.0032</v>
      </c>
      <c r="N515" s="84">
        <v>0.0032</v>
      </c>
      <c r="O515" s="84"/>
      <c r="P515" s="84">
        <v>0.0191</v>
      </c>
      <c r="Q515" s="84">
        <v>0.0191</v>
      </c>
      <c r="R515" s="84"/>
      <c r="S515" s="55" t="s">
        <v>343</v>
      </c>
      <c r="T515" s="55" t="s">
        <v>175</v>
      </c>
      <c r="U515" s="55">
        <v>2022.12</v>
      </c>
      <c r="V515" s="55"/>
    </row>
    <row r="516" s="3" customFormat="1" ht="78.95" customHeight="1" spans="1:22">
      <c r="A516" s="55">
        <v>7</v>
      </c>
      <c r="B516" s="50" t="s">
        <v>878</v>
      </c>
      <c r="C516" s="55" t="s">
        <v>37</v>
      </c>
      <c r="D516" s="52" t="s">
        <v>38</v>
      </c>
      <c r="E516" s="55" t="s">
        <v>180</v>
      </c>
      <c r="F516" s="59" t="s">
        <v>1154</v>
      </c>
      <c r="G516" s="53">
        <v>11.73</v>
      </c>
      <c r="H516" s="52" t="s">
        <v>130</v>
      </c>
      <c r="I516" s="135" t="s">
        <v>1144</v>
      </c>
      <c r="J516" s="135" t="s">
        <v>1145</v>
      </c>
      <c r="K516" s="55">
        <v>10</v>
      </c>
      <c r="L516" s="55">
        <v>2</v>
      </c>
      <c r="M516" s="84">
        <v>0.0576</v>
      </c>
      <c r="N516" s="84">
        <v>0.0576</v>
      </c>
      <c r="O516" s="84"/>
      <c r="P516" s="84">
        <v>0.3223</v>
      </c>
      <c r="Q516" s="84">
        <v>0.3223</v>
      </c>
      <c r="R516" s="84"/>
      <c r="S516" s="55" t="s">
        <v>343</v>
      </c>
      <c r="T516" s="55" t="s">
        <v>180</v>
      </c>
      <c r="U516" s="55">
        <v>2022.12</v>
      </c>
      <c r="V516" s="55"/>
    </row>
    <row r="517" s="3" customFormat="1" ht="53.1" customHeight="1" spans="1:22">
      <c r="A517" s="55">
        <v>8</v>
      </c>
      <c r="B517" s="50" t="s">
        <v>1032</v>
      </c>
      <c r="C517" s="55" t="s">
        <v>37</v>
      </c>
      <c r="D517" s="52" t="s">
        <v>38</v>
      </c>
      <c r="E517" s="55" t="s">
        <v>186</v>
      </c>
      <c r="F517" s="59" t="s">
        <v>1155</v>
      </c>
      <c r="G517" s="53">
        <v>5.6</v>
      </c>
      <c r="H517" s="52" t="s">
        <v>130</v>
      </c>
      <c r="I517" s="135" t="s">
        <v>1144</v>
      </c>
      <c r="J517" s="135" t="s">
        <v>1145</v>
      </c>
      <c r="K517" s="55">
        <v>2</v>
      </c>
      <c r="L517" s="55">
        <v>1</v>
      </c>
      <c r="M517" s="84">
        <v>0.0031</v>
      </c>
      <c r="N517" s="84">
        <v>0.0031</v>
      </c>
      <c r="O517" s="84"/>
      <c r="P517" s="84">
        <v>0.0161</v>
      </c>
      <c r="Q517" s="84">
        <v>0.0161</v>
      </c>
      <c r="R517" s="84"/>
      <c r="S517" s="55" t="s">
        <v>343</v>
      </c>
      <c r="T517" s="55" t="s">
        <v>186</v>
      </c>
      <c r="U517" s="55">
        <v>2022.12</v>
      </c>
      <c r="V517" s="55"/>
    </row>
    <row r="518" s="3" customFormat="1" ht="53.1" customHeight="1" spans="1:22">
      <c r="A518" s="55">
        <v>9</v>
      </c>
      <c r="B518" s="50" t="s">
        <v>876</v>
      </c>
      <c r="C518" s="55" t="s">
        <v>37</v>
      </c>
      <c r="D518" s="52" t="s">
        <v>38</v>
      </c>
      <c r="E518" s="55" t="s">
        <v>143</v>
      </c>
      <c r="F518" s="59" t="s">
        <v>1156</v>
      </c>
      <c r="G518" s="53">
        <v>2.6</v>
      </c>
      <c r="H518" s="52" t="s">
        <v>130</v>
      </c>
      <c r="I518" s="135" t="s">
        <v>1144</v>
      </c>
      <c r="J518" s="135" t="s">
        <v>1145</v>
      </c>
      <c r="K518" s="55">
        <v>3</v>
      </c>
      <c r="L518" s="55">
        <v>1</v>
      </c>
      <c r="M518" s="84">
        <v>0.001</v>
      </c>
      <c r="N518" s="84">
        <v>0.001</v>
      </c>
      <c r="O518" s="84"/>
      <c r="P518" s="84">
        <v>0.0044</v>
      </c>
      <c r="Q518" s="84">
        <v>0.0044</v>
      </c>
      <c r="R518" s="84"/>
      <c r="S518" s="55" t="s">
        <v>343</v>
      </c>
      <c r="T518" s="55" t="s">
        <v>143</v>
      </c>
      <c r="U518" s="55">
        <v>2022.12</v>
      </c>
      <c r="V518" s="55"/>
    </row>
    <row r="519" s="3" customFormat="1" ht="53.1" customHeight="1" spans="1:22">
      <c r="A519" s="55">
        <v>10</v>
      </c>
      <c r="B519" s="50" t="s">
        <v>1157</v>
      </c>
      <c r="C519" s="55" t="s">
        <v>37</v>
      </c>
      <c r="D519" s="52" t="s">
        <v>38</v>
      </c>
      <c r="E519" s="55" t="s">
        <v>104</v>
      </c>
      <c r="F519" s="59" t="s">
        <v>1158</v>
      </c>
      <c r="G519" s="53">
        <v>4.25</v>
      </c>
      <c r="H519" s="52" t="s">
        <v>130</v>
      </c>
      <c r="I519" s="135" t="s">
        <v>903</v>
      </c>
      <c r="J519" s="135" t="s">
        <v>903</v>
      </c>
      <c r="K519" s="55">
        <v>4</v>
      </c>
      <c r="L519" s="55">
        <v>1</v>
      </c>
      <c r="M519" s="84">
        <v>0.0014</v>
      </c>
      <c r="N519" s="84">
        <v>0.0014</v>
      </c>
      <c r="O519" s="84"/>
      <c r="P519" s="84">
        <v>0.0065</v>
      </c>
      <c r="Q519" s="84">
        <v>0.0065</v>
      </c>
      <c r="R519" s="84"/>
      <c r="S519" s="55" t="s">
        <v>343</v>
      </c>
      <c r="T519" s="55" t="s">
        <v>104</v>
      </c>
      <c r="U519" s="55">
        <v>2022.12</v>
      </c>
      <c r="V519" s="55"/>
    </row>
    <row r="520" s="3" customFormat="1" ht="53.1" customHeight="1" spans="1:22">
      <c r="A520" s="55">
        <v>11</v>
      </c>
      <c r="B520" s="50" t="s">
        <v>1159</v>
      </c>
      <c r="C520" s="55" t="s">
        <v>37</v>
      </c>
      <c r="D520" s="52" t="s">
        <v>38</v>
      </c>
      <c r="E520" s="55" t="s">
        <v>110</v>
      </c>
      <c r="F520" s="59" t="s">
        <v>1160</v>
      </c>
      <c r="G520" s="53">
        <v>0.8</v>
      </c>
      <c r="H520" s="52" t="s">
        <v>130</v>
      </c>
      <c r="I520" s="135" t="s">
        <v>1144</v>
      </c>
      <c r="J520" s="135" t="s">
        <v>1145</v>
      </c>
      <c r="K520" s="55">
        <v>1</v>
      </c>
      <c r="L520" s="55">
        <v>0</v>
      </c>
      <c r="M520" s="84">
        <v>0.0001</v>
      </c>
      <c r="N520" s="84">
        <v>0.0001</v>
      </c>
      <c r="O520" s="84"/>
      <c r="P520" s="84">
        <v>0.0006</v>
      </c>
      <c r="Q520" s="84">
        <v>0.0006</v>
      </c>
      <c r="R520" s="84"/>
      <c r="S520" s="55" t="s">
        <v>343</v>
      </c>
      <c r="T520" s="55" t="s">
        <v>110</v>
      </c>
      <c r="U520" s="55">
        <v>2022.12</v>
      </c>
      <c r="V520" s="55"/>
    </row>
    <row r="521" s="3" customFormat="1" ht="57.95" customHeight="1" spans="1:22">
      <c r="A521" s="55">
        <v>12</v>
      </c>
      <c r="B521" s="50" t="s">
        <v>880</v>
      </c>
      <c r="C521" s="55" t="s">
        <v>37</v>
      </c>
      <c r="D521" s="52" t="s">
        <v>38</v>
      </c>
      <c r="E521" s="55" t="s">
        <v>193</v>
      </c>
      <c r="F521" s="59" t="s">
        <v>1161</v>
      </c>
      <c r="G521" s="53">
        <v>3.3</v>
      </c>
      <c r="H521" s="52" t="s">
        <v>130</v>
      </c>
      <c r="I521" s="135" t="s">
        <v>1144</v>
      </c>
      <c r="J521" s="135" t="s">
        <v>1145</v>
      </c>
      <c r="K521" s="55">
        <v>1</v>
      </c>
      <c r="L521" s="55">
        <v>1</v>
      </c>
      <c r="M521" s="84">
        <v>0.0003</v>
      </c>
      <c r="N521" s="84">
        <v>0.0003</v>
      </c>
      <c r="O521" s="84"/>
      <c r="P521" s="84">
        <v>0.0012</v>
      </c>
      <c r="Q521" s="84">
        <v>0.0012</v>
      </c>
      <c r="R521" s="84"/>
      <c r="S521" s="55" t="s">
        <v>343</v>
      </c>
      <c r="T521" s="55" t="s">
        <v>193</v>
      </c>
      <c r="U521" s="55">
        <v>2022.12</v>
      </c>
      <c r="V521" s="55"/>
    </row>
    <row r="522" s="3" customFormat="1" ht="57.95" customHeight="1" spans="1:22">
      <c r="A522" s="55">
        <v>13</v>
      </c>
      <c r="B522" s="50" t="s">
        <v>885</v>
      </c>
      <c r="C522" s="55" t="s">
        <v>37</v>
      </c>
      <c r="D522" s="52" t="s">
        <v>38</v>
      </c>
      <c r="E522" s="55" t="s">
        <v>199</v>
      </c>
      <c r="F522" s="59" t="s">
        <v>1162</v>
      </c>
      <c r="G522" s="53">
        <v>2.8</v>
      </c>
      <c r="H522" s="52" t="s">
        <v>130</v>
      </c>
      <c r="I522" s="135" t="s">
        <v>1098</v>
      </c>
      <c r="J522" s="135" t="s">
        <v>1145</v>
      </c>
      <c r="K522" s="55">
        <v>3</v>
      </c>
      <c r="L522" s="55"/>
      <c r="M522" s="84">
        <v>0.0006</v>
      </c>
      <c r="N522" s="84">
        <v>0.0006</v>
      </c>
      <c r="O522" s="84"/>
      <c r="P522" s="84">
        <v>0.003</v>
      </c>
      <c r="Q522" s="84">
        <v>0.003</v>
      </c>
      <c r="R522" s="84"/>
      <c r="S522" s="55" t="s">
        <v>343</v>
      </c>
      <c r="T522" s="55" t="s">
        <v>199</v>
      </c>
      <c r="U522" s="55">
        <v>2022.12</v>
      </c>
      <c r="V522" s="55"/>
    </row>
    <row r="523" s="3" customFormat="1" ht="66" customHeight="1" spans="1:22">
      <c r="A523" s="55">
        <v>14</v>
      </c>
      <c r="B523" s="50" t="s">
        <v>887</v>
      </c>
      <c r="C523" s="55" t="s">
        <v>37</v>
      </c>
      <c r="D523" s="52" t="s">
        <v>38</v>
      </c>
      <c r="E523" s="55" t="s">
        <v>407</v>
      </c>
      <c r="F523" s="59" t="s">
        <v>1163</v>
      </c>
      <c r="G523" s="53">
        <v>10.92</v>
      </c>
      <c r="H523" s="52" t="s">
        <v>130</v>
      </c>
      <c r="I523" s="135" t="s">
        <v>1144</v>
      </c>
      <c r="J523" s="135" t="s">
        <v>1145</v>
      </c>
      <c r="K523" s="55">
        <v>7</v>
      </c>
      <c r="L523" s="55">
        <v>2</v>
      </c>
      <c r="M523" s="84">
        <v>0.0053</v>
      </c>
      <c r="N523" s="84">
        <v>0.0053</v>
      </c>
      <c r="O523" s="84"/>
      <c r="P523" s="84">
        <v>0.0257</v>
      </c>
      <c r="Q523" s="84">
        <v>0.0257</v>
      </c>
      <c r="R523" s="84"/>
      <c r="S523" s="55" t="s">
        <v>343</v>
      </c>
      <c r="T523" s="55" t="s">
        <v>407</v>
      </c>
      <c r="U523" s="55">
        <v>2022.12</v>
      </c>
      <c r="V523" s="55"/>
    </row>
    <row r="524" s="1" customFormat="1" ht="60" customHeight="1" spans="1:22">
      <c r="A524" s="43">
        <v>3.7</v>
      </c>
      <c r="B524" s="42" t="s">
        <v>889</v>
      </c>
      <c r="C524" s="55"/>
      <c r="D524" s="52"/>
      <c r="E524" s="43"/>
      <c r="F524" s="42" t="s">
        <v>1164</v>
      </c>
      <c r="G524" s="47">
        <f>SUM(G525:G526)</f>
        <v>15</v>
      </c>
      <c r="H524" s="52"/>
      <c r="I524" s="80"/>
      <c r="J524" s="80"/>
      <c r="K524" s="48"/>
      <c r="L524" s="48"/>
      <c r="M524" s="48"/>
      <c r="N524" s="82"/>
      <c r="O524" s="82"/>
      <c r="P524" s="82"/>
      <c r="Q524" s="82"/>
      <c r="R524" s="82"/>
      <c r="S524" s="55"/>
      <c r="T524" s="41"/>
      <c r="U524" s="55"/>
      <c r="V524" s="107"/>
    </row>
    <row r="525" s="3" customFormat="1" ht="65.1" customHeight="1" spans="1:22">
      <c r="A525" s="55">
        <v>1</v>
      </c>
      <c r="B525" s="50" t="s">
        <v>891</v>
      </c>
      <c r="C525" s="55" t="s">
        <v>37</v>
      </c>
      <c r="D525" s="52" t="s">
        <v>38</v>
      </c>
      <c r="E525" s="55" t="s">
        <v>143</v>
      </c>
      <c r="F525" s="59" t="s">
        <v>1165</v>
      </c>
      <c r="G525" s="53">
        <v>10.6</v>
      </c>
      <c r="H525" s="52" t="s">
        <v>130</v>
      </c>
      <c r="I525" s="135" t="s">
        <v>1166</v>
      </c>
      <c r="J525" s="135" t="s">
        <v>1167</v>
      </c>
      <c r="K525" s="55">
        <v>3</v>
      </c>
      <c r="L525" s="55">
        <v>1</v>
      </c>
      <c r="M525" s="84">
        <v>0.0021</v>
      </c>
      <c r="N525" s="84">
        <v>0.0021</v>
      </c>
      <c r="O525" s="84"/>
      <c r="P525" s="84">
        <v>0.0071</v>
      </c>
      <c r="Q525" s="84">
        <v>0.0071</v>
      </c>
      <c r="R525" s="84"/>
      <c r="S525" s="55" t="s">
        <v>343</v>
      </c>
      <c r="T525" s="55" t="s">
        <v>143</v>
      </c>
      <c r="U525" s="55">
        <v>2022.12</v>
      </c>
      <c r="V525" s="107"/>
    </row>
    <row r="526" s="3" customFormat="1" ht="65.1" customHeight="1" spans="1:22">
      <c r="A526" s="55">
        <v>2</v>
      </c>
      <c r="B526" s="50" t="s">
        <v>1168</v>
      </c>
      <c r="C526" s="55" t="s">
        <v>37</v>
      </c>
      <c r="D526" s="52" t="s">
        <v>38</v>
      </c>
      <c r="E526" s="55" t="s">
        <v>193</v>
      </c>
      <c r="F526" s="59" t="s">
        <v>1169</v>
      </c>
      <c r="G526" s="53">
        <v>4.4</v>
      </c>
      <c r="H526" s="52" t="s">
        <v>130</v>
      </c>
      <c r="I526" s="135" t="s">
        <v>630</v>
      </c>
      <c r="J526" s="135" t="s">
        <v>1167</v>
      </c>
      <c r="K526" s="55">
        <v>1</v>
      </c>
      <c r="L526" s="55">
        <v>1</v>
      </c>
      <c r="M526" s="84">
        <v>0.0003</v>
      </c>
      <c r="N526" s="84">
        <v>0.0003</v>
      </c>
      <c r="O526" s="84"/>
      <c r="P526" s="84">
        <v>0.0013</v>
      </c>
      <c r="Q526" s="84">
        <v>0.0013</v>
      </c>
      <c r="R526" s="84"/>
      <c r="S526" s="55" t="s">
        <v>343</v>
      </c>
      <c r="T526" s="55" t="s">
        <v>193</v>
      </c>
      <c r="U526" s="55">
        <v>2022.12</v>
      </c>
      <c r="V526" s="107"/>
    </row>
    <row r="527" s="1" customFormat="1" ht="60" customHeight="1" spans="1:22">
      <c r="A527" s="43">
        <v>3.8</v>
      </c>
      <c r="B527" s="42" t="s">
        <v>895</v>
      </c>
      <c r="C527" s="55"/>
      <c r="D527" s="52"/>
      <c r="E527" s="43"/>
      <c r="F527" s="44" t="s">
        <v>1170</v>
      </c>
      <c r="G527" s="47">
        <f>SUM(G528:G531)</f>
        <v>8.775</v>
      </c>
      <c r="H527" s="52"/>
      <c r="I527" s="80"/>
      <c r="J527" s="80"/>
      <c r="K527" s="48"/>
      <c r="L527" s="48"/>
      <c r="M527" s="48"/>
      <c r="N527" s="82"/>
      <c r="O527" s="82"/>
      <c r="P527" s="82"/>
      <c r="Q527" s="82"/>
      <c r="R527" s="82"/>
      <c r="S527" s="55"/>
      <c r="T527" s="41"/>
      <c r="U527" s="55"/>
      <c r="V527" s="55"/>
    </row>
    <row r="528" s="3" customFormat="1" ht="63" customHeight="1" spans="1:22">
      <c r="A528" s="55">
        <v>1</v>
      </c>
      <c r="B528" s="50" t="s">
        <v>1171</v>
      </c>
      <c r="C528" s="55" t="s">
        <v>37</v>
      </c>
      <c r="D528" s="52" t="s">
        <v>38</v>
      </c>
      <c r="E528" s="55" t="s">
        <v>163</v>
      </c>
      <c r="F528" s="59" t="s">
        <v>1172</v>
      </c>
      <c r="G528" s="53">
        <v>3</v>
      </c>
      <c r="H528" s="52" t="s">
        <v>130</v>
      </c>
      <c r="I528" s="135" t="s">
        <v>787</v>
      </c>
      <c r="J528" s="135" t="s">
        <v>1173</v>
      </c>
      <c r="K528" s="55">
        <v>1</v>
      </c>
      <c r="L528" s="55">
        <v>0</v>
      </c>
      <c r="M528" s="84">
        <f>N528</f>
        <v>0.0001</v>
      </c>
      <c r="N528" s="84">
        <v>0.0001</v>
      </c>
      <c r="O528" s="84"/>
      <c r="P528" s="84">
        <f>Q528</f>
        <v>0.0006</v>
      </c>
      <c r="Q528" s="84">
        <v>0.0006</v>
      </c>
      <c r="R528" s="84"/>
      <c r="S528" s="55" t="s">
        <v>343</v>
      </c>
      <c r="T528" s="55" t="s">
        <v>163</v>
      </c>
      <c r="U528" s="55">
        <v>2022.12</v>
      </c>
      <c r="V528" s="55"/>
    </row>
    <row r="529" s="3" customFormat="1" ht="63" customHeight="1" spans="1:22">
      <c r="A529" s="55">
        <v>2</v>
      </c>
      <c r="B529" s="50" t="s">
        <v>1174</v>
      </c>
      <c r="C529" s="55" t="s">
        <v>37</v>
      </c>
      <c r="D529" s="52" t="s">
        <v>38</v>
      </c>
      <c r="E529" s="55" t="s">
        <v>330</v>
      </c>
      <c r="F529" s="59" t="s">
        <v>1175</v>
      </c>
      <c r="G529" s="53">
        <v>0.075</v>
      </c>
      <c r="H529" s="52" t="s">
        <v>130</v>
      </c>
      <c r="I529" s="135" t="s">
        <v>492</v>
      </c>
      <c r="J529" s="135" t="s">
        <v>1151</v>
      </c>
      <c r="K529" s="55">
        <v>1</v>
      </c>
      <c r="L529" s="55"/>
      <c r="M529" s="84">
        <v>0.0002</v>
      </c>
      <c r="N529" s="84">
        <v>0.0002</v>
      </c>
      <c r="O529" s="84"/>
      <c r="P529" s="84">
        <v>0.0008</v>
      </c>
      <c r="Q529" s="84">
        <v>0.0008</v>
      </c>
      <c r="R529" s="84"/>
      <c r="S529" s="55" t="s">
        <v>343</v>
      </c>
      <c r="T529" s="55" t="s">
        <v>330</v>
      </c>
      <c r="U529" s="55">
        <v>2022.12</v>
      </c>
      <c r="V529" s="55"/>
    </row>
    <row r="530" s="3" customFormat="1" ht="63" customHeight="1" spans="1:22">
      <c r="A530" s="55">
        <v>3</v>
      </c>
      <c r="B530" s="50" t="s">
        <v>1176</v>
      </c>
      <c r="C530" s="55" t="s">
        <v>37</v>
      </c>
      <c r="D530" s="52" t="s">
        <v>38</v>
      </c>
      <c r="E530" s="55" t="s">
        <v>175</v>
      </c>
      <c r="F530" s="59" t="s">
        <v>1177</v>
      </c>
      <c r="G530" s="53">
        <v>1.5</v>
      </c>
      <c r="H530" s="52" t="s">
        <v>130</v>
      </c>
      <c r="I530" s="135" t="s">
        <v>787</v>
      </c>
      <c r="J530" s="135" t="s">
        <v>1173</v>
      </c>
      <c r="K530" s="55">
        <v>0</v>
      </c>
      <c r="L530" s="55">
        <v>2</v>
      </c>
      <c r="M530" s="84">
        <v>0.0003</v>
      </c>
      <c r="N530" s="84">
        <v>0.0003</v>
      </c>
      <c r="O530" s="84"/>
      <c r="P530" s="84">
        <v>0.0018</v>
      </c>
      <c r="Q530" s="84">
        <v>0.0018</v>
      </c>
      <c r="R530" s="84"/>
      <c r="S530" s="55" t="s">
        <v>343</v>
      </c>
      <c r="T530" s="55" t="s">
        <v>175</v>
      </c>
      <c r="U530" s="55">
        <v>2022.12</v>
      </c>
      <c r="V530" s="55"/>
    </row>
    <row r="531" s="3" customFormat="1" ht="63" customHeight="1" spans="1:22">
      <c r="A531" s="55">
        <v>4</v>
      </c>
      <c r="B531" s="50" t="s">
        <v>897</v>
      </c>
      <c r="C531" s="55" t="s">
        <v>37</v>
      </c>
      <c r="D531" s="52" t="s">
        <v>38</v>
      </c>
      <c r="E531" s="55" t="s">
        <v>180</v>
      </c>
      <c r="F531" s="59" t="s">
        <v>1178</v>
      </c>
      <c r="G531" s="53">
        <v>4.2</v>
      </c>
      <c r="H531" s="52" t="s">
        <v>130</v>
      </c>
      <c r="I531" s="135" t="s">
        <v>787</v>
      </c>
      <c r="J531" s="135" t="s">
        <v>1173</v>
      </c>
      <c r="K531" s="55">
        <v>3</v>
      </c>
      <c r="L531" s="55">
        <v>0</v>
      </c>
      <c r="M531" s="84">
        <v>0.0005</v>
      </c>
      <c r="N531" s="84">
        <v>0.0005</v>
      </c>
      <c r="O531" s="84"/>
      <c r="P531" s="84">
        <v>0.0028</v>
      </c>
      <c r="Q531" s="84">
        <v>0.0028</v>
      </c>
      <c r="R531" s="84"/>
      <c r="S531" s="55" t="s">
        <v>343</v>
      </c>
      <c r="T531" s="55" t="s">
        <v>180</v>
      </c>
      <c r="U531" s="55">
        <v>2022.12</v>
      </c>
      <c r="V531" s="55"/>
    </row>
    <row r="532" s="1" customFormat="1" ht="60" customHeight="1" spans="1:22">
      <c r="A532" s="43">
        <v>3.9</v>
      </c>
      <c r="B532" s="42" t="s">
        <v>899</v>
      </c>
      <c r="C532" s="55"/>
      <c r="D532" s="52"/>
      <c r="E532" s="41"/>
      <c r="F532" s="44" t="s">
        <v>1179</v>
      </c>
      <c r="G532" s="47">
        <f>SUM(G533:G540)</f>
        <v>36.08</v>
      </c>
      <c r="H532" s="52"/>
      <c r="I532" s="80"/>
      <c r="J532" s="80"/>
      <c r="K532" s="41"/>
      <c r="L532" s="41"/>
      <c r="M532" s="41"/>
      <c r="N532" s="82"/>
      <c r="O532" s="82"/>
      <c r="P532" s="82"/>
      <c r="Q532" s="82"/>
      <c r="R532" s="82"/>
      <c r="S532" s="55"/>
      <c r="T532" s="41"/>
      <c r="U532" s="55"/>
      <c r="V532" s="55"/>
    </row>
    <row r="533" s="3" customFormat="1" ht="74.1" customHeight="1" spans="1:22">
      <c r="A533" s="55">
        <v>1</v>
      </c>
      <c r="B533" s="50" t="s">
        <v>1180</v>
      </c>
      <c r="C533" s="55" t="s">
        <v>37</v>
      </c>
      <c r="D533" s="52" t="s">
        <v>38</v>
      </c>
      <c r="E533" s="55" t="s">
        <v>169</v>
      </c>
      <c r="F533" s="59" t="s">
        <v>1181</v>
      </c>
      <c r="G533" s="53">
        <v>9.44</v>
      </c>
      <c r="H533" s="52" t="s">
        <v>130</v>
      </c>
      <c r="I533" s="135" t="s">
        <v>1182</v>
      </c>
      <c r="J533" s="135" t="s">
        <v>1183</v>
      </c>
      <c r="K533" s="55">
        <v>0</v>
      </c>
      <c r="L533" s="55">
        <v>1</v>
      </c>
      <c r="M533" s="84">
        <v>0.0001</v>
      </c>
      <c r="N533" s="84">
        <v>0.0001</v>
      </c>
      <c r="O533" s="84"/>
      <c r="P533" s="84">
        <v>0.0005</v>
      </c>
      <c r="Q533" s="84">
        <v>0.0005</v>
      </c>
      <c r="R533" s="84"/>
      <c r="S533" s="55" t="s">
        <v>343</v>
      </c>
      <c r="T533" s="55" t="s">
        <v>169</v>
      </c>
      <c r="U533" s="55">
        <v>2022.12</v>
      </c>
      <c r="V533" s="55"/>
    </row>
    <row r="534" s="3" customFormat="1" ht="74.1" customHeight="1" spans="1:22">
      <c r="A534" s="55">
        <v>2</v>
      </c>
      <c r="B534" s="50" t="s">
        <v>1184</v>
      </c>
      <c r="C534" s="55" t="s">
        <v>37</v>
      </c>
      <c r="D534" s="52" t="s">
        <v>38</v>
      </c>
      <c r="E534" s="55" t="s">
        <v>330</v>
      </c>
      <c r="F534" s="59" t="s">
        <v>1185</v>
      </c>
      <c r="G534" s="53">
        <v>7.52</v>
      </c>
      <c r="H534" s="52" t="s">
        <v>130</v>
      </c>
      <c r="I534" s="135" t="s">
        <v>492</v>
      </c>
      <c r="J534" s="135" t="s">
        <v>1151</v>
      </c>
      <c r="K534" s="55">
        <v>1</v>
      </c>
      <c r="L534" s="55">
        <v>1</v>
      </c>
      <c r="M534" s="84">
        <v>0.0022</v>
      </c>
      <c r="N534" s="84">
        <v>0.0022</v>
      </c>
      <c r="O534" s="84"/>
      <c r="P534" s="84">
        <v>0.0066</v>
      </c>
      <c r="Q534" s="84">
        <v>0.0066</v>
      </c>
      <c r="R534" s="84"/>
      <c r="S534" s="55" t="s">
        <v>343</v>
      </c>
      <c r="T534" s="55" t="s">
        <v>330</v>
      </c>
      <c r="U534" s="55">
        <v>2022.12</v>
      </c>
      <c r="V534" s="55"/>
    </row>
    <row r="535" s="3" customFormat="1" ht="74.1" customHeight="1" spans="1:22">
      <c r="A535" s="55">
        <v>3</v>
      </c>
      <c r="B535" s="50" t="s">
        <v>1186</v>
      </c>
      <c r="C535" s="55" t="s">
        <v>37</v>
      </c>
      <c r="D535" s="52" t="s">
        <v>38</v>
      </c>
      <c r="E535" s="55" t="s">
        <v>175</v>
      </c>
      <c r="F535" s="59" t="s">
        <v>1187</v>
      </c>
      <c r="G535" s="53">
        <v>1.2</v>
      </c>
      <c r="H535" s="52" t="s">
        <v>130</v>
      </c>
      <c r="I535" s="135" t="s">
        <v>1182</v>
      </c>
      <c r="J535" s="135" t="s">
        <v>1183</v>
      </c>
      <c r="K535" s="55">
        <v>0</v>
      </c>
      <c r="L535" s="55">
        <v>1</v>
      </c>
      <c r="M535" s="84">
        <v>0.0002</v>
      </c>
      <c r="N535" s="84">
        <v>0.0002</v>
      </c>
      <c r="O535" s="84"/>
      <c r="P535" s="84">
        <v>0.001</v>
      </c>
      <c r="Q535" s="84">
        <v>0.001</v>
      </c>
      <c r="R535" s="84"/>
      <c r="S535" s="55" t="s">
        <v>343</v>
      </c>
      <c r="T535" s="55" t="s">
        <v>175</v>
      </c>
      <c r="U535" s="55">
        <v>2022.12</v>
      </c>
      <c r="V535" s="55"/>
    </row>
    <row r="536" s="3" customFormat="1" ht="74.1" customHeight="1" spans="1:22">
      <c r="A536" s="55">
        <v>4</v>
      </c>
      <c r="B536" s="50" t="s">
        <v>904</v>
      </c>
      <c r="C536" s="55" t="s">
        <v>37</v>
      </c>
      <c r="D536" s="52" t="s">
        <v>38</v>
      </c>
      <c r="E536" s="55" t="s">
        <v>104</v>
      </c>
      <c r="F536" s="59" t="s">
        <v>1188</v>
      </c>
      <c r="G536" s="53">
        <v>1.16</v>
      </c>
      <c r="H536" s="52" t="s">
        <v>130</v>
      </c>
      <c r="I536" s="135" t="s">
        <v>903</v>
      </c>
      <c r="J536" s="135" t="s">
        <v>903</v>
      </c>
      <c r="K536" s="55"/>
      <c r="L536" s="55">
        <v>1</v>
      </c>
      <c r="M536" s="84">
        <v>0.0003</v>
      </c>
      <c r="N536" s="84">
        <v>0.0003</v>
      </c>
      <c r="O536" s="84"/>
      <c r="P536" s="84">
        <v>0.0018</v>
      </c>
      <c r="Q536" s="84">
        <v>0.0018</v>
      </c>
      <c r="R536" s="84"/>
      <c r="S536" s="55" t="s">
        <v>343</v>
      </c>
      <c r="T536" s="55" t="s">
        <v>104</v>
      </c>
      <c r="U536" s="55">
        <v>2022.12</v>
      </c>
      <c r="V536" s="55"/>
    </row>
    <row r="537" s="3" customFormat="1" ht="74.1" customHeight="1" spans="1:22">
      <c r="A537" s="55">
        <v>5</v>
      </c>
      <c r="B537" s="50" t="s">
        <v>906</v>
      </c>
      <c r="C537" s="55" t="s">
        <v>37</v>
      </c>
      <c r="D537" s="52" t="s">
        <v>38</v>
      </c>
      <c r="E537" s="55" t="s">
        <v>110</v>
      </c>
      <c r="F537" s="59" t="s">
        <v>1189</v>
      </c>
      <c r="G537" s="53">
        <v>0.6</v>
      </c>
      <c r="H537" s="52" t="s">
        <v>130</v>
      </c>
      <c r="I537" s="135" t="s">
        <v>631</v>
      </c>
      <c r="J537" s="135" t="s">
        <v>903</v>
      </c>
      <c r="K537" s="55"/>
      <c r="L537" s="55">
        <v>1</v>
      </c>
      <c r="M537" s="84">
        <v>0.0001</v>
      </c>
      <c r="N537" s="84">
        <v>0.0001</v>
      </c>
      <c r="O537" s="84"/>
      <c r="P537" s="84">
        <v>0.0008</v>
      </c>
      <c r="Q537" s="84">
        <v>0.0008</v>
      </c>
      <c r="R537" s="84"/>
      <c r="S537" s="55" t="s">
        <v>343</v>
      </c>
      <c r="T537" s="55" t="s">
        <v>110</v>
      </c>
      <c r="U537" s="55">
        <v>2022.12</v>
      </c>
      <c r="V537" s="55"/>
    </row>
    <row r="538" s="3" customFormat="1" ht="74.1" customHeight="1" spans="1:22">
      <c r="A538" s="55">
        <v>6</v>
      </c>
      <c r="B538" s="50" t="s">
        <v>1190</v>
      </c>
      <c r="C538" s="55" t="s">
        <v>37</v>
      </c>
      <c r="D538" s="52" t="s">
        <v>38</v>
      </c>
      <c r="E538" s="55" t="s">
        <v>193</v>
      </c>
      <c r="F538" s="59" t="s">
        <v>1191</v>
      </c>
      <c r="G538" s="53">
        <v>4.8</v>
      </c>
      <c r="H538" s="52" t="s">
        <v>130</v>
      </c>
      <c r="I538" s="135" t="s">
        <v>1182</v>
      </c>
      <c r="J538" s="135" t="s">
        <v>1183</v>
      </c>
      <c r="K538" s="55">
        <v>0</v>
      </c>
      <c r="L538" s="55">
        <v>1</v>
      </c>
      <c r="M538" s="84">
        <v>0.0001</v>
      </c>
      <c r="N538" s="84">
        <v>0.0001</v>
      </c>
      <c r="O538" s="84"/>
      <c r="P538" s="84">
        <v>0.0005</v>
      </c>
      <c r="Q538" s="84">
        <v>0.0005</v>
      </c>
      <c r="R538" s="84"/>
      <c r="S538" s="55" t="s">
        <v>343</v>
      </c>
      <c r="T538" s="55" t="s">
        <v>193</v>
      </c>
      <c r="U538" s="55">
        <v>2022.12</v>
      </c>
      <c r="V538" s="55"/>
    </row>
    <row r="539" s="3" customFormat="1" ht="74.1" customHeight="1" spans="1:22">
      <c r="A539" s="55">
        <v>7</v>
      </c>
      <c r="B539" s="50" t="s">
        <v>1192</v>
      </c>
      <c r="C539" s="55" t="s">
        <v>37</v>
      </c>
      <c r="D539" s="52" t="s">
        <v>38</v>
      </c>
      <c r="E539" s="55" t="s">
        <v>180</v>
      </c>
      <c r="F539" s="59" t="s">
        <v>1193</v>
      </c>
      <c r="G539" s="53">
        <v>9.6</v>
      </c>
      <c r="H539" s="52" t="s">
        <v>130</v>
      </c>
      <c r="I539" s="135" t="s">
        <v>1182</v>
      </c>
      <c r="J539" s="135" t="s">
        <v>1183</v>
      </c>
      <c r="K539" s="55">
        <v>3</v>
      </c>
      <c r="L539" s="55">
        <v>0</v>
      </c>
      <c r="M539" s="84">
        <v>0.0004</v>
      </c>
      <c r="N539" s="84">
        <v>0.0004</v>
      </c>
      <c r="O539" s="84"/>
      <c r="P539" s="84">
        <v>0.0022</v>
      </c>
      <c r="Q539" s="84">
        <v>0.0022</v>
      </c>
      <c r="R539" s="84"/>
      <c r="S539" s="55" t="s">
        <v>343</v>
      </c>
      <c r="T539" s="55" t="s">
        <v>180</v>
      </c>
      <c r="U539" s="55">
        <v>2022.12</v>
      </c>
      <c r="V539" s="55"/>
    </row>
    <row r="540" s="3" customFormat="1" ht="74.1" customHeight="1" spans="1:22">
      <c r="A540" s="55">
        <v>8</v>
      </c>
      <c r="B540" s="50" t="s">
        <v>1194</v>
      </c>
      <c r="C540" s="55" t="s">
        <v>37</v>
      </c>
      <c r="D540" s="52" t="s">
        <v>38</v>
      </c>
      <c r="E540" s="55" t="s">
        <v>199</v>
      </c>
      <c r="F540" s="59" t="s">
        <v>1195</v>
      </c>
      <c r="G540" s="53">
        <v>1.76</v>
      </c>
      <c r="H540" s="52" t="s">
        <v>130</v>
      </c>
      <c r="I540" s="135" t="s">
        <v>1196</v>
      </c>
      <c r="J540" s="135" t="s">
        <v>1183</v>
      </c>
      <c r="K540" s="55">
        <v>2</v>
      </c>
      <c r="L540" s="55"/>
      <c r="M540" s="84">
        <v>0.0011</v>
      </c>
      <c r="N540" s="84">
        <v>0.0011</v>
      </c>
      <c r="O540" s="84"/>
      <c r="P540" s="84">
        <v>0.0035</v>
      </c>
      <c r="Q540" s="84">
        <v>0.0035</v>
      </c>
      <c r="R540" s="84"/>
      <c r="S540" s="55" t="s">
        <v>343</v>
      </c>
      <c r="T540" s="55" t="s">
        <v>199</v>
      </c>
      <c r="U540" s="55">
        <v>2022.12</v>
      </c>
      <c r="V540" s="55"/>
    </row>
    <row r="541" s="1" customFormat="1" ht="60" customHeight="1" spans="1:22">
      <c r="A541" s="78">
        <v>3.1</v>
      </c>
      <c r="B541" s="42" t="s">
        <v>908</v>
      </c>
      <c r="C541" s="55"/>
      <c r="D541" s="52"/>
      <c r="E541" s="41"/>
      <c r="F541" s="44" t="s">
        <v>1197</v>
      </c>
      <c r="G541" s="47">
        <f>SUM(G542:G556)</f>
        <v>149</v>
      </c>
      <c r="H541" s="52"/>
      <c r="I541" s="80"/>
      <c r="J541" s="80"/>
      <c r="K541" s="41"/>
      <c r="L541" s="41"/>
      <c r="M541" s="41"/>
      <c r="N541" s="82"/>
      <c r="O541" s="82"/>
      <c r="P541" s="82"/>
      <c r="Q541" s="82"/>
      <c r="R541" s="82"/>
      <c r="S541" s="55"/>
      <c r="T541" s="41"/>
      <c r="U541" s="55"/>
      <c r="V541" s="55"/>
    </row>
    <row r="542" s="3" customFormat="1" ht="68.1" customHeight="1" spans="1:22">
      <c r="A542" s="55">
        <v>1</v>
      </c>
      <c r="B542" s="50" t="s">
        <v>1198</v>
      </c>
      <c r="C542" s="55" t="s">
        <v>37</v>
      </c>
      <c r="D542" s="52" t="s">
        <v>38</v>
      </c>
      <c r="E542" s="55" t="s">
        <v>163</v>
      </c>
      <c r="F542" s="59" t="s">
        <v>1199</v>
      </c>
      <c r="G542" s="53">
        <v>18</v>
      </c>
      <c r="H542" s="52" t="s">
        <v>130</v>
      </c>
      <c r="I542" s="135" t="s">
        <v>1200</v>
      </c>
      <c r="J542" s="135" t="s">
        <v>1045</v>
      </c>
      <c r="K542" s="55">
        <v>2</v>
      </c>
      <c r="L542" s="55">
        <v>0</v>
      </c>
      <c r="M542" s="84">
        <f>N542</f>
        <v>0.0018</v>
      </c>
      <c r="N542" s="84">
        <v>0.0018</v>
      </c>
      <c r="O542" s="84"/>
      <c r="P542" s="84">
        <f>Q542</f>
        <v>0.0068</v>
      </c>
      <c r="Q542" s="84">
        <v>0.0068</v>
      </c>
      <c r="R542" s="84"/>
      <c r="S542" s="55" t="s">
        <v>343</v>
      </c>
      <c r="T542" s="55" t="s">
        <v>163</v>
      </c>
      <c r="U542" s="55">
        <v>2022.12</v>
      </c>
      <c r="V542" s="55"/>
    </row>
    <row r="543" s="3" customFormat="1" ht="68.1" customHeight="1" spans="1:22">
      <c r="A543" s="55">
        <v>2</v>
      </c>
      <c r="B543" s="50" t="s">
        <v>1201</v>
      </c>
      <c r="C543" s="55" t="s">
        <v>37</v>
      </c>
      <c r="D543" s="52" t="s">
        <v>38</v>
      </c>
      <c r="E543" s="55" t="s">
        <v>169</v>
      </c>
      <c r="F543" s="59" t="s">
        <v>1202</v>
      </c>
      <c r="G543" s="53">
        <v>3</v>
      </c>
      <c r="H543" s="52" t="s">
        <v>130</v>
      </c>
      <c r="I543" s="135" t="s">
        <v>1200</v>
      </c>
      <c r="J543" s="135" t="s">
        <v>1045</v>
      </c>
      <c r="K543" s="55">
        <v>3</v>
      </c>
      <c r="L543" s="55">
        <v>0</v>
      </c>
      <c r="M543" s="84">
        <v>0.0047</v>
      </c>
      <c r="N543" s="84">
        <v>0.0047</v>
      </c>
      <c r="O543" s="84"/>
      <c r="P543" s="84">
        <v>0.0125</v>
      </c>
      <c r="Q543" s="84">
        <v>0.0125</v>
      </c>
      <c r="R543" s="84"/>
      <c r="S543" s="55" t="s">
        <v>343</v>
      </c>
      <c r="T543" s="55" t="s">
        <v>169</v>
      </c>
      <c r="U543" s="55">
        <v>2022.12</v>
      </c>
      <c r="V543" s="55"/>
    </row>
    <row r="544" s="3" customFormat="1" ht="68.1" customHeight="1" spans="1:22">
      <c r="A544" s="55">
        <v>3</v>
      </c>
      <c r="B544" s="50" t="s">
        <v>1203</v>
      </c>
      <c r="C544" s="55" t="s">
        <v>37</v>
      </c>
      <c r="D544" s="52" t="s">
        <v>38</v>
      </c>
      <c r="E544" s="55" t="s">
        <v>134</v>
      </c>
      <c r="F544" s="59" t="s">
        <v>1204</v>
      </c>
      <c r="G544" s="53">
        <v>18</v>
      </c>
      <c r="H544" s="52" t="s">
        <v>130</v>
      </c>
      <c r="I544" s="135" t="s">
        <v>1200</v>
      </c>
      <c r="J544" s="135" t="s">
        <v>1045</v>
      </c>
      <c r="K544" s="55">
        <v>4</v>
      </c>
      <c r="L544" s="55">
        <v>2</v>
      </c>
      <c r="M544" s="84">
        <v>0.0036</v>
      </c>
      <c r="N544" s="84">
        <v>0.0036</v>
      </c>
      <c r="O544" s="84"/>
      <c r="P544" s="84">
        <v>0.0175</v>
      </c>
      <c r="Q544" s="84">
        <v>0.0175</v>
      </c>
      <c r="R544" s="84"/>
      <c r="S544" s="55" t="s">
        <v>343</v>
      </c>
      <c r="T544" s="55" t="s">
        <v>134</v>
      </c>
      <c r="U544" s="55">
        <v>2022.12</v>
      </c>
      <c r="V544" s="55"/>
    </row>
    <row r="545" s="3" customFormat="1" ht="68.1" customHeight="1" spans="1:22">
      <c r="A545" s="55">
        <v>4</v>
      </c>
      <c r="B545" s="50" t="s">
        <v>1205</v>
      </c>
      <c r="C545" s="55" t="s">
        <v>37</v>
      </c>
      <c r="D545" s="52" t="s">
        <v>38</v>
      </c>
      <c r="E545" s="55" t="s">
        <v>330</v>
      </c>
      <c r="F545" s="59" t="s">
        <v>1206</v>
      </c>
      <c r="G545" s="53">
        <v>10</v>
      </c>
      <c r="H545" s="52" t="s">
        <v>130</v>
      </c>
      <c r="I545" s="135" t="s">
        <v>492</v>
      </c>
      <c r="J545" s="135" t="s">
        <v>1151</v>
      </c>
      <c r="K545" s="55">
        <v>1</v>
      </c>
      <c r="L545" s="55"/>
      <c r="M545" s="84">
        <v>0.001</v>
      </c>
      <c r="N545" s="84">
        <v>0.001</v>
      </c>
      <c r="O545" s="84"/>
      <c r="P545" s="84">
        <v>0.0052</v>
      </c>
      <c r="Q545" s="84">
        <v>0.0052</v>
      </c>
      <c r="R545" s="84"/>
      <c r="S545" s="55" t="s">
        <v>343</v>
      </c>
      <c r="T545" s="55" t="s">
        <v>330</v>
      </c>
      <c r="U545" s="55">
        <v>2022.12</v>
      </c>
      <c r="V545" s="55"/>
    </row>
    <row r="546" s="3" customFormat="1" ht="68.1" customHeight="1" spans="1:22">
      <c r="A546" s="55">
        <v>5</v>
      </c>
      <c r="B546" s="50" t="s">
        <v>1207</v>
      </c>
      <c r="C546" s="55" t="s">
        <v>37</v>
      </c>
      <c r="D546" s="52" t="s">
        <v>38</v>
      </c>
      <c r="E546" s="55" t="s">
        <v>183</v>
      </c>
      <c r="F546" s="59" t="s">
        <v>1208</v>
      </c>
      <c r="G546" s="53">
        <v>6</v>
      </c>
      <c r="H546" s="52" t="s">
        <v>130</v>
      </c>
      <c r="I546" s="135" t="s">
        <v>1200</v>
      </c>
      <c r="J546" s="135" t="s">
        <v>1045</v>
      </c>
      <c r="K546" s="55">
        <v>1</v>
      </c>
      <c r="L546" s="55">
        <v>0</v>
      </c>
      <c r="M546" s="84">
        <v>0.0006</v>
      </c>
      <c r="N546" s="84">
        <v>0.0006</v>
      </c>
      <c r="O546" s="84"/>
      <c r="P546" s="84">
        <v>0.0029</v>
      </c>
      <c r="Q546" s="84">
        <v>0.0029</v>
      </c>
      <c r="R546" s="84"/>
      <c r="S546" s="55" t="s">
        <v>343</v>
      </c>
      <c r="T546" s="55" t="s">
        <v>183</v>
      </c>
      <c r="U546" s="55">
        <v>2022.12</v>
      </c>
      <c r="V546" s="55"/>
    </row>
    <row r="547" s="3" customFormat="1" ht="68.1" customHeight="1" spans="1:22">
      <c r="A547" s="55">
        <v>6</v>
      </c>
      <c r="B547" s="50" t="s">
        <v>1209</v>
      </c>
      <c r="C547" s="55" t="s">
        <v>37</v>
      </c>
      <c r="D547" s="52" t="s">
        <v>38</v>
      </c>
      <c r="E547" s="55" t="s">
        <v>175</v>
      </c>
      <c r="F547" s="59" t="s">
        <v>1210</v>
      </c>
      <c r="G547" s="53">
        <v>6</v>
      </c>
      <c r="H547" s="52" t="s">
        <v>130</v>
      </c>
      <c r="I547" s="135" t="s">
        <v>1200</v>
      </c>
      <c r="J547" s="135" t="s">
        <v>1045</v>
      </c>
      <c r="K547" s="55">
        <v>0</v>
      </c>
      <c r="L547" s="55">
        <v>1</v>
      </c>
      <c r="M547" s="84">
        <v>0.0006</v>
      </c>
      <c r="N547" s="84">
        <v>0.0006</v>
      </c>
      <c r="O547" s="84"/>
      <c r="P547" s="84">
        <v>0.0036</v>
      </c>
      <c r="Q547" s="84">
        <v>0.0036</v>
      </c>
      <c r="R547" s="84"/>
      <c r="S547" s="55" t="s">
        <v>343</v>
      </c>
      <c r="T547" s="55" t="s">
        <v>175</v>
      </c>
      <c r="U547" s="55">
        <v>2022.12</v>
      </c>
      <c r="V547" s="55"/>
    </row>
    <row r="548" s="3" customFormat="1" ht="68.1" customHeight="1" spans="1:22">
      <c r="A548" s="55">
        <v>7</v>
      </c>
      <c r="B548" s="50" t="s">
        <v>1211</v>
      </c>
      <c r="C548" s="55" t="s">
        <v>37</v>
      </c>
      <c r="D548" s="52" t="s">
        <v>38</v>
      </c>
      <c r="E548" s="55" t="s">
        <v>180</v>
      </c>
      <c r="F548" s="59" t="s">
        <v>1212</v>
      </c>
      <c r="G548" s="53">
        <v>4</v>
      </c>
      <c r="H548" s="52" t="s">
        <v>130</v>
      </c>
      <c r="I548" s="135" t="s">
        <v>1200</v>
      </c>
      <c r="J548" s="135" t="s">
        <v>1045</v>
      </c>
      <c r="K548" s="55">
        <v>1</v>
      </c>
      <c r="L548" s="55">
        <v>0</v>
      </c>
      <c r="M548" s="84">
        <v>0.0009</v>
      </c>
      <c r="N548" s="84">
        <v>0.0009</v>
      </c>
      <c r="O548" s="84"/>
      <c r="P548" s="84">
        <v>0.0048</v>
      </c>
      <c r="Q548" s="84">
        <v>0.0048</v>
      </c>
      <c r="R548" s="84"/>
      <c r="S548" s="55" t="s">
        <v>343</v>
      </c>
      <c r="T548" s="55" t="s">
        <v>180</v>
      </c>
      <c r="U548" s="55">
        <v>2022.12</v>
      </c>
      <c r="V548" s="55"/>
    </row>
    <row r="549" s="3" customFormat="1" ht="68.1" customHeight="1" spans="1:22">
      <c r="A549" s="55">
        <v>8</v>
      </c>
      <c r="B549" s="50" t="s">
        <v>1213</v>
      </c>
      <c r="C549" s="55" t="s">
        <v>37</v>
      </c>
      <c r="D549" s="52" t="s">
        <v>38</v>
      </c>
      <c r="E549" s="55" t="s">
        <v>186</v>
      </c>
      <c r="F549" s="59" t="s">
        <v>1214</v>
      </c>
      <c r="G549" s="53">
        <v>10</v>
      </c>
      <c r="H549" s="52" t="s">
        <v>130</v>
      </c>
      <c r="I549" s="135" t="s">
        <v>1200</v>
      </c>
      <c r="J549" s="135" t="s">
        <v>1045</v>
      </c>
      <c r="K549" s="55">
        <v>1</v>
      </c>
      <c r="L549" s="55">
        <v>0</v>
      </c>
      <c r="M549" s="84">
        <v>0.001</v>
      </c>
      <c r="N549" s="84">
        <v>0.001</v>
      </c>
      <c r="O549" s="84"/>
      <c r="P549" s="84">
        <v>0.0062</v>
      </c>
      <c r="Q549" s="84">
        <v>0.0062</v>
      </c>
      <c r="R549" s="84"/>
      <c r="S549" s="55" t="s">
        <v>343</v>
      </c>
      <c r="T549" s="55" t="s">
        <v>186</v>
      </c>
      <c r="U549" s="55">
        <v>2022.12</v>
      </c>
      <c r="V549" s="55"/>
    </row>
    <row r="550" s="3" customFormat="1" ht="68.1" customHeight="1" spans="1:22">
      <c r="A550" s="55">
        <v>9</v>
      </c>
      <c r="B550" s="50" t="s">
        <v>1215</v>
      </c>
      <c r="C550" s="55" t="s">
        <v>37</v>
      </c>
      <c r="D550" s="52" t="s">
        <v>38</v>
      </c>
      <c r="E550" s="55" t="s">
        <v>143</v>
      </c>
      <c r="F550" s="59" t="s">
        <v>1216</v>
      </c>
      <c r="G550" s="53">
        <v>9</v>
      </c>
      <c r="H550" s="52" t="s">
        <v>130</v>
      </c>
      <c r="I550" s="135" t="s">
        <v>1200</v>
      </c>
      <c r="J550" s="135" t="s">
        <v>1045</v>
      </c>
      <c r="K550" s="55">
        <v>1</v>
      </c>
      <c r="L550" s="55">
        <v>0</v>
      </c>
      <c r="M550" s="84">
        <v>0.0009</v>
      </c>
      <c r="N550" s="84">
        <v>0.0009</v>
      </c>
      <c r="O550" s="84"/>
      <c r="P550" s="84">
        <v>0.0048</v>
      </c>
      <c r="Q550" s="84">
        <v>0.0048</v>
      </c>
      <c r="R550" s="84"/>
      <c r="S550" s="55" t="s">
        <v>343</v>
      </c>
      <c r="T550" s="55" t="s">
        <v>143</v>
      </c>
      <c r="U550" s="55">
        <v>2022.12</v>
      </c>
      <c r="V550" s="55"/>
    </row>
    <row r="551" s="3" customFormat="1" ht="68.1" customHeight="1" spans="1:22">
      <c r="A551" s="55">
        <v>10</v>
      </c>
      <c r="B551" s="50" t="s">
        <v>1217</v>
      </c>
      <c r="C551" s="55" t="s">
        <v>37</v>
      </c>
      <c r="D551" s="52" t="s">
        <v>38</v>
      </c>
      <c r="E551" s="55" t="s">
        <v>104</v>
      </c>
      <c r="F551" s="59" t="s">
        <v>1218</v>
      </c>
      <c r="G551" s="53">
        <v>26</v>
      </c>
      <c r="H551" s="52" t="s">
        <v>130</v>
      </c>
      <c r="I551" s="135" t="s">
        <v>572</v>
      </c>
      <c r="J551" s="135" t="s">
        <v>572</v>
      </c>
      <c r="K551" s="55">
        <v>3</v>
      </c>
      <c r="L551" s="55">
        <v>0</v>
      </c>
      <c r="M551" s="84">
        <v>0.0011</v>
      </c>
      <c r="N551" s="84">
        <v>0.0011</v>
      </c>
      <c r="O551" s="84"/>
      <c r="P551" s="84">
        <v>0.0052</v>
      </c>
      <c r="Q551" s="84">
        <v>0.0052</v>
      </c>
      <c r="R551" s="84"/>
      <c r="S551" s="55" t="s">
        <v>343</v>
      </c>
      <c r="T551" s="55" t="s">
        <v>104</v>
      </c>
      <c r="U551" s="55">
        <v>2022.12</v>
      </c>
      <c r="V551" s="55"/>
    </row>
    <row r="552" s="3" customFormat="1" ht="68.1" customHeight="1" spans="1:22">
      <c r="A552" s="55">
        <v>11</v>
      </c>
      <c r="B552" s="50" t="s">
        <v>1219</v>
      </c>
      <c r="C552" s="55" t="s">
        <v>37</v>
      </c>
      <c r="D552" s="52" t="s">
        <v>38</v>
      </c>
      <c r="E552" s="55" t="s">
        <v>110</v>
      </c>
      <c r="F552" s="59" t="s">
        <v>1220</v>
      </c>
      <c r="G552" s="53">
        <v>5</v>
      </c>
      <c r="H552" s="52" t="s">
        <v>130</v>
      </c>
      <c r="I552" s="135" t="s">
        <v>1200</v>
      </c>
      <c r="J552" s="135" t="s">
        <v>1045</v>
      </c>
      <c r="K552" s="55">
        <v>1</v>
      </c>
      <c r="L552" s="55">
        <v>0</v>
      </c>
      <c r="M552" s="84">
        <v>0.0005</v>
      </c>
      <c r="N552" s="84">
        <v>0.0005</v>
      </c>
      <c r="O552" s="84"/>
      <c r="P552" s="84">
        <v>0.0027</v>
      </c>
      <c r="Q552" s="84">
        <v>0.0027</v>
      </c>
      <c r="R552" s="84"/>
      <c r="S552" s="55" t="s">
        <v>343</v>
      </c>
      <c r="T552" s="55" t="s">
        <v>110</v>
      </c>
      <c r="U552" s="55">
        <v>2022.12</v>
      </c>
      <c r="V552" s="55"/>
    </row>
    <row r="553" s="3" customFormat="1" ht="68.1" customHeight="1" spans="1:22">
      <c r="A553" s="55">
        <v>12</v>
      </c>
      <c r="B553" s="50" t="s">
        <v>1221</v>
      </c>
      <c r="C553" s="55" t="s">
        <v>37</v>
      </c>
      <c r="D553" s="52" t="s">
        <v>38</v>
      </c>
      <c r="E553" s="55" t="s">
        <v>193</v>
      </c>
      <c r="F553" s="59" t="s">
        <v>1222</v>
      </c>
      <c r="G553" s="53">
        <v>11</v>
      </c>
      <c r="H553" s="52" t="s">
        <v>130</v>
      </c>
      <c r="I553" s="135" t="s">
        <v>1200</v>
      </c>
      <c r="J553" s="135" t="s">
        <v>1045</v>
      </c>
      <c r="K553" s="55">
        <v>2</v>
      </c>
      <c r="L553" s="55">
        <v>0</v>
      </c>
      <c r="M553" s="84">
        <v>0.0003</v>
      </c>
      <c r="N553" s="84">
        <v>0.0003</v>
      </c>
      <c r="O553" s="84"/>
      <c r="P553" s="84">
        <v>0.0013</v>
      </c>
      <c r="Q553" s="84">
        <v>0.0013</v>
      </c>
      <c r="R553" s="84"/>
      <c r="S553" s="55" t="s">
        <v>343</v>
      </c>
      <c r="T553" s="55" t="s">
        <v>193</v>
      </c>
      <c r="U553" s="55">
        <v>2022.12</v>
      </c>
      <c r="V553" s="55"/>
    </row>
    <row r="554" s="3" customFormat="1" ht="68.1" customHeight="1" spans="1:22">
      <c r="A554" s="55">
        <v>13</v>
      </c>
      <c r="B554" s="50" t="s">
        <v>1223</v>
      </c>
      <c r="C554" s="55" t="s">
        <v>37</v>
      </c>
      <c r="D554" s="52" t="s">
        <v>38</v>
      </c>
      <c r="E554" s="55" t="s">
        <v>196</v>
      </c>
      <c r="F554" s="59" t="s">
        <v>1224</v>
      </c>
      <c r="G554" s="53">
        <v>4</v>
      </c>
      <c r="H554" s="52" t="s">
        <v>130</v>
      </c>
      <c r="I554" s="135" t="s">
        <v>1200</v>
      </c>
      <c r="J554" s="135" t="s">
        <v>1045</v>
      </c>
      <c r="K554" s="55">
        <v>1</v>
      </c>
      <c r="L554" s="55">
        <v>1</v>
      </c>
      <c r="M554" s="84">
        <v>0.0011</v>
      </c>
      <c r="N554" s="84">
        <v>0.0011</v>
      </c>
      <c r="O554" s="84"/>
      <c r="P554" s="84">
        <v>0.0074</v>
      </c>
      <c r="Q554" s="84">
        <v>0.0074</v>
      </c>
      <c r="R554" s="84"/>
      <c r="S554" s="55" t="s">
        <v>343</v>
      </c>
      <c r="T554" s="55" t="s">
        <v>196</v>
      </c>
      <c r="U554" s="55">
        <v>2022.12</v>
      </c>
      <c r="V554" s="55"/>
    </row>
    <row r="555" s="3" customFormat="1" ht="68.1" customHeight="1" spans="1:22">
      <c r="A555" s="55">
        <v>14</v>
      </c>
      <c r="B555" s="50" t="s">
        <v>1225</v>
      </c>
      <c r="C555" s="55" t="s">
        <v>37</v>
      </c>
      <c r="D555" s="52" t="s">
        <v>38</v>
      </c>
      <c r="E555" s="55" t="s">
        <v>199</v>
      </c>
      <c r="F555" s="59" t="s">
        <v>1226</v>
      </c>
      <c r="G555" s="53">
        <v>4</v>
      </c>
      <c r="H555" s="52" t="s">
        <v>130</v>
      </c>
      <c r="I555" s="135" t="s">
        <v>1227</v>
      </c>
      <c r="J555" s="135" t="s">
        <v>1045</v>
      </c>
      <c r="K555" s="55"/>
      <c r="L555" s="55">
        <v>1</v>
      </c>
      <c r="M555" s="84">
        <v>0.0073</v>
      </c>
      <c r="N555" s="84">
        <v>0.0073</v>
      </c>
      <c r="O555" s="84"/>
      <c r="P555" s="84">
        <v>0.0325</v>
      </c>
      <c r="Q555" s="84">
        <v>0.0325</v>
      </c>
      <c r="R555" s="84"/>
      <c r="S555" s="55" t="s">
        <v>343</v>
      </c>
      <c r="T555" s="55" t="s">
        <v>199</v>
      </c>
      <c r="U555" s="55">
        <v>2022.12</v>
      </c>
      <c r="V555" s="55"/>
    </row>
    <row r="556" s="3" customFormat="1" ht="68.1" customHeight="1" spans="1:22">
      <c r="A556" s="55">
        <v>15</v>
      </c>
      <c r="B556" s="50" t="s">
        <v>1228</v>
      </c>
      <c r="C556" s="55" t="s">
        <v>37</v>
      </c>
      <c r="D556" s="52" t="s">
        <v>38</v>
      </c>
      <c r="E556" s="55" t="s">
        <v>407</v>
      </c>
      <c r="F556" s="59" t="s">
        <v>1229</v>
      </c>
      <c r="G556" s="53">
        <v>15</v>
      </c>
      <c r="H556" s="52" t="s">
        <v>130</v>
      </c>
      <c r="I556" s="135" t="s">
        <v>1200</v>
      </c>
      <c r="J556" s="135" t="s">
        <v>1045</v>
      </c>
      <c r="K556" s="55">
        <v>0</v>
      </c>
      <c r="L556" s="55">
        <v>1</v>
      </c>
      <c r="M556" s="84">
        <v>0.0003</v>
      </c>
      <c r="N556" s="84">
        <v>0.0003</v>
      </c>
      <c r="O556" s="84"/>
      <c r="P556" s="84">
        <v>0.0017</v>
      </c>
      <c r="Q556" s="84">
        <v>0.0017</v>
      </c>
      <c r="R556" s="84"/>
      <c r="S556" s="55" t="s">
        <v>343</v>
      </c>
      <c r="T556" s="55" t="s">
        <v>407</v>
      </c>
      <c r="U556" s="55">
        <v>2022.12</v>
      </c>
      <c r="V556" s="55"/>
    </row>
    <row r="557" s="1" customFormat="1" ht="60" customHeight="1" spans="1:22">
      <c r="A557" s="43">
        <v>3.11</v>
      </c>
      <c r="B557" s="42" t="s">
        <v>930</v>
      </c>
      <c r="C557" s="55"/>
      <c r="D557" s="52"/>
      <c r="E557" s="41"/>
      <c r="F557" s="44" t="s">
        <v>1230</v>
      </c>
      <c r="G557" s="47">
        <f>SUM(G558:G572)</f>
        <v>376.2</v>
      </c>
      <c r="H557" s="52"/>
      <c r="I557" s="80"/>
      <c r="J557" s="80"/>
      <c r="K557" s="41"/>
      <c r="L557" s="41"/>
      <c r="M557" s="41"/>
      <c r="N557" s="82"/>
      <c r="O557" s="82"/>
      <c r="P557" s="82"/>
      <c r="Q557" s="82"/>
      <c r="R557" s="82"/>
      <c r="S557" s="55"/>
      <c r="T557" s="41"/>
      <c r="U557" s="55"/>
      <c r="V557" s="55"/>
    </row>
    <row r="558" s="3" customFormat="1" ht="60.95" customHeight="1" spans="1:22">
      <c r="A558" s="55">
        <v>1</v>
      </c>
      <c r="B558" s="50" t="s">
        <v>932</v>
      </c>
      <c r="C558" s="55" t="s">
        <v>37</v>
      </c>
      <c r="D558" s="52" t="s">
        <v>38</v>
      </c>
      <c r="E558" s="55" t="s">
        <v>163</v>
      </c>
      <c r="F558" s="59" t="s">
        <v>1231</v>
      </c>
      <c r="G558" s="53">
        <v>19.2</v>
      </c>
      <c r="H558" s="52" t="s">
        <v>130</v>
      </c>
      <c r="I558" s="135" t="s">
        <v>1050</v>
      </c>
      <c r="J558" s="135" t="s">
        <v>1045</v>
      </c>
      <c r="K558" s="55">
        <v>3</v>
      </c>
      <c r="L558" s="55">
        <v>2</v>
      </c>
      <c r="M558" s="84">
        <f>N558</f>
        <v>0.0032</v>
      </c>
      <c r="N558" s="84">
        <v>0.0032</v>
      </c>
      <c r="O558" s="84"/>
      <c r="P558" s="84">
        <f>Q558</f>
        <v>0.0123</v>
      </c>
      <c r="Q558" s="84">
        <v>0.0123</v>
      </c>
      <c r="R558" s="84"/>
      <c r="S558" s="55" t="s">
        <v>343</v>
      </c>
      <c r="T558" s="55" t="s">
        <v>163</v>
      </c>
      <c r="U558" s="55">
        <v>2022.12</v>
      </c>
      <c r="V558" s="55"/>
    </row>
    <row r="559" s="3" customFormat="1" ht="60.95" customHeight="1" spans="1:22">
      <c r="A559" s="55">
        <v>2</v>
      </c>
      <c r="B559" s="50" t="s">
        <v>936</v>
      </c>
      <c r="C559" s="55" t="s">
        <v>37</v>
      </c>
      <c r="D559" s="52" t="s">
        <v>38</v>
      </c>
      <c r="E559" s="55" t="s">
        <v>169</v>
      </c>
      <c r="F559" s="59" t="s">
        <v>1232</v>
      </c>
      <c r="G559" s="53">
        <v>28.2</v>
      </c>
      <c r="H559" s="52" t="s">
        <v>130</v>
      </c>
      <c r="I559" s="135" t="s">
        <v>1050</v>
      </c>
      <c r="J559" s="135" t="s">
        <v>1045</v>
      </c>
      <c r="K559" s="55">
        <v>3</v>
      </c>
      <c r="L559" s="55">
        <v>1</v>
      </c>
      <c r="M559" s="84">
        <v>0.001</v>
      </c>
      <c r="N559" s="84">
        <v>0.001</v>
      </c>
      <c r="O559" s="84"/>
      <c r="P559" s="84">
        <v>0.0072</v>
      </c>
      <c r="Q559" s="84">
        <v>0.0072</v>
      </c>
      <c r="R559" s="84"/>
      <c r="S559" s="55" t="s">
        <v>343</v>
      </c>
      <c r="T559" s="55" t="s">
        <v>169</v>
      </c>
      <c r="U559" s="55">
        <v>2022.12</v>
      </c>
      <c r="V559" s="55"/>
    </row>
    <row r="560" s="3" customFormat="1" ht="60.95" customHeight="1" spans="1:22">
      <c r="A560" s="55">
        <v>3</v>
      </c>
      <c r="B560" s="50" t="s">
        <v>939</v>
      </c>
      <c r="C560" s="55" t="s">
        <v>37</v>
      </c>
      <c r="D560" s="52" t="s">
        <v>38</v>
      </c>
      <c r="E560" s="55" t="s">
        <v>134</v>
      </c>
      <c r="F560" s="59" t="s">
        <v>1233</v>
      </c>
      <c r="G560" s="53">
        <v>6</v>
      </c>
      <c r="H560" s="52" t="s">
        <v>130</v>
      </c>
      <c r="I560" s="135" t="s">
        <v>1123</v>
      </c>
      <c r="J560" s="135" t="s">
        <v>1045</v>
      </c>
      <c r="K560" s="55">
        <v>2</v>
      </c>
      <c r="L560" s="55">
        <v>2</v>
      </c>
      <c r="M560" s="84">
        <v>0.0002</v>
      </c>
      <c r="N560" s="84">
        <v>0.0002</v>
      </c>
      <c r="O560" s="84"/>
      <c r="P560" s="84">
        <v>0.0008</v>
      </c>
      <c r="Q560" s="84">
        <v>0.0008</v>
      </c>
      <c r="R560" s="84"/>
      <c r="S560" s="55" t="s">
        <v>343</v>
      </c>
      <c r="T560" s="55" t="s">
        <v>134</v>
      </c>
      <c r="U560" s="55">
        <v>2022.12</v>
      </c>
      <c r="V560" s="55"/>
    </row>
    <row r="561" s="3" customFormat="1" ht="60.95" customHeight="1" spans="1:22">
      <c r="A561" s="55">
        <v>4</v>
      </c>
      <c r="B561" s="50" t="s">
        <v>942</v>
      </c>
      <c r="C561" s="55" t="s">
        <v>37</v>
      </c>
      <c r="D561" s="52" t="s">
        <v>38</v>
      </c>
      <c r="E561" s="55" t="s">
        <v>330</v>
      </c>
      <c r="F561" s="59" t="s">
        <v>1234</v>
      </c>
      <c r="G561" s="53">
        <v>9</v>
      </c>
      <c r="H561" s="52" t="s">
        <v>130</v>
      </c>
      <c r="I561" s="135" t="s">
        <v>492</v>
      </c>
      <c r="J561" s="135" t="s">
        <v>1045</v>
      </c>
      <c r="K561" s="55">
        <v>1</v>
      </c>
      <c r="L561" s="55"/>
      <c r="M561" s="84">
        <v>0.001</v>
      </c>
      <c r="N561" s="84">
        <v>0.001</v>
      </c>
      <c r="O561" s="84"/>
      <c r="P561" s="84">
        <v>0.0052</v>
      </c>
      <c r="Q561" s="84">
        <v>0.0052</v>
      </c>
      <c r="R561" s="84"/>
      <c r="S561" s="55" t="s">
        <v>343</v>
      </c>
      <c r="T561" s="55" t="s">
        <v>330</v>
      </c>
      <c r="U561" s="55">
        <v>2022.12</v>
      </c>
      <c r="V561" s="55"/>
    </row>
    <row r="562" s="3" customFormat="1" ht="60.95" customHeight="1" spans="1:22">
      <c r="A562" s="55">
        <v>5</v>
      </c>
      <c r="B562" s="50" t="s">
        <v>1235</v>
      </c>
      <c r="C562" s="55" t="s">
        <v>37</v>
      </c>
      <c r="D562" s="52" t="s">
        <v>38</v>
      </c>
      <c r="E562" s="55" t="s">
        <v>183</v>
      </c>
      <c r="F562" s="59" t="s">
        <v>1236</v>
      </c>
      <c r="G562" s="53">
        <v>7.8</v>
      </c>
      <c r="H562" s="52" t="s">
        <v>130</v>
      </c>
      <c r="I562" s="135" t="s">
        <v>1050</v>
      </c>
      <c r="J562" s="135" t="s">
        <v>1045</v>
      </c>
      <c r="K562" s="55">
        <v>1</v>
      </c>
      <c r="L562" s="55">
        <v>0</v>
      </c>
      <c r="M562" s="84">
        <v>0.0003</v>
      </c>
      <c r="N562" s="84">
        <v>0.0003</v>
      </c>
      <c r="O562" s="84"/>
      <c r="P562" s="84">
        <v>0.002</v>
      </c>
      <c r="Q562" s="84">
        <v>0.002</v>
      </c>
      <c r="R562" s="84"/>
      <c r="S562" s="55" t="s">
        <v>343</v>
      </c>
      <c r="T562" s="55" t="s">
        <v>183</v>
      </c>
      <c r="U562" s="55">
        <v>2022.12</v>
      </c>
      <c r="V562" s="55"/>
    </row>
    <row r="563" s="3" customFormat="1" ht="60.95" customHeight="1" spans="1:22">
      <c r="A563" s="55">
        <v>6</v>
      </c>
      <c r="B563" s="50" t="s">
        <v>1237</v>
      </c>
      <c r="C563" s="55" t="s">
        <v>37</v>
      </c>
      <c r="D563" s="52" t="s">
        <v>38</v>
      </c>
      <c r="E563" s="55" t="s">
        <v>175</v>
      </c>
      <c r="F563" s="59" t="s">
        <v>1238</v>
      </c>
      <c r="G563" s="53">
        <v>4.8</v>
      </c>
      <c r="H563" s="52" t="s">
        <v>130</v>
      </c>
      <c r="I563" s="135" t="s">
        <v>1050</v>
      </c>
      <c r="J563" s="135" t="s">
        <v>1045</v>
      </c>
      <c r="K563" s="55">
        <v>0</v>
      </c>
      <c r="L563" s="55">
        <v>1</v>
      </c>
      <c r="M563" s="84">
        <v>0.0008</v>
      </c>
      <c r="N563" s="84">
        <v>0.0008</v>
      </c>
      <c r="O563" s="84"/>
      <c r="P563" s="84">
        <v>0.0048</v>
      </c>
      <c r="Q563" s="84">
        <v>0.0048</v>
      </c>
      <c r="R563" s="84"/>
      <c r="S563" s="55" t="s">
        <v>343</v>
      </c>
      <c r="T563" s="55" t="s">
        <v>175</v>
      </c>
      <c r="U563" s="55">
        <v>2022.12</v>
      </c>
      <c r="V563" s="55"/>
    </row>
    <row r="564" s="3" customFormat="1" ht="60.95" customHeight="1" spans="1:22">
      <c r="A564" s="55">
        <v>7</v>
      </c>
      <c r="B564" s="50" t="s">
        <v>945</v>
      </c>
      <c r="C564" s="55" t="s">
        <v>37</v>
      </c>
      <c r="D564" s="52" t="s">
        <v>38</v>
      </c>
      <c r="E564" s="55" t="s">
        <v>180</v>
      </c>
      <c r="F564" s="59" t="s">
        <v>1239</v>
      </c>
      <c r="G564" s="53">
        <v>24.6</v>
      </c>
      <c r="H564" s="52" t="s">
        <v>130</v>
      </c>
      <c r="I564" s="135" t="s">
        <v>1050</v>
      </c>
      <c r="J564" s="135" t="s">
        <v>1045</v>
      </c>
      <c r="K564" s="55">
        <v>5</v>
      </c>
      <c r="L564" s="55">
        <v>1</v>
      </c>
      <c r="M564" s="84">
        <v>0.0012</v>
      </c>
      <c r="N564" s="84">
        <v>0.0012</v>
      </c>
      <c r="O564" s="84"/>
      <c r="P564" s="84">
        <v>0.0058</v>
      </c>
      <c r="Q564" s="84">
        <v>0.0058</v>
      </c>
      <c r="R564" s="84"/>
      <c r="S564" s="55" t="s">
        <v>343</v>
      </c>
      <c r="T564" s="55" t="s">
        <v>180</v>
      </c>
      <c r="U564" s="55">
        <v>2022.12</v>
      </c>
      <c r="V564" s="55"/>
    </row>
    <row r="565" s="3" customFormat="1" ht="60.95" customHeight="1" spans="1:22">
      <c r="A565" s="55">
        <v>8</v>
      </c>
      <c r="B565" s="50" t="s">
        <v>1240</v>
      </c>
      <c r="C565" s="55" t="s">
        <v>37</v>
      </c>
      <c r="D565" s="52" t="s">
        <v>38</v>
      </c>
      <c r="E565" s="55" t="s">
        <v>186</v>
      </c>
      <c r="F565" s="59" t="s">
        <v>1241</v>
      </c>
      <c r="G565" s="53">
        <v>4.8</v>
      </c>
      <c r="H565" s="52" t="s">
        <v>130</v>
      </c>
      <c r="I565" s="135" t="s">
        <v>1050</v>
      </c>
      <c r="J565" s="135" t="s">
        <v>1045</v>
      </c>
      <c r="K565" s="55">
        <v>1</v>
      </c>
      <c r="L565" s="55">
        <v>0</v>
      </c>
      <c r="M565" s="84">
        <v>0.0008</v>
      </c>
      <c r="N565" s="84">
        <v>0.0008</v>
      </c>
      <c r="O565" s="84"/>
      <c r="P565" s="84">
        <v>0.0056</v>
      </c>
      <c r="Q565" s="84">
        <v>0.0056</v>
      </c>
      <c r="R565" s="84"/>
      <c r="S565" s="55" t="s">
        <v>343</v>
      </c>
      <c r="T565" s="55" t="s">
        <v>186</v>
      </c>
      <c r="U565" s="55">
        <v>2022.12</v>
      </c>
      <c r="V565" s="55"/>
    </row>
    <row r="566" s="3" customFormat="1" ht="60.95" customHeight="1" spans="1:22">
      <c r="A566" s="55">
        <v>9</v>
      </c>
      <c r="B566" s="50" t="s">
        <v>1242</v>
      </c>
      <c r="C566" s="55" t="s">
        <v>37</v>
      </c>
      <c r="D566" s="52" t="s">
        <v>38</v>
      </c>
      <c r="E566" s="55" t="s">
        <v>143</v>
      </c>
      <c r="F566" s="59" t="s">
        <v>1243</v>
      </c>
      <c r="G566" s="53">
        <v>9</v>
      </c>
      <c r="H566" s="52" t="s">
        <v>130</v>
      </c>
      <c r="I566" s="135" t="s">
        <v>1050</v>
      </c>
      <c r="J566" s="135" t="s">
        <v>1045</v>
      </c>
      <c r="K566" s="55">
        <v>2</v>
      </c>
      <c r="L566" s="55">
        <v>0</v>
      </c>
      <c r="M566" s="84">
        <v>0.0015</v>
      </c>
      <c r="N566" s="84">
        <v>0.0015</v>
      </c>
      <c r="O566" s="84"/>
      <c r="P566" s="84">
        <v>0.0078</v>
      </c>
      <c r="Q566" s="84">
        <v>0.0078</v>
      </c>
      <c r="R566" s="84"/>
      <c r="S566" s="55" t="s">
        <v>343</v>
      </c>
      <c r="T566" s="55" t="s">
        <v>143</v>
      </c>
      <c r="U566" s="55">
        <v>2022.12</v>
      </c>
      <c r="V566" s="55"/>
    </row>
    <row r="567" s="3" customFormat="1" ht="60.95" customHeight="1" spans="1:22">
      <c r="A567" s="55">
        <v>10</v>
      </c>
      <c r="B567" s="50" t="s">
        <v>1244</v>
      </c>
      <c r="C567" s="55" t="s">
        <v>37</v>
      </c>
      <c r="D567" s="52" t="s">
        <v>38</v>
      </c>
      <c r="E567" s="55" t="s">
        <v>104</v>
      </c>
      <c r="F567" s="59" t="s">
        <v>1245</v>
      </c>
      <c r="G567" s="53">
        <v>39.6</v>
      </c>
      <c r="H567" s="52" t="s">
        <v>130</v>
      </c>
      <c r="I567" s="135" t="s">
        <v>572</v>
      </c>
      <c r="J567" s="135" t="s">
        <v>572</v>
      </c>
      <c r="K567" s="55">
        <v>4</v>
      </c>
      <c r="L567" s="55">
        <v>3</v>
      </c>
      <c r="M567" s="84">
        <v>0.0066</v>
      </c>
      <c r="N567" s="84">
        <v>0.0066</v>
      </c>
      <c r="O567" s="84"/>
      <c r="P567" s="84">
        <v>0.0236</v>
      </c>
      <c r="Q567" s="84">
        <v>0.0236</v>
      </c>
      <c r="R567" s="84"/>
      <c r="S567" s="55" t="s">
        <v>343</v>
      </c>
      <c r="T567" s="55" t="s">
        <v>104</v>
      </c>
      <c r="U567" s="55">
        <v>2022.12</v>
      </c>
      <c r="V567" s="55"/>
    </row>
    <row r="568" s="3" customFormat="1" ht="60.95" customHeight="1" spans="1:22">
      <c r="A568" s="55">
        <v>11</v>
      </c>
      <c r="B568" s="50" t="s">
        <v>949</v>
      </c>
      <c r="C568" s="55" t="s">
        <v>37</v>
      </c>
      <c r="D568" s="52" t="s">
        <v>38</v>
      </c>
      <c r="E568" s="55" t="s">
        <v>110</v>
      </c>
      <c r="F568" s="59" t="s">
        <v>950</v>
      </c>
      <c r="G568" s="53">
        <v>3</v>
      </c>
      <c r="H568" s="52" t="s">
        <v>130</v>
      </c>
      <c r="I568" s="135" t="s">
        <v>1050</v>
      </c>
      <c r="J568" s="135" t="s">
        <v>1045</v>
      </c>
      <c r="K568" s="55">
        <v>1</v>
      </c>
      <c r="L568" s="55">
        <v>0</v>
      </c>
      <c r="M568" s="84">
        <v>0.0005</v>
      </c>
      <c r="N568" s="84">
        <v>0.0005</v>
      </c>
      <c r="O568" s="84"/>
      <c r="P568" s="84">
        <v>0.0029</v>
      </c>
      <c r="Q568" s="84">
        <v>0.0029</v>
      </c>
      <c r="R568" s="84"/>
      <c r="S568" s="55" t="s">
        <v>343</v>
      </c>
      <c r="T568" s="55" t="s">
        <v>110</v>
      </c>
      <c r="U568" s="55">
        <v>2022.12</v>
      </c>
      <c r="V568" s="55"/>
    </row>
    <row r="569" s="3" customFormat="1" ht="60.95" customHeight="1" spans="1:22">
      <c r="A569" s="55">
        <v>12</v>
      </c>
      <c r="B569" s="50" t="s">
        <v>952</v>
      </c>
      <c r="C569" s="55" t="s">
        <v>37</v>
      </c>
      <c r="D569" s="52" t="s">
        <v>38</v>
      </c>
      <c r="E569" s="55" t="s">
        <v>193</v>
      </c>
      <c r="F569" s="59" t="s">
        <v>1246</v>
      </c>
      <c r="G569" s="53">
        <v>41.4</v>
      </c>
      <c r="H569" s="52" t="s">
        <v>130</v>
      </c>
      <c r="I569" s="135" t="s">
        <v>1050</v>
      </c>
      <c r="J569" s="135" t="s">
        <v>1045</v>
      </c>
      <c r="K569" s="55">
        <v>1</v>
      </c>
      <c r="L569" s="55">
        <v>1</v>
      </c>
      <c r="M569" s="84">
        <v>0.0038</v>
      </c>
      <c r="N569" s="84">
        <v>0.0038</v>
      </c>
      <c r="O569" s="84"/>
      <c r="P569" s="84">
        <v>0.0159</v>
      </c>
      <c r="Q569" s="84">
        <v>0.0159</v>
      </c>
      <c r="R569" s="84"/>
      <c r="S569" s="55" t="s">
        <v>343</v>
      </c>
      <c r="T569" s="55" t="s">
        <v>193</v>
      </c>
      <c r="U569" s="55">
        <v>2022.12</v>
      </c>
      <c r="V569" s="55"/>
    </row>
    <row r="570" s="3" customFormat="1" ht="60.95" customHeight="1" spans="1:22">
      <c r="A570" s="55">
        <v>13</v>
      </c>
      <c r="B570" s="50" t="s">
        <v>1043</v>
      </c>
      <c r="C570" s="55" t="s">
        <v>37</v>
      </c>
      <c r="D570" s="52" t="s">
        <v>38</v>
      </c>
      <c r="E570" s="55" t="s">
        <v>196</v>
      </c>
      <c r="F570" s="59" t="s">
        <v>1247</v>
      </c>
      <c r="G570" s="53">
        <v>45.6</v>
      </c>
      <c r="H570" s="52" t="s">
        <v>130</v>
      </c>
      <c r="I570" s="135" t="s">
        <v>1050</v>
      </c>
      <c r="J570" s="135" t="s">
        <v>1045</v>
      </c>
      <c r="K570" s="55">
        <v>2</v>
      </c>
      <c r="L570" s="55">
        <v>1</v>
      </c>
      <c r="M570" s="84">
        <v>0.0071</v>
      </c>
      <c r="N570" s="84">
        <v>0.0071</v>
      </c>
      <c r="O570" s="84"/>
      <c r="P570" s="84">
        <v>0.0224</v>
      </c>
      <c r="Q570" s="84">
        <v>0.0224</v>
      </c>
      <c r="R570" s="84"/>
      <c r="S570" s="55" t="s">
        <v>343</v>
      </c>
      <c r="T570" s="55" t="s">
        <v>196</v>
      </c>
      <c r="U570" s="55">
        <v>2022.12</v>
      </c>
      <c r="V570" s="55"/>
    </row>
    <row r="571" s="3" customFormat="1" ht="60.95" customHeight="1" spans="1:22">
      <c r="A571" s="55">
        <v>14</v>
      </c>
      <c r="B571" s="50" t="s">
        <v>1248</v>
      </c>
      <c r="C571" s="55" t="s">
        <v>37</v>
      </c>
      <c r="D571" s="52" t="s">
        <v>38</v>
      </c>
      <c r="E571" s="55" t="s">
        <v>199</v>
      </c>
      <c r="F571" s="59" t="s">
        <v>1249</v>
      </c>
      <c r="G571" s="53">
        <v>4.8</v>
      </c>
      <c r="H571" s="52" t="s">
        <v>130</v>
      </c>
      <c r="I571" s="135" t="s">
        <v>1250</v>
      </c>
      <c r="J571" s="135" t="s">
        <v>1045</v>
      </c>
      <c r="K571" s="55">
        <v>2</v>
      </c>
      <c r="L571" s="55">
        <v>2</v>
      </c>
      <c r="M571" s="84">
        <v>0.0008</v>
      </c>
      <c r="N571" s="84">
        <v>0.0008</v>
      </c>
      <c r="O571" s="84"/>
      <c r="P571" s="84">
        <v>0.0046</v>
      </c>
      <c r="Q571" s="84">
        <v>0.0046</v>
      </c>
      <c r="R571" s="84"/>
      <c r="S571" s="55" t="s">
        <v>343</v>
      </c>
      <c r="T571" s="55" t="s">
        <v>199</v>
      </c>
      <c r="U571" s="55">
        <v>2022.12</v>
      </c>
      <c r="V571" s="55"/>
    </row>
    <row r="572" s="3" customFormat="1" ht="60.95" customHeight="1" spans="1:22">
      <c r="A572" s="55">
        <v>15</v>
      </c>
      <c r="B572" s="50" t="s">
        <v>955</v>
      </c>
      <c r="C572" s="55" t="s">
        <v>37</v>
      </c>
      <c r="D572" s="52" t="s">
        <v>38</v>
      </c>
      <c r="E572" s="55" t="s">
        <v>407</v>
      </c>
      <c r="F572" s="59" t="s">
        <v>1251</v>
      </c>
      <c r="G572" s="53">
        <v>128.4</v>
      </c>
      <c r="H572" s="52" t="s">
        <v>130</v>
      </c>
      <c r="I572" s="135" t="s">
        <v>1050</v>
      </c>
      <c r="J572" s="135" t="s">
        <v>1045</v>
      </c>
      <c r="K572" s="55">
        <v>6</v>
      </c>
      <c r="L572" s="55">
        <v>2</v>
      </c>
      <c r="M572" s="84">
        <v>0.0092</v>
      </c>
      <c r="N572" s="84">
        <v>0.0092</v>
      </c>
      <c r="O572" s="84"/>
      <c r="P572" s="84">
        <v>0.043</v>
      </c>
      <c r="Q572" s="84">
        <v>0.043</v>
      </c>
      <c r="R572" s="84"/>
      <c r="S572" s="55" t="s">
        <v>343</v>
      </c>
      <c r="T572" s="55" t="s">
        <v>407</v>
      </c>
      <c r="U572" s="55">
        <v>2022.12</v>
      </c>
      <c r="V572" s="55"/>
    </row>
    <row r="573" s="1" customFormat="1" ht="60" customHeight="1" spans="1:22">
      <c r="A573" s="43">
        <v>3.12</v>
      </c>
      <c r="B573" s="42" t="s">
        <v>958</v>
      </c>
      <c r="C573" s="55"/>
      <c r="D573" s="52"/>
      <c r="E573" s="41"/>
      <c r="F573" s="44" t="s">
        <v>1252</v>
      </c>
      <c r="G573" s="47">
        <f>SUM(G574:G582)</f>
        <v>56</v>
      </c>
      <c r="H573" s="52"/>
      <c r="I573" s="80"/>
      <c r="J573" s="80"/>
      <c r="K573" s="41"/>
      <c r="L573" s="41"/>
      <c r="M573" s="41"/>
      <c r="N573" s="82"/>
      <c r="O573" s="82"/>
      <c r="P573" s="82"/>
      <c r="Q573" s="82"/>
      <c r="R573" s="82"/>
      <c r="S573" s="55"/>
      <c r="T573" s="41"/>
      <c r="U573" s="55"/>
      <c r="V573" s="55"/>
    </row>
    <row r="574" s="3" customFormat="1" ht="57" customHeight="1" spans="1:22">
      <c r="A574" s="55">
        <v>1</v>
      </c>
      <c r="B574" s="50" t="s">
        <v>960</v>
      </c>
      <c r="C574" s="55" t="s">
        <v>37</v>
      </c>
      <c r="D574" s="52" t="s">
        <v>38</v>
      </c>
      <c r="E574" s="55" t="s">
        <v>163</v>
      </c>
      <c r="F574" s="59" t="s">
        <v>1253</v>
      </c>
      <c r="G574" s="53">
        <v>4</v>
      </c>
      <c r="H574" s="52" t="s">
        <v>130</v>
      </c>
      <c r="I574" s="135" t="s">
        <v>1050</v>
      </c>
      <c r="J574" s="135" t="s">
        <v>1045</v>
      </c>
      <c r="K574" s="55">
        <v>2</v>
      </c>
      <c r="L574" s="55">
        <v>0</v>
      </c>
      <c r="M574" s="84">
        <f>N574</f>
        <v>0.0008</v>
      </c>
      <c r="N574" s="84">
        <v>0.0008</v>
      </c>
      <c r="O574" s="84"/>
      <c r="P574" s="84">
        <f>Q574</f>
        <v>0.0064</v>
      </c>
      <c r="Q574" s="84">
        <v>0.0064</v>
      </c>
      <c r="R574" s="84"/>
      <c r="S574" s="55" t="s">
        <v>343</v>
      </c>
      <c r="T574" s="55" t="s">
        <v>163</v>
      </c>
      <c r="U574" s="55">
        <v>2022.12</v>
      </c>
      <c r="V574" s="55"/>
    </row>
    <row r="575" s="3" customFormat="1" ht="57" customHeight="1" spans="1:22">
      <c r="A575" s="55">
        <v>2</v>
      </c>
      <c r="B575" s="50" t="s">
        <v>1048</v>
      </c>
      <c r="C575" s="55" t="s">
        <v>37</v>
      </c>
      <c r="D575" s="52" t="s">
        <v>38</v>
      </c>
      <c r="E575" s="55" t="s">
        <v>175</v>
      </c>
      <c r="F575" s="59" t="s">
        <v>1254</v>
      </c>
      <c r="G575" s="53">
        <v>4</v>
      </c>
      <c r="H575" s="52" t="s">
        <v>130</v>
      </c>
      <c r="I575" s="135" t="s">
        <v>1050</v>
      </c>
      <c r="J575" s="135" t="s">
        <v>1045</v>
      </c>
      <c r="K575" s="55">
        <v>0</v>
      </c>
      <c r="L575" s="55">
        <v>1</v>
      </c>
      <c r="M575" s="84">
        <v>0.0008</v>
      </c>
      <c r="N575" s="84">
        <v>0.0008</v>
      </c>
      <c r="O575" s="84"/>
      <c r="P575" s="84">
        <v>0.0048</v>
      </c>
      <c r="Q575" s="84">
        <v>0.0048</v>
      </c>
      <c r="R575" s="84"/>
      <c r="S575" s="55" t="s">
        <v>343</v>
      </c>
      <c r="T575" s="55" t="s">
        <v>175</v>
      </c>
      <c r="U575" s="55">
        <v>2022.12</v>
      </c>
      <c r="V575" s="55"/>
    </row>
    <row r="576" s="3" customFormat="1" ht="57" customHeight="1" spans="1:22">
      <c r="A576" s="55">
        <v>3</v>
      </c>
      <c r="B576" s="50" t="s">
        <v>1255</v>
      </c>
      <c r="C576" s="55" t="s">
        <v>37</v>
      </c>
      <c r="D576" s="52" t="s">
        <v>38</v>
      </c>
      <c r="E576" s="55" t="s">
        <v>180</v>
      </c>
      <c r="F576" s="59" t="s">
        <v>1256</v>
      </c>
      <c r="G576" s="53">
        <v>1</v>
      </c>
      <c r="H576" s="52" t="s">
        <v>130</v>
      </c>
      <c r="I576" s="135" t="s">
        <v>1050</v>
      </c>
      <c r="J576" s="135" t="s">
        <v>1045</v>
      </c>
      <c r="K576" s="55">
        <v>1</v>
      </c>
      <c r="L576" s="55">
        <v>0</v>
      </c>
      <c r="M576" s="84">
        <v>0.0002</v>
      </c>
      <c r="N576" s="84">
        <v>0.0002</v>
      </c>
      <c r="O576" s="84"/>
      <c r="P576" s="84">
        <v>0.0011</v>
      </c>
      <c r="Q576" s="84">
        <v>0.0011</v>
      </c>
      <c r="R576" s="84"/>
      <c r="S576" s="55" t="s">
        <v>343</v>
      </c>
      <c r="T576" s="55" t="s">
        <v>180</v>
      </c>
      <c r="U576" s="55">
        <v>2022.12</v>
      </c>
      <c r="V576" s="55"/>
    </row>
    <row r="577" s="3" customFormat="1" ht="57" customHeight="1" spans="1:22">
      <c r="A577" s="55">
        <v>4</v>
      </c>
      <c r="B577" s="50" t="s">
        <v>1257</v>
      </c>
      <c r="C577" s="55" t="s">
        <v>37</v>
      </c>
      <c r="D577" s="52" t="s">
        <v>38</v>
      </c>
      <c r="E577" s="55" t="s">
        <v>186</v>
      </c>
      <c r="F577" s="59" t="s">
        <v>1258</v>
      </c>
      <c r="G577" s="53">
        <v>2.5</v>
      </c>
      <c r="H577" s="52" t="s">
        <v>130</v>
      </c>
      <c r="I577" s="135" t="s">
        <v>1050</v>
      </c>
      <c r="J577" s="135" t="s">
        <v>1045</v>
      </c>
      <c r="K577" s="55">
        <v>2</v>
      </c>
      <c r="L577" s="55">
        <v>0</v>
      </c>
      <c r="M577" s="84">
        <v>0.0005</v>
      </c>
      <c r="N577" s="84">
        <v>0.0005</v>
      </c>
      <c r="O577" s="84"/>
      <c r="P577" s="84">
        <v>0.0028</v>
      </c>
      <c r="Q577" s="84">
        <v>0.0028</v>
      </c>
      <c r="R577" s="84"/>
      <c r="S577" s="55" t="s">
        <v>343</v>
      </c>
      <c r="T577" s="55" t="s">
        <v>186</v>
      </c>
      <c r="U577" s="55">
        <v>2022.12</v>
      </c>
      <c r="V577" s="55"/>
    </row>
    <row r="578" s="3" customFormat="1" ht="57" customHeight="1" spans="1:22">
      <c r="A578" s="55">
        <v>5</v>
      </c>
      <c r="B578" s="50" t="s">
        <v>1259</v>
      </c>
      <c r="C578" s="55" t="s">
        <v>37</v>
      </c>
      <c r="D578" s="52" t="s">
        <v>38</v>
      </c>
      <c r="E578" s="55" t="s">
        <v>110</v>
      </c>
      <c r="F578" s="59" t="s">
        <v>1260</v>
      </c>
      <c r="G578" s="53">
        <v>10.5</v>
      </c>
      <c r="H578" s="52" t="s">
        <v>130</v>
      </c>
      <c r="I578" s="135" t="s">
        <v>1050</v>
      </c>
      <c r="J578" s="135" t="s">
        <v>1045</v>
      </c>
      <c r="K578" s="55">
        <v>2</v>
      </c>
      <c r="L578" s="55">
        <v>0</v>
      </c>
      <c r="M578" s="84">
        <v>0.0021</v>
      </c>
      <c r="N578" s="84">
        <v>0.0021</v>
      </c>
      <c r="O578" s="84"/>
      <c r="P578" s="84">
        <v>0.0103</v>
      </c>
      <c r="Q578" s="84">
        <v>0.0103</v>
      </c>
      <c r="R578" s="84"/>
      <c r="S578" s="55" t="s">
        <v>343</v>
      </c>
      <c r="T578" s="55" t="s">
        <v>110</v>
      </c>
      <c r="U578" s="55">
        <v>2022.12</v>
      </c>
      <c r="V578" s="55"/>
    </row>
    <row r="579" s="3" customFormat="1" ht="57" customHeight="1" spans="1:22">
      <c r="A579" s="55">
        <v>6</v>
      </c>
      <c r="B579" s="50" t="s">
        <v>1261</v>
      </c>
      <c r="C579" s="55" t="s">
        <v>37</v>
      </c>
      <c r="D579" s="52" t="s">
        <v>38</v>
      </c>
      <c r="E579" s="55" t="s">
        <v>193</v>
      </c>
      <c r="F579" s="59" t="s">
        <v>1262</v>
      </c>
      <c r="G579" s="53">
        <v>10</v>
      </c>
      <c r="H579" s="52" t="s">
        <v>130</v>
      </c>
      <c r="I579" s="135" t="s">
        <v>1050</v>
      </c>
      <c r="J579" s="135" t="s">
        <v>1045</v>
      </c>
      <c r="K579" s="55">
        <v>0</v>
      </c>
      <c r="L579" s="55">
        <v>1</v>
      </c>
      <c r="M579" s="84">
        <v>0.0001</v>
      </c>
      <c r="N579" s="84">
        <v>0.0001</v>
      </c>
      <c r="O579" s="84"/>
      <c r="P579" s="84">
        <v>0.0006</v>
      </c>
      <c r="Q579" s="84">
        <v>0.0006</v>
      </c>
      <c r="R579" s="84"/>
      <c r="S579" s="55" t="s">
        <v>343</v>
      </c>
      <c r="T579" s="55" t="s">
        <v>193</v>
      </c>
      <c r="U579" s="55">
        <v>2022.12</v>
      </c>
      <c r="V579" s="55"/>
    </row>
    <row r="580" s="3" customFormat="1" ht="57" customHeight="1" spans="1:22">
      <c r="A580" s="55">
        <v>7</v>
      </c>
      <c r="B580" s="50" t="s">
        <v>967</v>
      </c>
      <c r="C580" s="55" t="s">
        <v>37</v>
      </c>
      <c r="D580" s="52" t="s">
        <v>38</v>
      </c>
      <c r="E580" s="55" t="s">
        <v>196</v>
      </c>
      <c r="F580" s="59" t="s">
        <v>1263</v>
      </c>
      <c r="G580" s="53">
        <v>20</v>
      </c>
      <c r="H580" s="52" t="s">
        <v>130</v>
      </c>
      <c r="I580" s="135" t="s">
        <v>1050</v>
      </c>
      <c r="J580" s="135" t="s">
        <v>1045</v>
      </c>
      <c r="K580" s="55">
        <v>0</v>
      </c>
      <c r="L580" s="55">
        <v>1</v>
      </c>
      <c r="M580" s="84">
        <v>0.004</v>
      </c>
      <c r="N580" s="84">
        <v>0.004</v>
      </c>
      <c r="O580" s="84"/>
      <c r="P580" s="84">
        <v>0.0228</v>
      </c>
      <c r="Q580" s="84">
        <v>0.0228</v>
      </c>
      <c r="R580" s="84"/>
      <c r="S580" s="55" t="s">
        <v>343</v>
      </c>
      <c r="T580" s="55" t="s">
        <v>196</v>
      </c>
      <c r="U580" s="55">
        <v>2022.12</v>
      </c>
      <c r="V580" s="55"/>
    </row>
    <row r="581" s="3" customFormat="1" ht="57" customHeight="1" spans="1:22">
      <c r="A581" s="55">
        <v>8</v>
      </c>
      <c r="B581" s="50" t="s">
        <v>1264</v>
      </c>
      <c r="C581" s="55" t="s">
        <v>37</v>
      </c>
      <c r="D581" s="52" t="s">
        <v>38</v>
      </c>
      <c r="E581" s="55" t="s">
        <v>199</v>
      </c>
      <c r="F581" s="59" t="s">
        <v>1265</v>
      </c>
      <c r="G581" s="53">
        <v>0.5</v>
      </c>
      <c r="H581" s="52" t="s">
        <v>130</v>
      </c>
      <c r="I581" s="135" t="s">
        <v>1250</v>
      </c>
      <c r="J581" s="135" t="s">
        <v>1045</v>
      </c>
      <c r="K581" s="55">
        <v>1</v>
      </c>
      <c r="L581" s="55"/>
      <c r="M581" s="84">
        <v>0.0001</v>
      </c>
      <c r="N581" s="84">
        <v>0.0001</v>
      </c>
      <c r="O581" s="84"/>
      <c r="P581" s="84">
        <v>0.0006</v>
      </c>
      <c r="Q581" s="84">
        <v>0.0006</v>
      </c>
      <c r="R581" s="84"/>
      <c r="S581" s="55" t="s">
        <v>343</v>
      </c>
      <c r="T581" s="55" t="s">
        <v>199</v>
      </c>
      <c r="U581" s="55">
        <v>2022.12</v>
      </c>
      <c r="V581" s="55"/>
    </row>
    <row r="582" s="3" customFormat="1" ht="57" customHeight="1" spans="1:22">
      <c r="A582" s="55">
        <v>9</v>
      </c>
      <c r="B582" s="50" t="s">
        <v>1266</v>
      </c>
      <c r="C582" s="55" t="s">
        <v>37</v>
      </c>
      <c r="D582" s="52" t="s">
        <v>38</v>
      </c>
      <c r="E582" s="55" t="s">
        <v>407</v>
      </c>
      <c r="F582" s="59" t="s">
        <v>1267</v>
      </c>
      <c r="G582" s="53">
        <v>3.5</v>
      </c>
      <c r="H582" s="52" t="s">
        <v>130</v>
      </c>
      <c r="I582" s="135" t="s">
        <v>1050</v>
      </c>
      <c r="J582" s="135" t="s">
        <v>1045</v>
      </c>
      <c r="K582" s="55">
        <v>1</v>
      </c>
      <c r="L582" s="55">
        <v>1</v>
      </c>
      <c r="M582" s="84">
        <v>0.0007</v>
      </c>
      <c r="N582" s="84">
        <v>0.0007</v>
      </c>
      <c r="O582" s="84"/>
      <c r="P582" s="84">
        <v>0.0047</v>
      </c>
      <c r="Q582" s="84">
        <v>0.0047</v>
      </c>
      <c r="R582" s="84"/>
      <c r="S582" s="55" t="s">
        <v>343</v>
      </c>
      <c r="T582" s="55" t="s">
        <v>407</v>
      </c>
      <c r="U582" s="55">
        <v>2022.12</v>
      </c>
      <c r="V582" s="55"/>
    </row>
    <row r="583" s="1" customFormat="1" ht="60" customHeight="1" spans="1:22">
      <c r="A583" s="43">
        <v>3.13</v>
      </c>
      <c r="B583" s="42" t="s">
        <v>970</v>
      </c>
      <c r="C583" s="55"/>
      <c r="D583" s="52"/>
      <c r="E583" s="41"/>
      <c r="F583" s="44" t="s">
        <v>1268</v>
      </c>
      <c r="G583" s="47">
        <f>SUM(G584:G591)</f>
        <v>13.8</v>
      </c>
      <c r="H583" s="52"/>
      <c r="I583" s="80"/>
      <c r="J583" s="80"/>
      <c r="K583" s="41"/>
      <c r="L583" s="41"/>
      <c r="M583" s="41"/>
      <c r="N583" s="82"/>
      <c r="O583" s="82"/>
      <c r="P583" s="82"/>
      <c r="Q583" s="82"/>
      <c r="R583" s="82"/>
      <c r="S583" s="55"/>
      <c r="T583" s="41"/>
      <c r="U583" s="55"/>
      <c r="V583" s="55"/>
    </row>
    <row r="584" s="3" customFormat="1" ht="56.1" customHeight="1" spans="1:22">
      <c r="A584" s="55">
        <v>1</v>
      </c>
      <c r="B584" s="50" t="s">
        <v>972</v>
      </c>
      <c r="C584" s="55" t="s">
        <v>37</v>
      </c>
      <c r="D584" s="52" t="s">
        <v>38</v>
      </c>
      <c r="E584" s="55" t="s">
        <v>163</v>
      </c>
      <c r="F584" s="59" t="s">
        <v>1269</v>
      </c>
      <c r="G584" s="53">
        <v>1</v>
      </c>
      <c r="H584" s="52" t="s">
        <v>130</v>
      </c>
      <c r="I584" s="135" t="s">
        <v>1270</v>
      </c>
      <c r="J584" s="135" t="s">
        <v>1045</v>
      </c>
      <c r="K584" s="55">
        <v>1</v>
      </c>
      <c r="L584" s="55">
        <v>0</v>
      </c>
      <c r="M584" s="84">
        <f>N584</f>
        <v>0.0005</v>
      </c>
      <c r="N584" s="84">
        <v>0.0005</v>
      </c>
      <c r="O584" s="84"/>
      <c r="P584" s="84">
        <f>Q584</f>
        <v>0.0036</v>
      </c>
      <c r="Q584" s="84">
        <v>0.0036</v>
      </c>
      <c r="R584" s="84"/>
      <c r="S584" s="55" t="s">
        <v>343</v>
      </c>
      <c r="T584" s="55" t="s">
        <v>163</v>
      </c>
      <c r="U584" s="55">
        <v>2022.12</v>
      </c>
      <c r="V584" s="55"/>
    </row>
    <row r="585" s="3" customFormat="1" ht="56.1" customHeight="1" spans="1:22">
      <c r="A585" s="55">
        <v>2</v>
      </c>
      <c r="B585" s="50" t="s">
        <v>1054</v>
      </c>
      <c r="C585" s="55" t="s">
        <v>37</v>
      </c>
      <c r="D585" s="52" t="s">
        <v>38</v>
      </c>
      <c r="E585" s="55" t="s">
        <v>134</v>
      </c>
      <c r="F585" s="59" t="s">
        <v>1271</v>
      </c>
      <c r="G585" s="53">
        <v>1</v>
      </c>
      <c r="H585" s="52" t="s">
        <v>130</v>
      </c>
      <c r="I585" s="135" t="s">
        <v>1270</v>
      </c>
      <c r="J585" s="135" t="s">
        <v>1045</v>
      </c>
      <c r="K585" s="55">
        <v>2</v>
      </c>
      <c r="L585" s="55">
        <v>0</v>
      </c>
      <c r="M585" s="84">
        <v>0.0003</v>
      </c>
      <c r="N585" s="84">
        <v>0.0003</v>
      </c>
      <c r="O585" s="84"/>
      <c r="P585" s="84">
        <v>0.0013</v>
      </c>
      <c r="Q585" s="84">
        <v>0.0013</v>
      </c>
      <c r="R585" s="84"/>
      <c r="S585" s="55" t="s">
        <v>343</v>
      </c>
      <c r="T585" s="55" t="s">
        <v>134</v>
      </c>
      <c r="U585" s="55">
        <v>2022.12</v>
      </c>
      <c r="V585" s="55"/>
    </row>
    <row r="586" s="3" customFormat="1" ht="56.1" customHeight="1" spans="1:22">
      <c r="A586" s="55">
        <v>3</v>
      </c>
      <c r="B586" s="50" t="s">
        <v>1272</v>
      </c>
      <c r="C586" s="55" t="s">
        <v>37</v>
      </c>
      <c r="D586" s="52" t="s">
        <v>38</v>
      </c>
      <c r="E586" s="55" t="s">
        <v>330</v>
      </c>
      <c r="F586" s="59" t="s">
        <v>1273</v>
      </c>
      <c r="G586" s="53">
        <v>3</v>
      </c>
      <c r="H586" s="52" t="s">
        <v>130</v>
      </c>
      <c r="I586" s="135" t="s">
        <v>492</v>
      </c>
      <c r="J586" s="135" t="s">
        <v>1151</v>
      </c>
      <c r="K586" s="55">
        <v>1</v>
      </c>
      <c r="L586" s="55"/>
      <c r="M586" s="84">
        <v>0.0015</v>
      </c>
      <c r="N586" s="84">
        <v>0.0015</v>
      </c>
      <c r="O586" s="84"/>
      <c r="P586" s="84">
        <v>0.0052</v>
      </c>
      <c r="Q586" s="84">
        <v>0.0052</v>
      </c>
      <c r="R586" s="84"/>
      <c r="S586" s="55" t="s">
        <v>343</v>
      </c>
      <c r="T586" s="55" t="s">
        <v>330</v>
      </c>
      <c r="U586" s="55">
        <v>2022.12</v>
      </c>
      <c r="V586" s="55"/>
    </row>
    <row r="587" s="3" customFormat="1" ht="56.1" customHeight="1" spans="1:22">
      <c r="A587" s="55">
        <v>4</v>
      </c>
      <c r="B587" s="50" t="s">
        <v>976</v>
      </c>
      <c r="C587" s="55" t="s">
        <v>37</v>
      </c>
      <c r="D587" s="52" t="s">
        <v>38</v>
      </c>
      <c r="E587" s="55" t="s">
        <v>183</v>
      </c>
      <c r="F587" s="59" t="s">
        <v>1274</v>
      </c>
      <c r="G587" s="53">
        <v>2</v>
      </c>
      <c r="H587" s="52" t="s">
        <v>130</v>
      </c>
      <c r="I587" s="135" t="s">
        <v>1270</v>
      </c>
      <c r="J587" s="135" t="s">
        <v>1045</v>
      </c>
      <c r="K587" s="55">
        <v>1</v>
      </c>
      <c r="L587" s="55">
        <v>0</v>
      </c>
      <c r="M587" s="84">
        <v>0.0009</v>
      </c>
      <c r="N587" s="84">
        <v>0.0009</v>
      </c>
      <c r="O587" s="84"/>
      <c r="P587" s="84">
        <v>0.0047</v>
      </c>
      <c r="Q587" s="84">
        <v>0.0047</v>
      </c>
      <c r="R587" s="84"/>
      <c r="S587" s="55" t="s">
        <v>343</v>
      </c>
      <c r="T587" s="55" t="s">
        <v>183</v>
      </c>
      <c r="U587" s="55">
        <v>2022.12</v>
      </c>
      <c r="V587" s="55"/>
    </row>
    <row r="588" s="3" customFormat="1" ht="56.1" customHeight="1" spans="1:22">
      <c r="A588" s="55">
        <v>5</v>
      </c>
      <c r="B588" s="50" t="s">
        <v>1275</v>
      </c>
      <c r="C588" s="55" t="s">
        <v>37</v>
      </c>
      <c r="D588" s="52" t="s">
        <v>38</v>
      </c>
      <c r="E588" s="55" t="s">
        <v>175</v>
      </c>
      <c r="F588" s="59" t="s">
        <v>1276</v>
      </c>
      <c r="G588" s="53">
        <v>0.2</v>
      </c>
      <c r="H588" s="52" t="s">
        <v>130</v>
      </c>
      <c r="I588" s="135" t="s">
        <v>1270</v>
      </c>
      <c r="J588" s="135" t="s">
        <v>1045</v>
      </c>
      <c r="K588" s="55">
        <v>1</v>
      </c>
      <c r="L588" s="55">
        <v>0</v>
      </c>
      <c r="M588" s="84">
        <v>0.0001</v>
      </c>
      <c r="N588" s="84">
        <v>0.0001</v>
      </c>
      <c r="O588" s="84"/>
      <c r="P588" s="84">
        <v>0.0006</v>
      </c>
      <c r="Q588" s="84">
        <v>0.0006</v>
      </c>
      <c r="R588" s="84"/>
      <c r="S588" s="55" t="s">
        <v>343</v>
      </c>
      <c r="T588" s="55" t="s">
        <v>175</v>
      </c>
      <c r="U588" s="55">
        <v>2022.12</v>
      </c>
      <c r="V588" s="55"/>
    </row>
    <row r="589" s="3" customFormat="1" ht="56.1" customHeight="1" spans="1:22">
      <c r="A589" s="55">
        <v>6</v>
      </c>
      <c r="B589" s="50" t="s">
        <v>984</v>
      </c>
      <c r="C589" s="55" t="s">
        <v>37</v>
      </c>
      <c r="D589" s="52" t="s">
        <v>38</v>
      </c>
      <c r="E589" s="55" t="s">
        <v>199</v>
      </c>
      <c r="F589" s="59" t="s">
        <v>1277</v>
      </c>
      <c r="G589" s="53">
        <v>2</v>
      </c>
      <c r="H589" s="52" t="s">
        <v>130</v>
      </c>
      <c r="I589" s="135" t="s">
        <v>519</v>
      </c>
      <c r="J589" s="135" t="s">
        <v>1045</v>
      </c>
      <c r="K589" s="55">
        <v>2</v>
      </c>
      <c r="L589" s="55">
        <v>1</v>
      </c>
      <c r="M589" s="84">
        <v>0.001</v>
      </c>
      <c r="N589" s="84">
        <v>0.001</v>
      </c>
      <c r="O589" s="84"/>
      <c r="P589" s="84">
        <v>0.0056</v>
      </c>
      <c r="Q589" s="84">
        <v>0.0056</v>
      </c>
      <c r="R589" s="84"/>
      <c r="S589" s="55" t="s">
        <v>343</v>
      </c>
      <c r="T589" s="55" t="s">
        <v>199</v>
      </c>
      <c r="U589" s="55">
        <v>2022.12</v>
      </c>
      <c r="V589" s="55"/>
    </row>
    <row r="590" s="3" customFormat="1" ht="56.1" customHeight="1" spans="1:22">
      <c r="A590" s="55">
        <v>7</v>
      </c>
      <c r="B590" s="50" t="s">
        <v>1278</v>
      </c>
      <c r="C590" s="55" t="s">
        <v>37</v>
      </c>
      <c r="D590" s="52" t="s">
        <v>38</v>
      </c>
      <c r="E590" s="55" t="s">
        <v>193</v>
      </c>
      <c r="F590" s="59" t="s">
        <v>1279</v>
      </c>
      <c r="G590" s="53">
        <v>1.6</v>
      </c>
      <c r="H590" s="52" t="s">
        <v>130</v>
      </c>
      <c r="I590" s="135" t="s">
        <v>630</v>
      </c>
      <c r="J590" s="135" t="s">
        <v>1045</v>
      </c>
      <c r="K590" s="55">
        <v>1</v>
      </c>
      <c r="L590" s="55">
        <v>1</v>
      </c>
      <c r="M590" s="84">
        <v>0.0008</v>
      </c>
      <c r="N590" s="84">
        <v>0.0008</v>
      </c>
      <c r="O590" s="84"/>
      <c r="P590" s="84">
        <v>0.0034</v>
      </c>
      <c r="Q590" s="84">
        <v>0.0034</v>
      </c>
      <c r="R590" s="84"/>
      <c r="S590" s="55" t="s">
        <v>343</v>
      </c>
      <c r="T590" s="55" t="s">
        <v>193</v>
      </c>
      <c r="U590" s="55">
        <v>2022.12</v>
      </c>
      <c r="V590" s="55"/>
    </row>
    <row r="591" s="3" customFormat="1" ht="56.1" customHeight="1" spans="1:22">
      <c r="A591" s="55">
        <v>8</v>
      </c>
      <c r="B591" s="50" t="s">
        <v>1057</v>
      </c>
      <c r="C591" s="55" t="s">
        <v>37</v>
      </c>
      <c r="D591" s="52" t="s">
        <v>38</v>
      </c>
      <c r="E591" s="55" t="s">
        <v>407</v>
      </c>
      <c r="F591" s="59" t="s">
        <v>1280</v>
      </c>
      <c r="G591" s="53">
        <v>3</v>
      </c>
      <c r="H591" s="52" t="s">
        <v>130</v>
      </c>
      <c r="I591" s="135" t="s">
        <v>1270</v>
      </c>
      <c r="J591" s="135" t="s">
        <v>1045</v>
      </c>
      <c r="K591" s="55">
        <v>1</v>
      </c>
      <c r="L591" s="55">
        <v>1</v>
      </c>
      <c r="M591" s="84">
        <v>0.0015</v>
      </c>
      <c r="N591" s="84">
        <v>0.0015</v>
      </c>
      <c r="O591" s="84"/>
      <c r="P591" s="84">
        <v>0.0082</v>
      </c>
      <c r="Q591" s="84">
        <v>0.0082</v>
      </c>
      <c r="R591" s="84"/>
      <c r="S591" s="55" t="s">
        <v>343</v>
      </c>
      <c r="T591" s="55" t="s">
        <v>407</v>
      </c>
      <c r="U591" s="55">
        <v>2022.12</v>
      </c>
      <c r="V591" s="55"/>
    </row>
    <row r="592" s="3" customFormat="1" ht="45" customHeight="1" spans="1:22">
      <c r="A592" s="41" t="s">
        <v>1281</v>
      </c>
      <c r="B592" s="44" t="s">
        <v>1282</v>
      </c>
      <c r="C592" s="55"/>
      <c r="D592" s="52"/>
      <c r="E592" s="55"/>
      <c r="F592" s="44" t="s">
        <v>1283</v>
      </c>
      <c r="G592" s="45">
        <f>G593+G596+G609+G623+G633+G644+G646+G649+G652+G657+G667+G674+G676</f>
        <v>438.635</v>
      </c>
      <c r="H592" s="52"/>
      <c r="I592" s="135"/>
      <c r="J592" s="135"/>
      <c r="K592" s="55"/>
      <c r="L592" s="55"/>
      <c r="M592" s="84"/>
      <c r="N592" s="84"/>
      <c r="O592" s="84"/>
      <c r="P592" s="84"/>
      <c r="Q592" s="84"/>
      <c r="R592" s="84"/>
      <c r="S592" s="55"/>
      <c r="T592" s="55"/>
      <c r="U592" s="55"/>
      <c r="V592" s="55"/>
    </row>
    <row r="593" s="1" customFormat="1" ht="39.95" customHeight="1" spans="1:22">
      <c r="A593" s="43">
        <v>4.1</v>
      </c>
      <c r="B593" s="42" t="s">
        <v>737</v>
      </c>
      <c r="C593" s="41"/>
      <c r="D593" s="41"/>
      <c r="E593" s="41"/>
      <c r="F593" s="46" t="s">
        <v>1284</v>
      </c>
      <c r="G593" s="140">
        <v>2.43</v>
      </c>
      <c r="H593" s="48"/>
      <c r="I593" s="80"/>
      <c r="J593" s="80"/>
      <c r="K593" s="81"/>
      <c r="L593" s="81"/>
      <c r="M593" s="81"/>
      <c r="N593" s="82"/>
      <c r="O593" s="82"/>
      <c r="P593" s="82"/>
      <c r="Q593" s="82"/>
      <c r="R593" s="82"/>
      <c r="S593" s="41"/>
      <c r="T593" s="41"/>
      <c r="U593" s="41"/>
      <c r="V593" s="107"/>
    </row>
    <row r="594" s="3" customFormat="1" ht="53.1" customHeight="1" spans="1:22">
      <c r="A594" s="55">
        <v>1</v>
      </c>
      <c r="B594" s="50" t="s">
        <v>1285</v>
      </c>
      <c r="C594" s="55" t="s">
        <v>37</v>
      </c>
      <c r="D594" s="55" t="s">
        <v>52</v>
      </c>
      <c r="E594" s="55" t="s">
        <v>199</v>
      </c>
      <c r="F594" s="122" t="s">
        <v>1286</v>
      </c>
      <c r="G594" s="62">
        <v>0.6</v>
      </c>
      <c r="H594" s="52" t="s">
        <v>130</v>
      </c>
      <c r="I594" s="59" t="s">
        <v>575</v>
      </c>
      <c r="J594" s="135" t="s">
        <v>576</v>
      </c>
      <c r="K594" s="83">
        <v>1</v>
      </c>
      <c r="L594" s="83"/>
      <c r="M594" s="85">
        <v>0.0005</v>
      </c>
      <c r="N594" s="85">
        <v>0.0005</v>
      </c>
      <c r="O594" s="8"/>
      <c r="P594" s="85">
        <v>0.0018</v>
      </c>
      <c r="Q594" s="85">
        <v>0.0018</v>
      </c>
      <c r="R594" s="85"/>
      <c r="S594" s="55" t="s">
        <v>343</v>
      </c>
      <c r="T594" s="55" t="s">
        <v>199</v>
      </c>
      <c r="U594" s="49">
        <v>2023.05</v>
      </c>
      <c r="V594" s="107"/>
    </row>
    <row r="595" s="3" customFormat="1" ht="53.1" customHeight="1" spans="1:22">
      <c r="A595" s="55">
        <v>2</v>
      </c>
      <c r="B595" s="50" t="s">
        <v>1068</v>
      </c>
      <c r="C595" s="51" t="s">
        <v>37</v>
      </c>
      <c r="D595" s="55" t="s">
        <v>52</v>
      </c>
      <c r="E595" s="143" t="s">
        <v>196</v>
      </c>
      <c r="F595" s="50" t="s">
        <v>1287</v>
      </c>
      <c r="G595" s="154">
        <v>1.83</v>
      </c>
      <c r="H595" s="52" t="s">
        <v>130</v>
      </c>
      <c r="I595" s="145" t="s">
        <v>1288</v>
      </c>
      <c r="J595" s="145" t="s">
        <v>1289</v>
      </c>
      <c r="K595" s="83">
        <v>1</v>
      </c>
      <c r="L595" s="83"/>
      <c r="M595" s="85">
        <v>0.0009</v>
      </c>
      <c r="N595" s="85">
        <v>0.0009</v>
      </c>
      <c r="O595" s="57"/>
      <c r="P595" s="61">
        <v>0.0041</v>
      </c>
      <c r="Q595" s="61">
        <v>0.0041</v>
      </c>
      <c r="R595" s="57"/>
      <c r="S595" s="55" t="s">
        <v>343</v>
      </c>
      <c r="T595" s="143" t="s">
        <v>196</v>
      </c>
      <c r="U595" s="89" t="s">
        <v>555</v>
      </c>
      <c r="V595" s="107"/>
    </row>
    <row r="596" s="1" customFormat="1" ht="42" customHeight="1" spans="1:22">
      <c r="A596" s="43">
        <v>4.2</v>
      </c>
      <c r="B596" s="44" t="s">
        <v>779</v>
      </c>
      <c r="C596" s="34"/>
      <c r="D596" s="34"/>
      <c r="E596" s="34"/>
      <c r="F596" s="42" t="s">
        <v>1290</v>
      </c>
      <c r="G596" s="78">
        <v>132</v>
      </c>
      <c r="H596" s="34"/>
      <c r="I596" s="44"/>
      <c r="J596" s="44"/>
      <c r="K596" s="102"/>
      <c r="L596" s="102"/>
      <c r="M596" s="102"/>
      <c r="N596" s="82"/>
      <c r="O596" s="82"/>
      <c r="P596" s="82"/>
      <c r="Q596" s="82"/>
      <c r="R596" s="82"/>
      <c r="S596" s="41"/>
      <c r="T596" s="34"/>
      <c r="U596" s="41"/>
      <c r="V596" s="107"/>
    </row>
    <row r="597" s="3" customFormat="1" ht="56.1" customHeight="1" spans="1:22">
      <c r="A597" s="55">
        <v>1</v>
      </c>
      <c r="B597" s="59" t="s">
        <v>781</v>
      </c>
      <c r="C597" s="51" t="s">
        <v>37</v>
      </c>
      <c r="D597" s="55" t="s">
        <v>52</v>
      </c>
      <c r="E597" s="51" t="s">
        <v>163</v>
      </c>
      <c r="F597" s="50" t="s">
        <v>1291</v>
      </c>
      <c r="G597" s="69">
        <v>8</v>
      </c>
      <c r="H597" s="51" t="s">
        <v>130</v>
      </c>
      <c r="I597" s="50" t="s">
        <v>993</v>
      </c>
      <c r="J597" s="59" t="s">
        <v>994</v>
      </c>
      <c r="K597" s="60"/>
      <c r="L597" s="60">
        <v>2</v>
      </c>
      <c r="M597" s="85">
        <v>0.0005</v>
      </c>
      <c r="N597" s="85">
        <v>0.0005</v>
      </c>
      <c r="O597" s="85"/>
      <c r="P597" s="85">
        <v>0.0041</v>
      </c>
      <c r="Q597" s="85">
        <v>0.0041</v>
      </c>
      <c r="R597" s="49"/>
      <c r="S597" s="55" t="s">
        <v>343</v>
      </c>
      <c r="T597" s="51" t="s">
        <v>163</v>
      </c>
      <c r="U597" s="49">
        <v>2023.05</v>
      </c>
      <c r="V597" s="107"/>
    </row>
    <row r="598" s="3" customFormat="1" ht="56.1" customHeight="1" spans="1:22">
      <c r="A598" s="55">
        <v>2</v>
      </c>
      <c r="B598" s="59" t="s">
        <v>785</v>
      </c>
      <c r="C598" s="49" t="s">
        <v>37</v>
      </c>
      <c r="D598" s="55" t="s">
        <v>136</v>
      </c>
      <c r="E598" s="49" t="s">
        <v>169</v>
      </c>
      <c r="F598" s="59" t="s">
        <v>1292</v>
      </c>
      <c r="G598" s="62">
        <v>12</v>
      </c>
      <c r="H598" s="51" t="s">
        <v>130</v>
      </c>
      <c r="I598" s="50" t="s">
        <v>993</v>
      </c>
      <c r="J598" s="59" t="s">
        <v>994</v>
      </c>
      <c r="K598" s="83">
        <v>3</v>
      </c>
      <c r="L598" s="83">
        <v>1</v>
      </c>
      <c r="M598" s="83">
        <v>0.0018</v>
      </c>
      <c r="N598" s="57">
        <v>0.0018</v>
      </c>
      <c r="O598" s="57"/>
      <c r="P598" s="57">
        <v>0.0054</v>
      </c>
      <c r="Q598" s="57">
        <v>0.0054</v>
      </c>
      <c r="R598" s="57"/>
      <c r="S598" s="55" t="s">
        <v>343</v>
      </c>
      <c r="T598" s="49" t="s">
        <v>169</v>
      </c>
      <c r="U598" s="49">
        <v>2023.05</v>
      </c>
      <c r="V598" s="107"/>
    </row>
    <row r="599" s="3" customFormat="1" ht="56.1" customHeight="1" spans="1:22">
      <c r="A599" s="55">
        <v>3</v>
      </c>
      <c r="B599" s="59" t="s">
        <v>788</v>
      </c>
      <c r="C599" s="49" t="s">
        <v>37</v>
      </c>
      <c r="D599" s="55" t="s">
        <v>52</v>
      </c>
      <c r="E599" s="55" t="s">
        <v>134</v>
      </c>
      <c r="F599" s="50" t="s">
        <v>1293</v>
      </c>
      <c r="G599" s="69">
        <v>3</v>
      </c>
      <c r="H599" s="51" t="s">
        <v>130</v>
      </c>
      <c r="I599" s="50" t="s">
        <v>993</v>
      </c>
      <c r="J599" s="59" t="s">
        <v>994</v>
      </c>
      <c r="K599" s="51">
        <v>3</v>
      </c>
      <c r="L599" s="51"/>
      <c r="M599" s="85">
        <v>0.0003</v>
      </c>
      <c r="N599" s="85">
        <v>0.0003</v>
      </c>
      <c r="O599" s="57"/>
      <c r="P599" s="85">
        <v>0.00135</v>
      </c>
      <c r="Q599" s="84">
        <f>N599*4.5</f>
        <v>0.00135</v>
      </c>
      <c r="R599" s="57"/>
      <c r="S599" s="55" t="s">
        <v>343</v>
      </c>
      <c r="T599" s="55" t="s">
        <v>134</v>
      </c>
      <c r="U599" s="49">
        <v>2023.05</v>
      </c>
      <c r="V599" s="107"/>
    </row>
    <row r="600" s="3" customFormat="1" ht="56.1" customHeight="1" spans="1:22">
      <c r="A600" s="55">
        <v>4</v>
      </c>
      <c r="B600" s="59" t="s">
        <v>790</v>
      </c>
      <c r="C600" s="51" t="s">
        <v>37</v>
      </c>
      <c r="D600" s="55" t="s">
        <v>136</v>
      </c>
      <c r="E600" s="51" t="s">
        <v>330</v>
      </c>
      <c r="F600" s="50" t="s">
        <v>1294</v>
      </c>
      <c r="G600" s="69">
        <v>7.5</v>
      </c>
      <c r="H600" s="51" t="s">
        <v>130</v>
      </c>
      <c r="I600" s="50" t="s">
        <v>993</v>
      </c>
      <c r="J600" s="59" t="s">
        <v>994</v>
      </c>
      <c r="K600" s="60">
        <v>1</v>
      </c>
      <c r="L600" s="60">
        <v>1</v>
      </c>
      <c r="M600" s="60">
        <v>0.0007</v>
      </c>
      <c r="N600" s="57">
        <v>0.0007</v>
      </c>
      <c r="O600" s="57"/>
      <c r="P600" s="57">
        <v>0.0035</v>
      </c>
      <c r="Q600" s="57">
        <v>0.0035</v>
      </c>
      <c r="R600" s="57"/>
      <c r="S600" s="55" t="s">
        <v>343</v>
      </c>
      <c r="T600" s="51" t="s">
        <v>330</v>
      </c>
      <c r="U600" s="49">
        <v>2023.05</v>
      </c>
      <c r="V600" s="107"/>
    </row>
    <row r="601" s="3" customFormat="1" ht="56.1" customHeight="1" spans="1:22">
      <c r="A601" s="55">
        <v>5</v>
      </c>
      <c r="B601" s="50" t="s">
        <v>798</v>
      </c>
      <c r="C601" s="55" t="s">
        <v>37</v>
      </c>
      <c r="D601" s="55" t="s">
        <v>52</v>
      </c>
      <c r="E601" s="55" t="s">
        <v>180</v>
      </c>
      <c r="F601" s="50" t="s">
        <v>1295</v>
      </c>
      <c r="G601" s="69">
        <v>29.5</v>
      </c>
      <c r="H601" s="51" t="s">
        <v>130</v>
      </c>
      <c r="I601" s="50" t="s">
        <v>993</v>
      </c>
      <c r="J601" s="59" t="s">
        <v>994</v>
      </c>
      <c r="K601" s="55">
        <v>2</v>
      </c>
      <c r="L601" s="55">
        <v>1</v>
      </c>
      <c r="M601" s="55">
        <f>N601+O601</f>
        <v>0.0027</v>
      </c>
      <c r="N601" s="84">
        <v>0.0027</v>
      </c>
      <c r="O601" s="136"/>
      <c r="P601" s="84">
        <f>Q601+R601</f>
        <v>0.01215</v>
      </c>
      <c r="Q601" s="84">
        <f>N601*4.5</f>
        <v>0.01215</v>
      </c>
      <c r="R601" s="136"/>
      <c r="S601" s="55" t="s">
        <v>343</v>
      </c>
      <c r="T601" s="55" t="s">
        <v>180</v>
      </c>
      <c r="U601" s="49">
        <v>2023.05</v>
      </c>
      <c r="V601" s="107"/>
    </row>
    <row r="602" s="3" customFormat="1" ht="56.1" customHeight="1" spans="1:22">
      <c r="A602" s="55">
        <v>6</v>
      </c>
      <c r="B602" s="50" t="s">
        <v>997</v>
      </c>
      <c r="C602" s="55" t="s">
        <v>37</v>
      </c>
      <c r="D602" s="55" t="s">
        <v>52</v>
      </c>
      <c r="E602" s="55" t="s">
        <v>143</v>
      </c>
      <c r="F602" s="50" t="s">
        <v>1296</v>
      </c>
      <c r="G602" s="69">
        <v>3</v>
      </c>
      <c r="H602" s="51" t="s">
        <v>130</v>
      </c>
      <c r="I602" s="50" t="s">
        <v>993</v>
      </c>
      <c r="J602" s="59" t="s">
        <v>994</v>
      </c>
      <c r="K602" s="83">
        <v>1</v>
      </c>
      <c r="L602" s="83"/>
      <c r="M602" s="144">
        <v>0.0002</v>
      </c>
      <c r="N602" s="144">
        <v>0.0002</v>
      </c>
      <c r="O602" s="144"/>
      <c r="P602" s="144">
        <v>0.001</v>
      </c>
      <c r="Q602" s="144">
        <v>0.001</v>
      </c>
      <c r="R602" s="144"/>
      <c r="S602" s="55" t="s">
        <v>343</v>
      </c>
      <c r="T602" s="55" t="s">
        <v>143</v>
      </c>
      <c r="U602" s="49">
        <v>2023.05</v>
      </c>
      <c r="V602" s="107"/>
    </row>
    <row r="603" s="3" customFormat="1" ht="56.1" customHeight="1" spans="1:22">
      <c r="A603" s="55">
        <v>7</v>
      </c>
      <c r="B603" s="59" t="s">
        <v>794</v>
      </c>
      <c r="C603" s="55" t="s">
        <v>37</v>
      </c>
      <c r="D603" s="55" t="s">
        <v>52</v>
      </c>
      <c r="E603" s="55" t="s">
        <v>175</v>
      </c>
      <c r="F603" s="50" t="s">
        <v>1297</v>
      </c>
      <c r="G603" s="69">
        <v>9</v>
      </c>
      <c r="H603" s="51" t="s">
        <v>130</v>
      </c>
      <c r="I603" s="50" t="s">
        <v>993</v>
      </c>
      <c r="J603" s="59" t="s">
        <v>994</v>
      </c>
      <c r="K603" s="55">
        <v>0</v>
      </c>
      <c r="L603" s="55">
        <v>2</v>
      </c>
      <c r="M603" s="55">
        <v>0.0002</v>
      </c>
      <c r="N603" s="55">
        <v>0.0002</v>
      </c>
      <c r="O603" s="55"/>
      <c r="P603" s="55">
        <v>0.0009</v>
      </c>
      <c r="Q603" s="55">
        <v>0.0009</v>
      </c>
      <c r="R603" s="57"/>
      <c r="S603" s="55" t="s">
        <v>343</v>
      </c>
      <c r="T603" s="55" t="s">
        <v>175</v>
      </c>
      <c r="U603" s="49">
        <v>2023.05</v>
      </c>
      <c r="V603" s="107"/>
    </row>
    <row r="604" s="3" customFormat="1" ht="56.1" customHeight="1" spans="1:22">
      <c r="A604" s="55">
        <v>8</v>
      </c>
      <c r="B604" s="50" t="s">
        <v>792</v>
      </c>
      <c r="C604" s="55" t="s">
        <v>37</v>
      </c>
      <c r="D604" s="55" t="s">
        <v>52</v>
      </c>
      <c r="E604" s="55" t="s">
        <v>183</v>
      </c>
      <c r="F604" s="59" t="s">
        <v>1298</v>
      </c>
      <c r="G604" s="69">
        <v>15.5</v>
      </c>
      <c r="H604" s="51" t="s">
        <v>130</v>
      </c>
      <c r="I604" s="50" t="s">
        <v>993</v>
      </c>
      <c r="J604" s="59" t="s">
        <v>994</v>
      </c>
      <c r="K604" s="55">
        <v>3</v>
      </c>
      <c r="L604" s="55"/>
      <c r="M604" s="55">
        <v>0.0028</v>
      </c>
      <c r="N604" s="55">
        <v>0.0028</v>
      </c>
      <c r="O604" s="55"/>
      <c r="P604" s="55">
        <v>0.0159</v>
      </c>
      <c r="Q604" s="55">
        <v>0.0159</v>
      </c>
      <c r="R604" s="55"/>
      <c r="S604" s="55" t="s">
        <v>343</v>
      </c>
      <c r="T604" s="55" t="s">
        <v>183</v>
      </c>
      <c r="U604" s="49">
        <v>2023.05</v>
      </c>
      <c r="V604" s="107"/>
    </row>
    <row r="605" s="3" customFormat="1" ht="56.1" customHeight="1" spans="1:22">
      <c r="A605" s="55">
        <v>9</v>
      </c>
      <c r="B605" s="122" t="s">
        <v>796</v>
      </c>
      <c r="C605" s="49" t="s">
        <v>37</v>
      </c>
      <c r="D605" s="55" t="s">
        <v>52</v>
      </c>
      <c r="E605" s="49" t="s">
        <v>104</v>
      </c>
      <c r="F605" s="50" t="s">
        <v>1299</v>
      </c>
      <c r="G605" s="69">
        <v>13.5</v>
      </c>
      <c r="H605" s="51" t="s">
        <v>130</v>
      </c>
      <c r="I605" s="50" t="s">
        <v>993</v>
      </c>
      <c r="J605" s="59" t="s">
        <v>994</v>
      </c>
      <c r="K605" s="51">
        <v>4</v>
      </c>
      <c r="L605" s="51"/>
      <c r="M605" s="61">
        <v>0.0027</v>
      </c>
      <c r="N605" s="61">
        <v>0.0027</v>
      </c>
      <c r="O605" s="57"/>
      <c r="P605" s="61">
        <v>0.0114</v>
      </c>
      <c r="Q605" s="61">
        <v>0.0114</v>
      </c>
      <c r="R605" s="57"/>
      <c r="S605" s="55" t="s">
        <v>343</v>
      </c>
      <c r="T605" s="49" t="s">
        <v>104</v>
      </c>
      <c r="U605" s="49">
        <v>2023.05</v>
      </c>
      <c r="V605" s="107"/>
    </row>
    <row r="606" s="3" customFormat="1" ht="56.1" customHeight="1" spans="1:22">
      <c r="A606" s="55">
        <v>10</v>
      </c>
      <c r="B606" s="50" t="s">
        <v>1004</v>
      </c>
      <c r="C606" s="55" t="s">
        <v>37</v>
      </c>
      <c r="D606" s="55" t="s">
        <v>52</v>
      </c>
      <c r="E606" s="55" t="s">
        <v>199</v>
      </c>
      <c r="F606" s="122" t="s">
        <v>1300</v>
      </c>
      <c r="G606" s="62">
        <v>15</v>
      </c>
      <c r="H606" s="51" t="s">
        <v>130</v>
      </c>
      <c r="I606" s="50" t="s">
        <v>993</v>
      </c>
      <c r="J606" s="59" t="s">
        <v>994</v>
      </c>
      <c r="K606" s="83">
        <v>1</v>
      </c>
      <c r="L606" s="83"/>
      <c r="M606" s="85">
        <v>0.003</v>
      </c>
      <c r="N606" s="85">
        <v>0.003</v>
      </c>
      <c r="O606" s="8"/>
      <c r="P606" s="85">
        <v>0.0152</v>
      </c>
      <c r="Q606" s="85">
        <v>0.0152</v>
      </c>
      <c r="R606" s="85"/>
      <c r="S606" s="55" t="s">
        <v>343</v>
      </c>
      <c r="T606" s="55" t="s">
        <v>199</v>
      </c>
      <c r="U606" s="49">
        <v>2023.05</v>
      </c>
      <c r="V606" s="107"/>
    </row>
    <row r="607" s="3" customFormat="1" ht="56.1" customHeight="1" spans="1:22">
      <c r="A607" s="55">
        <v>11</v>
      </c>
      <c r="B607" s="59" t="s">
        <v>803</v>
      </c>
      <c r="C607" s="51" t="s">
        <v>37</v>
      </c>
      <c r="D607" s="55" t="s">
        <v>52</v>
      </c>
      <c r="E607" s="51" t="s">
        <v>110</v>
      </c>
      <c r="F607" s="50" t="s">
        <v>1301</v>
      </c>
      <c r="G607" s="69">
        <v>8</v>
      </c>
      <c r="H607" s="51" t="s">
        <v>130</v>
      </c>
      <c r="I607" s="50" t="s">
        <v>993</v>
      </c>
      <c r="J607" s="59" t="s">
        <v>994</v>
      </c>
      <c r="K607" s="60">
        <v>2</v>
      </c>
      <c r="L607" s="60">
        <v>1</v>
      </c>
      <c r="M607" s="55">
        <v>0.0012</v>
      </c>
      <c r="N607" s="55">
        <v>0.0012</v>
      </c>
      <c r="O607" s="55"/>
      <c r="P607" s="55">
        <v>0.0065</v>
      </c>
      <c r="Q607" s="55">
        <v>0.0065</v>
      </c>
      <c r="R607" s="55"/>
      <c r="S607" s="55" t="s">
        <v>343</v>
      </c>
      <c r="T607" s="51" t="s">
        <v>110</v>
      </c>
      <c r="U607" s="49">
        <v>2023.05</v>
      </c>
      <c r="V607" s="107"/>
    </row>
    <row r="608" s="3" customFormat="1" ht="56.1" customHeight="1" spans="1:22">
      <c r="A608" s="55">
        <v>12</v>
      </c>
      <c r="B608" s="59" t="s">
        <v>809</v>
      </c>
      <c r="C608" s="55" t="s">
        <v>37</v>
      </c>
      <c r="D608" s="55" t="s">
        <v>52</v>
      </c>
      <c r="E608" s="55" t="s">
        <v>407</v>
      </c>
      <c r="F608" s="50" t="s">
        <v>1302</v>
      </c>
      <c r="G608" s="69">
        <v>8</v>
      </c>
      <c r="H608" s="51" t="s">
        <v>130</v>
      </c>
      <c r="I608" s="50" t="s">
        <v>993</v>
      </c>
      <c r="J608" s="59" t="s">
        <v>994</v>
      </c>
      <c r="K608" s="60"/>
      <c r="L608" s="60"/>
      <c r="M608" s="53">
        <v>0.0012</v>
      </c>
      <c r="N608" s="53">
        <v>0.0004</v>
      </c>
      <c r="O608" s="57"/>
      <c r="P608" s="53">
        <v>0.0063</v>
      </c>
      <c r="Q608" s="53">
        <v>0.0063</v>
      </c>
      <c r="R608" s="57"/>
      <c r="S608" s="55" t="s">
        <v>343</v>
      </c>
      <c r="T608" s="55" t="s">
        <v>407</v>
      </c>
      <c r="U608" s="49">
        <v>2023.05</v>
      </c>
      <c r="V608" s="107"/>
    </row>
    <row r="609" s="1" customFormat="1" ht="50.1" customHeight="1" spans="1:22">
      <c r="A609" s="43">
        <v>4.3</v>
      </c>
      <c r="B609" s="42" t="s">
        <v>811</v>
      </c>
      <c r="C609" s="34"/>
      <c r="D609" s="34"/>
      <c r="E609" s="34"/>
      <c r="F609" s="42" t="s">
        <v>1303</v>
      </c>
      <c r="G609" s="78">
        <v>160.2</v>
      </c>
      <c r="H609" s="34"/>
      <c r="I609" s="44"/>
      <c r="J609" s="44"/>
      <c r="K609" s="102"/>
      <c r="L609" s="102"/>
      <c r="M609" s="102"/>
      <c r="N609" s="82"/>
      <c r="O609" s="82"/>
      <c r="P609" s="82"/>
      <c r="Q609" s="82"/>
      <c r="R609" s="82"/>
      <c r="S609" s="41"/>
      <c r="T609" s="34"/>
      <c r="U609" s="41"/>
      <c r="V609" s="107"/>
    </row>
    <row r="610" s="3" customFormat="1" ht="51.95" customHeight="1" spans="1:22">
      <c r="A610" s="55">
        <v>1</v>
      </c>
      <c r="B610" s="50" t="s">
        <v>813</v>
      </c>
      <c r="C610" s="51" t="s">
        <v>37</v>
      </c>
      <c r="D610" s="55" t="s">
        <v>52</v>
      </c>
      <c r="E610" s="51" t="s">
        <v>163</v>
      </c>
      <c r="F610" s="50" t="s">
        <v>1304</v>
      </c>
      <c r="G610" s="69">
        <v>4.8</v>
      </c>
      <c r="H610" s="51" t="s">
        <v>130</v>
      </c>
      <c r="I610" s="50" t="s">
        <v>993</v>
      </c>
      <c r="J610" s="59" t="s">
        <v>994</v>
      </c>
      <c r="K610" s="60">
        <v>2</v>
      </c>
      <c r="L610" s="60">
        <v>1</v>
      </c>
      <c r="M610" s="85">
        <v>0.0014</v>
      </c>
      <c r="N610" s="85">
        <v>0.0014</v>
      </c>
      <c r="O610" s="85"/>
      <c r="P610" s="85">
        <v>0.0089</v>
      </c>
      <c r="Q610" s="85">
        <v>0.0089</v>
      </c>
      <c r="R610" s="49"/>
      <c r="S610" s="55" t="s">
        <v>343</v>
      </c>
      <c r="T610" s="51" t="s">
        <v>163</v>
      </c>
      <c r="U610" s="49">
        <v>2023.05</v>
      </c>
      <c r="V610" s="107"/>
    </row>
    <row r="611" s="3" customFormat="1" ht="51.95" customHeight="1" spans="1:22">
      <c r="A611" s="55">
        <v>2</v>
      </c>
      <c r="B611" s="50" t="s">
        <v>817</v>
      </c>
      <c r="C611" s="49" t="s">
        <v>37</v>
      </c>
      <c r="D611" s="55" t="s">
        <v>136</v>
      </c>
      <c r="E611" s="49" t="s">
        <v>169</v>
      </c>
      <c r="F611" s="59" t="s">
        <v>1305</v>
      </c>
      <c r="G611" s="69">
        <v>1.4</v>
      </c>
      <c r="H611" s="51" t="s">
        <v>130</v>
      </c>
      <c r="I611" s="50" t="s">
        <v>993</v>
      </c>
      <c r="J611" s="59" t="s">
        <v>994</v>
      </c>
      <c r="K611" s="51"/>
      <c r="L611" s="51">
        <v>1</v>
      </c>
      <c r="M611" s="51">
        <v>0.0005</v>
      </c>
      <c r="N611" s="136">
        <v>0.0005</v>
      </c>
      <c r="O611" s="136"/>
      <c r="P611" s="136">
        <v>0.0035</v>
      </c>
      <c r="Q611" s="136">
        <v>0.0035</v>
      </c>
      <c r="R611" s="136"/>
      <c r="S611" s="55" t="s">
        <v>343</v>
      </c>
      <c r="T611" s="49" t="s">
        <v>169</v>
      </c>
      <c r="U611" s="49">
        <v>2023.05</v>
      </c>
      <c r="V611" s="107"/>
    </row>
    <row r="612" s="3" customFormat="1" ht="51.95" customHeight="1" spans="1:22">
      <c r="A612" s="55">
        <v>3</v>
      </c>
      <c r="B612" s="50" t="s">
        <v>819</v>
      </c>
      <c r="C612" s="49" t="s">
        <v>37</v>
      </c>
      <c r="D612" s="55" t="s">
        <v>52</v>
      </c>
      <c r="E612" s="55" t="s">
        <v>134</v>
      </c>
      <c r="F612" s="50" t="s">
        <v>1306</v>
      </c>
      <c r="G612" s="69">
        <v>39.4</v>
      </c>
      <c r="H612" s="51" t="s">
        <v>130</v>
      </c>
      <c r="I612" s="50" t="s">
        <v>993</v>
      </c>
      <c r="J612" s="59" t="s">
        <v>994</v>
      </c>
      <c r="K612" s="51">
        <v>5</v>
      </c>
      <c r="L612" s="51">
        <v>4</v>
      </c>
      <c r="M612" s="85">
        <v>0.00102</v>
      </c>
      <c r="N612" s="85">
        <v>0.00102</v>
      </c>
      <c r="O612" s="57"/>
      <c r="P612" s="85">
        <v>0.00459</v>
      </c>
      <c r="Q612" s="84">
        <f>N612*4.5</f>
        <v>0.00459</v>
      </c>
      <c r="R612" s="57"/>
      <c r="S612" s="55" t="s">
        <v>343</v>
      </c>
      <c r="T612" s="55" t="s">
        <v>134</v>
      </c>
      <c r="U612" s="49">
        <v>2023.05</v>
      </c>
      <c r="V612" s="107"/>
    </row>
    <row r="613" s="3" customFormat="1" ht="51.95" customHeight="1" spans="1:22">
      <c r="A613" s="55">
        <v>4</v>
      </c>
      <c r="B613" s="50" t="s">
        <v>823</v>
      </c>
      <c r="C613" s="55" t="s">
        <v>37</v>
      </c>
      <c r="D613" s="55" t="s">
        <v>52</v>
      </c>
      <c r="E613" s="55" t="s">
        <v>175</v>
      </c>
      <c r="F613" s="59" t="s">
        <v>1307</v>
      </c>
      <c r="G613" s="69">
        <v>1.8</v>
      </c>
      <c r="H613" s="51" t="s">
        <v>130</v>
      </c>
      <c r="I613" s="50" t="s">
        <v>993</v>
      </c>
      <c r="J613" s="59" t="s">
        <v>994</v>
      </c>
      <c r="K613" s="55">
        <v>0</v>
      </c>
      <c r="L613" s="55">
        <v>2</v>
      </c>
      <c r="M613" s="55">
        <v>0.0002</v>
      </c>
      <c r="N613" s="55">
        <v>0.0002</v>
      </c>
      <c r="O613" s="55"/>
      <c r="P613" s="55">
        <v>0.0009</v>
      </c>
      <c r="Q613" s="55">
        <v>0.0009</v>
      </c>
      <c r="R613" s="57"/>
      <c r="S613" s="55" t="s">
        <v>343</v>
      </c>
      <c r="T613" s="55" t="s">
        <v>175</v>
      </c>
      <c r="U613" s="49">
        <v>2023.05</v>
      </c>
      <c r="V613" s="107"/>
    </row>
    <row r="614" s="3" customFormat="1" ht="51.95" customHeight="1" spans="1:22">
      <c r="A614" s="55">
        <v>5</v>
      </c>
      <c r="B614" s="50" t="s">
        <v>829</v>
      </c>
      <c r="C614" s="55" t="s">
        <v>37</v>
      </c>
      <c r="D614" s="55" t="s">
        <v>52</v>
      </c>
      <c r="E614" s="55" t="s">
        <v>143</v>
      </c>
      <c r="F614" s="50" t="s">
        <v>1308</v>
      </c>
      <c r="G614" s="69">
        <v>57.4</v>
      </c>
      <c r="H614" s="51" t="s">
        <v>130</v>
      </c>
      <c r="I614" s="50" t="s">
        <v>993</v>
      </c>
      <c r="J614" s="59" t="s">
        <v>994</v>
      </c>
      <c r="K614" s="83">
        <v>4</v>
      </c>
      <c r="L614" s="83">
        <v>3</v>
      </c>
      <c r="M614" s="144" t="s">
        <v>1309</v>
      </c>
      <c r="N614" s="144" t="s">
        <v>1309</v>
      </c>
      <c r="O614" s="144"/>
      <c r="P614" s="144" t="s">
        <v>1310</v>
      </c>
      <c r="Q614" s="144" t="s">
        <v>1310</v>
      </c>
      <c r="R614" s="144"/>
      <c r="S614" s="55" t="s">
        <v>343</v>
      </c>
      <c r="T614" s="55" t="s">
        <v>143</v>
      </c>
      <c r="U614" s="49">
        <v>2023.05</v>
      </c>
      <c r="V614" s="107"/>
    </row>
    <row r="615" s="3" customFormat="1" ht="51.95" customHeight="1" spans="1:22">
      <c r="A615" s="55">
        <v>6</v>
      </c>
      <c r="B615" s="50" t="s">
        <v>1105</v>
      </c>
      <c r="C615" s="55" t="s">
        <v>37</v>
      </c>
      <c r="D615" s="55" t="s">
        <v>136</v>
      </c>
      <c r="E615" s="55" t="s">
        <v>330</v>
      </c>
      <c r="F615" s="50" t="s">
        <v>1311</v>
      </c>
      <c r="G615" s="69">
        <v>3</v>
      </c>
      <c r="H615" s="51" t="s">
        <v>130</v>
      </c>
      <c r="I615" s="50" t="s">
        <v>993</v>
      </c>
      <c r="J615" s="59" t="s">
        <v>994</v>
      </c>
      <c r="K615" s="60"/>
      <c r="L615" s="60">
        <v>1</v>
      </c>
      <c r="M615" s="60">
        <v>0.001</v>
      </c>
      <c r="N615" s="57">
        <v>0.001</v>
      </c>
      <c r="O615" s="57"/>
      <c r="P615" s="57">
        <v>0.0041</v>
      </c>
      <c r="Q615" s="57">
        <v>0.0041</v>
      </c>
      <c r="R615" s="57"/>
      <c r="S615" s="55" t="s">
        <v>343</v>
      </c>
      <c r="T615" s="55" t="s">
        <v>330</v>
      </c>
      <c r="U615" s="49">
        <v>2023.05</v>
      </c>
      <c r="V615" s="107"/>
    </row>
    <row r="616" s="3" customFormat="1" ht="51.95" customHeight="1" spans="1:22">
      <c r="A616" s="55">
        <v>7</v>
      </c>
      <c r="B616" s="50" t="s">
        <v>1015</v>
      </c>
      <c r="C616" s="55" t="s">
        <v>37</v>
      </c>
      <c r="D616" s="55" t="s">
        <v>52</v>
      </c>
      <c r="E616" s="55" t="s">
        <v>183</v>
      </c>
      <c r="F616" s="59" t="s">
        <v>1312</v>
      </c>
      <c r="G616" s="69">
        <v>11.8</v>
      </c>
      <c r="H616" s="51" t="s">
        <v>130</v>
      </c>
      <c r="I616" s="50" t="s">
        <v>993</v>
      </c>
      <c r="J616" s="59" t="s">
        <v>994</v>
      </c>
      <c r="K616" s="55">
        <v>5</v>
      </c>
      <c r="L616" s="55"/>
      <c r="M616" s="55">
        <v>0.0027</v>
      </c>
      <c r="N616" s="55">
        <v>0.0027</v>
      </c>
      <c r="O616" s="55"/>
      <c r="P616" s="55">
        <v>0.0162</v>
      </c>
      <c r="Q616" s="55">
        <v>0.0162</v>
      </c>
      <c r="R616" s="155"/>
      <c r="S616" s="55" t="s">
        <v>343</v>
      </c>
      <c r="T616" s="55" t="s">
        <v>183</v>
      </c>
      <c r="U616" s="49">
        <v>2023.05</v>
      </c>
      <c r="V616" s="107"/>
    </row>
    <row r="617" s="3" customFormat="1" ht="51.95" customHeight="1" spans="1:22">
      <c r="A617" s="55">
        <v>8</v>
      </c>
      <c r="B617" s="122" t="s">
        <v>825</v>
      </c>
      <c r="C617" s="49" t="s">
        <v>37</v>
      </c>
      <c r="D617" s="55" t="s">
        <v>52</v>
      </c>
      <c r="E617" s="49" t="s">
        <v>104</v>
      </c>
      <c r="F617" s="50" t="s">
        <v>1313</v>
      </c>
      <c r="G617" s="69">
        <v>3</v>
      </c>
      <c r="H617" s="51" t="s">
        <v>130</v>
      </c>
      <c r="I617" s="50" t="s">
        <v>993</v>
      </c>
      <c r="J617" s="59" t="s">
        <v>994</v>
      </c>
      <c r="K617" s="51">
        <v>1</v>
      </c>
      <c r="L617" s="51"/>
      <c r="M617" s="61">
        <v>0.0012</v>
      </c>
      <c r="N617" s="61">
        <v>0.0012</v>
      </c>
      <c r="O617" s="57"/>
      <c r="P617" s="61">
        <v>0.0065</v>
      </c>
      <c r="Q617" s="61">
        <v>0.0065</v>
      </c>
      <c r="R617" s="57"/>
      <c r="S617" s="55" t="s">
        <v>343</v>
      </c>
      <c r="T617" s="49" t="s">
        <v>104</v>
      </c>
      <c r="U617" s="49">
        <v>2023.05</v>
      </c>
      <c r="V617" s="107"/>
    </row>
    <row r="618" s="3" customFormat="1" ht="51.95" customHeight="1" spans="1:22">
      <c r="A618" s="55">
        <v>9</v>
      </c>
      <c r="B618" s="50" t="s">
        <v>837</v>
      </c>
      <c r="C618" s="51" t="s">
        <v>37</v>
      </c>
      <c r="D618" s="55" t="s">
        <v>52</v>
      </c>
      <c r="E618" s="143" t="s">
        <v>196</v>
      </c>
      <c r="F618" s="50" t="s">
        <v>1314</v>
      </c>
      <c r="G618" s="69">
        <v>7.2</v>
      </c>
      <c r="H618" s="51" t="s">
        <v>130</v>
      </c>
      <c r="I618" s="50" t="s">
        <v>993</v>
      </c>
      <c r="J618" s="59" t="s">
        <v>994</v>
      </c>
      <c r="K618" s="60"/>
      <c r="L618" s="60">
        <v>1</v>
      </c>
      <c r="M618" s="84">
        <v>0.0023</v>
      </c>
      <c r="N618" s="85">
        <v>0.0023</v>
      </c>
      <c r="O618" s="85"/>
      <c r="P618" s="85">
        <v>0.0112</v>
      </c>
      <c r="Q618" s="85">
        <v>0.0112</v>
      </c>
      <c r="R618" s="85"/>
      <c r="S618" s="55" t="s">
        <v>343</v>
      </c>
      <c r="T618" s="143" t="s">
        <v>196</v>
      </c>
      <c r="U618" s="49">
        <v>2023.05</v>
      </c>
      <c r="V618" s="107"/>
    </row>
    <row r="619" s="3" customFormat="1" ht="51.95" customHeight="1" spans="1:22">
      <c r="A619" s="55">
        <v>10</v>
      </c>
      <c r="B619" s="50" t="s">
        <v>839</v>
      </c>
      <c r="C619" s="55" t="s">
        <v>37</v>
      </c>
      <c r="D619" s="55" t="s">
        <v>52</v>
      </c>
      <c r="E619" s="55" t="s">
        <v>199</v>
      </c>
      <c r="F619" s="50" t="s">
        <v>1315</v>
      </c>
      <c r="G619" s="62">
        <v>14</v>
      </c>
      <c r="H619" s="51" t="s">
        <v>130</v>
      </c>
      <c r="I619" s="50" t="s">
        <v>993</v>
      </c>
      <c r="J619" s="59" t="s">
        <v>994</v>
      </c>
      <c r="K619" s="83"/>
      <c r="L619" s="83">
        <v>2</v>
      </c>
      <c r="M619" s="85">
        <v>1</v>
      </c>
      <c r="N619" s="85">
        <v>0.00069</v>
      </c>
      <c r="O619" s="8"/>
      <c r="P619" s="85">
        <v>0.000378</v>
      </c>
      <c r="Q619" s="85">
        <v>0.000378</v>
      </c>
      <c r="R619" s="85"/>
      <c r="S619" s="55" t="s">
        <v>343</v>
      </c>
      <c r="T619" s="55" t="s">
        <v>199</v>
      </c>
      <c r="U619" s="49">
        <v>2023.05</v>
      </c>
      <c r="V619" s="107"/>
    </row>
    <row r="620" s="3" customFormat="1" ht="51.95" customHeight="1" spans="1:22">
      <c r="A620" s="55">
        <v>11</v>
      </c>
      <c r="B620" s="122" t="s">
        <v>835</v>
      </c>
      <c r="C620" s="55" t="s">
        <v>37</v>
      </c>
      <c r="D620" s="55" t="s">
        <v>52</v>
      </c>
      <c r="E620" s="55" t="s">
        <v>193</v>
      </c>
      <c r="F620" s="50" t="s">
        <v>1316</v>
      </c>
      <c r="G620" s="69">
        <v>6.8</v>
      </c>
      <c r="H620" s="51" t="s">
        <v>130</v>
      </c>
      <c r="I620" s="50" t="s">
        <v>993</v>
      </c>
      <c r="J620" s="59" t="s">
        <v>994</v>
      </c>
      <c r="K620" s="55"/>
      <c r="L620" s="55">
        <v>3</v>
      </c>
      <c r="M620" s="55">
        <v>0.0039</v>
      </c>
      <c r="N620" s="55">
        <v>0.0039</v>
      </c>
      <c r="O620" s="55"/>
      <c r="P620" s="55">
        <v>0.0121</v>
      </c>
      <c r="Q620" s="55">
        <v>0.0121</v>
      </c>
      <c r="R620" s="55"/>
      <c r="S620" s="55" t="s">
        <v>343</v>
      </c>
      <c r="T620" s="55" t="s">
        <v>193</v>
      </c>
      <c r="U620" s="49">
        <v>2023.05</v>
      </c>
      <c r="V620" s="55"/>
    </row>
    <row r="621" s="3" customFormat="1" ht="51.95" customHeight="1" spans="1:22">
      <c r="A621" s="55">
        <v>12</v>
      </c>
      <c r="B621" s="50" t="s">
        <v>833</v>
      </c>
      <c r="C621" s="51" t="s">
        <v>37</v>
      </c>
      <c r="D621" s="55" t="s">
        <v>136</v>
      </c>
      <c r="E621" s="51" t="s">
        <v>110</v>
      </c>
      <c r="F621" s="50" t="s">
        <v>1317</v>
      </c>
      <c r="G621" s="69">
        <v>2</v>
      </c>
      <c r="H621" s="51" t="s">
        <v>130</v>
      </c>
      <c r="I621" s="50" t="s">
        <v>993</v>
      </c>
      <c r="J621" s="59" t="s">
        <v>994</v>
      </c>
      <c r="K621" s="60">
        <v>1</v>
      </c>
      <c r="L621" s="60"/>
      <c r="M621" s="55">
        <v>0.0007</v>
      </c>
      <c r="N621" s="55">
        <v>0.0007</v>
      </c>
      <c r="O621" s="55"/>
      <c r="P621" s="55">
        <v>0.0021</v>
      </c>
      <c r="Q621" s="55">
        <v>0.0021</v>
      </c>
      <c r="R621" s="55"/>
      <c r="S621" s="55" t="s">
        <v>343</v>
      </c>
      <c r="T621" s="51" t="s">
        <v>110</v>
      </c>
      <c r="U621" s="49">
        <v>2023.05</v>
      </c>
      <c r="V621" s="107"/>
    </row>
    <row r="622" s="3" customFormat="1" ht="51.95" customHeight="1" spans="1:22">
      <c r="A622" s="55">
        <v>13</v>
      </c>
      <c r="B622" s="50" t="s">
        <v>841</v>
      </c>
      <c r="C622" s="55" t="s">
        <v>37</v>
      </c>
      <c r="D622" s="55" t="s">
        <v>52</v>
      </c>
      <c r="E622" s="55" t="s">
        <v>407</v>
      </c>
      <c r="F622" s="50" t="s">
        <v>1318</v>
      </c>
      <c r="G622" s="69">
        <v>7.6</v>
      </c>
      <c r="H622" s="51" t="s">
        <v>130</v>
      </c>
      <c r="I622" s="50" t="s">
        <v>993</v>
      </c>
      <c r="J622" s="59" t="s">
        <v>994</v>
      </c>
      <c r="K622" s="60">
        <v>1</v>
      </c>
      <c r="L622" s="60">
        <v>1</v>
      </c>
      <c r="M622" s="53">
        <v>0.0036</v>
      </c>
      <c r="N622" s="53">
        <v>0.0036</v>
      </c>
      <c r="O622" s="57"/>
      <c r="P622" s="53">
        <v>0.0187</v>
      </c>
      <c r="Q622" s="53">
        <v>0.0187</v>
      </c>
      <c r="R622" s="57"/>
      <c r="S622" s="55" t="s">
        <v>343</v>
      </c>
      <c r="T622" s="55" t="s">
        <v>407</v>
      </c>
      <c r="U622" s="49">
        <v>2023.05</v>
      </c>
      <c r="V622" s="107"/>
    </row>
    <row r="623" s="1" customFormat="1" ht="50.1" customHeight="1" spans="1:22">
      <c r="A623" s="43">
        <v>4.4</v>
      </c>
      <c r="B623" s="42" t="s">
        <v>843</v>
      </c>
      <c r="C623" s="34"/>
      <c r="D623" s="34"/>
      <c r="E623" s="34"/>
      <c r="F623" s="42" t="s">
        <v>1319</v>
      </c>
      <c r="G623" s="78">
        <v>28.75</v>
      </c>
      <c r="H623" s="34"/>
      <c r="I623" s="44"/>
      <c r="J623" s="44"/>
      <c r="K623" s="102"/>
      <c r="L623" s="102"/>
      <c r="M623" s="102"/>
      <c r="N623" s="82"/>
      <c r="O623" s="82"/>
      <c r="P623" s="82"/>
      <c r="Q623" s="82"/>
      <c r="R623" s="82"/>
      <c r="S623" s="41"/>
      <c r="T623" s="34"/>
      <c r="U623" s="89"/>
      <c r="V623" s="107"/>
    </row>
    <row r="624" s="3" customFormat="1" ht="68.1" customHeight="1" spans="1:22">
      <c r="A624" s="55">
        <v>1</v>
      </c>
      <c r="B624" s="50" t="s">
        <v>845</v>
      </c>
      <c r="C624" s="51" t="s">
        <v>37</v>
      </c>
      <c r="D624" s="55" t="s">
        <v>52</v>
      </c>
      <c r="E624" s="51" t="s">
        <v>163</v>
      </c>
      <c r="F624" s="50" t="s">
        <v>1320</v>
      </c>
      <c r="G624" s="69">
        <v>8.5</v>
      </c>
      <c r="H624" s="51" t="s">
        <v>130</v>
      </c>
      <c r="I624" s="135" t="s">
        <v>1024</v>
      </c>
      <c r="J624" s="59" t="s">
        <v>994</v>
      </c>
      <c r="K624" s="60">
        <v>3</v>
      </c>
      <c r="L624" s="60"/>
      <c r="M624" s="85">
        <v>0.0009</v>
      </c>
      <c r="N624" s="85">
        <v>0.0009</v>
      </c>
      <c r="O624" s="85"/>
      <c r="P624" s="85">
        <v>0.0052</v>
      </c>
      <c r="Q624" s="85">
        <v>0.0052</v>
      </c>
      <c r="R624" s="49"/>
      <c r="S624" s="55" t="s">
        <v>343</v>
      </c>
      <c r="T624" s="51" t="s">
        <v>163</v>
      </c>
      <c r="U624" s="49">
        <v>2023.05</v>
      </c>
      <c r="V624" s="107"/>
    </row>
    <row r="625" s="3" customFormat="1" ht="68.1" customHeight="1" spans="1:22">
      <c r="A625" s="55">
        <v>2</v>
      </c>
      <c r="B625" s="50" t="s">
        <v>1022</v>
      </c>
      <c r="C625" s="49" t="s">
        <v>37</v>
      </c>
      <c r="D625" s="55" t="s">
        <v>136</v>
      </c>
      <c r="E625" s="49" t="s">
        <v>169</v>
      </c>
      <c r="F625" s="59" t="s">
        <v>1321</v>
      </c>
      <c r="G625" s="69">
        <v>5.25</v>
      </c>
      <c r="H625" s="51" t="s">
        <v>130</v>
      </c>
      <c r="I625" s="135" t="s">
        <v>1024</v>
      </c>
      <c r="J625" s="59" t="s">
        <v>994</v>
      </c>
      <c r="K625" s="51">
        <v>2</v>
      </c>
      <c r="L625" s="51">
        <v>1</v>
      </c>
      <c r="M625" s="51">
        <v>0.0028</v>
      </c>
      <c r="N625" s="136">
        <v>0.0028</v>
      </c>
      <c r="O625" s="136"/>
      <c r="P625" s="136">
        <v>0.0091</v>
      </c>
      <c r="Q625" s="136">
        <v>0.0091</v>
      </c>
      <c r="R625" s="136"/>
      <c r="S625" s="55" t="s">
        <v>343</v>
      </c>
      <c r="T625" s="49" t="s">
        <v>169</v>
      </c>
      <c r="U625" s="49">
        <v>2023.05</v>
      </c>
      <c r="V625" s="107"/>
    </row>
    <row r="626" s="3" customFormat="1" ht="68.1" customHeight="1" spans="1:22">
      <c r="A626" s="55">
        <v>3</v>
      </c>
      <c r="B626" s="50" t="s">
        <v>852</v>
      </c>
      <c r="C626" s="55" t="s">
        <v>37</v>
      </c>
      <c r="D626" s="55" t="s">
        <v>52</v>
      </c>
      <c r="E626" s="55" t="s">
        <v>180</v>
      </c>
      <c r="F626" s="50" t="s">
        <v>1322</v>
      </c>
      <c r="G626" s="69">
        <v>7.5</v>
      </c>
      <c r="H626" s="51" t="s">
        <v>130</v>
      </c>
      <c r="I626" s="135" t="s">
        <v>1024</v>
      </c>
      <c r="J626" s="59" t="s">
        <v>994</v>
      </c>
      <c r="K626" s="55">
        <v>3</v>
      </c>
      <c r="L626" s="55">
        <v>1</v>
      </c>
      <c r="M626" s="55">
        <f>N626+O626</f>
        <v>0.0005</v>
      </c>
      <c r="N626" s="84">
        <v>0.0005</v>
      </c>
      <c r="O626" s="136"/>
      <c r="P626" s="84">
        <f>Q626+R626</f>
        <v>0.00225</v>
      </c>
      <c r="Q626" s="84">
        <f>N626*4.5</f>
        <v>0.00225</v>
      </c>
      <c r="R626" s="136"/>
      <c r="S626" s="55" t="s">
        <v>343</v>
      </c>
      <c r="T626" s="55" t="s">
        <v>180</v>
      </c>
      <c r="U626" s="49">
        <v>2023.05</v>
      </c>
      <c r="V626" s="107"/>
    </row>
    <row r="627" s="3" customFormat="1" ht="68.1" customHeight="1" spans="1:22">
      <c r="A627" s="55">
        <v>4</v>
      </c>
      <c r="B627" s="122" t="s">
        <v>850</v>
      </c>
      <c r="C627" s="49" t="s">
        <v>37</v>
      </c>
      <c r="D627" s="55" t="s">
        <v>52</v>
      </c>
      <c r="E627" s="49" t="s">
        <v>104</v>
      </c>
      <c r="F627" s="50" t="s">
        <v>1323</v>
      </c>
      <c r="G627" s="69">
        <v>0.5</v>
      </c>
      <c r="H627" s="51" t="s">
        <v>130</v>
      </c>
      <c r="I627" s="135" t="s">
        <v>1024</v>
      </c>
      <c r="J627" s="59" t="s">
        <v>994</v>
      </c>
      <c r="K627" s="51">
        <v>1</v>
      </c>
      <c r="L627" s="51"/>
      <c r="M627" s="61">
        <v>0.0001</v>
      </c>
      <c r="N627" s="61">
        <v>0.0001</v>
      </c>
      <c r="O627" s="57"/>
      <c r="P627" s="61">
        <v>0.0007</v>
      </c>
      <c r="Q627" s="61">
        <v>0.0007</v>
      </c>
      <c r="R627" s="57"/>
      <c r="S627" s="55" t="s">
        <v>343</v>
      </c>
      <c r="T627" s="49" t="s">
        <v>104</v>
      </c>
      <c r="U627" s="49">
        <v>2023.05</v>
      </c>
      <c r="V627" s="107"/>
    </row>
    <row r="628" s="3" customFormat="1" ht="68.1" customHeight="1" spans="1:22">
      <c r="A628" s="55">
        <v>5</v>
      </c>
      <c r="B628" s="50" t="s">
        <v>1127</v>
      </c>
      <c r="C628" s="55" t="s">
        <v>37</v>
      </c>
      <c r="D628" s="55" t="s">
        <v>52</v>
      </c>
      <c r="E628" s="55" t="s">
        <v>175</v>
      </c>
      <c r="F628" s="50" t="s">
        <v>1324</v>
      </c>
      <c r="G628" s="62">
        <v>1.5</v>
      </c>
      <c r="H628" s="51" t="s">
        <v>130</v>
      </c>
      <c r="I628" s="135" t="s">
        <v>1024</v>
      </c>
      <c r="J628" s="59" t="s">
        <v>994</v>
      </c>
      <c r="K628" s="55">
        <v>1</v>
      </c>
      <c r="L628" s="55"/>
      <c r="M628" s="55">
        <v>0.0001</v>
      </c>
      <c r="N628" s="55">
        <v>0.0001</v>
      </c>
      <c r="O628" s="57"/>
      <c r="P628" s="55">
        <v>0.0006</v>
      </c>
      <c r="Q628" s="55">
        <v>0.0006</v>
      </c>
      <c r="R628" s="57"/>
      <c r="S628" s="55" t="s">
        <v>343</v>
      </c>
      <c r="T628" s="55" t="s">
        <v>175</v>
      </c>
      <c r="U628" s="49">
        <v>2023.05</v>
      </c>
      <c r="V628" s="107"/>
    </row>
    <row r="629" s="3" customFormat="1" ht="68.1" customHeight="1" spans="1:22">
      <c r="A629" s="55">
        <v>6</v>
      </c>
      <c r="B629" s="50" t="s">
        <v>1131</v>
      </c>
      <c r="C629" s="55" t="s">
        <v>37</v>
      </c>
      <c r="D629" s="55" t="s">
        <v>52</v>
      </c>
      <c r="E629" s="55" t="s">
        <v>143</v>
      </c>
      <c r="F629" s="50" t="s">
        <v>1325</v>
      </c>
      <c r="G629" s="69">
        <v>1</v>
      </c>
      <c r="H629" s="51" t="s">
        <v>130</v>
      </c>
      <c r="I629" s="135" t="s">
        <v>1024</v>
      </c>
      <c r="J629" s="59" t="s">
        <v>994</v>
      </c>
      <c r="K629" s="83"/>
      <c r="L629" s="83">
        <v>1</v>
      </c>
      <c r="M629" s="49">
        <v>0.0001</v>
      </c>
      <c r="N629" s="49">
        <v>0.0001</v>
      </c>
      <c r="O629" s="144"/>
      <c r="P629" s="49">
        <v>0.0006</v>
      </c>
      <c r="Q629" s="49">
        <v>0.0006</v>
      </c>
      <c r="R629" s="144"/>
      <c r="S629" s="55" t="s">
        <v>343</v>
      </c>
      <c r="T629" s="55" t="s">
        <v>143</v>
      </c>
      <c r="U629" s="49">
        <v>2023.05</v>
      </c>
      <c r="V629" s="107"/>
    </row>
    <row r="630" s="3" customFormat="1" ht="68.1" customHeight="1" spans="1:22">
      <c r="A630" s="55">
        <v>7</v>
      </c>
      <c r="B630" s="50" t="s">
        <v>860</v>
      </c>
      <c r="C630" s="51" t="s">
        <v>37</v>
      </c>
      <c r="D630" s="55" t="s">
        <v>52</v>
      </c>
      <c r="E630" s="143" t="s">
        <v>196</v>
      </c>
      <c r="F630" s="50" t="s">
        <v>1326</v>
      </c>
      <c r="G630" s="69">
        <v>0.5</v>
      </c>
      <c r="H630" s="51" t="s">
        <v>130</v>
      </c>
      <c r="I630" s="135" t="s">
        <v>1024</v>
      </c>
      <c r="J630" s="59" t="s">
        <v>994</v>
      </c>
      <c r="K630" s="60">
        <v>1</v>
      </c>
      <c r="L630" s="60"/>
      <c r="M630" s="84">
        <v>0.0001</v>
      </c>
      <c r="N630" s="84">
        <v>0.0001</v>
      </c>
      <c r="O630" s="57"/>
      <c r="P630" s="61">
        <v>0.0005</v>
      </c>
      <c r="Q630" s="61">
        <v>0.0005</v>
      </c>
      <c r="R630" s="57"/>
      <c r="S630" s="55" t="s">
        <v>343</v>
      </c>
      <c r="T630" s="143" t="s">
        <v>196</v>
      </c>
      <c r="U630" s="49">
        <v>2023.05</v>
      </c>
      <c r="V630" s="107"/>
    </row>
    <row r="631" s="3" customFormat="1" ht="68.1" customHeight="1" spans="1:22">
      <c r="A631" s="55">
        <v>8</v>
      </c>
      <c r="B631" s="50" t="s">
        <v>858</v>
      </c>
      <c r="C631" s="55" t="s">
        <v>37</v>
      </c>
      <c r="D631" s="55" t="s">
        <v>136</v>
      </c>
      <c r="E631" s="49" t="s">
        <v>193</v>
      </c>
      <c r="F631" s="59" t="s">
        <v>1327</v>
      </c>
      <c r="G631" s="69">
        <v>2</v>
      </c>
      <c r="H631" s="51" t="s">
        <v>130</v>
      </c>
      <c r="I631" s="135" t="s">
        <v>1024</v>
      </c>
      <c r="J631" s="59" t="s">
        <v>994</v>
      </c>
      <c r="K631" s="55"/>
      <c r="L631" s="55">
        <v>1</v>
      </c>
      <c r="M631" s="49">
        <v>0.0001</v>
      </c>
      <c r="N631" s="49">
        <v>0.0001</v>
      </c>
      <c r="O631" s="49"/>
      <c r="P631" s="49">
        <v>0.0006</v>
      </c>
      <c r="Q631" s="49">
        <v>0.0006</v>
      </c>
      <c r="R631" s="49"/>
      <c r="S631" s="55" t="s">
        <v>343</v>
      </c>
      <c r="T631" s="49" t="s">
        <v>193</v>
      </c>
      <c r="U631" s="49">
        <v>2023.05</v>
      </c>
      <c r="V631" s="107"/>
    </row>
    <row r="632" s="3" customFormat="1" ht="68.1" customHeight="1" spans="1:22">
      <c r="A632" s="55">
        <v>9</v>
      </c>
      <c r="B632" s="50" t="s">
        <v>1140</v>
      </c>
      <c r="C632" s="55" t="s">
        <v>37</v>
      </c>
      <c r="D632" s="55" t="s">
        <v>52</v>
      </c>
      <c r="E632" s="55" t="s">
        <v>1328</v>
      </c>
      <c r="F632" s="50" t="s">
        <v>1329</v>
      </c>
      <c r="G632" s="69">
        <v>2</v>
      </c>
      <c r="H632" s="51" t="s">
        <v>130</v>
      </c>
      <c r="I632" s="135" t="s">
        <v>1024</v>
      </c>
      <c r="J632" s="59" t="s">
        <v>994</v>
      </c>
      <c r="K632" s="60"/>
      <c r="L632" s="60">
        <v>1</v>
      </c>
      <c r="M632" s="53">
        <v>0.0001</v>
      </c>
      <c r="N632" s="53">
        <v>0.0001</v>
      </c>
      <c r="O632" s="57"/>
      <c r="P632" s="53">
        <v>0.0008</v>
      </c>
      <c r="Q632" s="53">
        <v>0.0008</v>
      </c>
      <c r="R632" s="57"/>
      <c r="S632" s="55" t="s">
        <v>343</v>
      </c>
      <c r="T632" s="55" t="s">
        <v>407</v>
      </c>
      <c r="U632" s="49">
        <v>2023.05</v>
      </c>
      <c r="V632" s="107"/>
    </row>
    <row r="633" s="1" customFormat="1" ht="42.95" customHeight="1" spans="1:22">
      <c r="A633" s="43">
        <v>4.5</v>
      </c>
      <c r="B633" s="42" t="s">
        <v>862</v>
      </c>
      <c r="C633" s="34"/>
      <c r="D633" s="55"/>
      <c r="E633" s="34"/>
      <c r="F633" s="42" t="s">
        <v>1330</v>
      </c>
      <c r="G633" s="78">
        <v>9.86</v>
      </c>
      <c r="H633" s="51"/>
      <c r="I633" s="44"/>
      <c r="J633" s="44"/>
      <c r="K633" s="102"/>
      <c r="L633" s="102"/>
      <c r="M633" s="102"/>
      <c r="N633" s="82"/>
      <c r="O633" s="82"/>
      <c r="P633" s="82"/>
      <c r="Q633" s="82"/>
      <c r="R633" s="82"/>
      <c r="S633" s="41"/>
      <c r="T633" s="34"/>
      <c r="U633" s="89"/>
      <c r="V633" s="107"/>
    </row>
    <row r="634" s="3" customFormat="1" ht="53.1" customHeight="1" spans="1:22">
      <c r="A634" s="55">
        <v>1</v>
      </c>
      <c r="B634" s="50" t="s">
        <v>1146</v>
      </c>
      <c r="C634" s="49" t="s">
        <v>37</v>
      </c>
      <c r="D634" s="55" t="s">
        <v>136</v>
      </c>
      <c r="E634" s="49" t="s">
        <v>169</v>
      </c>
      <c r="F634" s="59" t="s">
        <v>1331</v>
      </c>
      <c r="G634" s="69">
        <v>0.38</v>
      </c>
      <c r="H634" s="51" t="s">
        <v>130</v>
      </c>
      <c r="I634" s="122" t="s">
        <v>1332</v>
      </c>
      <c r="J634" s="122" t="s">
        <v>1045</v>
      </c>
      <c r="K634" s="55">
        <v>1</v>
      </c>
      <c r="L634" s="55">
        <v>1</v>
      </c>
      <c r="M634" s="55">
        <v>0.0029</v>
      </c>
      <c r="N634" s="57">
        <v>0.0029</v>
      </c>
      <c r="O634" s="57"/>
      <c r="P634" s="57">
        <v>0.0121</v>
      </c>
      <c r="Q634" s="57">
        <v>0.0121</v>
      </c>
      <c r="R634" s="57"/>
      <c r="S634" s="55" t="s">
        <v>343</v>
      </c>
      <c r="T634" s="49" t="s">
        <v>169</v>
      </c>
      <c r="U634" s="49">
        <v>2023.05</v>
      </c>
      <c r="V634" s="107"/>
    </row>
    <row r="635" s="3" customFormat="1" ht="53.1" customHeight="1" spans="1:22">
      <c r="A635" s="55">
        <v>2</v>
      </c>
      <c r="B635" s="50" t="s">
        <v>866</v>
      </c>
      <c r="C635" s="49" t="s">
        <v>37</v>
      </c>
      <c r="D635" s="55" t="s">
        <v>52</v>
      </c>
      <c r="E635" s="55" t="s">
        <v>134</v>
      </c>
      <c r="F635" s="50" t="s">
        <v>1333</v>
      </c>
      <c r="G635" s="69">
        <v>2.98</v>
      </c>
      <c r="H635" s="51" t="s">
        <v>130</v>
      </c>
      <c r="I635" s="122" t="s">
        <v>1332</v>
      </c>
      <c r="J635" s="122" t="s">
        <v>1045</v>
      </c>
      <c r="K635" s="51">
        <v>6</v>
      </c>
      <c r="L635" s="51">
        <v>2</v>
      </c>
      <c r="M635" s="85">
        <v>0.0012</v>
      </c>
      <c r="N635" s="85">
        <v>0.0012</v>
      </c>
      <c r="O635" s="57"/>
      <c r="P635" s="85">
        <v>0.0054</v>
      </c>
      <c r="Q635" s="84">
        <f>N635*4.5</f>
        <v>0.0054</v>
      </c>
      <c r="R635" s="57"/>
      <c r="S635" s="55" t="s">
        <v>343</v>
      </c>
      <c r="T635" s="55" t="s">
        <v>134</v>
      </c>
      <c r="U635" s="89" t="s">
        <v>555</v>
      </c>
      <c r="V635" s="107"/>
    </row>
    <row r="636" s="3" customFormat="1" ht="53.1" customHeight="1" spans="1:22">
      <c r="A636" s="55">
        <v>3</v>
      </c>
      <c r="B636" s="50" t="s">
        <v>878</v>
      </c>
      <c r="C636" s="55" t="s">
        <v>37</v>
      </c>
      <c r="D636" s="55" t="s">
        <v>52</v>
      </c>
      <c r="E636" s="55" t="s">
        <v>180</v>
      </c>
      <c r="F636" s="50" t="s">
        <v>1334</v>
      </c>
      <c r="G636" s="69">
        <v>2.8</v>
      </c>
      <c r="H636" s="51" t="s">
        <v>130</v>
      </c>
      <c r="I636" s="122" t="s">
        <v>1332</v>
      </c>
      <c r="J636" s="122" t="s">
        <v>1045</v>
      </c>
      <c r="K636" s="55">
        <v>4</v>
      </c>
      <c r="L636" s="55">
        <v>0</v>
      </c>
      <c r="M636" s="55">
        <f>N636+O636</f>
        <v>0.0007</v>
      </c>
      <c r="N636" s="84">
        <v>0.0007</v>
      </c>
      <c r="O636" s="136"/>
      <c r="P636" s="84">
        <f>Q636+R636</f>
        <v>0.00315</v>
      </c>
      <c r="Q636" s="84">
        <f>N636*4.5</f>
        <v>0.00315</v>
      </c>
      <c r="R636" s="136"/>
      <c r="S636" s="55" t="s">
        <v>343</v>
      </c>
      <c r="T636" s="55" t="s">
        <v>180</v>
      </c>
      <c r="U636" s="49">
        <v>2023.05</v>
      </c>
      <c r="V636" s="107"/>
    </row>
    <row r="637" s="3" customFormat="1" ht="53.1" customHeight="1" spans="1:22">
      <c r="A637" s="55">
        <v>4</v>
      </c>
      <c r="B637" s="50" t="s">
        <v>872</v>
      </c>
      <c r="C637" s="55" t="s">
        <v>37</v>
      </c>
      <c r="D637" s="55" t="s">
        <v>52</v>
      </c>
      <c r="E637" s="55" t="s">
        <v>175</v>
      </c>
      <c r="F637" s="50" t="s">
        <v>1335</v>
      </c>
      <c r="G637" s="69">
        <v>0.5</v>
      </c>
      <c r="H637" s="51" t="s">
        <v>130</v>
      </c>
      <c r="I637" s="122" t="s">
        <v>1332</v>
      </c>
      <c r="J637" s="122" t="s">
        <v>1045</v>
      </c>
      <c r="K637" s="60">
        <v>1</v>
      </c>
      <c r="L637" s="60">
        <v>2</v>
      </c>
      <c r="M637" s="55">
        <v>0.0001</v>
      </c>
      <c r="N637" s="55">
        <v>0.0001</v>
      </c>
      <c r="O637" s="57"/>
      <c r="P637" s="55">
        <v>0.0006</v>
      </c>
      <c r="Q637" s="55">
        <v>0.0006</v>
      </c>
      <c r="R637" s="57"/>
      <c r="S637" s="55" t="s">
        <v>343</v>
      </c>
      <c r="T637" s="55" t="s">
        <v>175</v>
      </c>
      <c r="U637" s="49">
        <v>2023.05</v>
      </c>
      <c r="V637" s="107"/>
    </row>
    <row r="638" s="3" customFormat="1" ht="53.1" customHeight="1" spans="1:22">
      <c r="A638" s="55">
        <v>5</v>
      </c>
      <c r="B638" s="50" t="s">
        <v>870</v>
      </c>
      <c r="C638" s="55" t="s">
        <v>37</v>
      </c>
      <c r="D638" s="55" t="s">
        <v>52</v>
      </c>
      <c r="E638" s="55" t="s">
        <v>183</v>
      </c>
      <c r="F638" s="59" t="s">
        <v>1336</v>
      </c>
      <c r="G638" s="69">
        <v>0.2</v>
      </c>
      <c r="H638" s="51" t="s">
        <v>130</v>
      </c>
      <c r="I638" s="122" t="s">
        <v>1332</v>
      </c>
      <c r="J638" s="122" t="s">
        <v>1045</v>
      </c>
      <c r="K638" s="55">
        <v>1</v>
      </c>
      <c r="L638" s="55"/>
      <c r="M638" s="84">
        <v>0.0001</v>
      </c>
      <c r="N638" s="84">
        <v>0.0001</v>
      </c>
      <c r="O638" s="84"/>
      <c r="P638" s="84">
        <v>0.0007</v>
      </c>
      <c r="Q638" s="84">
        <v>0.0007</v>
      </c>
      <c r="R638" s="84"/>
      <c r="S638" s="55" t="s">
        <v>343</v>
      </c>
      <c r="T638" s="55" t="s">
        <v>183</v>
      </c>
      <c r="U638" s="49">
        <v>2023.05</v>
      </c>
      <c r="V638" s="107"/>
    </row>
    <row r="639" s="3" customFormat="1" ht="53.1" customHeight="1" spans="1:22">
      <c r="A639" s="55">
        <v>6</v>
      </c>
      <c r="B639" s="50" t="s">
        <v>1032</v>
      </c>
      <c r="C639" s="55" t="s">
        <v>37</v>
      </c>
      <c r="D639" s="55" t="s">
        <v>52</v>
      </c>
      <c r="E639" s="55" t="s">
        <v>186</v>
      </c>
      <c r="F639" s="50" t="s">
        <v>1337</v>
      </c>
      <c r="G639" s="69">
        <v>1.2</v>
      </c>
      <c r="H639" s="51" t="s">
        <v>130</v>
      </c>
      <c r="I639" s="122" t="s">
        <v>1332</v>
      </c>
      <c r="J639" s="122" t="s">
        <v>1045</v>
      </c>
      <c r="K639" s="55">
        <v>1</v>
      </c>
      <c r="L639" s="55"/>
      <c r="M639" s="55">
        <v>0.0002</v>
      </c>
      <c r="N639" s="55">
        <v>0.0002</v>
      </c>
      <c r="O639" s="55"/>
      <c r="P639" s="84">
        <v>0.0011</v>
      </c>
      <c r="Q639" s="84">
        <v>0.0011</v>
      </c>
      <c r="R639" s="55"/>
      <c r="S639" s="55" t="s">
        <v>343</v>
      </c>
      <c r="T639" s="55" t="s">
        <v>186</v>
      </c>
      <c r="U639" s="49">
        <v>2023.05</v>
      </c>
      <c r="V639" s="107"/>
    </row>
    <row r="640" s="3" customFormat="1" ht="53.1" customHeight="1" spans="1:22">
      <c r="A640" s="55">
        <v>7</v>
      </c>
      <c r="B640" s="122" t="s">
        <v>874</v>
      </c>
      <c r="C640" s="49" t="s">
        <v>37</v>
      </c>
      <c r="D640" s="55" t="s">
        <v>52</v>
      </c>
      <c r="E640" s="49" t="s">
        <v>104</v>
      </c>
      <c r="F640" s="50" t="s">
        <v>1338</v>
      </c>
      <c r="G640" s="69">
        <v>0.6</v>
      </c>
      <c r="H640" s="51" t="s">
        <v>130</v>
      </c>
      <c r="I640" s="122" t="s">
        <v>1332</v>
      </c>
      <c r="J640" s="122" t="s">
        <v>1045</v>
      </c>
      <c r="K640" s="51"/>
      <c r="L640" s="51">
        <v>1</v>
      </c>
      <c r="M640" s="53">
        <v>0.0002</v>
      </c>
      <c r="N640" s="53">
        <v>0.0002</v>
      </c>
      <c r="O640" s="136"/>
      <c r="P640" s="53">
        <v>0.0012</v>
      </c>
      <c r="Q640" s="53">
        <v>0.0012</v>
      </c>
      <c r="R640" s="136"/>
      <c r="S640" s="55" t="s">
        <v>343</v>
      </c>
      <c r="T640" s="49" t="s">
        <v>104</v>
      </c>
      <c r="U640" s="49">
        <v>2023.05</v>
      </c>
      <c r="V640" s="107"/>
    </row>
    <row r="641" s="3" customFormat="1" ht="53.1" customHeight="1" spans="1:22">
      <c r="A641" s="55">
        <v>8</v>
      </c>
      <c r="B641" s="50" t="s">
        <v>882</v>
      </c>
      <c r="C641" s="51" t="s">
        <v>37</v>
      </c>
      <c r="D641" s="55" t="s">
        <v>52</v>
      </c>
      <c r="E641" s="143" t="s">
        <v>196</v>
      </c>
      <c r="F641" s="50" t="s">
        <v>1339</v>
      </c>
      <c r="G641" s="69">
        <v>0.5</v>
      </c>
      <c r="H641" s="51" t="s">
        <v>130</v>
      </c>
      <c r="I641" s="122" t="s">
        <v>1332</v>
      </c>
      <c r="J641" s="122" t="s">
        <v>1045</v>
      </c>
      <c r="K641" s="60"/>
      <c r="L641" s="60">
        <v>1</v>
      </c>
      <c r="M641" s="84">
        <v>0.0003</v>
      </c>
      <c r="N641" s="57">
        <v>0.0003</v>
      </c>
      <c r="O641" s="57"/>
      <c r="P641" s="85">
        <v>0.002</v>
      </c>
      <c r="Q641" s="85">
        <v>0.002</v>
      </c>
      <c r="R641" s="57"/>
      <c r="S641" s="55" t="s">
        <v>343</v>
      </c>
      <c r="T641" s="143" t="s">
        <v>196</v>
      </c>
      <c r="U641" s="49">
        <v>2023.05</v>
      </c>
      <c r="V641" s="107"/>
    </row>
    <row r="642" s="3" customFormat="1" ht="53.1" customHeight="1" spans="1:22">
      <c r="A642" s="55">
        <v>9</v>
      </c>
      <c r="B642" s="50" t="s">
        <v>880</v>
      </c>
      <c r="C642" s="55" t="s">
        <v>37</v>
      </c>
      <c r="D642" s="55" t="s">
        <v>52</v>
      </c>
      <c r="E642" s="55" t="s">
        <v>193</v>
      </c>
      <c r="F642" s="50" t="s">
        <v>1340</v>
      </c>
      <c r="G642" s="62">
        <v>0.5</v>
      </c>
      <c r="H642" s="51" t="s">
        <v>130</v>
      </c>
      <c r="I642" s="122" t="s">
        <v>1332</v>
      </c>
      <c r="J642" s="122" t="s">
        <v>1045</v>
      </c>
      <c r="K642" s="49">
        <v>1</v>
      </c>
      <c r="L642" s="49">
        <v>1</v>
      </c>
      <c r="M642" s="49">
        <v>0.0002</v>
      </c>
      <c r="N642" s="49">
        <v>0.0002</v>
      </c>
      <c r="O642" s="49"/>
      <c r="P642" s="49">
        <v>0.0006</v>
      </c>
      <c r="Q642" s="49">
        <v>0.0006</v>
      </c>
      <c r="R642" s="49"/>
      <c r="S642" s="55" t="s">
        <v>343</v>
      </c>
      <c r="T642" s="55" t="s">
        <v>193</v>
      </c>
      <c r="U642" s="49">
        <v>2023.05</v>
      </c>
      <c r="V642" s="160"/>
    </row>
    <row r="643" s="3" customFormat="1" ht="53.1" customHeight="1" spans="1:22">
      <c r="A643" s="55">
        <v>10</v>
      </c>
      <c r="B643" s="50" t="s">
        <v>887</v>
      </c>
      <c r="C643" s="55" t="s">
        <v>37</v>
      </c>
      <c r="D643" s="55" t="s">
        <v>52</v>
      </c>
      <c r="E643" s="55" t="s">
        <v>407</v>
      </c>
      <c r="F643" s="50" t="s">
        <v>1341</v>
      </c>
      <c r="G643" s="69">
        <v>0.2</v>
      </c>
      <c r="H643" s="51" t="s">
        <v>130</v>
      </c>
      <c r="I643" s="122" t="s">
        <v>1332</v>
      </c>
      <c r="J643" s="122" t="s">
        <v>1045</v>
      </c>
      <c r="K643" s="60"/>
      <c r="L643" s="60">
        <v>1</v>
      </c>
      <c r="M643" s="53">
        <v>0.0001</v>
      </c>
      <c r="N643" s="53">
        <v>0.0001</v>
      </c>
      <c r="O643" s="57"/>
      <c r="P643" s="53">
        <v>0.0007</v>
      </c>
      <c r="Q643" s="53">
        <v>0.0007</v>
      </c>
      <c r="R643" s="57"/>
      <c r="S643" s="55" t="s">
        <v>343</v>
      </c>
      <c r="T643" s="55" t="s">
        <v>407</v>
      </c>
      <c r="U643" s="49">
        <v>2023.05</v>
      </c>
      <c r="V643" s="107"/>
    </row>
    <row r="644" s="1" customFormat="1" ht="57.95" customHeight="1" spans="1:22">
      <c r="A644" s="43">
        <v>4.6</v>
      </c>
      <c r="B644" s="42" t="s">
        <v>1034</v>
      </c>
      <c r="C644" s="34"/>
      <c r="D644" s="55"/>
      <c r="E644" s="34"/>
      <c r="F644" s="42" t="s">
        <v>1342</v>
      </c>
      <c r="G644" s="78">
        <v>17.5</v>
      </c>
      <c r="H644" s="51"/>
      <c r="I644" s="44"/>
      <c r="J644" s="44"/>
      <c r="K644" s="102"/>
      <c r="L644" s="102"/>
      <c r="M644" s="102"/>
      <c r="N644" s="82"/>
      <c r="O644" s="82"/>
      <c r="P644" s="82"/>
      <c r="Q644" s="82"/>
      <c r="R644" s="82"/>
      <c r="S644" s="41"/>
      <c r="T644" s="34"/>
      <c r="U644" s="89"/>
      <c r="V644" s="107"/>
    </row>
    <row r="645" s="3" customFormat="1" ht="66" customHeight="1" spans="1:22">
      <c r="A645" s="55">
        <v>1</v>
      </c>
      <c r="B645" s="50" t="s">
        <v>1036</v>
      </c>
      <c r="C645" s="55" t="s">
        <v>37</v>
      </c>
      <c r="D645" s="55" t="s">
        <v>52</v>
      </c>
      <c r="E645" s="55" t="s">
        <v>143</v>
      </c>
      <c r="F645" s="50" t="s">
        <v>1343</v>
      </c>
      <c r="G645" s="69">
        <v>17.5</v>
      </c>
      <c r="H645" s="51" t="s">
        <v>130</v>
      </c>
      <c r="I645" s="50" t="s">
        <v>1344</v>
      </c>
      <c r="J645" s="50" t="s">
        <v>1167</v>
      </c>
      <c r="K645" s="83">
        <v>1</v>
      </c>
      <c r="L645" s="83">
        <v>1</v>
      </c>
      <c r="M645" s="49">
        <v>0.0008</v>
      </c>
      <c r="N645" s="49">
        <v>0.0008</v>
      </c>
      <c r="O645" s="144"/>
      <c r="P645" s="49">
        <v>0.0039</v>
      </c>
      <c r="Q645" s="49">
        <v>0.0039</v>
      </c>
      <c r="R645" s="144"/>
      <c r="S645" s="55" t="s">
        <v>343</v>
      </c>
      <c r="T645" s="55" t="s">
        <v>143</v>
      </c>
      <c r="U645" s="49">
        <v>2023.05</v>
      </c>
      <c r="V645" s="107"/>
    </row>
    <row r="646" s="1" customFormat="1" ht="47.1" customHeight="1" spans="1:22">
      <c r="A646" s="43">
        <v>4.7</v>
      </c>
      <c r="B646" s="42" t="s">
        <v>889</v>
      </c>
      <c r="C646" s="43"/>
      <c r="D646" s="43"/>
      <c r="E646" s="43"/>
      <c r="F646" s="42" t="s">
        <v>1345</v>
      </c>
      <c r="G646" s="140">
        <v>6</v>
      </c>
      <c r="H646" s="51"/>
      <c r="I646" s="80"/>
      <c r="J646" s="80"/>
      <c r="K646" s="48"/>
      <c r="L646" s="48"/>
      <c r="M646" s="48"/>
      <c r="N646" s="82"/>
      <c r="O646" s="82"/>
      <c r="P646" s="82"/>
      <c r="Q646" s="82"/>
      <c r="R646" s="82"/>
      <c r="S646" s="41"/>
      <c r="T646" s="43"/>
      <c r="U646" s="89"/>
      <c r="V646" s="107"/>
    </row>
    <row r="647" s="3" customFormat="1" ht="60.95" customHeight="1" spans="1:22">
      <c r="A647" s="55">
        <v>1</v>
      </c>
      <c r="B647" s="50" t="s">
        <v>891</v>
      </c>
      <c r="C647" s="55" t="s">
        <v>37</v>
      </c>
      <c r="D647" s="55" t="s">
        <v>52</v>
      </c>
      <c r="E647" s="55" t="s">
        <v>143</v>
      </c>
      <c r="F647" s="50" t="s">
        <v>1346</v>
      </c>
      <c r="G647" s="69">
        <v>4</v>
      </c>
      <c r="H647" s="51" t="s">
        <v>130</v>
      </c>
      <c r="I647" s="50" t="s">
        <v>1347</v>
      </c>
      <c r="J647" s="50" t="s">
        <v>1167</v>
      </c>
      <c r="K647" s="83">
        <v>1</v>
      </c>
      <c r="L647" s="83">
        <v>1</v>
      </c>
      <c r="M647" s="49">
        <v>0.0006</v>
      </c>
      <c r="N647" s="49">
        <v>0.0006</v>
      </c>
      <c r="O647" s="144"/>
      <c r="P647" s="49">
        <v>0.0033</v>
      </c>
      <c r="Q647" s="49">
        <v>0.0033</v>
      </c>
      <c r="R647" s="144"/>
      <c r="S647" s="55" t="s">
        <v>343</v>
      </c>
      <c r="T647" s="55" t="s">
        <v>143</v>
      </c>
      <c r="U647" s="49">
        <v>2023.05</v>
      </c>
      <c r="V647" s="107"/>
    </row>
    <row r="648" s="3" customFormat="1" ht="60.95" customHeight="1" spans="1:22">
      <c r="A648" s="55">
        <v>2</v>
      </c>
      <c r="B648" s="50" t="s">
        <v>1168</v>
      </c>
      <c r="C648" s="55" t="s">
        <v>37</v>
      </c>
      <c r="D648" s="55" t="s">
        <v>52</v>
      </c>
      <c r="E648" s="49" t="s">
        <v>193</v>
      </c>
      <c r="F648" s="59" t="s">
        <v>1348</v>
      </c>
      <c r="G648" s="69">
        <v>2</v>
      </c>
      <c r="H648" s="51" t="s">
        <v>130</v>
      </c>
      <c r="I648" s="50" t="s">
        <v>815</v>
      </c>
      <c r="J648" s="135" t="s">
        <v>1349</v>
      </c>
      <c r="K648" s="55">
        <v>1</v>
      </c>
      <c r="L648" s="55">
        <v>0</v>
      </c>
      <c r="M648" s="49">
        <v>0.0001</v>
      </c>
      <c r="N648" s="49">
        <v>0.0001</v>
      </c>
      <c r="O648" s="49"/>
      <c r="P648" s="49">
        <v>0.0006</v>
      </c>
      <c r="Q648" s="49">
        <v>0.0006</v>
      </c>
      <c r="R648" s="55"/>
      <c r="S648" s="55" t="s">
        <v>343</v>
      </c>
      <c r="T648" s="49" t="s">
        <v>193</v>
      </c>
      <c r="U648" s="89" t="s">
        <v>555</v>
      </c>
      <c r="V648" s="107"/>
    </row>
    <row r="649" s="1" customFormat="1" ht="45.95" customHeight="1" spans="1:22">
      <c r="A649" s="43">
        <v>4.8</v>
      </c>
      <c r="B649" s="42" t="s">
        <v>895</v>
      </c>
      <c r="C649" s="43"/>
      <c r="D649" s="43"/>
      <c r="E649" s="43"/>
      <c r="F649" s="42" t="s">
        <v>1350</v>
      </c>
      <c r="G649" s="156">
        <v>7.995</v>
      </c>
      <c r="H649" s="51"/>
      <c r="I649" s="80"/>
      <c r="J649" s="80"/>
      <c r="K649" s="48"/>
      <c r="L649" s="48"/>
      <c r="M649" s="48"/>
      <c r="N649" s="82"/>
      <c r="O649" s="82"/>
      <c r="P649" s="82"/>
      <c r="Q649" s="82"/>
      <c r="R649" s="82"/>
      <c r="S649" s="41"/>
      <c r="T649" s="43"/>
      <c r="U649" s="89"/>
      <c r="V649" s="107"/>
    </row>
    <row r="650" s="3" customFormat="1" ht="53.1" customHeight="1" spans="1:22">
      <c r="A650" s="55">
        <v>1</v>
      </c>
      <c r="B650" s="50" t="s">
        <v>1351</v>
      </c>
      <c r="C650" s="49" t="s">
        <v>37</v>
      </c>
      <c r="D650" s="55" t="s">
        <v>52</v>
      </c>
      <c r="E650" s="55" t="s">
        <v>134</v>
      </c>
      <c r="F650" s="50" t="s">
        <v>1352</v>
      </c>
      <c r="G650" s="147">
        <v>1.995</v>
      </c>
      <c r="H650" s="51" t="s">
        <v>130</v>
      </c>
      <c r="I650" s="158" t="s">
        <v>1353</v>
      </c>
      <c r="J650" s="135" t="s">
        <v>1349</v>
      </c>
      <c r="K650" s="51">
        <v>1</v>
      </c>
      <c r="L650" s="51"/>
      <c r="M650" s="85">
        <v>0.0001</v>
      </c>
      <c r="N650" s="85">
        <v>0.0001</v>
      </c>
      <c r="O650" s="57"/>
      <c r="P650" s="85">
        <v>0.00045</v>
      </c>
      <c r="Q650" s="84">
        <f>N650*4.5</f>
        <v>0.00045</v>
      </c>
      <c r="R650" s="57"/>
      <c r="S650" s="55" t="s">
        <v>343</v>
      </c>
      <c r="T650" s="55" t="s">
        <v>134</v>
      </c>
      <c r="U650" s="89" t="s">
        <v>555</v>
      </c>
      <c r="V650" s="107"/>
    </row>
    <row r="651" s="3" customFormat="1" ht="53.1" customHeight="1" spans="1:22">
      <c r="A651" s="55">
        <v>2</v>
      </c>
      <c r="B651" s="50" t="s">
        <v>897</v>
      </c>
      <c r="C651" s="55" t="s">
        <v>37</v>
      </c>
      <c r="D651" s="55" t="s">
        <v>52</v>
      </c>
      <c r="E651" s="55" t="s">
        <v>180</v>
      </c>
      <c r="F651" s="50" t="s">
        <v>1354</v>
      </c>
      <c r="G651" s="157">
        <v>6</v>
      </c>
      <c r="H651" s="51" t="s">
        <v>130</v>
      </c>
      <c r="I651" s="50" t="s">
        <v>1011</v>
      </c>
      <c r="J651" s="50" t="s">
        <v>1355</v>
      </c>
      <c r="K651" s="55">
        <v>2</v>
      </c>
      <c r="L651" s="55">
        <v>0</v>
      </c>
      <c r="M651" s="55">
        <f>N651+O651</f>
        <v>0.0002</v>
      </c>
      <c r="N651" s="84">
        <v>0.0002</v>
      </c>
      <c r="O651" s="136"/>
      <c r="P651" s="84">
        <f>Q651+R651</f>
        <v>0.0009</v>
      </c>
      <c r="Q651" s="84">
        <f>N651*4.5</f>
        <v>0.0009</v>
      </c>
      <c r="R651" s="136"/>
      <c r="S651" s="55" t="s">
        <v>343</v>
      </c>
      <c r="T651" s="55" t="s">
        <v>180</v>
      </c>
      <c r="U651" s="55">
        <v>2023.05</v>
      </c>
      <c r="V651" s="107"/>
    </row>
    <row r="652" s="1" customFormat="1" ht="51.95" customHeight="1" spans="1:22">
      <c r="A652" s="43">
        <v>4.9</v>
      </c>
      <c r="B652" s="42" t="s">
        <v>899</v>
      </c>
      <c r="C652" s="41"/>
      <c r="D652" s="41"/>
      <c r="E652" s="41"/>
      <c r="F652" s="46" t="s">
        <v>1356</v>
      </c>
      <c r="G652" s="140">
        <v>4.4</v>
      </c>
      <c r="H652" s="51"/>
      <c r="I652" s="80"/>
      <c r="J652" s="80"/>
      <c r="K652" s="41"/>
      <c r="L652" s="41"/>
      <c r="M652" s="41"/>
      <c r="N652" s="82"/>
      <c r="O652" s="82"/>
      <c r="P652" s="82"/>
      <c r="Q652" s="82"/>
      <c r="R652" s="82"/>
      <c r="S652" s="41"/>
      <c r="T652" s="41"/>
      <c r="U652" s="89"/>
      <c r="V652" s="107"/>
    </row>
    <row r="653" s="3" customFormat="1" ht="68.1" customHeight="1" spans="1:22">
      <c r="A653" s="55">
        <v>1</v>
      </c>
      <c r="B653" s="50" t="s">
        <v>1357</v>
      </c>
      <c r="C653" s="51" t="s">
        <v>37</v>
      </c>
      <c r="D653" s="55" t="s">
        <v>52</v>
      </c>
      <c r="E653" s="51" t="s">
        <v>163</v>
      </c>
      <c r="F653" s="122" t="s">
        <v>1358</v>
      </c>
      <c r="G653" s="62">
        <v>0.4</v>
      </c>
      <c r="H653" s="51" t="s">
        <v>130</v>
      </c>
      <c r="I653" s="50" t="s">
        <v>1011</v>
      </c>
      <c r="J653" s="59" t="s">
        <v>994</v>
      </c>
      <c r="K653" s="49">
        <v>1</v>
      </c>
      <c r="L653" s="49"/>
      <c r="M653" s="85">
        <v>0.0001</v>
      </c>
      <c r="N653" s="85">
        <v>0.0001</v>
      </c>
      <c r="O653" s="85"/>
      <c r="P653" s="85">
        <v>0.0008</v>
      </c>
      <c r="Q653" s="85">
        <v>0.0008</v>
      </c>
      <c r="R653" s="57"/>
      <c r="S653" s="55" t="s">
        <v>343</v>
      </c>
      <c r="T653" s="51" t="s">
        <v>163</v>
      </c>
      <c r="U653" s="49">
        <v>2023.05</v>
      </c>
      <c r="V653" s="107"/>
    </row>
    <row r="654" s="3" customFormat="1" ht="68.1" customHeight="1" spans="1:22">
      <c r="A654" s="55">
        <v>2</v>
      </c>
      <c r="B654" s="50" t="s">
        <v>901</v>
      </c>
      <c r="C654" s="51" t="s">
        <v>37</v>
      </c>
      <c r="D654" s="55" t="s">
        <v>136</v>
      </c>
      <c r="E654" s="49" t="s">
        <v>330</v>
      </c>
      <c r="F654" s="50" t="s">
        <v>1359</v>
      </c>
      <c r="G654" s="62">
        <v>1.76</v>
      </c>
      <c r="H654" s="51" t="s">
        <v>130</v>
      </c>
      <c r="I654" s="50" t="s">
        <v>1011</v>
      </c>
      <c r="J654" s="59" t="s">
        <v>994</v>
      </c>
      <c r="K654" s="49">
        <v>1</v>
      </c>
      <c r="L654" s="49">
        <v>1</v>
      </c>
      <c r="M654" s="49">
        <v>0.0008</v>
      </c>
      <c r="N654" s="57">
        <v>0.0008</v>
      </c>
      <c r="O654" s="57"/>
      <c r="P654" s="57">
        <v>0.0038</v>
      </c>
      <c r="Q654" s="57">
        <v>0.0038</v>
      </c>
      <c r="R654" s="57"/>
      <c r="S654" s="55" t="s">
        <v>343</v>
      </c>
      <c r="T654" s="49" t="s">
        <v>330</v>
      </c>
      <c r="U654" s="49">
        <v>2023.05</v>
      </c>
      <c r="V654" s="107"/>
    </row>
    <row r="655" s="3" customFormat="1" ht="68.1" customHeight="1" spans="1:22">
      <c r="A655" s="55">
        <v>3</v>
      </c>
      <c r="B655" s="50" t="s">
        <v>906</v>
      </c>
      <c r="C655" s="51" t="s">
        <v>37</v>
      </c>
      <c r="D655" s="55" t="s">
        <v>52</v>
      </c>
      <c r="E655" s="51" t="s">
        <v>110</v>
      </c>
      <c r="F655" s="50" t="s">
        <v>1360</v>
      </c>
      <c r="G655" s="69">
        <v>2</v>
      </c>
      <c r="H655" s="51" t="s">
        <v>130</v>
      </c>
      <c r="I655" s="59" t="s">
        <v>1361</v>
      </c>
      <c r="J655" s="59" t="s">
        <v>1362</v>
      </c>
      <c r="K655" s="49">
        <v>1</v>
      </c>
      <c r="L655" s="49"/>
      <c r="M655" s="55">
        <v>0.0002</v>
      </c>
      <c r="N655" s="55">
        <v>0.0002</v>
      </c>
      <c r="O655" s="55"/>
      <c r="P655" s="55">
        <v>0.0013</v>
      </c>
      <c r="Q655" s="55">
        <v>0.0013</v>
      </c>
      <c r="R655" s="57"/>
      <c r="S655" s="55" t="s">
        <v>343</v>
      </c>
      <c r="T655" s="51" t="s">
        <v>110</v>
      </c>
      <c r="U655" s="49">
        <v>2023.05</v>
      </c>
      <c r="V655" s="107"/>
    </row>
    <row r="656" s="3" customFormat="1" ht="68.1" customHeight="1" spans="1:22">
      <c r="A656" s="55">
        <v>4</v>
      </c>
      <c r="B656" s="50" t="s">
        <v>1186</v>
      </c>
      <c r="C656" s="55" t="s">
        <v>37</v>
      </c>
      <c r="D656" s="55" t="s">
        <v>52</v>
      </c>
      <c r="E656" s="55" t="s">
        <v>175</v>
      </c>
      <c r="F656" s="50" t="s">
        <v>1363</v>
      </c>
      <c r="G656" s="62">
        <v>0.24</v>
      </c>
      <c r="H656" s="51" t="s">
        <v>130</v>
      </c>
      <c r="I656" s="122" t="s">
        <v>1332</v>
      </c>
      <c r="J656" s="122" t="s">
        <v>1045</v>
      </c>
      <c r="K656" s="55">
        <v>0</v>
      </c>
      <c r="L656" s="55">
        <v>1</v>
      </c>
      <c r="M656" s="55">
        <v>0.0002</v>
      </c>
      <c r="N656" s="55">
        <v>0.0002</v>
      </c>
      <c r="O656" s="55"/>
      <c r="P656" s="55">
        <v>0.0009</v>
      </c>
      <c r="Q656" s="55">
        <v>0.0009</v>
      </c>
      <c r="R656" s="57"/>
      <c r="S656" s="55" t="s">
        <v>343</v>
      </c>
      <c r="T656" s="55" t="s">
        <v>175</v>
      </c>
      <c r="U656" s="49">
        <v>2023.05</v>
      </c>
      <c r="V656" s="107"/>
    </row>
    <row r="657" s="1" customFormat="1" ht="56.1" customHeight="1" spans="1:22">
      <c r="A657" s="78">
        <v>4.1</v>
      </c>
      <c r="B657" s="42" t="s">
        <v>908</v>
      </c>
      <c r="C657" s="41"/>
      <c r="D657" s="41"/>
      <c r="E657" s="41"/>
      <c r="F657" s="46" t="s">
        <v>1364</v>
      </c>
      <c r="G657" s="140">
        <v>42</v>
      </c>
      <c r="H657" s="51"/>
      <c r="I657" s="80"/>
      <c r="J657" s="80"/>
      <c r="K657" s="41"/>
      <c r="L657" s="41"/>
      <c r="M657" s="41"/>
      <c r="N657" s="82"/>
      <c r="O657" s="82"/>
      <c r="P657" s="82"/>
      <c r="Q657" s="82"/>
      <c r="R657" s="82"/>
      <c r="S657" s="41"/>
      <c r="T657" s="41"/>
      <c r="U657" s="89"/>
      <c r="V657" s="107"/>
    </row>
    <row r="658" s="3" customFormat="1" ht="60.95" customHeight="1" spans="1:22">
      <c r="A658" s="55">
        <v>1</v>
      </c>
      <c r="B658" s="50" t="s">
        <v>1365</v>
      </c>
      <c r="C658" s="51" t="s">
        <v>37</v>
      </c>
      <c r="D658" s="55" t="s">
        <v>52</v>
      </c>
      <c r="E658" s="51" t="s">
        <v>163</v>
      </c>
      <c r="F658" s="122" t="s">
        <v>1366</v>
      </c>
      <c r="G658" s="62">
        <v>1</v>
      </c>
      <c r="H658" s="51" t="s">
        <v>130</v>
      </c>
      <c r="I658" s="50" t="s">
        <v>1011</v>
      </c>
      <c r="J658" s="59" t="s">
        <v>994</v>
      </c>
      <c r="K658" s="49">
        <v>1</v>
      </c>
      <c r="L658" s="49"/>
      <c r="M658" s="85">
        <v>0.0001</v>
      </c>
      <c r="N658" s="85">
        <v>0.0001</v>
      </c>
      <c r="O658" s="85"/>
      <c r="P658" s="85">
        <v>0.0008</v>
      </c>
      <c r="Q658" s="85">
        <v>0.0008</v>
      </c>
      <c r="R658" s="57"/>
      <c r="S658" s="55" t="s">
        <v>343</v>
      </c>
      <c r="T658" s="51" t="s">
        <v>163</v>
      </c>
      <c r="U658" s="49">
        <v>2023.05</v>
      </c>
      <c r="V658" s="107"/>
    </row>
    <row r="659" s="3" customFormat="1" ht="60.95" customHeight="1" spans="1:22">
      <c r="A659" s="55">
        <v>2</v>
      </c>
      <c r="B659" s="50" t="s">
        <v>910</v>
      </c>
      <c r="C659" s="49" t="s">
        <v>37</v>
      </c>
      <c r="D659" s="55" t="s">
        <v>52</v>
      </c>
      <c r="E659" s="55" t="s">
        <v>134</v>
      </c>
      <c r="F659" s="50" t="s">
        <v>1367</v>
      </c>
      <c r="G659" s="69">
        <v>6</v>
      </c>
      <c r="H659" s="51" t="s">
        <v>130</v>
      </c>
      <c r="I659" s="50" t="s">
        <v>1011</v>
      </c>
      <c r="J659" s="59" t="s">
        <v>994</v>
      </c>
      <c r="K659" s="51">
        <v>2</v>
      </c>
      <c r="L659" s="51"/>
      <c r="M659" s="85">
        <v>0.0006</v>
      </c>
      <c r="N659" s="85">
        <v>0.0006</v>
      </c>
      <c r="O659" s="57"/>
      <c r="P659" s="85">
        <v>0.0027</v>
      </c>
      <c r="Q659" s="84">
        <f>N659*4.5</f>
        <v>0.0027</v>
      </c>
      <c r="R659" s="57"/>
      <c r="S659" s="55" t="s">
        <v>343</v>
      </c>
      <c r="T659" s="55" t="s">
        <v>134</v>
      </c>
      <c r="U659" s="49">
        <v>2023.05</v>
      </c>
      <c r="V659" s="107"/>
    </row>
    <row r="660" s="3" customFormat="1" ht="60.95" customHeight="1" spans="1:22">
      <c r="A660" s="55">
        <v>3</v>
      </c>
      <c r="B660" s="50" t="s">
        <v>914</v>
      </c>
      <c r="C660" s="49" t="s">
        <v>37</v>
      </c>
      <c r="D660" s="55" t="s">
        <v>136</v>
      </c>
      <c r="E660" s="49" t="s">
        <v>330</v>
      </c>
      <c r="F660" s="50" t="s">
        <v>1368</v>
      </c>
      <c r="G660" s="62">
        <v>2</v>
      </c>
      <c r="H660" s="51" t="s">
        <v>130</v>
      </c>
      <c r="I660" s="50" t="s">
        <v>1011</v>
      </c>
      <c r="J660" s="59" t="s">
        <v>994</v>
      </c>
      <c r="K660" s="49">
        <v>1</v>
      </c>
      <c r="L660" s="49"/>
      <c r="M660" s="49">
        <v>0.0002</v>
      </c>
      <c r="N660" s="57">
        <v>0.0002</v>
      </c>
      <c r="O660" s="57"/>
      <c r="P660" s="57">
        <v>0.0008</v>
      </c>
      <c r="Q660" s="57">
        <v>0.0008</v>
      </c>
      <c r="R660" s="57"/>
      <c r="S660" s="55" t="s">
        <v>343</v>
      </c>
      <c r="T660" s="49" t="s">
        <v>330</v>
      </c>
      <c r="U660" s="49">
        <v>2023.05</v>
      </c>
      <c r="V660" s="107"/>
    </row>
    <row r="661" s="3" customFormat="1" ht="60.95" customHeight="1" spans="1:22">
      <c r="A661" s="55">
        <v>4</v>
      </c>
      <c r="B661" s="50" t="s">
        <v>920</v>
      </c>
      <c r="C661" s="55" t="s">
        <v>37</v>
      </c>
      <c r="D661" s="55" t="s">
        <v>52</v>
      </c>
      <c r="E661" s="55" t="s">
        <v>180</v>
      </c>
      <c r="F661" s="50" t="s">
        <v>1369</v>
      </c>
      <c r="G661" s="69">
        <v>2</v>
      </c>
      <c r="H661" s="51" t="s">
        <v>130</v>
      </c>
      <c r="I661" s="50" t="s">
        <v>1370</v>
      </c>
      <c r="J661" s="50" t="s">
        <v>1371</v>
      </c>
      <c r="K661" s="55">
        <v>1</v>
      </c>
      <c r="L661" s="55">
        <v>0</v>
      </c>
      <c r="M661" s="55">
        <f>N661+O661</f>
        <v>0.0002</v>
      </c>
      <c r="N661" s="84">
        <v>0.0002</v>
      </c>
      <c r="O661" s="136"/>
      <c r="P661" s="84">
        <f>Q661+R661</f>
        <v>0.0009</v>
      </c>
      <c r="Q661" s="84">
        <f>N661*4.5</f>
        <v>0.0009</v>
      </c>
      <c r="R661" s="136"/>
      <c r="S661" s="55" t="s">
        <v>343</v>
      </c>
      <c r="T661" s="55" t="s">
        <v>180</v>
      </c>
      <c r="U661" s="49">
        <v>2023.05</v>
      </c>
      <c r="V661" s="107"/>
    </row>
    <row r="662" s="3" customFormat="1" ht="60.95" customHeight="1" spans="1:22">
      <c r="A662" s="55">
        <v>5</v>
      </c>
      <c r="B662" s="50" t="s">
        <v>918</v>
      </c>
      <c r="C662" s="49" t="s">
        <v>37</v>
      </c>
      <c r="D662" s="55" t="s">
        <v>52</v>
      </c>
      <c r="E662" s="49" t="s">
        <v>175</v>
      </c>
      <c r="F662" s="122" t="s">
        <v>1372</v>
      </c>
      <c r="G662" s="62">
        <v>3</v>
      </c>
      <c r="H662" s="51" t="s">
        <v>130</v>
      </c>
      <c r="I662" s="122" t="s">
        <v>1332</v>
      </c>
      <c r="J662" s="122" t="s">
        <v>1045</v>
      </c>
      <c r="K662" s="49">
        <v>0</v>
      </c>
      <c r="L662" s="49">
        <v>1</v>
      </c>
      <c r="M662" s="49">
        <v>0.0003</v>
      </c>
      <c r="N662" s="49">
        <v>0.0003</v>
      </c>
      <c r="O662" s="49"/>
      <c r="P662" s="49">
        <v>0.0023</v>
      </c>
      <c r="Q662" s="49">
        <v>0.0023</v>
      </c>
      <c r="R662" s="49"/>
      <c r="S662" s="55" t="s">
        <v>343</v>
      </c>
      <c r="T662" s="49" t="s">
        <v>175</v>
      </c>
      <c r="U662" s="49">
        <v>2023.05</v>
      </c>
      <c r="V662" s="107"/>
    </row>
    <row r="663" s="3" customFormat="1" ht="60.95" customHeight="1" spans="1:22">
      <c r="A663" s="55">
        <v>6</v>
      </c>
      <c r="B663" s="50" t="s">
        <v>916</v>
      </c>
      <c r="C663" s="55" t="s">
        <v>37</v>
      </c>
      <c r="D663" s="55" t="s">
        <v>52</v>
      </c>
      <c r="E663" s="55" t="s">
        <v>183</v>
      </c>
      <c r="F663" s="59" t="s">
        <v>1373</v>
      </c>
      <c r="G663" s="69">
        <v>1</v>
      </c>
      <c r="H663" s="51" t="s">
        <v>130</v>
      </c>
      <c r="I663" s="135" t="s">
        <v>1200</v>
      </c>
      <c r="J663" s="135" t="s">
        <v>1045</v>
      </c>
      <c r="K663" s="55">
        <v>1</v>
      </c>
      <c r="L663" s="55"/>
      <c r="M663" s="84">
        <v>0.0001</v>
      </c>
      <c r="N663" s="84">
        <v>0.0001</v>
      </c>
      <c r="O663" s="84"/>
      <c r="P663" s="84">
        <v>0.0011</v>
      </c>
      <c r="Q663" s="84">
        <v>0.0011</v>
      </c>
      <c r="R663" s="84"/>
      <c r="S663" s="55" t="s">
        <v>343</v>
      </c>
      <c r="T663" s="55" t="s">
        <v>183</v>
      </c>
      <c r="U663" s="49">
        <v>2023.05</v>
      </c>
      <c r="V663" s="107"/>
    </row>
    <row r="664" s="3" customFormat="1" ht="60.95" customHeight="1" spans="1:22">
      <c r="A664" s="55">
        <v>7</v>
      </c>
      <c r="B664" s="50" t="s">
        <v>1374</v>
      </c>
      <c r="C664" s="51" t="s">
        <v>37</v>
      </c>
      <c r="D664" s="55" t="s">
        <v>52</v>
      </c>
      <c r="E664" s="143" t="s">
        <v>196</v>
      </c>
      <c r="F664" s="50" t="s">
        <v>1375</v>
      </c>
      <c r="G664" s="62">
        <v>1</v>
      </c>
      <c r="H664" s="51" t="s">
        <v>130</v>
      </c>
      <c r="I664" s="59" t="s">
        <v>815</v>
      </c>
      <c r="J664" s="59" t="s">
        <v>1371</v>
      </c>
      <c r="K664" s="49"/>
      <c r="L664" s="49">
        <v>1</v>
      </c>
      <c r="M664" s="84">
        <v>0.0001</v>
      </c>
      <c r="N664" s="84">
        <v>0.0001</v>
      </c>
      <c r="O664" s="57"/>
      <c r="P664" s="85">
        <v>0.0002</v>
      </c>
      <c r="Q664" s="85">
        <v>0.0002</v>
      </c>
      <c r="R664" s="57"/>
      <c r="S664" s="55" t="s">
        <v>343</v>
      </c>
      <c r="T664" s="143" t="s">
        <v>196</v>
      </c>
      <c r="U664" s="49">
        <v>2023.05</v>
      </c>
      <c r="V664" s="107"/>
    </row>
    <row r="665" s="3" customFormat="1" ht="60.95" customHeight="1" spans="1:22">
      <c r="A665" s="55">
        <v>8</v>
      </c>
      <c r="B665" s="50" t="s">
        <v>924</v>
      </c>
      <c r="C665" s="55" t="s">
        <v>37</v>
      </c>
      <c r="D665" s="55" t="s">
        <v>52</v>
      </c>
      <c r="E665" s="49" t="s">
        <v>193</v>
      </c>
      <c r="F665" s="59" t="s">
        <v>1376</v>
      </c>
      <c r="G665" s="69">
        <v>1</v>
      </c>
      <c r="H665" s="51" t="s">
        <v>130</v>
      </c>
      <c r="I665" s="135" t="s">
        <v>1270</v>
      </c>
      <c r="J665" s="135" t="s">
        <v>1045</v>
      </c>
      <c r="K665" s="55">
        <v>1</v>
      </c>
      <c r="L665" s="55">
        <v>0</v>
      </c>
      <c r="M665" s="49">
        <v>0.0001</v>
      </c>
      <c r="N665" s="49">
        <v>0.0001</v>
      </c>
      <c r="O665" s="49"/>
      <c r="P665" s="49">
        <v>0.0006</v>
      </c>
      <c r="Q665" s="49">
        <v>0.0006</v>
      </c>
      <c r="R665" s="55"/>
      <c r="S665" s="55" t="s">
        <v>343</v>
      </c>
      <c r="T665" s="49" t="s">
        <v>193</v>
      </c>
      <c r="U665" s="49">
        <v>2023.05</v>
      </c>
      <c r="V665" s="107"/>
    </row>
    <row r="666" s="3" customFormat="1" ht="60.95" customHeight="1" spans="1:22">
      <c r="A666" s="55">
        <v>9</v>
      </c>
      <c r="B666" s="50" t="s">
        <v>926</v>
      </c>
      <c r="C666" s="55" t="s">
        <v>37</v>
      </c>
      <c r="D666" s="55" t="s">
        <v>52</v>
      </c>
      <c r="E666" s="55" t="s">
        <v>407</v>
      </c>
      <c r="F666" s="50" t="s">
        <v>1377</v>
      </c>
      <c r="G666" s="69">
        <v>25</v>
      </c>
      <c r="H666" s="51" t="s">
        <v>130</v>
      </c>
      <c r="I666" s="50" t="s">
        <v>492</v>
      </c>
      <c r="J666" s="135" t="s">
        <v>1045</v>
      </c>
      <c r="K666" s="49">
        <v>1</v>
      </c>
      <c r="L666" s="49"/>
      <c r="M666" s="53">
        <v>0.0025</v>
      </c>
      <c r="N666" s="53">
        <v>0.0025</v>
      </c>
      <c r="O666" s="57"/>
      <c r="P666" s="53">
        <v>0.0128</v>
      </c>
      <c r="Q666" s="53">
        <v>0.0128</v>
      </c>
      <c r="R666" s="57"/>
      <c r="S666" s="55" t="s">
        <v>343</v>
      </c>
      <c r="T666" s="55" t="s">
        <v>407</v>
      </c>
      <c r="U666" s="49">
        <v>2023.05</v>
      </c>
      <c r="V666" s="107"/>
    </row>
    <row r="667" s="1" customFormat="1" ht="50.1" customHeight="1" spans="1:22">
      <c r="A667" s="43">
        <v>4.11</v>
      </c>
      <c r="B667" s="42" t="s">
        <v>930</v>
      </c>
      <c r="C667" s="41"/>
      <c r="D667" s="55"/>
      <c r="E667" s="41"/>
      <c r="F667" s="46" t="s">
        <v>1378</v>
      </c>
      <c r="G667" s="140">
        <v>22.2</v>
      </c>
      <c r="H667" s="51"/>
      <c r="I667" s="80"/>
      <c r="J667" s="80"/>
      <c r="K667" s="41"/>
      <c r="L667" s="41"/>
      <c r="M667" s="41"/>
      <c r="N667" s="82"/>
      <c r="O667" s="82"/>
      <c r="P667" s="82"/>
      <c r="Q667" s="82"/>
      <c r="R667" s="82"/>
      <c r="S667" s="41"/>
      <c r="T667" s="41"/>
      <c r="U667" s="89"/>
      <c r="V667" s="107"/>
    </row>
    <row r="668" s="3" customFormat="1" ht="71.1" customHeight="1" spans="1:22">
      <c r="A668" s="55">
        <v>1</v>
      </c>
      <c r="B668" s="50" t="s">
        <v>1379</v>
      </c>
      <c r="C668" s="55" t="s">
        <v>37</v>
      </c>
      <c r="D668" s="55" t="s">
        <v>52</v>
      </c>
      <c r="E668" s="55" t="s">
        <v>180</v>
      </c>
      <c r="F668" s="50" t="s">
        <v>1380</v>
      </c>
      <c r="G668" s="69">
        <v>1.2</v>
      </c>
      <c r="H668" s="51" t="s">
        <v>130</v>
      </c>
      <c r="I668" s="50" t="s">
        <v>1011</v>
      </c>
      <c r="J668" s="50" t="s">
        <v>1011</v>
      </c>
      <c r="K668" s="55">
        <v>1</v>
      </c>
      <c r="L668" s="55">
        <v>0</v>
      </c>
      <c r="M668" s="55">
        <f>N668+O668</f>
        <v>0.0002</v>
      </c>
      <c r="N668" s="84">
        <v>0.0002</v>
      </c>
      <c r="O668" s="136"/>
      <c r="P668" s="84">
        <f>Q668+R668</f>
        <v>0.0009</v>
      </c>
      <c r="Q668" s="84">
        <f>N668*4.5</f>
        <v>0.0009</v>
      </c>
      <c r="R668" s="136"/>
      <c r="S668" s="55" t="s">
        <v>343</v>
      </c>
      <c r="T668" s="55" t="s">
        <v>180</v>
      </c>
      <c r="U668" s="55">
        <v>2023.05</v>
      </c>
      <c r="V668" s="107"/>
    </row>
    <row r="669" s="3" customFormat="1" ht="71.1" customHeight="1" spans="1:22">
      <c r="A669" s="55">
        <v>2</v>
      </c>
      <c r="B669" s="50" t="s">
        <v>1235</v>
      </c>
      <c r="C669" s="55" t="s">
        <v>37</v>
      </c>
      <c r="D669" s="55" t="s">
        <v>52</v>
      </c>
      <c r="E669" s="55" t="s">
        <v>183</v>
      </c>
      <c r="F669" s="59" t="s">
        <v>1381</v>
      </c>
      <c r="G669" s="69">
        <v>0.6</v>
      </c>
      <c r="H669" s="51" t="s">
        <v>130</v>
      </c>
      <c r="I669" s="59" t="s">
        <v>1045</v>
      </c>
      <c r="J669" s="135" t="s">
        <v>1045</v>
      </c>
      <c r="K669" s="55">
        <v>1</v>
      </c>
      <c r="L669" s="55"/>
      <c r="M669" s="84">
        <v>0.0001</v>
      </c>
      <c r="N669" s="84">
        <v>0.0001</v>
      </c>
      <c r="O669" s="155"/>
      <c r="P669" s="84">
        <v>0.0007</v>
      </c>
      <c r="Q669" s="84">
        <v>0.0007</v>
      </c>
      <c r="R669" s="84"/>
      <c r="S669" s="55" t="s">
        <v>343</v>
      </c>
      <c r="T669" s="55" t="s">
        <v>183</v>
      </c>
      <c r="U669" s="89" t="s">
        <v>555</v>
      </c>
      <c r="V669" s="107"/>
    </row>
    <row r="670" s="3" customFormat="1" ht="71.1" customHeight="1" spans="1:22">
      <c r="A670" s="55">
        <v>3</v>
      </c>
      <c r="B670" s="50" t="s">
        <v>1237</v>
      </c>
      <c r="C670" s="55" t="s">
        <v>37</v>
      </c>
      <c r="D670" s="55" t="s">
        <v>52</v>
      </c>
      <c r="E670" s="55" t="s">
        <v>175</v>
      </c>
      <c r="F670" s="50" t="s">
        <v>1382</v>
      </c>
      <c r="G670" s="69">
        <v>3.6</v>
      </c>
      <c r="H670" s="51" t="s">
        <v>130</v>
      </c>
      <c r="I670" s="50" t="s">
        <v>1050</v>
      </c>
      <c r="J670" s="50" t="s">
        <v>1045</v>
      </c>
      <c r="K670" s="55">
        <v>0</v>
      </c>
      <c r="L670" s="55">
        <v>1</v>
      </c>
      <c r="M670" s="55">
        <v>0.0006</v>
      </c>
      <c r="N670" s="55">
        <v>0.0006</v>
      </c>
      <c r="O670" s="55"/>
      <c r="P670" s="55">
        <v>0.0006</v>
      </c>
      <c r="Q670" s="55">
        <v>0.0006</v>
      </c>
      <c r="R670" s="55"/>
      <c r="S670" s="55" t="s">
        <v>343</v>
      </c>
      <c r="T670" s="55" t="s">
        <v>175</v>
      </c>
      <c r="U670" s="89" t="s">
        <v>555</v>
      </c>
      <c r="V670" s="107"/>
    </row>
    <row r="671" s="3" customFormat="1" ht="71.1" customHeight="1" spans="1:22">
      <c r="A671" s="55">
        <v>4</v>
      </c>
      <c r="B671" s="50" t="s">
        <v>952</v>
      </c>
      <c r="C671" s="55" t="s">
        <v>37</v>
      </c>
      <c r="D671" s="55" t="s">
        <v>52</v>
      </c>
      <c r="E671" s="55" t="s">
        <v>193</v>
      </c>
      <c r="F671" s="59" t="s">
        <v>1383</v>
      </c>
      <c r="G671" s="69">
        <v>1.2</v>
      </c>
      <c r="H671" s="51" t="s">
        <v>130</v>
      </c>
      <c r="I671" s="59" t="s">
        <v>934</v>
      </c>
      <c r="J671" s="135" t="s">
        <v>1045</v>
      </c>
      <c r="K671" s="55"/>
      <c r="L671" s="55">
        <v>1</v>
      </c>
      <c r="M671" s="55">
        <v>0.0002</v>
      </c>
      <c r="N671" s="55">
        <v>0.0002</v>
      </c>
      <c r="O671" s="55"/>
      <c r="P671" s="55">
        <v>0.0014</v>
      </c>
      <c r="Q671" s="55">
        <v>0.0014</v>
      </c>
      <c r="R671" s="55"/>
      <c r="S671" s="55" t="s">
        <v>343</v>
      </c>
      <c r="T671" s="55" t="s">
        <v>193</v>
      </c>
      <c r="U671" s="55">
        <v>2023.05</v>
      </c>
      <c r="V671" s="55"/>
    </row>
    <row r="672" s="3" customFormat="1" ht="71.1" customHeight="1" spans="1:22">
      <c r="A672" s="55">
        <v>5</v>
      </c>
      <c r="B672" s="50" t="s">
        <v>1384</v>
      </c>
      <c r="C672" s="55" t="s">
        <v>37</v>
      </c>
      <c r="D672" s="55" t="s">
        <v>52</v>
      </c>
      <c r="E672" s="55" t="s">
        <v>199</v>
      </c>
      <c r="F672" s="50" t="s">
        <v>1385</v>
      </c>
      <c r="G672" s="62">
        <v>1.2</v>
      </c>
      <c r="H672" s="51" t="s">
        <v>130</v>
      </c>
      <c r="I672" s="86" t="s">
        <v>1386</v>
      </c>
      <c r="J672" s="135" t="s">
        <v>1045</v>
      </c>
      <c r="K672" s="83"/>
      <c r="L672" s="83">
        <v>1</v>
      </c>
      <c r="M672" s="85">
        <v>0.0002</v>
      </c>
      <c r="N672" s="85">
        <v>0.0002</v>
      </c>
      <c r="O672" s="8"/>
      <c r="P672" s="85">
        <v>0.0007</v>
      </c>
      <c r="Q672" s="85">
        <v>0.0007</v>
      </c>
      <c r="R672" s="85"/>
      <c r="S672" s="55" t="s">
        <v>343</v>
      </c>
      <c r="T672" s="55" t="s">
        <v>199</v>
      </c>
      <c r="U672" s="49">
        <v>2023.05</v>
      </c>
      <c r="V672" s="107"/>
    </row>
    <row r="673" s="3" customFormat="1" ht="71.1" customHeight="1" spans="1:22">
      <c r="A673" s="55">
        <v>6</v>
      </c>
      <c r="B673" s="50" t="s">
        <v>955</v>
      </c>
      <c r="C673" s="55" t="s">
        <v>37</v>
      </c>
      <c r="D673" s="55" t="s">
        <v>52</v>
      </c>
      <c r="E673" s="55" t="s">
        <v>407</v>
      </c>
      <c r="F673" s="50" t="s">
        <v>1387</v>
      </c>
      <c r="G673" s="69">
        <v>14.4</v>
      </c>
      <c r="H673" s="51" t="s">
        <v>130</v>
      </c>
      <c r="I673" s="50" t="s">
        <v>492</v>
      </c>
      <c r="J673" s="135" t="s">
        <v>1045</v>
      </c>
      <c r="K673" s="49">
        <v>1</v>
      </c>
      <c r="L673" s="49">
        <v>1</v>
      </c>
      <c r="M673" s="53">
        <v>0.0024</v>
      </c>
      <c r="N673" s="53">
        <v>0.0024</v>
      </c>
      <c r="O673" s="57"/>
      <c r="P673" s="53">
        <v>0.012</v>
      </c>
      <c r="Q673" s="53">
        <v>0.012</v>
      </c>
      <c r="R673" s="57"/>
      <c r="S673" s="55" t="s">
        <v>343</v>
      </c>
      <c r="T673" s="55" t="s">
        <v>407</v>
      </c>
      <c r="U673" s="89">
        <v>2023.05</v>
      </c>
      <c r="V673" s="107"/>
    </row>
    <row r="674" s="1" customFormat="1" ht="41.1" customHeight="1" spans="1:22">
      <c r="A674" s="43">
        <v>4.12</v>
      </c>
      <c r="B674" s="42" t="s">
        <v>958</v>
      </c>
      <c r="C674" s="41"/>
      <c r="D674" s="55"/>
      <c r="E674" s="41"/>
      <c r="F674" s="46" t="s">
        <v>1388</v>
      </c>
      <c r="G674" s="140">
        <v>2.5</v>
      </c>
      <c r="H674" s="51"/>
      <c r="I674" s="80"/>
      <c r="J674" s="80"/>
      <c r="K674" s="41"/>
      <c r="L674" s="41"/>
      <c r="M674" s="41"/>
      <c r="N674" s="82"/>
      <c r="O674" s="82"/>
      <c r="P674" s="82"/>
      <c r="Q674" s="82"/>
      <c r="R674" s="82"/>
      <c r="S674" s="41"/>
      <c r="T674" s="41"/>
      <c r="U674" s="89"/>
      <c r="V674" s="107"/>
    </row>
    <row r="675" s="3" customFormat="1" ht="48" customHeight="1" spans="1:22">
      <c r="A675" s="49">
        <v>1</v>
      </c>
      <c r="B675" s="122" t="s">
        <v>1389</v>
      </c>
      <c r="C675" s="49" t="s">
        <v>37</v>
      </c>
      <c r="D675" s="55" t="s">
        <v>52</v>
      </c>
      <c r="E675" s="49" t="s">
        <v>104</v>
      </c>
      <c r="F675" s="50" t="s">
        <v>1390</v>
      </c>
      <c r="G675" s="69">
        <v>2.5</v>
      </c>
      <c r="H675" s="51" t="s">
        <v>130</v>
      </c>
      <c r="I675" s="59" t="s">
        <v>492</v>
      </c>
      <c r="J675" s="59" t="s">
        <v>1391</v>
      </c>
      <c r="K675" s="51">
        <v>1</v>
      </c>
      <c r="L675" s="51"/>
      <c r="M675" s="53">
        <v>0.0005</v>
      </c>
      <c r="N675" s="53">
        <v>0.0005</v>
      </c>
      <c r="O675" s="136"/>
      <c r="P675" s="53">
        <v>0.0027</v>
      </c>
      <c r="Q675" s="53">
        <v>0.0027</v>
      </c>
      <c r="R675" s="136"/>
      <c r="S675" s="55" t="s">
        <v>343</v>
      </c>
      <c r="T675" s="49" t="s">
        <v>104</v>
      </c>
      <c r="U675" s="49">
        <v>2023.05</v>
      </c>
      <c r="V675" s="107"/>
    </row>
    <row r="676" s="1" customFormat="1" ht="57.95" customHeight="1" spans="1:22">
      <c r="A676" s="43">
        <v>4.13</v>
      </c>
      <c r="B676" s="42" t="s">
        <v>970</v>
      </c>
      <c r="C676" s="41"/>
      <c r="D676" s="41"/>
      <c r="E676" s="41"/>
      <c r="F676" s="46" t="s">
        <v>1392</v>
      </c>
      <c r="G676" s="140">
        <v>2.8</v>
      </c>
      <c r="H676" s="51"/>
      <c r="I676" s="80"/>
      <c r="J676" s="80"/>
      <c r="K676" s="41"/>
      <c r="L676" s="41"/>
      <c r="M676" s="41"/>
      <c r="N676" s="82"/>
      <c r="O676" s="82"/>
      <c r="P676" s="82"/>
      <c r="Q676" s="82"/>
      <c r="R676" s="82"/>
      <c r="S676" s="41"/>
      <c r="T676" s="41"/>
      <c r="U676" s="89"/>
      <c r="V676" s="107"/>
    </row>
    <row r="677" s="3" customFormat="1" ht="66" customHeight="1" spans="1:22">
      <c r="A677" s="55">
        <v>1</v>
      </c>
      <c r="B677" s="50" t="s">
        <v>1054</v>
      </c>
      <c r="C677" s="49" t="s">
        <v>37</v>
      </c>
      <c r="D677" s="55" t="s">
        <v>52</v>
      </c>
      <c r="E677" s="55" t="s">
        <v>134</v>
      </c>
      <c r="F677" s="50" t="s">
        <v>1393</v>
      </c>
      <c r="G677" s="69">
        <v>0.4</v>
      </c>
      <c r="H677" s="51" t="s">
        <v>130</v>
      </c>
      <c r="I677" s="158" t="s">
        <v>1353</v>
      </c>
      <c r="J677" s="135" t="s">
        <v>1045</v>
      </c>
      <c r="K677" s="51">
        <v>2</v>
      </c>
      <c r="L677" s="51"/>
      <c r="M677" s="85">
        <v>0.0002</v>
      </c>
      <c r="N677" s="85">
        <v>0.0002</v>
      </c>
      <c r="O677" s="57"/>
      <c r="P677" s="85">
        <v>0.0009</v>
      </c>
      <c r="Q677" s="84">
        <f>N677*4.5</f>
        <v>0.0009</v>
      </c>
      <c r="R677" s="57"/>
      <c r="S677" s="55" t="s">
        <v>343</v>
      </c>
      <c r="T677" s="55" t="s">
        <v>134</v>
      </c>
      <c r="U677" s="89" t="s">
        <v>555</v>
      </c>
      <c r="V677" s="107"/>
    </row>
    <row r="678" s="3" customFormat="1" ht="66" customHeight="1" spans="1:22">
      <c r="A678" s="55">
        <v>2</v>
      </c>
      <c r="B678" s="50" t="s">
        <v>974</v>
      </c>
      <c r="C678" s="49" t="s">
        <v>37</v>
      </c>
      <c r="D678" s="55" t="s">
        <v>136</v>
      </c>
      <c r="E678" s="49" t="s">
        <v>330</v>
      </c>
      <c r="F678" s="50" t="s">
        <v>1394</v>
      </c>
      <c r="G678" s="62">
        <v>0.4</v>
      </c>
      <c r="H678" s="51" t="s">
        <v>130</v>
      </c>
      <c r="I678" s="158" t="s">
        <v>1353</v>
      </c>
      <c r="J678" s="135" t="s">
        <v>1045</v>
      </c>
      <c r="K678" s="49">
        <v>1</v>
      </c>
      <c r="L678" s="49"/>
      <c r="M678" s="49">
        <v>0.0002</v>
      </c>
      <c r="N678" s="57">
        <v>0.0002</v>
      </c>
      <c r="O678" s="57"/>
      <c r="P678" s="57">
        <v>0.0009</v>
      </c>
      <c r="Q678" s="57">
        <v>0.0009</v>
      </c>
      <c r="R678" s="57"/>
      <c r="S678" s="55" t="s">
        <v>343</v>
      </c>
      <c r="T678" s="49" t="s">
        <v>330</v>
      </c>
      <c r="U678" s="89" t="s">
        <v>555</v>
      </c>
      <c r="V678" s="107"/>
    </row>
    <row r="679" s="3" customFormat="1" ht="66" customHeight="1" spans="1:22">
      <c r="A679" s="55">
        <v>3</v>
      </c>
      <c r="B679" s="50" t="s">
        <v>1275</v>
      </c>
      <c r="C679" s="55" t="s">
        <v>37</v>
      </c>
      <c r="D679" s="55" t="s">
        <v>52</v>
      </c>
      <c r="E679" s="55" t="s">
        <v>175</v>
      </c>
      <c r="F679" s="122" t="s">
        <v>1395</v>
      </c>
      <c r="G679" s="62">
        <v>0.2</v>
      </c>
      <c r="H679" s="51" t="s">
        <v>130</v>
      </c>
      <c r="I679" s="135" t="s">
        <v>1270</v>
      </c>
      <c r="J679" s="135" t="s">
        <v>1045</v>
      </c>
      <c r="K679" s="146">
        <v>1</v>
      </c>
      <c r="L679" s="60"/>
      <c r="M679" s="55">
        <v>0.0001</v>
      </c>
      <c r="N679" s="55">
        <v>0.0001</v>
      </c>
      <c r="O679" s="57"/>
      <c r="P679" s="55">
        <v>0.0006</v>
      </c>
      <c r="Q679" s="55">
        <v>0.0006</v>
      </c>
      <c r="R679" s="57"/>
      <c r="S679" s="55" t="s">
        <v>343</v>
      </c>
      <c r="T679" s="55" t="s">
        <v>175</v>
      </c>
      <c r="U679" s="89" t="s">
        <v>555</v>
      </c>
      <c r="V679" s="107"/>
    </row>
    <row r="680" s="3" customFormat="1" ht="66" customHeight="1" spans="1:22">
      <c r="A680" s="55">
        <v>4</v>
      </c>
      <c r="B680" s="50" t="s">
        <v>1057</v>
      </c>
      <c r="C680" s="55" t="s">
        <v>37</v>
      </c>
      <c r="D680" s="55" t="s">
        <v>52</v>
      </c>
      <c r="E680" s="55" t="s">
        <v>407</v>
      </c>
      <c r="F680" s="50" t="s">
        <v>1396</v>
      </c>
      <c r="G680" s="69">
        <v>1.8</v>
      </c>
      <c r="H680" s="51" t="s">
        <v>130</v>
      </c>
      <c r="I680" s="158" t="s">
        <v>1353</v>
      </c>
      <c r="J680" s="135" t="s">
        <v>1045</v>
      </c>
      <c r="K680" s="49">
        <v>1</v>
      </c>
      <c r="L680" s="49">
        <v>1</v>
      </c>
      <c r="M680" s="53">
        <v>0.0008</v>
      </c>
      <c r="N680" s="53">
        <v>0.0008</v>
      </c>
      <c r="O680" s="53"/>
      <c r="P680" s="53">
        <v>0.0027</v>
      </c>
      <c r="Q680" s="53">
        <v>0.0027</v>
      </c>
      <c r="R680" s="57"/>
      <c r="S680" s="55" t="s">
        <v>343</v>
      </c>
      <c r="T680" s="55" t="s">
        <v>407</v>
      </c>
      <c r="U680" s="89" t="s">
        <v>555</v>
      </c>
      <c r="V680" s="107"/>
    </row>
    <row r="681" s="1" customFormat="1" ht="60" customHeight="1" spans="1:22">
      <c r="A681" s="43" t="s">
        <v>587</v>
      </c>
      <c r="B681" s="42" t="s">
        <v>1397</v>
      </c>
      <c r="C681" s="43"/>
      <c r="D681" s="55"/>
      <c r="E681" s="43"/>
      <c r="F681" s="44" t="s">
        <v>1398</v>
      </c>
      <c r="G681" s="45">
        <f>G682+G687+G698+G712+G728+G741+G756+G760+G763+G766+G778+G785+G796+G799</f>
        <v>1531.63</v>
      </c>
      <c r="H681" s="52"/>
      <c r="I681" s="159"/>
      <c r="J681" s="159"/>
      <c r="K681" s="43"/>
      <c r="L681" s="43"/>
      <c r="M681" s="103"/>
      <c r="N681" s="103"/>
      <c r="O681" s="103"/>
      <c r="P681" s="103"/>
      <c r="Q681" s="103"/>
      <c r="R681" s="103"/>
      <c r="S681" s="43"/>
      <c r="T681" s="43"/>
      <c r="U681" s="89"/>
      <c r="V681" s="107"/>
    </row>
    <row r="682" s="1" customFormat="1" ht="60" customHeight="1" spans="1:22">
      <c r="A682" s="43">
        <v>5.1</v>
      </c>
      <c r="B682" s="42" t="s">
        <v>737</v>
      </c>
      <c r="C682" s="55"/>
      <c r="D682" s="52"/>
      <c r="E682" s="43"/>
      <c r="F682" s="42" t="s">
        <v>1399</v>
      </c>
      <c r="G682" s="45">
        <f>SUM(G683:G686)</f>
        <v>13.05</v>
      </c>
      <c r="H682" s="52"/>
      <c r="I682" s="44"/>
      <c r="J682" s="44"/>
      <c r="K682" s="43"/>
      <c r="L682" s="43"/>
      <c r="M682" s="43"/>
      <c r="N682" s="43"/>
      <c r="O682" s="43"/>
      <c r="P682" s="43"/>
      <c r="Q682" s="43"/>
      <c r="R682" s="43"/>
      <c r="S682" s="41"/>
      <c r="T682" s="41"/>
      <c r="U682" s="89"/>
      <c r="V682" s="55"/>
    </row>
    <row r="683" s="1" customFormat="1" ht="53.1" customHeight="1" spans="1:22">
      <c r="A683" s="55">
        <v>1</v>
      </c>
      <c r="B683" s="122" t="s">
        <v>745</v>
      </c>
      <c r="C683" s="55" t="s">
        <v>37</v>
      </c>
      <c r="D683" s="52" t="s">
        <v>38</v>
      </c>
      <c r="E683" s="55" t="s">
        <v>183</v>
      </c>
      <c r="F683" s="59" t="s">
        <v>1400</v>
      </c>
      <c r="G683" s="53">
        <v>1.14</v>
      </c>
      <c r="H683" s="52" t="s">
        <v>130</v>
      </c>
      <c r="I683" s="59" t="s">
        <v>609</v>
      </c>
      <c r="J683" s="59" t="s">
        <v>492</v>
      </c>
      <c r="K683" s="55">
        <v>1</v>
      </c>
      <c r="L683" s="55"/>
      <c r="M683" s="55">
        <v>0.0008</v>
      </c>
      <c r="N683" s="55"/>
      <c r="O683" s="55">
        <v>0.0008</v>
      </c>
      <c r="P683" s="55">
        <v>0.0043</v>
      </c>
      <c r="Q683" s="55"/>
      <c r="R683" s="55">
        <v>0.0043</v>
      </c>
      <c r="S683" s="49" t="s">
        <v>343</v>
      </c>
      <c r="T683" s="49" t="s">
        <v>183</v>
      </c>
      <c r="U683" s="89">
        <v>2022.12</v>
      </c>
      <c r="V683" s="55"/>
    </row>
    <row r="684" s="1" customFormat="1" ht="53.1" customHeight="1" spans="1:22">
      <c r="A684" s="55">
        <v>2</v>
      </c>
      <c r="B684" s="122" t="s">
        <v>743</v>
      </c>
      <c r="C684" s="55" t="s">
        <v>37</v>
      </c>
      <c r="D684" s="52" t="s">
        <v>38</v>
      </c>
      <c r="E684" s="55" t="s">
        <v>330</v>
      </c>
      <c r="F684" s="59" t="s">
        <v>1401</v>
      </c>
      <c r="G684" s="53">
        <v>1.38</v>
      </c>
      <c r="H684" s="52" t="s">
        <v>130</v>
      </c>
      <c r="I684" s="59" t="s">
        <v>609</v>
      </c>
      <c r="J684" s="59" t="s">
        <v>492</v>
      </c>
      <c r="K684" s="55">
        <v>3</v>
      </c>
      <c r="L684" s="55">
        <v>0</v>
      </c>
      <c r="M684" s="55">
        <v>0.0043</v>
      </c>
      <c r="N684" s="55"/>
      <c r="O684" s="55">
        <v>0.0043</v>
      </c>
      <c r="P684" s="55">
        <v>0.0165</v>
      </c>
      <c r="Q684" s="55"/>
      <c r="R684" s="55">
        <v>0.0165</v>
      </c>
      <c r="S684" s="49" t="s">
        <v>343</v>
      </c>
      <c r="T684" s="49" t="s">
        <v>330</v>
      </c>
      <c r="U684" s="89">
        <v>2022.12</v>
      </c>
      <c r="V684" s="55"/>
    </row>
    <row r="685" s="1" customFormat="1" ht="48" customHeight="1" spans="1:22">
      <c r="A685" s="55">
        <v>3</v>
      </c>
      <c r="B685" s="122" t="s">
        <v>1068</v>
      </c>
      <c r="C685" s="55" t="s">
        <v>37</v>
      </c>
      <c r="D685" s="52" t="s">
        <v>38</v>
      </c>
      <c r="E685" s="55" t="s">
        <v>196</v>
      </c>
      <c r="F685" s="50" t="s">
        <v>1402</v>
      </c>
      <c r="G685" s="53">
        <v>0.96</v>
      </c>
      <c r="H685" s="52" t="s">
        <v>130</v>
      </c>
      <c r="I685" s="59" t="s">
        <v>609</v>
      </c>
      <c r="J685" s="59" t="s">
        <v>492</v>
      </c>
      <c r="K685" s="55">
        <v>1</v>
      </c>
      <c r="L685" s="55"/>
      <c r="M685" s="55">
        <v>0.0016</v>
      </c>
      <c r="N685" s="55"/>
      <c r="O685" s="55">
        <v>0.0016</v>
      </c>
      <c r="P685" s="55">
        <v>0.008</v>
      </c>
      <c r="Q685" s="55"/>
      <c r="R685" s="55">
        <v>0.008</v>
      </c>
      <c r="S685" s="49" t="s">
        <v>343</v>
      </c>
      <c r="T685" s="55" t="s">
        <v>196</v>
      </c>
      <c r="U685" s="89">
        <v>2022.12</v>
      </c>
      <c r="V685" s="55"/>
    </row>
    <row r="686" s="1" customFormat="1" ht="48" customHeight="1" spans="1:22">
      <c r="A686" s="55">
        <v>4</v>
      </c>
      <c r="B686" s="122" t="s">
        <v>739</v>
      </c>
      <c r="C686" s="55" t="s">
        <v>37</v>
      </c>
      <c r="D686" s="52" t="s">
        <v>38</v>
      </c>
      <c r="E686" s="55" t="s">
        <v>134</v>
      </c>
      <c r="F686" s="50" t="s">
        <v>1403</v>
      </c>
      <c r="G686" s="53">
        <v>9.57</v>
      </c>
      <c r="H686" s="52" t="s">
        <v>130</v>
      </c>
      <c r="I686" s="59" t="s">
        <v>609</v>
      </c>
      <c r="J686" s="59" t="s">
        <v>492</v>
      </c>
      <c r="K686" s="55">
        <v>7</v>
      </c>
      <c r="L686" s="55">
        <v>1</v>
      </c>
      <c r="M686" s="55">
        <v>0.007</v>
      </c>
      <c r="N686" s="55"/>
      <c r="O686" s="55">
        <v>0.007</v>
      </c>
      <c r="P686" s="55">
        <v>0.0346</v>
      </c>
      <c r="Q686" s="55"/>
      <c r="R686" s="55">
        <v>0.0346</v>
      </c>
      <c r="S686" s="49" t="s">
        <v>343</v>
      </c>
      <c r="T686" s="49" t="s">
        <v>134</v>
      </c>
      <c r="U686" s="89">
        <v>2022.12</v>
      </c>
      <c r="V686" s="55"/>
    </row>
    <row r="687" s="1" customFormat="1" ht="60" customHeight="1" spans="1:22">
      <c r="A687" s="43">
        <v>5.2</v>
      </c>
      <c r="B687" s="42" t="s">
        <v>750</v>
      </c>
      <c r="C687" s="55"/>
      <c r="D687" s="52"/>
      <c r="E687" s="43"/>
      <c r="F687" s="42" t="s">
        <v>1404</v>
      </c>
      <c r="G687" s="45">
        <f>SUM(G688:G697)</f>
        <v>165.24</v>
      </c>
      <c r="H687" s="52"/>
      <c r="I687" s="44"/>
      <c r="J687" s="44"/>
      <c r="K687" s="43"/>
      <c r="L687" s="43"/>
      <c r="M687" s="43"/>
      <c r="N687" s="43"/>
      <c r="O687" s="43"/>
      <c r="P687" s="43"/>
      <c r="Q687" s="43"/>
      <c r="R687" s="43"/>
      <c r="S687" s="41"/>
      <c r="T687" s="41"/>
      <c r="U687" s="89"/>
      <c r="V687" s="55"/>
    </row>
    <row r="688" s="3" customFormat="1" ht="51.95" customHeight="1" spans="1:22">
      <c r="A688" s="55">
        <v>1</v>
      </c>
      <c r="B688" s="59" t="s">
        <v>752</v>
      </c>
      <c r="C688" s="55" t="s">
        <v>37</v>
      </c>
      <c r="D688" s="52" t="s">
        <v>38</v>
      </c>
      <c r="E688" s="55" t="s">
        <v>163</v>
      </c>
      <c r="F688" s="50" t="s">
        <v>1405</v>
      </c>
      <c r="G688" s="53">
        <v>1.12</v>
      </c>
      <c r="H688" s="52" t="s">
        <v>130</v>
      </c>
      <c r="I688" s="59" t="s">
        <v>492</v>
      </c>
      <c r="J688" s="59" t="s">
        <v>592</v>
      </c>
      <c r="K688" s="55">
        <v>1</v>
      </c>
      <c r="L688" s="55"/>
      <c r="M688" s="49">
        <v>0.0012</v>
      </c>
      <c r="N688" s="55"/>
      <c r="O688" s="55">
        <v>0.0012</v>
      </c>
      <c r="P688" s="49">
        <v>0.0075</v>
      </c>
      <c r="Q688" s="55"/>
      <c r="R688" s="55">
        <v>0.0075</v>
      </c>
      <c r="S688" s="55" t="s">
        <v>343</v>
      </c>
      <c r="T688" s="49" t="s">
        <v>163</v>
      </c>
      <c r="U688" s="89">
        <v>2022.12</v>
      </c>
      <c r="V688" s="55"/>
    </row>
    <row r="689" s="1" customFormat="1" ht="57" customHeight="1" spans="1:22">
      <c r="A689" s="55">
        <v>2</v>
      </c>
      <c r="B689" s="122" t="s">
        <v>1406</v>
      </c>
      <c r="C689" s="55" t="s">
        <v>37</v>
      </c>
      <c r="D689" s="52" t="s">
        <v>38</v>
      </c>
      <c r="E689" s="55" t="s">
        <v>330</v>
      </c>
      <c r="F689" s="59" t="s">
        <v>1407</v>
      </c>
      <c r="G689" s="53">
        <v>6.47</v>
      </c>
      <c r="H689" s="52" t="s">
        <v>130</v>
      </c>
      <c r="I689" s="59" t="s">
        <v>492</v>
      </c>
      <c r="J689" s="59" t="s">
        <v>592</v>
      </c>
      <c r="K689" s="55">
        <v>2</v>
      </c>
      <c r="L689" s="55">
        <v>1</v>
      </c>
      <c r="M689" s="55">
        <v>0.0266</v>
      </c>
      <c r="N689" s="55"/>
      <c r="O689" s="55">
        <v>0.0266</v>
      </c>
      <c r="P689" s="55">
        <v>0.1025</v>
      </c>
      <c r="Q689" s="55"/>
      <c r="R689" s="55">
        <v>0.1025</v>
      </c>
      <c r="S689" s="55" t="s">
        <v>343</v>
      </c>
      <c r="T689" s="49" t="s">
        <v>330</v>
      </c>
      <c r="U689" s="89">
        <v>2022.12</v>
      </c>
      <c r="V689" s="55"/>
    </row>
    <row r="690" s="1" customFormat="1" ht="65.1" customHeight="1" spans="1:22">
      <c r="A690" s="55">
        <v>3</v>
      </c>
      <c r="B690" s="122" t="s">
        <v>759</v>
      </c>
      <c r="C690" s="55" t="s">
        <v>37</v>
      </c>
      <c r="D690" s="52" t="s">
        <v>38</v>
      </c>
      <c r="E690" s="55" t="s">
        <v>183</v>
      </c>
      <c r="F690" s="59" t="s">
        <v>1408</v>
      </c>
      <c r="G690" s="53">
        <v>13.22</v>
      </c>
      <c r="H690" s="52" t="s">
        <v>130</v>
      </c>
      <c r="I690" s="59" t="s">
        <v>492</v>
      </c>
      <c r="J690" s="59" t="s">
        <v>592</v>
      </c>
      <c r="K690" s="55">
        <v>6</v>
      </c>
      <c r="L690" s="55"/>
      <c r="M690" s="55">
        <v>0.0097</v>
      </c>
      <c r="N690" s="55"/>
      <c r="O690" s="55">
        <v>0.0097</v>
      </c>
      <c r="P690" s="55">
        <v>0.0582</v>
      </c>
      <c r="Q690" s="55"/>
      <c r="R690" s="55">
        <v>0.0582</v>
      </c>
      <c r="S690" s="55" t="s">
        <v>343</v>
      </c>
      <c r="T690" s="49" t="s">
        <v>183</v>
      </c>
      <c r="U690" s="89">
        <v>2022.12</v>
      </c>
      <c r="V690" s="55"/>
    </row>
    <row r="691" s="1" customFormat="1" ht="51.95" customHeight="1" spans="1:22">
      <c r="A691" s="55">
        <v>4</v>
      </c>
      <c r="B691" s="122" t="s">
        <v>756</v>
      </c>
      <c r="C691" s="55" t="s">
        <v>37</v>
      </c>
      <c r="D691" s="52" t="s">
        <v>38</v>
      </c>
      <c r="E691" s="55" t="s">
        <v>134</v>
      </c>
      <c r="F691" s="59" t="s">
        <v>1409</v>
      </c>
      <c r="G691" s="53">
        <v>12.08</v>
      </c>
      <c r="H691" s="52" t="s">
        <v>130</v>
      </c>
      <c r="I691" s="59" t="s">
        <v>492</v>
      </c>
      <c r="J691" s="59" t="s">
        <v>592</v>
      </c>
      <c r="K691" s="55">
        <v>5</v>
      </c>
      <c r="L691" s="55">
        <v>2</v>
      </c>
      <c r="M691" s="55">
        <v>0.013</v>
      </c>
      <c r="N691" s="55"/>
      <c r="O691" s="55">
        <v>0.013</v>
      </c>
      <c r="P691" s="55">
        <v>0.0588</v>
      </c>
      <c r="Q691" s="55"/>
      <c r="R691" s="55">
        <v>0.0588</v>
      </c>
      <c r="S691" s="55" t="s">
        <v>343</v>
      </c>
      <c r="T691" s="49" t="s">
        <v>134</v>
      </c>
      <c r="U691" s="89">
        <v>2022.12</v>
      </c>
      <c r="V691" s="55"/>
    </row>
    <row r="692" s="3" customFormat="1" ht="107.1" customHeight="1" spans="1:22">
      <c r="A692" s="55">
        <v>5</v>
      </c>
      <c r="B692" s="50" t="s">
        <v>765</v>
      </c>
      <c r="C692" s="55" t="s">
        <v>37</v>
      </c>
      <c r="D692" s="52" t="s">
        <v>38</v>
      </c>
      <c r="E692" s="55" t="s">
        <v>143</v>
      </c>
      <c r="F692" s="50" t="s">
        <v>1410</v>
      </c>
      <c r="G692" s="53">
        <v>42.68</v>
      </c>
      <c r="H692" s="52" t="s">
        <v>130</v>
      </c>
      <c r="I692" s="59" t="s">
        <v>492</v>
      </c>
      <c r="J692" s="59" t="s">
        <v>592</v>
      </c>
      <c r="K692" s="55">
        <v>9</v>
      </c>
      <c r="L692" s="55">
        <v>5</v>
      </c>
      <c r="M692" s="55">
        <v>0.0586</v>
      </c>
      <c r="N692" s="55"/>
      <c r="O692" s="55">
        <v>0.0586</v>
      </c>
      <c r="P692" s="55">
        <v>0.2497</v>
      </c>
      <c r="Q692" s="55"/>
      <c r="R692" s="55">
        <v>0.2497</v>
      </c>
      <c r="S692" s="55" t="s">
        <v>343</v>
      </c>
      <c r="T692" s="55" t="s">
        <v>143</v>
      </c>
      <c r="U692" s="89">
        <v>2022.12</v>
      </c>
      <c r="V692" s="55"/>
    </row>
    <row r="693" s="1" customFormat="1" ht="45" customHeight="1" spans="1:22">
      <c r="A693" s="55">
        <v>6</v>
      </c>
      <c r="B693" s="122" t="s">
        <v>769</v>
      </c>
      <c r="C693" s="55" t="s">
        <v>37</v>
      </c>
      <c r="D693" s="52" t="s">
        <v>38</v>
      </c>
      <c r="E693" s="55" t="s">
        <v>110</v>
      </c>
      <c r="F693" s="59" t="s">
        <v>1411</v>
      </c>
      <c r="G693" s="53">
        <v>3.32</v>
      </c>
      <c r="H693" s="52" t="s">
        <v>130</v>
      </c>
      <c r="I693" s="59" t="s">
        <v>492</v>
      </c>
      <c r="J693" s="59" t="s">
        <v>592</v>
      </c>
      <c r="K693" s="55"/>
      <c r="L693" s="55">
        <v>3</v>
      </c>
      <c r="M693" s="55">
        <v>0.0084</v>
      </c>
      <c r="N693" s="55"/>
      <c r="O693" s="55">
        <v>0.0084</v>
      </c>
      <c r="P693" s="55">
        <v>0.0378</v>
      </c>
      <c r="Q693" s="55"/>
      <c r="R693" s="55">
        <v>0.0378</v>
      </c>
      <c r="S693" s="55" t="s">
        <v>343</v>
      </c>
      <c r="T693" s="49" t="s">
        <v>110</v>
      </c>
      <c r="U693" s="89">
        <v>2022.12</v>
      </c>
      <c r="V693" s="55"/>
    </row>
    <row r="694" s="1" customFormat="1" ht="65.1" customHeight="1" spans="1:22">
      <c r="A694" s="55">
        <v>7</v>
      </c>
      <c r="B694" s="122" t="s">
        <v>771</v>
      </c>
      <c r="C694" s="55" t="s">
        <v>37</v>
      </c>
      <c r="D694" s="52" t="s">
        <v>38</v>
      </c>
      <c r="E694" s="55" t="s">
        <v>193</v>
      </c>
      <c r="F694" s="59" t="s">
        <v>1412</v>
      </c>
      <c r="G694" s="53">
        <v>0.37</v>
      </c>
      <c r="H694" s="52" t="s">
        <v>130</v>
      </c>
      <c r="I694" s="59" t="s">
        <v>492</v>
      </c>
      <c r="J694" s="59" t="s">
        <v>592</v>
      </c>
      <c r="K694" s="55">
        <v>2</v>
      </c>
      <c r="L694" s="55"/>
      <c r="M694" s="55">
        <v>0.0006</v>
      </c>
      <c r="N694" s="55"/>
      <c r="O694" s="55">
        <v>0.0006</v>
      </c>
      <c r="P694" s="55">
        <v>0.0029</v>
      </c>
      <c r="Q694" s="55"/>
      <c r="R694" s="55">
        <v>0.0029</v>
      </c>
      <c r="S694" s="55" t="s">
        <v>343</v>
      </c>
      <c r="T694" s="49" t="s">
        <v>193</v>
      </c>
      <c r="U694" s="89">
        <v>2022.12</v>
      </c>
      <c r="V694" s="55"/>
    </row>
    <row r="695" s="1" customFormat="1" ht="50.1" customHeight="1" spans="1:22">
      <c r="A695" s="55">
        <v>8</v>
      </c>
      <c r="B695" s="122" t="s">
        <v>773</v>
      </c>
      <c r="C695" s="55" t="s">
        <v>37</v>
      </c>
      <c r="D695" s="52" t="s">
        <v>38</v>
      </c>
      <c r="E695" s="55" t="s">
        <v>196</v>
      </c>
      <c r="F695" s="59" t="s">
        <v>1413</v>
      </c>
      <c r="G695" s="53">
        <v>0.96</v>
      </c>
      <c r="H695" s="52" t="s">
        <v>130</v>
      </c>
      <c r="I695" s="59" t="s">
        <v>492</v>
      </c>
      <c r="J695" s="59" t="s">
        <v>592</v>
      </c>
      <c r="K695" s="55">
        <v>1</v>
      </c>
      <c r="L695" s="55"/>
      <c r="M695" s="55">
        <v>0.0024</v>
      </c>
      <c r="N695" s="55"/>
      <c r="O695" s="55">
        <v>0.0024</v>
      </c>
      <c r="P695" s="55">
        <v>0.012</v>
      </c>
      <c r="Q695" s="55"/>
      <c r="R695" s="55">
        <v>0.012</v>
      </c>
      <c r="S695" s="55" t="s">
        <v>343</v>
      </c>
      <c r="T695" s="49" t="s">
        <v>196</v>
      </c>
      <c r="U695" s="89">
        <v>2022.12</v>
      </c>
      <c r="V695" s="55"/>
    </row>
    <row r="696" s="3" customFormat="1" ht="45.95" customHeight="1" spans="1:22">
      <c r="A696" s="55">
        <v>9</v>
      </c>
      <c r="B696" s="59" t="s">
        <v>775</v>
      </c>
      <c r="C696" s="55" t="s">
        <v>37</v>
      </c>
      <c r="D696" s="52" t="s">
        <v>38</v>
      </c>
      <c r="E696" s="51" t="s">
        <v>199</v>
      </c>
      <c r="F696" s="59" t="s">
        <v>1414</v>
      </c>
      <c r="G696" s="53">
        <v>18.26</v>
      </c>
      <c r="H696" s="52" t="s">
        <v>130</v>
      </c>
      <c r="I696" s="59" t="s">
        <v>492</v>
      </c>
      <c r="J696" s="59" t="s">
        <v>592</v>
      </c>
      <c r="K696" s="55">
        <v>3</v>
      </c>
      <c r="L696" s="55">
        <v>1</v>
      </c>
      <c r="M696" s="55">
        <v>0.0015</v>
      </c>
      <c r="N696" s="55"/>
      <c r="O696" s="55">
        <v>0.0015</v>
      </c>
      <c r="P696" s="55">
        <v>0.0066</v>
      </c>
      <c r="Q696" s="55"/>
      <c r="R696" s="55">
        <v>0.0066</v>
      </c>
      <c r="S696" s="55" t="s">
        <v>343</v>
      </c>
      <c r="T696" s="49" t="s">
        <v>199</v>
      </c>
      <c r="U696" s="89">
        <v>2022.12</v>
      </c>
      <c r="V696" s="55"/>
    </row>
    <row r="697" s="3" customFormat="1" ht="77.1" customHeight="1" spans="1:22">
      <c r="A697" s="55">
        <v>10</v>
      </c>
      <c r="B697" s="50" t="s">
        <v>777</v>
      </c>
      <c r="C697" s="55" t="s">
        <v>37</v>
      </c>
      <c r="D697" s="52" t="s">
        <v>38</v>
      </c>
      <c r="E697" s="55" t="s">
        <v>407</v>
      </c>
      <c r="F697" s="50" t="s">
        <v>1415</v>
      </c>
      <c r="G697" s="53">
        <v>66.76</v>
      </c>
      <c r="H697" s="52" t="s">
        <v>130</v>
      </c>
      <c r="I697" s="59" t="s">
        <v>492</v>
      </c>
      <c r="J697" s="59" t="s">
        <v>592</v>
      </c>
      <c r="K697" s="55">
        <v>7</v>
      </c>
      <c r="L697" s="55">
        <v>5</v>
      </c>
      <c r="M697" s="55">
        <v>0.1106</v>
      </c>
      <c r="N697" s="55"/>
      <c r="O697" s="55">
        <v>0.1106</v>
      </c>
      <c r="P697" s="55">
        <v>0.6897</v>
      </c>
      <c r="Q697" s="55"/>
      <c r="R697" s="55">
        <v>0.6897</v>
      </c>
      <c r="S697" s="55" t="s">
        <v>343</v>
      </c>
      <c r="T697" s="55" t="s">
        <v>407</v>
      </c>
      <c r="U697" s="89">
        <v>2022.12</v>
      </c>
      <c r="V697" s="55"/>
    </row>
    <row r="698" s="1" customFormat="1" ht="60" customHeight="1" spans="1:22">
      <c r="A698" s="43">
        <v>5.3</v>
      </c>
      <c r="B698" s="42" t="s">
        <v>779</v>
      </c>
      <c r="C698" s="55"/>
      <c r="D698" s="52"/>
      <c r="E698" s="43"/>
      <c r="F698" s="42" t="s">
        <v>1416</v>
      </c>
      <c r="G698" s="45">
        <f>SUM(G699:G711)</f>
        <v>524.1</v>
      </c>
      <c r="H698" s="52"/>
      <c r="I698" s="44"/>
      <c r="J698" s="44"/>
      <c r="K698" s="43"/>
      <c r="L698" s="43"/>
      <c r="M698" s="43"/>
      <c r="N698" s="43"/>
      <c r="O698" s="43"/>
      <c r="P698" s="43"/>
      <c r="Q698" s="43"/>
      <c r="R698" s="43"/>
      <c r="S698" s="41"/>
      <c r="T698" s="41"/>
      <c r="U698" s="89"/>
      <c r="V698" s="55"/>
    </row>
    <row r="699" s="3" customFormat="1" ht="42" customHeight="1" spans="1:22">
      <c r="A699" s="55">
        <v>1</v>
      </c>
      <c r="B699" s="59" t="s">
        <v>781</v>
      </c>
      <c r="C699" s="55" t="s">
        <v>37</v>
      </c>
      <c r="D699" s="52" t="s">
        <v>38</v>
      </c>
      <c r="E699" s="55" t="s">
        <v>163</v>
      </c>
      <c r="F699" s="50" t="s">
        <v>1417</v>
      </c>
      <c r="G699" s="53">
        <v>13.2</v>
      </c>
      <c r="H699" s="52" t="s">
        <v>130</v>
      </c>
      <c r="I699" s="59" t="s">
        <v>492</v>
      </c>
      <c r="J699" s="59" t="s">
        <v>1123</v>
      </c>
      <c r="K699" s="55">
        <v>3</v>
      </c>
      <c r="L699" s="55">
        <v>1</v>
      </c>
      <c r="M699" s="49">
        <v>0.0018</v>
      </c>
      <c r="N699" s="49"/>
      <c r="O699" s="49">
        <v>0.0018</v>
      </c>
      <c r="P699" s="49">
        <v>0.0085</v>
      </c>
      <c r="Q699" s="49"/>
      <c r="R699" s="49">
        <v>0.0085</v>
      </c>
      <c r="S699" s="55" t="s">
        <v>343</v>
      </c>
      <c r="T699" s="49" t="s">
        <v>163</v>
      </c>
      <c r="U699" s="89">
        <v>2022.12</v>
      </c>
      <c r="V699" s="55"/>
    </row>
    <row r="700" s="3" customFormat="1" ht="90" customHeight="1" spans="1:22">
      <c r="A700" s="55">
        <v>2</v>
      </c>
      <c r="B700" s="50" t="s">
        <v>785</v>
      </c>
      <c r="C700" s="55" t="s">
        <v>37</v>
      </c>
      <c r="D700" s="52" t="s">
        <v>38</v>
      </c>
      <c r="E700" s="55" t="s">
        <v>169</v>
      </c>
      <c r="F700" s="50" t="s">
        <v>1418</v>
      </c>
      <c r="G700" s="53">
        <v>109.2</v>
      </c>
      <c r="H700" s="52" t="s">
        <v>130</v>
      </c>
      <c r="I700" s="59" t="s">
        <v>492</v>
      </c>
      <c r="J700" s="59" t="s">
        <v>1123</v>
      </c>
      <c r="K700" s="55">
        <v>10</v>
      </c>
      <c r="L700" s="55">
        <v>7</v>
      </c>
      <c r="M700" s="55">
        <v>0.0003</v>
      </c>
      <c r="N700" s="55"/>
      <c r="O700" s="55">
        <v>0.0003</v>
      </c>
      <c r="P700" s="55">
        <v>0.0018</v>
      </c>
      <c r="Q700" s="55"/>
      <c r="R700" s="55">
        <v>0.0018</v>
      </c>
      <c r="S700" s="55" t="s">
        <v>343</v>
      </c>
      <c r="T700" s="55" t="s">
        <v>169</v>
      </c>
      <c r="U700" s="89">
        <v>2022.12</v>
      </c>
      <c r="V700" s="55"/>
    </row>
    <row r="701" s="3" customFormat="1" ht="90" customHeight="1" spans="1:22">
      <c r="A701" s="55">
        <v>3</v>
      </c>
      <c r="B701" s="50" t="s">
        <v>1419</v>
      </c>
      <c r="C701" s="55" t="s">
        <v>37</v>
      </c>
      <c r="D701" s="52" t="s">
        <v>52</v>
      </c>
      <c r="E701" s="55" t="s">
        <v>169</v>
      </c>
      <c r="F701" s="50" t="s">
        <v>1420</v>
      </c>
      <c r="G701" s="53">
        <v>9.6</v>
      </c>
      <c r="H701" s="52" t="s">
        <v>130</v>
      </c>
      <c r="I701" s="59" t="s">
        <v>492</v>
      </c>
      <c r="J701" s="59" t="s">
        <v>1123</v>
      </c>
      <c r="K701" s="55">
        <v>7</v>
      </c>
      <c r="L701" s="55">
        <v>3</v>
      </c>
      <c r="M701" s="55">
        <v>0.1106</v>
      </c>
      <c r="N701" s="55"/>
      <c r="O701" s="55">
        <v>0.1106</v>
      </c>
      <c r="P701" s="55">
        <v>0.6897</v>
      </c>
      <c r="Q701" s="55"/>
      <c r="R701" s="55">
        <v>0.6897</v>
      </c>
      <c r="S701" s="55" t="s">
        <v>343</v>
      </c>
      <c r="T701" s="55" t="s">
        <v>169</v>
      </c>
      <c r="U701" s="89" t="s">
        <v>555</v>
      </c>
      <c r="V701" s="55"/>
    </row>
    <row r="702" s="1" customFormat="1" ht="117" customHeight="1" spans="1:22">
      <c r="A702" s="55">
        <v>4</v>
      </c>
      <c r="B702" s="122" t="s">
        <v>790</v>
      </c>
      <c r="C702" s="55" t="s">
        <v>37</v>
      </c>
      <c r="D702" s="52" t="s">
        <v>38</v>
      </c>
      <c r="E702" s="55" t="s">
        <v>330</v>
      </c>
      <c r="F702" s="59" t="s">
        <v>1421</v>
      </c>
      <c r="G702" s="53">
        <v>75.6</v>
      </c>
      <c r="H702" s="52" t="s">
        <v>130</v>
      </c>
      <c r="I702" s="59" t="s">
        <v>492</v>
      </c>
      <c r="J702" s="59" t="s">
        <v>1123</v>
      </c>
      <c r="K702" s="55" t="s">
        <v>1422</v>
      </c>
      <c r="L702" s="55" t="s">
        <v>1423</v>
      </c>
      <c r="M702" s="55">
        <v>0.0163</v>
      </c>
      <c r="N702" s="55"/>
      <c r="O702" s="55">
        <v>0.0163</v>
      </c>
      <c r="P702" s="55" t="s">
        <v>1424</v>
      </c>
      <c r="Q702" s="55"/>
      <c r="R702" s="55" t="s">
        <v>1424</v>
      </c>
      <c r="S702" s="55" t="s">
        <v>343</v>
      </c>
      <c r="T702" s="49" t="s">
        <v>330</v>
      </c>
      <c r="U702" s="89">
        <v>2022.12</v>
      </c>
      <c r="V702" s="55"/>
    </row>
    <row r="703" s="1" customFormat="1" ht="78" customHeight="1" spans="1:22">
      <c r="A703" s="55">
        <v>5</v>
      </c>
      <c r="B703" s="122" t="s">
        <v>788</v>
      </c>
      <c r="C703" s="55" t="s">
        <v>37</v>
      </c>
      <c r="D703" s="52" t="s">
        <v>38</v>
      </c>
      <c r="E703" s="55" t="s">
        <v>134</v>
      </c>
      <c r="F703" s="59" t="s">
        <v>1425</v>
      </c>
      <c r="G703" s="53">
        <v>69</v>
      </c>
      <c r="H703" s="52" t="s">
        <v>130</v>
      </c>
      <c r="I703" s="59" t="s">
        <v>492</v>
      </c>
      <c r="J703" s="59" t="s">
        <v>1123</v>
      </c>
      <c r="K703" s="55">
        <v>7</v>
      </c>
      <c r="L703" s="55">
        <v>4</v>
      </c>
      <c r="M703" s="55">
        <v>0.0506</v>
      </c>
      <c r="N703" s="55"/>
      <c r="O703" s="55">
        <v>0.0506</v>
      </c>
      <c r="P703" s="55">
        <v>0.2345</v>
      </c>
      <c r="Q703" s="55"/>
      <c r="R703" s="55">
        <v>0.2345</v>
      </c>
      <c r="S703" s="55" t="s">
        <v>343</v>
      </c>
      <c r="T703" s="49" t="s">
        <v>134</v>
      </c>
      <c r="U703" s="89">
        <v>2022.12</v>
      </c>
      <c r="V703" s="55"/>
    </row>
    <row r="704" s="1" customFormat="1" ht="65.1" customHeight="1" spans="1:22">
      <c r="A704" s="55">
        <v>6</v>
      </c>
      <c r="B704" s="122" t="s">
        <v>794</v>
      </c>
      <c r="C704" s="55" t="s">
        <v>37</v>
      </c>
      <c r="D704" s="52" t="s">
        <v>38</v>
      </c>
      <c r="E704" s="55" t="s">
        <v>175</v>
      </c>
      <c r="F704" s="59" t="s">
        <v>1426</v>
      </c>
      <c r="G704" s="53">
        <v>21.3</v>
      </c>
      <c r="H704" s="52" t="s">
        <v>130</v>
      </c>
      <c r="I704" s="59" t="s">
        <v>492</v>
      </c>
      <c r="J704" s="59" t="s">
        <v>1123</v>
      </c>
      <c r="K704" s="55">
        <v>0</v>
      </c>
      <c r="L704" s="55">
        <v>6</v>
      </c>
      <c r="M704" s="55">
        <v>0.0011</v>
      </c>
      <c r="N704" s="55"/>
      <c r="O704" s="55">
        <v>0.0011</v>
      </c>
      <c r="P704" s="55">
        <v>0.0066</v>
      </c>
      <c r="Q704" s="55"/>
      <c r="R704" s="55">
        <v>0.0066</v>
      </c>
      <c r="S704" s="55" t="s">
        <v>343</v>
      </c>
      <c r="T704" s="49" t="s">
        <v>175</v>
      </c>
      <c r="U704" s="89">
        <v>2022.12</v>
      </c>
      <c r="V704" s="55"/>
    </row>
    <row r="705" s="1" customFormat="1" ht="72.95" customHeight="1" spans="1:22">
      <c r="A705" s="55">
        <v>7</v>
      </c>
      <c r="B705" s="122" t="s">
        <v>796</v>
      </c>
      <c r="C705" s="55" t="s">
        <v>37</v>
      </c>
      <c r="D705" s="52" t="s">
        <v>38</v>
      </c>
      <c r="E705" s="55" t="s">
        <v>104</v>
      </c>
      <c r="F705" s="59" t="s">
        <v>1427</v>
      </c>
      <c r="G705" s="53">
        <v>80.1</v>
      </c>
      <c r="H705" s="52" t="s">
        <v>130</v>
      </c>
      <c r="I705" s="59" t="s">
        <v>492</v>
      </c>
      <c r="J705" s="59" t="s">
        <v>1123</v>
      </c>
      <c r="K705" s="55">
        <v>6</v>
      </c>
      <c r="L705" s="55">
        <v>4</v>
      </c>
      <c r="M705" s="55">
        <v>0.0198</v>
      </c>
      <c r="N705" s="55"/>
      <c r="O705" s="55">
        <v>0.0198</v>
      </c>
      <c r="P705" s="55">
        <v>0.099</v>
      </c>
      <c r="Q705" s="55"/>
      <c r="R705" s="55">
        <v>0.099</v>
      </c>
      <c r="S705" s="55" t="s">
        <v>343</v>
      </c>
      <c r="T705" s="49" t="s">
        <v>104</v>
      </c>
      <c r="U705" s="89">
        <v>2022.12</v>
      </c>
      <c r="V705" s="55"/>
    </row>
    <row r="706" s="1" customFormat="1" ht="65.1" customHeight="1" spans="1:22">
      <c r="A706" s="55">
        <v>8</v>
      </c>
      <c r="B706" s="122" t="s">
        <v>798</v>
      </c>
      <c r="C706" s="55" t="s">
        <v>37</v>
      </c>
      <c r="D706" s="52" t="s">
        <v>38</v>
      </c>
      <c r="E706" s="55" t="s">
        <v>180</v>
      </c>
      <c r="F706" s="59" t="s">
        <v>1428</v>
      </c>
      <c r="G706" s="53">
        <v>40.5</v>
      </c>
      <c r="H706" s="52" t="s">
        <v>130</v>
      </c>
      <c r="I706" s="59" t="s">
        <v>492</v>
      </c>
      <c r="J706" s="59" t="s">
        <v>1123</v>
      </c>
      <c r="K706" s="55">
        <v>5</v>
      </c>
      <c r="L706" s="55">
        <v>1</v>
      </c>
      <c r="M706" s="55">
        <v>0.0064</v>
      </c>
      <c r="N706" s="55"/>
      <c r="O706" s="55">
        <v>0.0064</v>
      </c>
      <c r="P706" s="55">
        <v>0.032</v>
      </c>
      <c r="Q706" s="55"/>
      <c r="R706" s="55">
        <v>0.032</v>
      </c>
      <c r="S706" s="55" t="s">
        <v>343</v>
      </c>
      <c r="T706" s="49" t="s">
        <v>180</v>
      </c>
      <c r="U706" s="89">
        <v>2022.12</v>
      </c>
      <c r="V706" s="55"/>
    </row>
    <row r="707" s="1" customFormat="1" ht="45" customHeight="1" spans="1:22">
      <c r="A707" s="55">
        <v>9</v>
      </c>
      <c r="B707" s="122" t="s">
        <v>997</v>
      </c>
      <c r="C707" s="55" t="s">
        <v>37</v>
      </c>
      <c r="D707" s="52" t="s">
        <v>38</v>
      </c>
      <c r="E707" s="55" t="s">
        <v>143</v>
      </c>
      <c r="F707" s="59" t="s">
        <v>1429</v>
      </c>
      <c r="G707" s="53">
        <v>31.2</v>
      </c>
      <c r="H707" s="52" t="s">
        <v>130</v>
      </c>
      <c r="I707" s="59" t="s">
        <v>492</v>
      </c>
      <c r="J707" s="59" t="s">
        <v>1123</v>
      </c>
      <c r="K707" s="55">
        <v>4</v>
      </c>
      <c r="L707" s="55">
        <v>1</v>
      </c>
      <c r="M707" s="55">
        <v>0.0104</v>
      </c>
      <c r="N707" s="55"/>
      <c r="O707" s="55">
        <v>0.0104</v>
      </c>
      <c r="P707" s="55">
        <v>0.052</v>
      </c>
      <c r="Q707" s="55"/>
      <c r="R707" s="55">
        <v>0.052</v>
      </c>
      <c r="S707" s="55" t="s">
        <v>343</v>
      </c>
      <c r="T707" s="49" t="s">
        <v>143</v>
      </c>
      <c r="U707" s="89">
        <v>2022.12</v>
      </c>
      <c r="V707" s="55"/>
    </row>
    <row r="708" s="1" customFormat="1" ht="47.1" customHeight="1" spans="1:22">
      <c r="A708" s="55">
        <v>10</v>
      </c>
      <c r="B708" s="122" t="s">
        <v>803</v>
      </c>
      <c r="C708" s="55" t="s">
        <v>37</v>
      </c>
      <c r="D708" s="52" t="s">
        <v>38</v>
      </c>
      <c r="E708" s="55" t="s">
        <v>110</v>
      </c>
      <c r="F708" s="59" t="s">
        <v>1430</v>
      </c>
      <c r="G708" s="53">
        <v>7.8</v>
      </c>
      <c r="H708" s="52" t="s">
        <v>130</v>
      </c>
      <c r="I708" s="59" t="s">
        <v>492</v>
      </c>
      <c r="J708" s="59" t="s">
        <v>1123</v>
      </c>
      <c r="K708" s="55"/>
      <c r="L708" s="55">
        <v>3</v>
      </c>
      <c r="M708" s="55">
        <v>0.0014</v>
      </c>
      <c r="N708" s="55"/>
      <c r="O708" s="55">
        <v>0.0014</v>
      </c>
      <c r="P708" s="55">
        <v>0.0063</v>
      </c>
      <c r="Q708" s="55"/>
      <c r="R708" s="55">
        <v>0.0063</v>
      </c>
      <c r="S708" s="55" t="s">
        <v>343</v>
      </c>
      <c r="T708" s="49" t="s">
        <v>110</v>
      </c>
      <c r="U708" s="89">
        <v>2022.12</v>
      </c>
      <c r="V708" s="55"/>
    </row>
    <row r="709" s="1" customFormat="1" ht="54" customHeight="1" spans="1:22">
      <c r="A709" s="55">
        <v>11</v>
      </c>
      <c r="B709" s="122" t="s">
        <v>805</v>
      </c>
      <c r="C709" s="55" t="s">
        <v>37</v>
      </c>
      <c r="D709" s="52" t="s">
        <v>38</v>
      </c>
      <c r="E709" s="55" t="s">
        <v>193</v>
      </c>
      <c r="F709" s="59" t="s">
        <v>1431</v>
      </c>
      <c r="G709" s="53">
        <v>3</v>
      </c>
      <c r="H709" s="52" t="s">
        <v>130</v>
      </c>
      <c r="I709" s="59" t="s">
        <v>492</v>
      </c>
      <c r="J709" s="59" t="s">
        <v>1123</v>
      </c>
      <c r="K709" s="55">
        <v>1</v>
      </c>
      <c r="L709" s="55"/>
      <c r="M709" s="55">
        <v>0.0001</v>
      </c>
      <c r="N709" s="55"/>
      <c r="O709" s="55">
        <v>0.0001</v>
      </c>
      <c r="P709" s="55">
        <v>0.0004</v>
      </c>
      <c r="Q709" s="55"/>
      <c r="R709" s="55">
        <v>0.0004</v>
      </c>
      <c r="S709" s="55" t="s">
        <v>343</v>
      </c>
      <c r="T709" s="49" t="s">
        <v>193</v>
      </c>
      <c r="U709" s="89">
        <v>2022.12</v>
      </c>
      <c r="V709" s="55"/>
    </row>
    <row r="710" s="1" customFormat="1" ht="54" customHeight="1" spans="1:22">
      <c r="A710" s="55">
        <v>12</v>
      </c>
      <c r="B710" s="122" t="s">
        <v>807</v>
      </c>
      <c r="C710" s="55" t="s">
        <v>37</v>
      </c>
      <c r="D710" s="52" t="s">
        <v>38</v>
      </c>
      <c r="E710" s="55" t="s">
        <v>196</v>
      </c>
      <c r="F710" s="59" t="s">
        <v>1432</v>
      </c>
      <c r="G710" s="53">
        <v>11.7</v>
      </c>
      <c r="H710" s="52" t="s">
        <v>130</v>
      </c>
      <c r="I710" s="59" t="s">
        <v>492</v>
      </c>
      <c r="J710" s="59" t="s">
        <v>1123</v>
      </c>
      <c r="K710" s="55"/>
      <c r="L710" s="55">
        <v>2</v>
      </c>
      <c r="M710" s="55">
        <v>0.0038</v>
      </c>
      <c r="N710" s="55"/>
      <c r="O710" s="55">
        <v>0.0038</v>
      </c>
      <c r="P710" s="55">
        <v>0.017</v>
      </c>
      <c r="Q710" s="55"/>
      <c r="R710" s="55">
        <v>0.1322</v>
      </c>
      <c r="S710" s="55" t="s">
        <v>343</v>
      </c>
      <c r="T710" s="49" t="s">
        <v>196</v>
      </c>
      <c r="U710" s="89">
        <v>2022.12</v>
      </c>
      <c r="V710" s="55"/>
    </row>
    <row r="711" s="3" customFormat="1" ht="77.1" customHeight="1" spans="1:22">
      <c r="A711" s="55">
        <v>13</v>
      </c>
      <c r="B711" s="50" t="s">
        <v>809</v>
      </c>
      <c r="C711" s="55" t="s">
        <v>37</v>
      </c>
      <c r="D711" s="52" t="s">
        <v>38</v>
      </c>
      <c r="E711" s="55" t="s">
        <v>407</v>
      </c>
      <c r="F711" s="50" t="s">
        <v>1433</v>
      </c>
      <c r="G711" s="53">
        <v>51.9</v>
      </c>
      <c r="H711" s="52" t="s">
        <v>130</v>
      </c>
      <c r="I711" s="59" t="s">
        <v>492</v>
      </c>
      <c r="J711" s="59" t="s">
        <v>1123</v>
      </c>
      <c r="K711" s="55">
        <v>4</v>
      </c>
      <c r="L711" s="55">
        <v>5</v>
      </c>
      <c r="M711" s="55">
        <v>0.0123</v>
      </c>
      <c r="N711" s="55"/>
      <c r="O711" s="55">
        <v>0.0123</v>
      </c>
      <c r="P711" s="55">
        <v>0.0654</v>
      </c>
      <c r="Q711" s="55"/>
      <c r="R711" s="55">
        <v>0.0654</v>
      </c>
      <c r="S711" s="55" t="s">
        <v>343</v>
      </c>
      <c r="T711" s="55" t="s">
        <v>407</v>
      </c>
      <c r="U711" s="89">
        <v>2022.12</v>
      </c>
      <c r="V711" s="55"/>
    </row>
    <row r="712" s="1" customFormat="1" ht="60" customHeight="1" spans="1:22">
      <c r="A712" s="43">
        <v>5.4</v>
      </c>
      <c r="B712" s="42" t="s">
        <v>811</v>
      </c>
      <c r="C712" s="55"/>
      <c r="D712" s="52"/>
      <c r="E712" s="43"/>
      <c r="F712" s="42" t="s">
        <v>1434</v>
      </c>
      <c r="G712" s="45">
        <f>SUM(G713:G727)</f>
        <v>267.8</v>
      </c>
      <c r="H712" s="52"/>
      <c r="I712" s="44"/>
      <c r="J712" s="44"/>
      <c r="K712" s="43"/>
      <c r="L712" s="43"/>
      <c r="M712" s="43"/>
      <c r="N712" s="43"/>
      <c r="O712" s="43"/>
      <c r="P712" s="43"/>
      <c r="Q712" s="43"/>
      <c r="R712" s="43"/>
      <c r="S712" s="41"/>
      <c r="T712" s="41"/>
      <c r="U712" s="89"/>
      <c r="V712" s="55"/>
    </row>
    <row r="713" s="3" customFormat="1" ht="60.95" customHeight="1" spans="1:22">
      <c r="A713" s="55">
        <v>1</v>
      </c>
      <c r="B713" s="50" t="s">
        <v>813</v>
      </c>
      <c r="C713" s="55" t="s">
        <v>37</v>
      </c>
      <c r="D713" s="52" t="s">
        <v>38</v>
      </c>
      <c r="E713" s="55" t="s">
        <v>163</v>
      </c>
      <c r="F713" s="50" t="s">
        <v>1435</v>
      </c>
      <c r="G713" s="53">
        <v>1.7</v>
      </c>
      <c r="H713" s="52" t="s">
        <v>130</v>
      </c>
      <c r="I713" s="50" t="s">
        <v>815</v>
      </c>
      <c r="J713" s="50" t="s">
        <v>816</v>
      </c>
      <c r="K713" s="55">
        <v>1</v>
      </c>
      <c r="L713" s="55"/>
      <c r="M713" s="55">
        <v>0.0005</v>
      </c>
      <c r="N713" s="55"/>
      <c r="O713" s="55">
        <v>0.0005</v>
      </c>
      <c r="P713" s="55">
        <v>0.0024</v>
      </c>
      <c r="Q713" s="55"/>
      <c r="R713" s="55">
        <v>0.0024</v>
      </c>
      <c r="S713" s="55" t="s">
        <v>343</v>
      </c>
      <c r="T713" s="55" t="s">
        <v>163</v>
      </c>
      <c r="U713" s="89">
        <v>2022.12</v>
      </c>
      <c r="V713" s="55"/>
    </row>
    <row r="714" s="3" customFormat="1" ht="72.95" customHeight="1" spans="1:22">
      <c r="A714" s="55">
        <v>2</v>
      </c>
      <c r="B714" s="50" t="s">
        <v>817</v>
      </c>
      <c r="C714" s="55" t="s">
        <v>37</v>
      </c>
      <c r="D714" s="52" t="s">
        <v>38</v>
      </c>
      <c r="E714" s="55" t="s">
        <v>169</v>
      </c>
      <c r="F714" s="50" t="s">
        <v>1436</v>
      </c>
      <c r="G714" s="53">
        <v>3.6</v>
      </c>
      <c r="H714" s="52" t="s">
        <v>130</v>
      </c>
      <c r="I714" s="50" t="s">
        <v>815</v>
      </c>
      <c r="J714" s="50" t="s">
        <v>816</v>
      </c>
      <c r="K714" s="55">
        <v>3</v>
      </c>
      <c r="L714" s="55">
        <v>1</v>
      </c>
      <c r="M714" s="55">
        <v>0.0015</v>
      </c>
      <c r="N714" s="55"/>
      <c r="O714" s="55">
        <v>0.0015</v>
      </c>
      <c r="P714" s="55">
        <v>0.0085</v>
      </c>
      <c r="Q714" s="55"/>
      <c r="R714" s="55">
        <v>0.0085</v>
      </c>
      <c r="S714" s="55" t="s">
        <v>343</v>
      </c>
      <c r="T714" s="55" t="s">
        <v>169</v>
      </c>
      <c r="U714" s="89">
        <v>2022.12</v>
      </c>
      <c r="V714" s="55"/>
    </row>
    <row r="715" s="1" customFormat="1" ht="60" customHeight="1" spans="1:22">
      <c r="A715" s="55">
        <v>3</v>
      </c>
      <c r="B715" s="122" t="s">
        <v>1105</v>
      </c>
      <c r="C715" s="55" t="s">
        <v>37</v>
      </c>
      <c r="D715" s="52" t="s">
        <v>38</v>
      </c>
      <c r="E715" s="55" t="s">
        <v>330</v>
      </c>
      <c r="F715" s="59" t="s">
        <v>1437</v>
      </c>
      <c r="G715" s="53">
        <v>1.9</v>
      </c>
      <c r="H715" s="52" t="s">
        <v>130</v>
      </c>
      <c r="I715" s="50" t="s">
        <v>815</v>
      </c>
      <c r="J715" s="50" t="s">
        <v>816</v>
      </c>
      <c r="K715" s="55">
        <v>1</v>
      </c>
      <c r="L715" s="55">
        <v>1</v>
      </c>
      <c r="M715" s="55">
        <v>0.0017</v>
      </c>
      <c r="N715" s="55"/>
      <c r="O715" s="55">
        <v>0.0017</v>
      </c>
      <c r="P715" s="55">
        <v>0.0053</v>
      </c>
      <c r="Q715" s="55"/>
      <c r="R715" s="55">
        <v>0.0053</v>
      </c>
      <c r="S715" s="55" t="s">
        <v>343</v>
      </c>
      <c r="T715" s="49" t="s">
        <v>330</v>
      </c>
      <c r="U715" s="89">
        <v>2022.12</v>
      </c>
      <c r="V715" s="55"/>
    </row>
    <row r="716" s="1" customFormat="1" ht="122.1" customHeight="1" spans="1:22">
      <c r="A716" s="55">
        <v>4</v>
      </c>
      <c r="B716" s="122" t="s">
        <v>819</v>
      </c>
      <c r="C716" s="55" t="s">
        <v>37</v>
      </c>
      <c r="D716" s="52" t="s">
        <v>38</v>
      </c>
      <c r="E716" s="55" t="s">
        <v>134</v>
      </c>
      <c r="F716" s="59" t="s">
        <v>1438</v>
      </c>
      <c r="G716" s="53">
        <v>43.2</v>
      </c>
      <c r="H716" s="52" t="s">
        <v>130</v>
      </c>
      <c r="I716" s="50" t="s">
        <v>815</v>
      </c>
      <c r="J716" s="50" t="s">
        <v>816</v>
      </c>
      <c r="K716" s="55">
        <v>12</v>
      </c>
      <c r="L716" s="55">
        <v>8</v>
      </c>
      <c r="M716" s="55">
        <v>0.0218</v>
      </c>
      <c r="N716" s="55"/>
      <c r="O716" s="55">
        <v>0.0218</v>
      </c>
      <c r="P716" s="55">
        <v>0.113</v>
      </c>
      <c r="Q716" s="55"/>
      <c r="R716" s="55">
        <v>0.113</v>
      </c>
      <c r="S716" s="55" t="s">
        <v>343</v>
      </c>
      <c r="T716" s="49" t="s">
        <v>134</v>
      </c>
      <c r="U716" s="89">
        <v>2022.12</v>
      </c>
      <c r="V716" s="55"/>
    </row>
    <row r="717" s="1" customFormat="1" ht="86.1" customHeight="1" spans="1:22">
      <c r="A717" s="55">
        <v>5</v>
      </c>
      <c r="B717" s="122" t="s">
        <v>1015</v>
      </c>
      <c r="C717" s="55" t="s">
        <v>37</v>
      </c>
      <c r="D717" s="52" t="s">
        <v>38</v>
      </c>
      <c r="E717" s="55" t="s">
        <v>183</v>
      </c>
      <c r="F717" s="59" t="s">
        <v>1439</v>
      </c>
      <c r="G717" s="53">
        <v>47.1</v>
      </c>
      <c r="H717" s="52" t="s">
        <v>130</v>
      </c>
      <c r="I717" s="50" t="s">
        <v>815</v>
      </c>
      <c r="J717" s="50" t="s">
        <v>816</v>
      </c>
      <c r="K717" s="55">
        <v>14</v>
      </c>
      <c r="L717" s="55"/>
      <c r="M717" s="55">
        <v>0.0439</v>
      </c>
      <c r="N717" s="55"/>
      <c r="O717" s="55">
        <v>0.0439</v>
      </c>
      <c r="P717" s="55">
        <v>0.2634</v>
      </c>
      <c r="Q717" s="55"/>
      <c r="R717" s="55">
        <v>0.2634</v>
      </c>
      <c r="S717" s="55" t="s">
        <v>343</v>
      </c>
      <c r="T717" s="49" t="s">
        <v>183</v>
      </c>
      <c r="U717" s="89">
        <v>2022.12</v>
      </c>
      <c r="V717" s="55"/>
    </row>
    <row r="718" s="1" customFormat="1" ht="81.95" customHeight="1" spans="1:22">
      <c r="A718" s="55">
        <v>6</v>
      </c>
      <c r="B718" s="122" t="s">
        <v>823</v>
      </c>
      <c r="C718" s="55" t="s">
        <v>37</v>
      </c>
      <c r="D718" s="52" t="s">
        <v>38</v>
      </c>
      <c r="E718" s="55" t="s">
        <v>175</v>
      </c>
      <c r="F718" s="59" t="s">
        <v>1440</v>
      </c>
      <c r="G718" s="53">
        <v>13.2</v>
      </c>
      <c r="H718" s="52" t="s">
        <v>130</v>
      </c>
      <c r="I718" s="50" t="s">
        <v>815</v>
      </c>
      <c r="J718" s="50" t="s">
        <v>816</v>
      </c>
      <c r="K718" s="55">
        <v>0</v>
      </c>
      <c r="L718" s="55">
        <v>11</v>
      </c>
      <c r="M718" s="55">
        <v>0.0049</v>
      </c>
      <c r="N718" s="55"/>
      <c r="O718" s="55">
        <v>0.0049</v>
      </c>
      <c r="P718" s="55">
        <v>0.0342</v>
      </c>
      <c r="Q718" s="55"/>
      <c r="R718" s="55">
        <v>0.0342</v>
      </c>
      <c r="S718" s="55" t="s">
        <v>343</v>
      </c>
      <c r="T718" s="49" t="s">
        <v>175</v>
      </c>
      <c r="U718" s="89">
        <v>2022.12</v>
      </c>
      <c r="V718" s="55"/>
    </row>
    <row r="719" s="1" customFormat="1" ht="81.95" customHeight="1" spans="1:22">
      <c r="A719" s="55">
        <v>7</v>
      </c>
      <c r="B719" s="122" t="s">
        <v>825</v>
      </c>
      <c r="C719" s="55" t="s">
        <v>37</v>
      </c>
      <c r="D719" s="52" t="s">
        <v>38</v>
      </c>
      <c r="E719" s="55" t="s">
        <v>104</v>
      </c>
      <c r="F719" s="59" t="s">
        <v>1441</v>
      </c>
      <c r="G719" s="53">
        <v>26.8</v>
      </c>
      <c r="H719" s="52" t="s">
        <v>130</v>
      </c>
      <c r="I719" s="50" t="s">
        <v>815</v>
      </c>
      <c r="J719" s="50" t="s">
        <v>816</v>
      </c>
      <c r="K719" s="55">
        <v>8</v>
      </c>
      <c r="L719" s="55">
        <v>3</v>
      </c>
      <c r="M719" s="55">
        <v>0.0221</v>
      </c>
      <c r="N719" s="55"/>
      <c r="O719" s="55">
        <v>0.0221</v>
      </c>
      <c r="P719" s="55">
        <v>0.0987</v>
      </c>
      <c r="Q719" s="55"/>
      <c r="R719" s="55">
        <v>0.0987</v>
      </c>
      <c r="S719" s="55" t="s">
        <v>343</v>
      </c>
      <c r="T719" s="49" t="s">
        <v>104</v>
      </c>
      <c r="U719" s="89">
        <v>2022.12</v>
      </c>
      <c r="V719" s="55"/>
    </row>
    <row r="720" s="1" customFormat="1" ht="77.1" customHeight="1" spans="1:22">
      <c r="A720" s="55">
        <v>8</v>
      </c>
      <c r="B720" s="122" t="s">
        <v>827</v>
      </c>
      <c r="C720" s="55" t="s">
        <v>37</v>
      </c>
      <c r="D720" s="52" t="s">
        <v>38</v>
      </c>
      <c r="E720" s="55" t="s">
        <v>180</v>
      </c>
      <c r="F720" s="59" t="s">
        <v>1442</v>
      </c>
      <c r="G720" s="53">
        <v>16.5</v>
      </c>
      <c r="H720" s="52" t="s">
        <v>130</v>
      </c>
      <c r="I720" s="50" t="s">
        <v>815</v>
      </c>
      <c r="J720" s="50" t="s">
        <v>816</v>
      </c>
      <c r="K720" s="55">
        <v>5</v>
      </c>
      <c r="L720" s="55">
        <v>3</v>
      </c>
      <c r="M720" s="55">
        <v>0.0069</v>
      </c>
      <c r="N720" s="55"/>
      <c r="O720" s="55">
        <v>0.0069</v>
      </c>
      <c r="P720" s="55">
        <v>0.0345</v>
      </c>
      <c r="Q720" s="55"/>
      <c r="R720" s="55">
        <v>0.0345</v>
      </c>
      <c r="S720" s="55" t="s">
        <v>343</v>
      </c>
      <c r="T720" s="49" t="s">
        <v>180</v>
      </c>
      <c r="U720" s="89">
        <v>2022.12</v>
      </c>
      <c r="V720" s="55"/>
    </row>
    <row r="721" s="3" customFormat="1" ht="75.95" customHeight="1" spans="1:22">
      <c r="A721" s="55">
        <v>9</v>
      </c>
      <c r="B721" s="50" t="s">
        <v>829</v>
      </c>
      <c r="C721" s="55" t="s">
        <v>37</v>
      </c>
      <c r="D721" s="52" t="s">
        <v>38</v>
      </c>
      <c r="E721" s="106" t="s">
        <v>143</v>
      </c>
      <c r="F721" s="50" t="s">
        <v>1443</v>
      </c>
      <c r="G721" s="53">
        <v>33.8</v>
      </c>
      <c r="H721" s="52" t="s">
        <v>130</v>
      </c>
      <c r="I721" s="50" t="s">
        <v>815</v>
      </c>
      <c r="J721" s="50" t="s">
        <v>816</v>
      </c>
      <c r="K721" s="55">
        <v>6</v>
      </c>
      <c r="L721" s="55">
        <v>3</v>
      </c>
      <c r="M721" s="55">
        <v>0.0178</v>
      </c>
      <c r="N721" s="49"/>
      <c r="O721" s="49">
        <v>0.0178</v>
      </c>
      <c r="P721" s="49">
        <v>0.0836</v>
      </c>
      <c r="Q721" s="49"/>
      <c r="R721" s="49">
        <v>0.0836</v>
      </c>
      <c r="S721" s="55" t="s">
        <v>343</v>
      </c>
      <c r="T721" s="55" t="s">
        <v>143</v>
      </c>
      <c r="U721" s="89">
        <v>2022.12</v>
      </c>
      <c r="V721" s="55"/>
    </row>
    <row r="722" s="3" customFormat="1" ht="63.95" customHeight="1" spans="1:22">
      <c r="A722" s="55">
        <v>10</v>
      </c>
      <c r="B722" s="50" t="s">
        <v>831</v>
      </c>
      <c r="C722" s="55" t="s">
        <v>37</v>
      </c>
      <c r="D722" s="52" t="s">
        <v>38</v>
      </c>
      <c r="E722" s="51" t="s">
        <v>186</v>
      </c>
      <c r="F722" s="50" t="s">
        <v>1444</v>
      </c>
      <c r="G722" s="53">
        <v>4</v>
      </c>
      <c r="H722" s="52" t="s">
        <v>130</v>
      </c>
      <c r="I722" s="50" t="s">
        <v>815</v>
      </c>
      <c r="J722" s="50" t="s">
        <v>816</v>
      </c>
      <c r="K722" s="55">
        <v>3</v>
      </c>
      <c r="L722" s="55">
        <v>1</v>
      </c>
      <c r="M722" s="55">
        <v>0.0029</v>
      </c>
      <c r="N722" s="55"/>
      <c r="O722" s="55" t="s">
        <v>1445</v>
      </c>
      <c r="P722" s="55">
        <v>0.0152</v>
      </c>
      <c r="Q722" s="55"/>
      <c r="R722" s="55" t="s">
        <v>1446</v>
      </c>
      <c r="S722" s="55" t="s">
        <v>343</v>
      </c>
      <c r="T722" s="49" t="s">
        <v>186</v>
      </c>
      <c r="U722" s="89">
        <v>2022.12</v>
      </c>
      <c r="V722" s="55"/>
    </row>
    <row r="723" s="1" customFormat="1" ht="45.95" customHeight="1" spans="1:22">
      <c r="A723" s="55">
        <v>11</v>
      </c>
      <c r="B723" s="122" t="s">
        <v>833</v>
      </c>
      <c r="C723" s="55" t="s">
        <v>37</v>
      </c>
      <c r="D723" s="52" t="s">
        <v>38</v>
      </c>
      <c r="E723" s="55" t="s">
        <v>110</v>
      </c>
      <c r="F723" s="59" t="s">
        <v>1447</v>
      </c>
      <c r="G723" s="53">
        <v>3.7</v>
      </c>
      <c r="H723" s="52" t="s">
        <v>130</v>
      </c>
      <c r="I723" s="50" t="s">
        <v>815</v>
      </c>
      <c r="J723" s="50" t="s">
        <v>816</v>
      </c>
      <c r="K723" s="55"/>
      <c r="L723" s="55">
        <v>2</v>
      </c>
      <c r="M723" s="55">
        <v>0.0037</v>
      </c>
      <c r="N723" s="55"/>
      <c r="O723" s="55">
        <v>0.0037</v>
      </c>
      <c r="P723" s="55">
        <v>0.0167</v>
      </c>
      <c r="Q723" s="55"/>
      <c r="R723" s="55">
        <v>0.0167</v>
      </c>
      <c r="S723" s="55" t="s">
        <v>343</v>
      </c>
      <c r="T723" s="49" t="s">
        <v>110</v>
      </c>
      <c r="U723" s="89">
        <v>2022.12</v>
      </c>
      <c r="V723" s="55"/>
    </row>
    <row r="724" s="1" customFormat="1" ht="93.95" customHeight="1" spans="1:22">
      <c r="A724" s="55">
        <v>12</v>
      </c>
      <c r="B724" s="122" t="s">
        <v>835</v>
      </c>
      <c r="C724" s="55" t="s">
        <v>37</v>
      </c>
      <c r="D724" s="52" t="s">
        <v>38</v>
      </c>
      <c r="E724" s="55" t="s">
        <v>193</v>
      </c>
      <c r="F724" s="59" t="s">
        <v>1448</v>
      </c>
      <c r="G724" s="53">
        <v>19.6</v>
      </c>
      <c r="H724" s="52" t="s">
        <v>130</v>
      </c>
      <c r="I724" s="50" t="s">
        <v>815</v>
      </c>
      <c r="J724" s="50" t="s">
        <v>816</v>
      </c>
      <c r="K724" s="55">
        <v>3</v>
      </c>
      <c r="L724" s="55">
        <v>8</v>
      </c>
      <c r="M724" s="55">
        <v>0.0034</v>
      </c>
      <c r="N724" s="55"/>
      <c r="O724" s="55">
        <v>0.0034</v>
      </c>
      <c r="P724" s="55">
        <v>0.0153</v>
      </c>
      <c r="Q724" s="55"/>
      <c r="R724" s="55">
        <v>0.0153</v>
      </c>
      <c r="S724" s="55" t="s">
        <v>343</v>
      </c>
      <c r="T724" s="49" t="s">
        <v>193</v>
      </c>
      <c r="U724" s="89">
        <v>2022.12</v>
      </c>
      <c r="V724" s="55"/>
    </row>
    <row r="725" s="1" customFormat="1" ht="78" customHeight="1" spans="1:22">
      <c r="A725" s="55">
        <v>13</v>
      </c>
      <c r="B725" s="122" t="s">
        <v>837</v>
      </c>
      <c r="C725" s="55" t="s">
        <v>37</v>
      </c>
      <c r="D725" s="52" t="s">
        <v>38</v>
      </c>
      <c r="E725" s="55" t="s">
        <v>196</v>
      </c>
      <c r="F725" s="59" t="s">
        <v>1449</v>
      </c>
      <c r="G725" s="53">
        <v>23.1</v>
      </c>
      <c r="H725" s="52" t="s">
        <v>130</v>
      </c>
      <c r="I725" s="50" t="s">
        <v>815</v>
      </c>
      <c r="J725" s="50" t="s">
        <v>816</v>
      </c>
      <c r="K725" s="55">
        <v>3</v>
      </c>
      <c r="L725" s="55">
        <v>6</v>
      </c>
      <c r="M725" s="55">
        <v>0.0109</v>
      </c>
      <c r="N725" s="55"/>
      <c r="O725" s="55">
        <v>0.0109</v>
      </c>
      <c r="P725" s="55">
        <v>0.0531</v>
      </c>
      <c r="Q725" s="55"/>
      <c r="R725" s="55">
        <v>0.0531</v>
      </c>
      <c r="S725" s="55" t="s">
        <v>343</v>
      </c>
      <c r="T725" s="49" t="s">
        <v>196</v>
      </c>
      <c r="U725" s="89">
        <v>2022.12</v>
      </c>
      <c r="V725" s="55"/>
    </row>
    <row r="726" s="3" customFormat="1" ht="48" customHeight="1" spans="1:22">
      <c r="A726" s="55">
        <v>14</v>
      </c>
      <c r="B726" s="50" t="s">
        <v>839</v>
      </c>
      <c r="C726" s="55" t="s">
        <v>37</v>
      </c>
      <c r="D726" s="52" t="s">
        <v>38</v>
      </c>
      <c r="E726" s="51" t="s">
        <v>199</v>
      </c>
      <c r="F726" s="59" t="s">
        <v>1450</v>
      </c>
      <c r="G726" s="53">
        <v>8.6</v>
      </c>
      <c r="H726" s="52" t="s">
        <v>130</v>
      </c>
      <c r="I726" s="50" t="s">
        <v>815</v>
      </c>
      <c r="J726" s="50" t="s">
        <v>816</v>
      </c>
      <c r="K726" s="55">
        <v>2</v>
      </c>
      <c r="L726" s="55"/>
      <c r="M726" s="55">
        <v>0.001</v>
      </c>
      <c r="N726" s="55"/>
      <c r="O726" s="49">
        <v>0.001</v>
      </c>
      <c r="P726" s="49">
        <v>0.0079</v>
      </c>
      <c r="Q726" s="49"/>
      <c r="R726" s="49">
        <v>0.0079</v>
      </c>
      <c r="S726" s="55" t="s">
        <v>343</v>
      </c>
      <c r="T726" s="49" t="s">
        <v>199</v>
      </c>
      <c r="U726" s="89">
        <v>2022.12</v>
      </c>
      <c r="V726" s="55"/>
    </row>
    <row r="727" s="3" customFormat="1" ht="75" customHeight="1" spans="1:22">
      <c r="A727" s="55">
        <v>15</v>
      </c>
      <c r="B727" s="50" t="s">
        <v>841</v>
      </c>
      <c r="C727" s="55" t="s">
        <v>37</v>
      </c>
      <c r="D727" s="52" t="s">
        <v>38</v>
      </c>
      <c r="E727" s="55" t="s">
        <v>407</v>
      </c>
      <c r="F727" s="50" t="s">
        <v>1451</v>
      </c>
      <c r="G727" s="53">
        <v>21</v>
      </c>
      <c r="H727" s="52" t="s">
        <v>130</v>
      </c>
      <c r="I727" s="50" t="s">
        <v>815</v>
      </c>
      <c r="J727" s="50" t="s">
        <v>816</v>
      </c>
      <c r="K727" s="55">
        <v>5</v>
      </c>
      <c r="L727" s="55">
        <v>5</v>
      </c>
      <c r="M727" s="55">
        <v>0.056</v>
      </c>
      <c r="N727" s="55"/>
      <c r="O727" s="55">
        <v>0.056</v>
      </c>
      <c r="P727" s="55">
        <v>0.00235</v>
      </c>
      <c r="Q727" s="55"/>
      <c r="R727" s="55">
        <v>0.00235</v>
      </c>
      <c r="S727" s="55" t="s">
        <v>343</v>
      </c>
      <c r="T727" s="55" t="s">
        <v>407</v>
      </c>
      <c r="U727" s="89">
        <v>2022.12</v>
      </c>
      <c r="V727" s="55"/>
    </row>
    <row r="728" s="1" customFormat="1" ht="60" customHeight="1" spans="1:22">
      <c r="A728" s="43">
        <v>5.5</v>
      </c>
      <c r="B728" s="42" t="s">
        <v>843</v>
      </c>
      <c r="C728" s="55"/>
      <c r="D728" s="52"/>
      <c r="E728" s="43"/>
      <c r="F728" s="42" t="s">
        <v>1452</v>
      </c>
      <c r="G728" s="45">
        <f>SUM(G729:G740)</f>
        <v>109.83</v>
      </c>
      <c r="H728" s="52"/>
      <c r="I728" s="44"/>
      <c r="J728" s="44"/>
      <c r="K728" s="43"/>
      <c r="L728" s="43"/>
      <c r="M728" s="43"/>
      <c r="N728" s="43"/>
      <c r="O728" s="43"/>
      <c r="P728" s="43"/>
      <c r="Q728" s="43"/>
      <c r="R728" s="43"/>
      <c r="S728" s="41"/>
      <c r="T728" s="41"/>
      <c r="U728" s="89"/>
      <c r="V728" s="55"/>
    </row>
    <row r="729" s="3" customFormat="1" ht="80.1" customHeight="1" spans="1:22">
      <c r="A729" s="55">
        <v>1</v>
      </c>
      <c r="B729" s="50" t="s">
        <v>845</v>
      </c>
      <c r="C729" s="55" t="s">
        <v>37</v>
      </c>
      <c r="D729" s="52" t="s">
        <v>38</v>
      </c>
      <c r="E729" s="55" t="s">
        <v>163</v>
      </c>
      <c r="F729" s="50" t="s">
        <v>1453</v>
      </c>
      <c r="G729" s="53">
        <v>1.2</v>
      </c>
      <c r="H729" s="52" t="s">
        <v>130</v>
      </c>
      <c r="I729" s="50" t="s">
        <v>815</v>
      </c>
      <c r="J729" s="50" t="s">
        <v>1454</v>
      </c>
      <c r="K729" s="55">
        <v>1</v>
      </c>
      <c r="L729" s="55">
        <v>1</v>
      </c>
      <c r="M729" s="49">
        <v>0.0001</v>
      </c>
      <c r="N729" s="49"/>
      <c r="O729" s="49">
        <v>0.0001</v>
      </c>
      <c r="P729" s="49">
        <v>0.0006</v>
      </c>
      <c r="Q729" s="49"/>
      <c r="R729" s="49">
        <v>0.0006</v>
      </c>
      <c r="S729" s="55" t="s">
        <v>343</v>
      </c>
      <c r="T729" s="49" t="s">
        <v>163</v>
      </c>
      <c r="U729" s="89">
        <v>2022.12</v>
      </c>
      <c r="V729" s="55"/>
    </row>
    <row r="730" s="1" customFormat="1" ht="80.1" customHeight="1" spans="1:22">
      <c r="A730" s="55">
        <v>2</v>
      </c>
      <c r="B730" s="122" t="s">
        <v>1022</v>
      </c>
      <c r="C730" s="55" t="s">
        <v>37</v>
      </c>
      <c r="D730" s="52" t="s">
        <v>38</v>
      </c>
      <c r="E730" s="55" t="s">
        <v>169</v>
      </c>
      <c r="F730" s="59" t="s">
        <v>1455</v>
      </c>
      <c r="G730" s="53">
        <v>44.4</v>
      </c>
      <c r="H730" s="52" t="s">
        <v>130</v>
      </c>
      <c r="I730" s="50" t="s">
        <v>815</v>
      </c>
      <c r="J730" s="50" t="s">
        <v>1454</v>
      </c>
      <c r="K730" s="55">
        <v>10</v>
      </c>
      <c r="L730" s="55">
        <v>5</v>
      </c>
      <c r="M730" s="55">
        <v>0.0001</v>
      </c>
      <c r="N730" s="55"/>
      <c r="O730" s="55">
        <v>0.0001</v>
      </c>
      <c r="P730" s="55">
        <v>0.001</v>
      </c>
      <c r="Q730" s="55"/>
      <c r="R730" s="55">
        <v>0.001</v>
      </c>
      <c r="S730" s="55" t="s">
        <v>343</v>
      </c>
      <c r="T730" s="49" t="s">
        <v>169</v>
      </c>
      <c r="U730" s="89">
        <v>2022.12</v>
      </c>
      <c r="V730" s="55"/>
    </row>
    <row r="731" s="1" customFormat="1" ht="80.1" customHeight="1" spans="1:22">
      <c r="A731" s="55"/>
      <c r="B731" s="122" t="s">
        <v>1456</v>
      </c>
      <c r="C731" s="55" t="s">
        <v>37</v>
      </c>
      <c r="D731" s="52" t="s">
        <v>52</v>
      </c>
      <c r="E731" s="55" t="s">
        <v>169</v>
      </c>
      <c r="F731" s="59" t="s">
        <v>1457</v>
      </c>
      <c r="G731" s="53">
        <v>2.49</v>
      </c>
      <c r="H731" s="52" t="s">
        <v>130</v>
      </c>
      <c r="I731" s="50" t="s">
        <v>815</v>
      </c>
      <c r="J731" s="50" t="s">
        <v>1454</v>
      </c>
      <c r="K731" s="55">
        <v>2</v>
      </c>
      <c r="L731" s="55">
        <v>2</v>
      </c>
      <c r="M731" s="55">
        <v>0.0015</v>
      </c>
      <c r="N731" s="49"/>
      <c r="O731" s="49">
        <v>0.0015</v>
      </c>
      <c r="P731" s="49">
        <v>0.0092</v>
      </c>
      <c r="Q731" s="49"/>
      <c r="R731" s="49">
        <v>0.0092</v>
      </c>
      <c r="S731" s="55" t="s">
        <v>343</v>
      </c>
      <c r="T731" s="49" t="s">
        <v>169</v>
      </c>
      <c r="U731" s="89" t="s">
        <v>555</v>
      </c>
      <c r="V731" s="55"/>
    </row>
    <row r="732" s="1" customFormat="1" ht="80.1" customHeight="1" spans="1:22">
      <c r="A732" s="55">
        <v>3</v>
      </c>
      <c r="B732" s="122" t="s">
        <v>1127</v>
      </c>
      <c r="C732" s="55" t="s">
        <v>37</v>
      </c>
      <c r="D732" s="52" t="s">
        <v>38</v>
      </c>
      <c r="E732" s="55" t="s">
        <v>175</v>
      </c>
      <c r="F732" s="59" t="s">
        <v>1458</v>
      </c>
      <c r="G732" s="53">
        <v>5.88</v>
      </c>
      <c r="H732" s="52" t="s">
        <v>130</v>
      </c>
      <c r="I732" s="50" t="s">
        <v>815</v>
      </c>
      <c r="J732" s="50" t="s">
        <v>1454</v>
      </c>
      <c r="K732" s="55">
        <v>0</v>
      </c>
      <c r="L732" s="55">
        <v>3</v>
      </c>
      <c r="M732" s="55">
        <v>0.0002</v>
      </c>
      <c r="N732" s="55"/>
      <c r="O732" s="55">
        <v>0.0002</v>
      </c>
      <c r="P732" s="55">
        <v>0.0008</v>
      </c>
      <c r="Q732" s="55"/>
      <c r="R732" s="55">
        <v>0.0008</v>
      </c>
      <c r="S732" s="55" t="s">
        <v>343</v>
      </c>
      <c r="T732" s="49" t="s">
        <v>175</v>
      </c>
      <c r="U732" s="89">
        <v>2022.12</v>
      </c>
      <c r="V732" s="55"/>
    </row>
    <row r="733" s="1" customFormat="1" ht="80.1" customHeight="1" spans="1:22">
      <c r="A733" s="55">
        <v>4</v>
      </c>
      <c r="B733" s="122" t="s">
        <v>1459</v>
      </c>
      <c r="C733" s="55" t="s">
        <v>37</v>
      </c>
      <c r="D733" s="52" t="s">
        <v>38</v>
      </c>
      <c r="E733" s="55" t="s">
        <v>330</v>
      </c>
      <c r="F733" s="59" t="s">
        <v>1460</v>
      </c>
      <c r="G733" s="53">
        <v>9.3</v>
      </c>
      <c r="H733" s="52" t="s">
        <v>130</v>
      </c>
      <c r="I733" s="50" t="s">
        <v>815</v>
      </c>
      <c r="J733" s="50" t="s">
        <v>1454</v>
      </c>
      <c r="K733" s="55">
        <v>6</v>
      </c>
      <c r="L733" s="55">
        <v>5</v>
      </c>
      <c r="M733" s="55">
        <v>0.0017</v>
      </c>
      <c r="N733" s="55"/>
      <c r="O733" s="55">
        <v>0.0017</v>
      </c>
      <c r="P733" s="55">
        <v>0.0053</v>
      </c>
      <c r="Q733" s="55"/>
      <c r="R733" s="55">
        <v>0.0053</v>
      </c>
      <c r="S733" s="55" t="s">
        <v>343</v>
      </c>
      <c r="T733" s="49" t="s">
        <v>330</v>
      </c>
      <c r="U733" s="89">
        <v>2022.12</v>
      </c>
      <c r="V733" s="55"/>
    </row>
    <row r="734" s="1" customFormat="1" ht="80.1" customHeight="1" spans="1:22">
      <c r="A734" s="55">
        <v>5</v>
      </c>
      <c r="B734" s="122" t="s">
        <v>850</v>
      </c>
      <c r="C734" s="55" t="s">
        <v>37</v>
      </c>
      <c r="D734" s="52" t="s">
        <v>38</v>
      </c>
      <c r="E734" s="55" t="s">
        <v>104</v>
      </c>
      <c r="F734" s="59" t="s">
        <v>1461</v>
      </c>
      <c r="G734" s="53">
        <v>14.85</v>
      </c>
      <c r="H734" s="52" t="s">
        <v>130</v>
      </c>
      <c r="I734" s="50" t="s">
        <v>815</v>
      </c>
      <c r="J734" s="50" t="s">
        <v>1454</v>
      </c>
      <c r="K734" s="55">
        <v>4</v>
      </c>
      <c r="L734" s="55">
        <v>3</v>
      </c>
      <c r="M734" s="55">
        <v>0.0025</v>
      </c>
      <c r="N734" s="55"/>
      <c r="O734" s="55">
        <v>0.0025</v>
      </c>
      <c r="P734" s="55">
        <v>0.0125</v>
      </c>
      <c r="Q734" s="55"/>
      <c r="R734" s="55">
        <v>0.0125</v>
      </c>
      <c r="S734" s="55" t="s">
        <v>343</v>
      </c>
      <c r="T734" s="49" t="s">
        <v>104</v>
      </c>
      <c r="U734" s="89">
        <v>2022.12</v>
      </c>
      <c r="V734" s="55"/>
    </row>
    <row r="735" s="1" customFormat="1" ht="80.1" customHeight="1" spans="1:22">
      <c r="A735" s="55">
        <v>6</v>
      </c>
      <c r="B735" s="122" t="s">
        <v>852</v>
      </c>
      <c r="C735" s="55" t="s">
        <v>37</v>
      </c>
      <c r="D735" s="52" t="s">
        <v>38</v>
      </c>
      <c r="E735" s="55" t="s">
        <v>180</v>
      </c>
      <c r="F735" s="59" t="s">
        <v>1462</v>
      </c>
      <c r="G735" s="53">
        <v>8.16</v>
      </c>
      <c r="H735" s="52" t="s">
        <v>130</v>
      </c>
      <c r="I735" s="50" t="s">
        <v>815</v>
      </c>
      <c r="J735" s="50" t="s">
        <v>1454</v>
      </c>
      <c r="K735" s="55">
        <v>4</v>
      </c>
      <c r="L735" s="55">
        <v>1</v>
      </c>
      <c r="M735" s="55">
        <v>0.0016</v>
      </c>
      <c r="N735" s="55"/>
      <c r="O735" s="55">
        <v>0.0016</v>
      </c>
      <c r="P735" s="55">
        <v>0.008</v>
      </c>
      <c r="Q735" s="55"/>
      <c r="R735" s="55">
        <v>0.008</v>
      </c>
      <c r="S735" s="55" t="s">
        <v>343</v>
      </c>
      <c r="T735" s="49" t="s">
        <v>180</v>
      </c>
      <c r="U735" s="89">
        <v>2022.12</v>
      </c>
      <c r="V735" s="55"/>
    </row>
    <row r="736" s="3" customFormat="1" ht="80.1" customHeight="1" spans="1:22">
      <c r="A736" s="55">
        <v>7</v>
      </c>
      <c r="B736" s="50" t="s">
        <v>1131</v>
      </c>
      <c r="C736" s="55" t="s">
        <v>37</v>
      </c>
      <c r="D736" s="52" t="s">
        <v>38</v>
      </c>
      <c r="E736" s="51" t="s">
        <v>143</v>
      </c>
      <c r="F736" s="50" t="s">
        <v>1463</v>
      </c>
      <c r="G736" s="53">
        <v>4.5</v>
      </c>
      <c r="H736" s="52" t="s">
        <v>130</v>
      </c>
      <c r="I736" s="50" t="s">
        <v>815</v>
      </c>
      <c r="J736" s="50" t="s">
        <v>1454</v>
      </c>
      <c r="K736" s="55">
        <v>3</v>
      </c>
      <c r="L736" s="55">
        <v>1</v>
      </c>
      <c r="M736" s="55">
        <v>0.0015</v>
      </c>
      <c r="N736" s="49"/>
      <c r="O736" s="49">
        <v>0.0015</v>
      </c>
      <c r="P736" s="49">
        <v>0.0092</v>
      </c>
      <c r="Q736" s="49"/>
      <c r="R736" s="49">
        <v>0.0092</v>
      </c>
      <c r="S736" s="55" t="s">
        <v>343</v>
      </c>
      <c r="T736" s="49" t="s">
        <v>143</v>
      </c>
      <c r="U736" s="89">
        <v>2022.12</v>
      </c>
      <c r="V736" s="55"/>
    </row>
    <row r="737" s="1" customFormat="1" ht="80.1" customHeight="1" spans="1:22">
      <c r="A737" s="55">
        <v>8</v>
      </c>
      <c r="B737" s="50" t="s">
        <v>856</v>
      </c>
      <c r="C737" s="55" t="s">
        <v>37</v>
      </c>
      <c r="D737" s="52" t="s">
        <v>38</v>
      </c>
      <c r="E737" s="51" t="s">
        <v>110</v>
      </c>
      <c r="F737" s="59" t="s">
        <v>1464</v>
      </c>
      <c r="G737" s="53">
        <v>1.47</v>
      </c>
      <c r="H737" s="52" t="s">
        <v>130</v>
      </c>
      <c r="I737" s="50" t="s">
        <v>815</v>
      </c>
      <c r="J737" s="50" t="s">
        <v>1454</v>
      </c>
      <c r="K737" s="55"/>
      <c r="L737" s="55">
        <v>1</v>
      </c>
      <c r="M737" s="55">
        <v>0.0004</v>
      </c>
      <c r="N737" s="55"/>
      <c r="O737" s="55">
        <v>0.0004</v>
      </c>
      <c r="P737" s="55">
        <v>0.0018</v>
      </c>
      <c r="Q737" s="55"/>
      <c r="R737" s="55">
        <v>0.0018</v>
      </c>
      <c r="S737" s="55" t="s">
        <v>343</v>
      </c>
      <c r="T737" s="49" t="s">
        <v>110</v>
      </c>
      <c r="U737" s="89">
        <v>2022.12</v>
      </c>
      <c r="V737" s="55"/>
    </row>
    <row r="738" s="1" customFormat="1" ht="80.1" customHeight="1" spans="1:22">
      <c r="A738" s="55">
        <v>9</v>
      </c>
      <c r="B738" s="122" t="s">
        <v>1140</v>
      </c>
      <c r="C738" s="55" t="s">
        <v>37</v>
      </c>
      <c r="D738" s="52" t="s">
        <v>38</v>
      </c>
      <c r="E738" s="55" t="s">
        <v>407</v>
      </c>
      <c r="F738" s="59" t="s">
        <v>1465</v>
      </c>
      <c r="G738" s="53">
        <v>10.2</v>
      </c>
      <c r="H738" s="52" t="s">
        <v>130</v>
      </c>
      <c r="I738" s="50" t="s">
        <v>815</v>
      </c>
      <c r="J738" s="50" t="s">
        <v>1454</v>
      </c>
      <c r="K738" s="55">
        <v>4</v>
      </c>
      <c r="L738" s="55">
        <v>3</v>
      </c>
      <c r="M738" s="55">
        <v>0.0012</v>
      </c>
      <c r="N738" s="55"/>
      <c r="O738" s="55">
        <v>0.0012</v>
      </c>
      <c r="P738" s="55">
        <v>0.0087</v>
      </c>
      <c r="Q738" s="55"/>
      <c r="R738" s="55">
        <v>0.0087</v>
      </c>
      <c r="S738" s="55" t="s">
        <v>343</v>
      </c>
      <c r="T738" s="49" t="s">
        <v>407</v>
      </c>
      <c r="U738" s="89">
        <v>2022.12</v>
      </c>
      <c r="V738" s="55"/>
    </row>
    <row r="739" s="1" customFormat="1" ht="80.1" customHeight="1" spans="1:22">
      <c r="A739" s="55">
        <v>10</v>
      </c>
      <c r="B739" s="122" t="s">
        <v>848</v>
      </c>
      <c r="C739" s="55" t="s">
        <v>37</v>
      </c>
      <c r="D739" s="52" t="s">
        <v>38</v>
      </c>
      <c r="E739" s="55" t="s">
        <v>134</v>
      </c>
      <c r="F739" s="59" t="s">
        <v>1122</v>
      </c>
      <c r="G739" s="53">
        <v>6.54</v>
      </c>
      <c r="H739" s="52" t="s">
        <v>130</v>
      </c>
      <c r="I739" s="50" t="s">
        <v>815</v>
      </c>
      <c r="J739" s="50" t="s">
        <v>1454</v>
      </c>
      <c r="K739" s="55">
        <v>1</v>
      </c>
      <c r="L739" s="55">
        <v>2</v>
      </c>
      <c r="M739" s="55">
        <v>0.0005</v>
      </c>
      <c r="N739" s="55"/>
      <c r="O739" s="55">
        <v>0.0005</v>
      </c>
      <c r="P739" s="55">
        <v>0.0028</v>
      </c>
      <c r="Q739" s="55"/>
      <c r="R739" s="55">
        <v>0.0028</v>
      </c>
      <c r="S739" s="55" t="s">
        <v>343</v>
      </c>
      <c r="T739" s="49" t="s">
        <v>134</v>
      </c>
      <c r="U739" s="89">
        <v>2022.12</v>
      </c>
      <c r="V739" s="55"/>
    </row>
    <row r="740" s="1" customFormat="1" ht="80.1" customHeight="1" spans="1:22">
      <c r="A740" s="55">
        <v>11</v>
      </c>
      <c r="B740" s="122" t="s">
        <v>1138</v>
      </c>
      <c r="C740" s="55" t="s">
        <v>37</v>
      </c>
      <c r="D740" s="52" t="s">
        <v>38</v>
      </c>
      <c r="E740" s="55" t="s">
        <v>199</v>
      </c>
      <c r="F740" s="50" t="s">
        <v>1466</v>
      </c>
      <c r="G740" s="53">
        <v>0.84</v>
      </c>
      <c r="H740" s="52" t="s">
        <v>130</v>
      </c>
      <c r="I740" s="50" t="s">
        <v>815</v>
      </c>
      <c r="J740" s="50" t="s">
        <v>1454</v>
      </c>
      <c r="K740" s="55">
        <v>1</v>
      </c>
      <c r="L740" s="55"/>
      <c r="M740" s="55">
        <v>0.0001</v>
      </c>
      <c r="N740" s="55"/>
      <c r="O740" s="55">
        <v>0.0001</v>
      </c>
      <c r="P740" s="55">
        <v>0.0006</v>
      </c>
      <c r="Q740" s="55"/>
      <c r="R740" s="55">
        <v>0.0006</v>
      </c>
      <c r="S740" s="55" t="s">
        <v>343</v>
      </c>
      <c r="T740" s="55" t="s">
        <v>199</v>
      </c>
      <c r="U740" s="89">
        <v>2022.12</v>
      </c>
      <c r="V740" s="55"/>
    </row>
    <row r="741" s="1" customFormat="1" ht="60" customHeight="1" spans="1:22">
      <c r="A741" s="43">
        <v>5.6</v>
      </c>
      <c r="B741" s="42" t="s">
        <v>862</v>
      </c>
      <c r="C741" s="55"/>
      <c r="D741" s="52"/>
      <c r="E741" s="43"/>
      <c r="F741" s="42" t="s">
        <v>1467</v>
      </c>
      <c r="G741" s="45">
        <f>SUM(G742:G755)</f>
        <v>29.39</v>
      </c>
      <c r="H741" s="52"/>
      <c r="I741" s="44"/>
      <c r="J741" s="44"/>
      <c r="K741" s="43"/>
      <c r="L741" s="43"/>
      <c r="M741" s="43"/>
      <c r="N741" s="43"/>
      <c r="O741" s="43"/>
      <c r="P741" s="43"/>
      <c r="Q741" s="43"/>
      <c r="R741" s="43"/>
      <c r="S741" s="41"/>
      <c r="T741" s="41"/>
      <c r="U741" s="89"/>
      <c r="V741" s="55"/>
    </row>
    <row r="742" s="3" customFormat="1" ht="50.1" customHeight="1" spans="1:22">
      <c r="A742" s="55">
        <v>1</v>
      </c>
      <c r="B742" s="50" t="s">
        <v>1146</v>
      </c>
      <c r="C742" s="55" t="s">
        <v>37</v>
      </c>
      <c r="D742" s="52" t="s">
        <v>38</v>
      </c>
      <c r="E742" s="55" t="s">
        <v>169</v>
      </c>
      <c r="F742" s="50" t="s">
        <v>1468</v>
      </c>
      <c r="G742" s="53">
        <v>0.76</v>
      </c>
      <c r="H742" s="52" t="s">
        <v>130</v>
      </c>
      <c r="I742" s="59" t="s">
        <v>815</v>
      </c>
      <c r="J742" s="59" t="s">
        <v>1454</v>
      </c>
      <c r="K742" s="55">
        <v>3</v>
      </c>
      <c r="L742" s="55">
        <v>1</v>
      </c>
      <c r="M742" s="49">
        <v>0.0041</v>
      </c>
      <c r="N742" s="49"/>
      <c r="O742" s="49">
        <v>0.0041</v>
      </c>
      <c r="P742" s="49">
        <v>0.0256</v>
      </c>
      <c r="Q742" s="49"/>
      <c r="R742" s="49">
        <v>0.0256</v>
      </c>
      <c r="S742" s="49" t="s">
        <v>343</v>
      </c>
      <c r="T742" s="49" t="s">
        <v>169</v>
      </c>
      <c r="U742" s="89">
        <v>2022.12</v>
      </c>
      <c r="V742" s="55"/>
    </row>
    <row r="743" s="1" customFormat="1" ht="50.1" customHeight="1" spans="1:22">
      <c r="A743" s="55">
        <v>2</v>
      </c>
      <c r="B743" s="122" t="s">
        <v>868</v>
      </c>
      <c r="C743" s="55" t="s">
        <v>37</v>
      </c>
      <c r="D743" s="52" t="s">
        <v>38</v>
      </c>
      <c r="E743" s="55" t="s">
        <v>330</v>
      </c>
      <c r="F743" s="59" t="s">
        <v>1469</v>
      </c>
      <c r="G743" s="53">
        <v>2.22</v>
      </c>
      <c r="H743" s="52" t="s">
        <v>130</v>
      </c>
      <c r="I743" s="59" t="s">
        <v>815</v>
      </c>
      <c r="J743" s="59" t="s">
        <v>1454</v>
      </c>
      <c r="K743" s="55">
        <v>1</v>
      </c>
      <c r="L743" s="55">
        <v>1</v>
      </c>
      <c r="M743" s="55">
        <v>0.0006</v>
      </c>
      <c r="N743" s="55"/>
      <c r="O743" s="55">
        <v>0.0006</v>
      </c>
      <c r="P743" s="55">
        <v>0.0025</v>
      </c>
      <c r="Q743" s="55"/>
      <c r="R743" s="55">
        <v>0.0025</v>
      </c>
      <c r="S743" s="49" t="s">
        <v>343</v>
      </c>
      <c r="T743" s="49" t="s">
        <v>330</v>
      </c>
      <c r="U743" s="89">
        <v>2022.12</v>
      </c>
      <c r="V743" s="55"/>
    </row>
    <row r="744" s="1" customFormat="1" ht="50.1" customHeight="1" spans="1:22">
      <c r="A744" s="55">
        <v>3</v>
      </c>
      <c r="B744" s="122" t="s">
        <v>1032</v>
      </c>
      <c r="C744" s="55" t="s">
        <v>37</v>
      </c>
      <c r="D744" s="52" t="s">
        <v>38</v>
      </c>
      <c r="E744" s="55" t="s">
        <v>186</v>
      </c>
      <c r="F744" s="59" t="s">
        <v>1470</v>
      </c>
      <c r="G744" s="53">
        <v>1.4</v>
      </c>
      <c r="H744" s="52" t="s">
        <v>130</v>
      </c>
      <c r="I744" s="59" t="s">
        <v>815</v>
      </c>
      <c r="J744" s="59" t="s">
        <v>1454</v>
      </c>
      <c r="K744" s="55">
        <v>1</v>
      </c>
      <c r="L744" s="55">
        <v>2</v>
      </c>
      <c r="M744" s="55">
        <v>0.0008</v>
      </c>
      <c r="N744" s="55"/>
      <c r="O744" s="55" t="s">
        <v>1471</v>
      </c>
      <c r="P744" s="55">
        <v>0.0048</v>
      </c>
      <c r="Q744" s="55"/>
      <c r="R744" s="55">
        <v>0.0048</v>
      </c>
      <c r="S744" s="49" t="s">
        <v>343</v>
      </c>
      <c r="T744" s="49" t="s">
        <v>186</v>
      </c>
      <c r="U744" s="89">
        <v>2022.12</v>
      </c>
      <c r="V744" s="55"/>
    </row>
    <row r="745" s="1" customFormat="1" ht="50.1" customHeight="1" spans="1:22">
      <c r="A745" s="55">
        <v>4</v>
      </c>
      <c r="B745" s="122" t="s">
        <v>866</v>
      </c>
      <c r="C745" s="55" t="s">
        <v>37</v>
      </c>
      <c r="D745" s="52" t="s">
        <v>38</v>
      </c>
      <c r="E745" s="55" t="s">
        <v>134</v>
      </c>
      <c r="F745" s="59" t="s">
        <v>1472</v>
      </c>
      <c r="G745" s="53">
        <v>2.79</v>
      </c>
      <c r="H745" s="52" t="s">
        <v>130</v>
      </c>
      <c r="I745" s="59" t="s">
        <v>815</v>
      </c>
      <c r="J745" s="59" t="s">
        <v>1454</v>
      </c>
      <c r="K745" s="55">
        <v>3</v>
      </c>
      <c r="L745" s="55">
        <v>4</v>
      </c>
      <c r="M745" s="55">
        <v>0.0011</v>
      </c>
      <c r="N745" s="55"/>
      <c r="O745" s="55">
        <v>0.0011</v>
      </c>
      <c r="P745" s="55">
        <v>0.0059</v>
      </c>
      <c r="Q745" s="55"/>
      <c r="R745" s="55">
        <v>0.0059</v>
      </c>
      <c r="S745" s="49" t="s">
        <v>343</v>
      </c>
      <c r="T745" s="49" t="s">
        <v>134</v>
      </c>
      <c r="U745" s="89">
        <v>2022.12</v>
      </c>
      <c r="V745" s="55"/>
    </row>
    <row r="746" s="1" customFormat="1" ht="50.1" customHeight="1" spans="1:22">
      <c r="A746" s="55">
        <v>5</v>
      </c>
      <c r="B746" s="122" t="s">
        <v>1159</v>
      </c>
      <c r="C746" s="55" t="s">
        <v>37</v>
      </c>
      <c r="D746" s="52" t="s">
        <v>38</v>
      </c>
      <c r="E746" s="55" t="s">
        <v>110</v>
      </c>
      <c r="F746" s="59" t="s">
        <v>1473</v>
      </c>
      <c r="G746" s="53">
        <v>0.41</v>
      </c>
      <c r="H746" s="52" t="s">
        <v>130</v>
      </c>
      <c r="I746" s="59" t="s">
        <v>815</v>
      </c>
      <c r="J746" s="59" t="s">
        <v>1454</v>
      </c>
      <c r="K746" s="55"/>
      <c r="L746" s="55">
        <v>2</v>
      </c>
      <c r="M746" s="55">
        <v>0.0003</v>
      </c>
      <c r="N746" s="55"/>
      <c r="O746" s="55">
        <v>0.0003</v>
      </c>
      <c r="P746" s="55">
        <v>0.0014</v>
      </c>
      <c r="Q746" s="55"/>
      <c r="R746" s="55">
        <v>0.0014</v>
      </c>
      <c r="S746" s="49" t="s">
        <v>343</v>
      </c>
      <c r="T746" s="49" t="s">
        <v>110</v>
      </c>
      <c r="U746" s="89">
        <v>2022.12</v>
      </c>
      <c r="V746" s="55"/>
    </row>
    <row r="747" s="1" customFormat="1" ht="50.1" customHeight="1" spans="1:22">
      <c r="A747" s="55">
        <v>6</v>
      </c>
      <c r="B747" s="122" t="s">
        <v>870</v>
      </c>
      <c r="C747" s="55" t="s">
        <v>37</v>
      </c>
      <c r="D747" s="52" t="s">
        <v>38</v>
      </c>
      <c r="E747" s="55" t="s">
        <v>183</v>
      </c>
      <c r="F747" s="59" t="s">
        <v>1474</v>
      </c>
      <c r="G747" s="53">
        <v>2.5</v>
      </c>
      <c r="H747" s="52" t="s">
        <v>130</v>
      </c>
      <c r="I747" s="59" t="s">
        <v>815</v>
      </c>
      <c r="J747" s="59" t="s">
        <v>1454</v>
      </c>
      <c r="K747" s="55">
        <v>4</v>
      </c>
      <c r="L747" s="55"/>
      <c r="M747" s="55">
        <v>0.0011</v>
      </c>
      <c r="N747" s="55"/>
      <c r="O747" s="55">
        <v>0.0011</v>
      </c>
      <c r="P747" s="55">
        <v>0.0082</v>
      </c>
      <c r="Q747" s="55"/>
      <c r="R747" s="55">
        <v>0.0082</v>
      </c>
      <c r="S747" s="49" t="s">
        <v>343</v>
      </c>
      <c r="T747" s="49" t="s">
        <v>183</v>
      </c>
      <c r="U747" s="89">
        <v>2022.12</v>
      </c>
      <c r="V747" s="55"/>
    </row>
    <row r="748" s="1" customFormat="1" ht="50.1" customHeight="1" spans="1:22">
      <c r="A748" s="55">
        <v>7</v>
      </c>
      <c r="B748" s="122" t="s">
        <v>872</v>
      </c>
      <c r="C748" s="55" t="s">
        <v>37</v>
      </c>
      <c r="D748" s="52" t="s">
        <v>38</v>
      </c>
      <c r="E748" s="55" t="s">
        <v>175</v>
      </c>
      <c r="F748" s="59" t="s">
        <v>1475</v>
      </c>
      <c r="G748" s="53">
        <v>1.86</v>
      </c>
      <c r="H748" s="52" t="s">
        <v>130</v>
      </c>
      <c r="I748" s="59" t="s">
        <v>815</v>
      </c>
      <c r="J748" s="59" t="s">
        <v>1454</v>
      </c>
      <c r="K748" s="55">
        <v>0</v>
      </c>
      <c r="L748" s="55">
        <v>6</v>
      </c>
      <c r="M748" s="55">
        <v>0.001</v>
      </c>
      <c r="N748" s="55"/>
      <c r="O748" s="55">
        <v>0.001</v>
      </c>
      <c r="P748" s="55">
        <v>0.0092</v>
      </c>
      <c r="Q748" s="55"/>
      <c r="R748" s="55">
        <v>0.0092</v>
      </c>
      <c r="S748" s="49" t="s">
        <v>343</v>
      </c>
      <c r="T748" s="49" t="s">
        <v>175</v>
      </c>
      <c r="U748" s="89">
        <v>2022.12</v>
      </c>
      <c r="V748" s="55"/>
    </row>
    <row r="749" s="1" customFormat="1" ht="50.1" customHeight="1" spans="1:22">
      <c r="A749" s="55">
        <v>8</v>
      </c>
      <c r="B749" s="122" t="s">
        <v>874</v>
      </c>
      <c r="C749" s="55" t="s">
        <v>37</v>
      </c>
      <c r="D749" s="52" t="s">
        <v>38</v>
      </c>
      <c r="E749" s="55" t="s">
        <v>104</v>
      </c>
      <c r="F749" s="59" t="s">
        <v>1476</v>
      </c>
      <c r="G749" s="53">
        <v>2.22</v>
      </c>
      <c r="H749" s="52" t="s">
        <v>130</v>
      </c>
      <c r="I749" s="59" t="s">
        <v>815</v>
      </c>
      <c r="J749" s="59" t="s">
        <v>1454</v>
      </c>
      <c r="K749" s="55">
        <v>2</v>
      </c>
      <c r="L749" s="55">
        <v>1</v>
      </c>
      <c r="M749" s="55">
        <v>0.0008</v>
      </c>
      <c r="N749" s="55"/>
      <c r="O749" s="55">
        <v>0.0008</v>
      </c>
      <c r="P749" s="55">
        <v>0.0038</v>
      </c>
      <c r="Q749" s="55"/>
      <c r="R749" s="55">
        <v>0.0038</v>
      </c>
      <c r="S749" s="49" t="s">
        <v>343</v>
      </c>
      <c r="T749" s="49" t="s">
        <v>104</v>
      </c>
      <c r="U749" s="89">
        <v>2022.12</v>
      </c>
      <c r="V749" s="55"/>
    </row>
    <row r="750" s="1" customFormat="1" ht="50.1" customHeight="1" spans="1:22">
      <c r="A750" s="55">
        <v>9</v>
      </c>
      <c r="B750" s="50" t="s">
        <v>876</v>
      </c>
      <c r="C750" s="55" t="s">
        <v>37</v>
      </c>
      <c r="D750" s="52" t="s">
        <v>38</v>
      </c>
      <c r="E750" s="106" t="s">
        <v>143</v>
      </c>
      <c r="F750" s="50" t="s">
        <v>1477</v>
      </c>
      <c r="G750" s="53">
        <v>1.29</v>
      </c>
      <c r="H750" s="52" t="s">
        <v>130</v>
      </c>
      <c r="I750" s="59" t="s">
        <v>815</v>
      </c>
      <c r="J750" s="59" t="s">
        <v>1454</v>
      </c>
      <c r="K750" s="55">
        <v>4</v>
      </c>
      <c r="L750" s="55"/>
      <c r="M750" s="55">
        <v>0.0014</v>
      </c>
      <c r="N750" s="55"/>
      <c r="O750" s="55">
        <v>0.0014</v>
      </c>
      <c r="P750" s="55">
        <v>0.0085</v>
      </c>
      <c r="Q750" s="55"/>
      <c r="R750" s="55">
        <v>0.0085</v>
      </c>
      <c r="S750" s="49" t="s">
        <v>343</v>
      </c>
      <c r="T750" s="55" t="s">
        <v>143</v>
      </c>
      <c r="U750" s="89">
        <v>2022.12</v>
      </c>
      <c r="V750" s="55"/>
    </row>
    <row r="751" s="1" customFormat="1" ht="50.1" customHeight="1" spans="1:22">
      <c r="A751" s="55">
        <v>10</v>
      </c>
      <c r="B751" s="122" t="s">
        <v>878</v>
      </c>
      <c r="C751" s="55" t="s">
        <v>37</v>
      </c>
      <c r="D751" s="52" t="s">
        <v>38</v>
      </c>
      <c r="E751" s="55" t="s">
        <v>180</v>
      </c>
      <c r="F751" s="59" t="s">
        <v>1478</v>
      </c>
      <c r="G751" s="53">
        <v>3.6</v>
      </c>
      <c r="H751" s="52" t="s">
        <v>130</v>
      </c>
      <c r="I751" s="59" t="s">
        <v>815</v>
      </c>
      <c r="J751" s="59" t="s">
        <v>1454</v>
      </c>
      <c r="K751" s="55">
        <v>4</v>
      </c>
      <c r="L751" s="55">
        <v>1</v>
      </c>
      <c r="M751" s="55">
        <v>0.0011</v>
      </c>
      <c r="N751" s="55"/>
      <c r="O751" s="55">
        <v>0.0011</v>
      </c>
      <c r="P751" s="55">
        <v>0.0055</v>
      </c>
      <c r="Q751" s="55"/>
      <c r="R751" s="55">
        <v>0.0055</v>
      </c>
      <c r="S751" s="49" t="s">
        <v>343</v>
      </c>
      <c r="T751" s="49" t="s">
        <v>180</v>
      </c>
      <c r="U751" s="89">
        <v>2022.12</v>
      </c>
      <c r="V751" s="55"/>
    </row>
    <row r="752" s="1" customFormat="1" ht="50.1" customHeight="1" spans="1:22">
      <c r="A752" s="55">
        <v>11</v>
      </c>
      <c r="B752" s="122" t="s">
        <v>880</v>
      </c>
      <c r="C752" s="55" t="s">
        <v>37</v>
      </c>
      <c r="D752" s="52" t="s">
        <v>38</v>
      </c>
      <c r="E752" s="55" t="s">
        <v>193</v>
      </c>
      <c r="F752" s="59" t="s">
        <v>1479</v>
      </c>
      <c r="G752" s="53">
        <v>2.19</v>
      </c>
      <c r="H752" s="52" t="s">
        <v>130</v>
      </c>
      <c r="I752" s="59" t="s">
        <v>815</v>
      </c>
      <c r="J752" s="59" t="s">
        <v>1454</v>
      </c>
      <c r="K752" s="55">
        <v>1</v>
      </c>
      <c r="L752" s="55">
        <v>2</v>
      </c>
      <c r="M752" s="55">
        <v>0.0012</v>
      </c>
      <c r="N752" s="55"/>
      <c r="O752" s="55">
        <v>0.0012</v>
      </c>
      <c r="P752" s="55">
        <v>0.0053</v>
      </c>
      <c r="Q752" s="55"/>
      <c r="R752" s="55">
        <v>0.0053</v>
      </c>
      <c r="S752" s="49" t="s">
        <v>343</v>
      </c>
      <c r="T752" s="49" t="s">
        <v>193</v>
      </c>
      <c r="U752" s="89">
        <v>2022.12</v>
      </c>
      <c r="V752" s="55"/>
    </row>
    <row r="753" s="1" customFormat="1" ht="50.1" customHeight="1" spans="1:22">
      <c r="A753" s="55">
        <v>12</v>
      </c>
      <c r="B753" s="122" t="s">
        <v>885</v>
      </c>
      <c r="C753" s="55" t="s">
        <v>37</v>
      </c>
      <c r="D753" s="52" t="s">
        <v>38</v>
      </c>
      <c r="E753" s="55" t="s">
        <v>199</v>
      </c>
      <c r="F753" s="59" t="s">
        <v>1480</v>
      </c>
      <c r="G753" s="53">
        <v>0.9</v>
      </c>
      <c r="H753" s="52" t="s">
        <v>130</v>
      </c>
      <c r="I753" s="59" t="s">
        <v>815</v>
      </c>
      <c r="J753" s="59" t="s">
        <v>1454</v>
      </c>
      <c r="K753" s="55">
        <v>1</v>
      </c>
      <c r="L753" s="55"/>
      <c r="M753" s="55">
        <v>0.0001</v>
      </c>
      <c r="N753" s="55"/>
      <c r="O753" s="55">
        <v>0.0001</v>
      </c>
      <c r="P753" s="55">
        <v>0.0006</v>
      </c>
      <c r="Q753" s="55"/>
      <c r="R753" s="55">
        <v>0.0006</v>
      </c>
      <c r="S753" s="49" t="s">
        <v>343</v>
      </c>
      <c r="T753" s="55" t="s">
        <v>199</v>
      </c>
      <c r="U753" s="89">
        <v>2022.12</v>
      </c>
      <c r="V753" s="55"/>
    </row>
    <row r="754" s="3" customFormat="1" ht="50.1" customHeight="1" spans="1:22">
      <c r="A754" s="55">
        <v>13</v>
      </c>
      <c r="B754" s="50" t="s">
        <v>887</v>
      </c>
      <c r="C754" s="55" t="s">
        <v>37</v>
      </c>
      <c r="D754" s="52" t="s">
        <v>38</v>
      </c>
      <c r="E754" s="55" t="s">
        <v>407</v>
      </c>
      <c r="F754" s="50" t="s">
        <v>1481</v>
      </c>
      <c r="G754" s="53">
        <v>5.8</v>
      </c>
      <c r="H754" s="52" t="s">
        <v>130</v>
      </c>
      <c r="I754" s="59" t="s">
        <v>815</v>
      </c>
      <c r="J754" s="59" t="s">
        <v>1454</v>
      </c>
      <c r="K754" s="55">
        <v>4</v>
      </c>
      <c r="L754" s="55">
        <v>3</v>
      </c>
      <c r="M754" s="55">
        <v>0.152</v>
      </c>
      <c r="N754" s="55"/>
      <c r="O754" s="55">
        <v>0.152</v>
      </c>
      <c r="P754" s="55">
        <v>0.0523</v>
      </c>
      <c r="Q754" s="55"/>
      <c r="R754" s="55">
        <v>0.0523</v>
      </c>
      <c r="S754" s="49" t="s">
        <v>343</v>
      </c>
      <c r="T754" s="55" t="s">
        <v>407</v>
      </c>
      <c r="U754" s="89">
        <v>2022.12</v>
      </c>
      <c r="V754" s="55"/>
    </row>
    <row r="755" s="1" customFormat="1" ht="50.1" customHeight="1" spans="1:22">
      <c r="A755" s="55">
        <v>14</v>
      </c>
      <c r="B755" s="50" t="s">
        <v>882</v>
      </c>
      <c r="C755" s="55" t="s">
        <v>37</v>
      </c>
      <c r="D755" s="52" t="s">
        <v>38</v>
      </c>
      <c r="E755" s="55" t="s">
        <v>196</v>
      </c>
      <c r="F755" s="50" t="s">
        <v>1482</v>
      </c>
      <c r="G755" s="53">
        <v>1.45</v>
      </c>
      <c r="H755" s="52" t="s">
        <v>130</v>
      </c>
      <c r="I755" s="59" t="s">
        <v>815</v>
      </c>
      <c r="J755" s="59" t="s">
        <v>1454</v>
      </c>
      <c r="K755" s="55">
        <v>3</v>
      </c>
      <c r="L755" s="55">
        <v>2</v>
      </c>
      <c r="M755" s="55">
        <v>0.0009</v>
      </c>
      <c r="N755" s="55"/>
      <c r="O755" s="55">
        <v>0.0009</v>
      </c>
      <c r="P755" s="55">
        <v>0.0048</v>
      </c>
      <c r="Q755" s="55"/>
      <c r="R755" s="55">
        <v>0.0048</v>
      </c>
      <c r="S755" s="49" t="s">
        <v>343</v>
      </c>
      <c r="T755" s="55" t="s">
        <v>196</v>
      </c>
      <c r="U755" s="89">
        <v>2022.12</v>
      </c>
      <c r="V755" s="55"/>
    </row>
    <row r="756" s="1" customFormat="1" ht="60" customHeight="1" spans="1:22">
      <c r="A756" s="43">
        <v>5.7</v>
      </c>
      <c r="B756" s="42" t="s">
        <v>1034</v>
      </c>
      <c r="C756" s="55"/>
      <c r="D756" s="52"/>
      <c r="E756" s="43"/>
      <c r="F756" s="42" t="s">
        <v>1483</v>
      </c>
      <c r="G756" s="45">
        <f>SUM(G757:G759)</f>
        <v>15</v>
      </c>
      <c r="H756" s="52"/>
      <c r="I756" s="44"/>
      <c r="J756" s="44"/>
      <c r="K756" s="43"/>
      <c r="L756" s="43"/>
      <c r="M756" s="43"/>
      <c r="N756" s="43"/>
      <c r="O756" s="43"/>
      <c r="P756" s="43"/>
      <c r="Q756" s="43"/>
      <c r="R756" s="43"/>
      <c r="S756" s="41"/>
      <c r="T756" s="41"/>
      <c r="U756" s="89"/>
      <c r="V756" s="55"/>
    </row>
    <row r="757" s="1" customFormat="1" ht="51.95" customHeight="1" spans="1:22">
      <c r="A757" s="55">
        <v>1</v>
      </c>
      <c r="B757" s="50" t="s">
        <v>1484</v>
      </c>
      <c r="C757" s="55" t="s">
        <v>37</v>
      </c>
      <c r="D757" s="52" t="s">
        <v>38</v>
      </c>
      <c r="E757" s="55" t="s">
        <v>196</v>
      </c>
      <c r="F757" s="50" t="s">
        <v>1485</v>
      </c>
      <c r="G757" s="53">
        <v>12</v>
      </c>
      <c r="H757" s="52" t="s">
        <v>130</v>
      </c>
      <c r="I757" s="59" t="s">
        <v>1486</v>
      </c>
      <c r="J757" s="59" t="s">
        <v>1487</v>
      </c>
      <c r="K757" s="55"/>
      <c r="L757" s="55">
        <v>1</v>
      </c>
      <c r="M757" s="55">
        <v>0.0008</v>
      </c>
      <c r="N757" s="55"/>
      <c r="O757" s="55">
        <v>0.0008</v>
      </c>
      <c r="P757" s="55">
        <v>0.0043</v>
      </c>
      <c r="Q757" s="55"/>
      <c r="R757" s="55">
        <v>0.0043</v>
      </c>
      <c r="S757" s="55" t="s">
        <v>343</v>
      </c>
      <c r="T757" s="55" t="s">
        <v>196</v>
      </c>
      <c r="U757" s="89">
        <v>2022.12</v>
      </c>
      <c r="V757" s="55"/>
    </row>
    <row r="758" s="1" customFormat="1" ht="51.95" customHeight="1" spans="1:22">
      <c r="A758" s="55">
        <v>2</v>
      </c>
      <c r="B758" s="50" t="s">
        <v>1488</v>
      </c>
      <c r="C758" s="55" t="s">
        <v>37</v>
      </c>
      <c r="D758" s="52" t="s">
        <v>38</v>
      </c>
      <c r="E758" s="55" t="s">
        <v>330</v>
      </c>
      <c r="F758" s="50" t="s">
        <v>1489</v>
      </c>
      <c r="G758" s="53">
        <v>0.6</v>
      </c>
      <c r="H758" s="52" t="s">
        <v>130</v>
      </c>
      <c r="I758" s="59" t="s">
        <v>1486</v>
      </c>
      <c r="J758" s="59" t="s">
        <v>1487</v>
      </c>
      <c r="K758" s="55"/>
      <c r="L758" s="55">
        <v>1</v>
      </c>
      <c r="M758" s="55">
        <v>0.0003</v>
      </c>
      <c r="N758" s="55"/>
      <c r="O758" s="55">
        <v>0.0003</v>
      </c>
      <c r="P758" s="55">
        <v>0.0019</v>
      </c>
      <c r="Q758" s="55"/>
      <c r="R758" s="55">
        <v>0.0019</v>
      </c>
      <c r="S758" s="55" t="s">
        <v>343</v>
      </c>
      <c r="T758" s="55" t="s">
        <v>330</v>
      </c>
      <c r="U758" s="89">
        <v>2022.12</v>
      </c>
      <c r="V758" s="55"/>
    </row>
    <row r="759" s="1" customFormat="1" ht="51.95" customHeight="1" spans="1:22">
      <c r="A759" s="55">
        <v>3</v>
      </c>
      <c r="B759" s="50" t="s">
        <v>1490</v>
      </c>
      <c r="C759" s="55" t="s">
        <v>37</v>
      </c>
      <c r="D759" s="52" t="s">
        <v>38</v>
      </c>
      <c r="E759" s="55" t="s">
        <v>143</v>
      </c>
      <c r="F759" s="50" t="s">
        <v>1491</v>
      </c>
      <c r="G759" s="53">
        <v>2.4</v>
      </c>
      <c r="H759" s="52" t="s">
        <v>130</v>
      </c>
      <c r="I759" s="59" t="s">
        <v>1486</v>
      </c>
      <c r="J759" s="59" t="s">
        <v>1487</v>
      </c>
      <c r="K759" s="55">
        <v>1</v>
      </c>
      <c r="L759" s="55">
        <v>1</v>
      </c>
      <c r="M759" s="55">
        <v>0.0008</v>
      </c>
      <c r="N759" s="55"/>
      <c r="O759" s="55">
        <v>0.0008</v>
      </c>
      <c r="P759" s="55">
        <v>0.0033</v>
      </c>
      <c r="Q759" s="55"/>
      <c r="R759" s="55">
        <v>0.0033</v>
      </c>
      <c r="S759" s="55" t="s">
        <v>343</v>
      </c>
      <c r="T759" s="49" t="s">
        <v>143</v>
      </c>
      <c r="U759" s="89">
        <v>2022.12</v>
      </c>
      <c r="V759" s="55"/>
    </row>
    <row r="760" s="1" customFormat="1" ht="60" customHeight="1" spans="1:22">
      <c r="A760" s="43">
        <v>5.8</v>
      </c>
      <c r="B760" s="42" t="s">
        <v>889</v>
      </c>
      <c r="C760" s="55"/>
      <c r="D760" s="52"/>
      <c r="E760" s="43"/>
      <c r="F760" s="42" t="s">
        <v>1492</v>
      </c>
      <c r="G760" s="45">
        <f>SUM(G761:G762)</f>
        <v>3.9</v>
      </c>
      <c r="H760" s="52"/>
      <c r="I760" s="44"/>
      <c r="J760" s="44"/>
      <c r="K760" s="43"/>
      <c r="L760" s="43"/>
      <c r="M760" s="43"/>
      <c r="N760" s="43"/>
      <c r="O760" s="43"/>
      <c r="P760" s="43"/>
      <c r="Q760" s="43"/>
      <c r="R760" s="43"/>
      <c r="S760" s="41"/>
      <c r="T760" s="41"/>
      <c r="U760" s="89"/>
      <c r="V760" s="55"/>
    </row>
    <row r="761" s="1" customFormat="1" ht="57" customHeight="1" spans="1:22">
      <c r="A761" s="55">
        <v>1</v>
      </c>
      <c r="B761" s="50" t="s">
        <v>891</v>
      </c>
      <c r="C761" s="55" t="s">
        <v>37</v>
      </c>
      <c r="D761" s="52" t="s">
        <v>38</v>
      </c>
      <c r="E761" s="106" t="s">
        <v>143</v>
      </c>
      <c r="F761" s="50" t="s">
        <v>1493</v>
      </c>
      <c r="G761" s="53">
        <v>2.6</v>
      </c>
      <c r="H761" s="52" t="s">
        <v>130</v>
      </c>
      <c r="I761" s="50" t="s">
        <v>1494</v>
      </c>
      <c r="J761" s="50" t="s">
        <v>1014</v>
      </c>
      <c r="K761" s="55">
        <v>4</v>
      </c>
      <c r="L761" s="55">
        <v>1</v>
      </c>
      <c r="M761" s="55">
        <v>0.0014</v>
      </c>
      <c r="N761" s="55"/>
      <c r="O761" s="55">
        <v>0.0014</v>
      </c>
      <c r="P761" s="55">
        <v>0.0059</v>
      </c>
      <c r="Q761" s="55"/>
      <c r="R761" s="55">
        <v>0.0059</v>
      </c>
      <c r="S761" s="55" t="s">
        <v>343</v>
      </c>
      <c r="T761" s="55" t="s">
        <v>143</v>
      </c>
      <c r="U761" s="89">
        <v>2022.12</v>
      </c>
      <c r="V761" s="55"/>
    </row>
    <row r="762" s="1" customFormat="1" ht="57" customHeight="1" spans="1:22">
      <c r="A762" s="55">
        <v>2</v>
      </c>
      <c r="B762" s="50" t="s">
        <v>1168</v>
      </c>
      <c r="C762" s="55" t="s">
        <v>37</v>
      </c>
      <c r="D762" s="52" t="s">
        <v>38</v>
      </c>
      <c r="E762" s="106" t="s">
        <v>193</v>
      </c>
      <c r="F762" s="59" t="s">
        <v>1495</v>
      </c>
      <c r="G762" s="53">
        <v>1.3</v>
      </c>
      <c r="H762" s="52" t="s">
        <v>130</v>
      </c>
      <c r="I762" s="50" t="s">
        <v>1494</v>
      </c>
      <c r="J762" s="50" t="s">
        <v>1014</v>
      </c>
      <c r="K762" s="55">
        <v>1</v>
      </c>
      <c r="L762" s="55">
        <v>1</v>
      </c>
      <c r="M762" s="55">
        <v>0.0002</v>
      </c>
      <c r="N762" s="55"/>
      <c r="O762" s="55">
        <v>0.0002</v>
      </c>
      <c r="P762" s="55">
        <v>0.0013</v>
      </c>
      <c r="Q762" s="55"/>
      <c r="R762" s="55">
        <v>0.0013</v>
      </c>
      <c r="S762" s="55" t="s">
        <v>343</v>
      </c>
      <c r="T762" s="49" t="s">
        <v>193</v>
      </c>
      <c r="U762" s="89">
        <v>2022.12</v>
      </c>
      <c r="V762" s="55"/>
    </row>
    <row r="763" s="1" customFormat="1" ht="60" customHeight="1" spans="1:22">
      <c r="A763" s="43">
        <v>5.9</v>
      </c>
      <c r="B763" s="42" t="s">
        <v>895</v>
      </c>
      <c r="C763" s="55"/>
      <c r="D763" s="52"/>
      <c r="E763" s="43"/>
      <c r="F763" s="42" t="s">
        <v>1496</v>
      </c>
      <c r="G763" s="45">
        <f>SUM(G764:G765)</f>
        <v>0.9</v>
      </c>
      <c r="H763" s="52"/>
      <c r="I763" s="44"/>
      <c r="J763" s="44"/>
      <c r="K763" s="43"/>
      <c r="L763" s="43"/>
      <c r="M763" s="43"/>
      <c r="N763" s="43"/>
      <c r="O763" s="43"/>
      <c r="P763" s="43"/>
      <c r="Q763" s="43"/>
      <c r="R763" s="43"/>
      <c r="S763" s="41"/>
      <c r="T763" s="41"/>
      <c r="U763" s="89"/>
      <c r="V763" s="55"/>
    </row>
    <row r="764" s="1" customFormat="1" ht="50.1" customHeight="1" spans="1:22">
      <c r="A764" s="55">
        <v>1</v>
      </c>
      <c r="B764" s="122" t="s">
        <v>897</v>
      </c>
      <c r="C764" s="55" t="s">
        <v>37</v>
      </c>
      <c r="D764" s="52" t="s">
        <v>38</v>
      </c>
      <c r="E764" s="55" t="s">
        <v>180</v>
      </c>
      <c r="F764" s="59" t="s">
        <v>1497</v>
      </c>
      <c r="G764" s="53">
        <v>0.6</v>
      </c>
      <c r="H764" s="52" t="s">
        <v>130</v>
      </c>
      <c r="I764" s="59" t="s">
        <v>1498</v>
      </c>
      <c r="J764" s="59" t="s">
        <v>1499</v>
      </c>
      <c r="K764" s="55">
        <v>1</v>
      </c>
      <c r="L764" s="55">
        <v>0</v>
      </c>
      <c r="M764" s="55">
        <v>0.0001</v>
      </c>
      <c r="N764" s="55"/>
      <c r="O764" s="55">
        <v>0.0001</v>
      </c>
      <c r="P764" s="55">
        <v>0.0005</v>
      </c>
      <c r="Q764" s="55"/>
      <c r="R764" s="55">
        <v>0.0005</v>
      </c>
      <c r="S764" s="49" t="s">
        <v>343</v>
      </c>
      <c r="T764" s="49" t="s">
        <v>180</v>
      </c>
      <c r="U764" s="89">
        <v>2022.12</v>
      </c>
      <c r="V764" s="55"/>
    </row>
    <row r="765" s="1" customFormat="1" ht="50.1" customHeight="1" spans="1:22">
      <c r="A765" s="55">
        <v>2</v>
      </c>
      <c r="B765" s="122" t="s">
        <v>1500</v>
      </c>
      <c r="C765" s="55" t="s">
        <v>37</v>
      </c>
      <c r="D765" s="52" t="s">
        <v>38</v>
      </c>
      <c r="E765" s="55" t="s">
        <v>407</v>
      </c>
      <c r="F765" s="59" t="s">
        <v>1501</v>
      </c>
      <c r="G765" s="53">
        <v>0.3</v>
      </c>
      <c r="H765" s="52" t="s">
        <v>130</v>
      </c>
      <c r="I765" s="59" t="s">
        <v>1498</v>
      </c>
      <c r="J765" s="59" t="s">
        <v>1499</v>
      </c>
      <c r="K765" s="55"/>
      <c r="L765" s="55">
        <v>1</v>
      </c>
      <c r="M765" s="55">
        <v>0.0001</v>
      </c>
      <c r="N765" s="55"/>
      <c r="O765" s="55">
        <v>0.0001</v>
      </c>
      <c r="P765" s="55">
        <v>0.0006</v>
      </c>
      <c r="Q765" s="55"/>
      <c r="R765" s="55">
        <v>0.0006</v>
      </c>
      <c r="S765" s="49" t="s">
        <v>343</v>
      </c>
      <c r="T765" s="49" t="s">
        <v>407</v>
      </c>
      <c r="U765" s="89">
        <v>2022.12</v>
      </c>
      <c r="V765" s="55"/>
    </row>
    <row r="766" s="1" customFormat="1" ht="60" customHeight="1" spans="1:22">
      <c r="A766" s="78">
        <v>5.1</v>
      </c>
      <c r="B766" s="42" t="s">
        <v>899</v>
      </c>
      <c r="C766" s="55"/>
      <c r="D766" s="52"/>
      <c r="E766" s="43"/>
      <c r="F766" s="42" t="s">
        <v>1502</v>
      </c>
      <c r="G766" s="45">
        <f>SUM(G767:G777)</f>
        <v>27.32</v>
      </c>
      <c r="H766" s="52"/>
      <c r="I766" s="44"/>
      <c r="J766" s="44"/>
      <c r="K766" s="43"/>
      <c r="L766" s="43"/>
      <c r="M766" s="43"/>
      <c r="N766" s="43"/>
      <c r="O766" s="43"/>
      <c r="P766" s="43"/>
      <c r="Q766" s="43"/>
      <c r="R766" s="43"/>
      <c r="S766" s="41"/>
      <c r="T766" s="41"/>
      <c r="U766" s="89"/>
      <c r="V766" s="55"/>
    </row>
    <row r="767" s="1" customFormat="1" ht="45" customHeight="1" spans="1:22">
      <c r="A767" s="49">
        <v>1</v>
      </c>
      <c r="B767" s="122" t="s">
        <v>1192</v>
      </c>
      <c r="C767" s="55" t="s">
        <v>37</v>
      </c>
      <c r="D767" s="52" t="s">
        <v>38</v>
      </c>
      <c r="E767" s="55" t="s">
        <v>180</v>
      </c>
      <c r="F767" s="50" t="s">
        <v>1503</v>
      </c>
      <c r="G767" s="53">
        <v>4</v>
      </c>
      <c r="H767" s="52" t="s">
        <v>130</v>
      </c>
      <c r="I767" s="59" t="s">
        <v>1498</v>
      </c>
      <c r="J767" s="59" t="s">
        <v>1499</v>
      </c>
      <c r="K767" s="55">
        <v>1</v>
      </c>
      <c r="L767" s="55">
        <v>0</v>
      </c>
      <c r="M767" s="55">
        <v>0.0003</v>
      </c>
      <c r="N767" s="55"/>
      <c r="O767" s="55">
        <v>0.0003</v>
      </c>
      <c r="P767" s="55">
        <v>0.0015</v>
      </c>
      <c r="Q767" s="55"/>
      <c r="R767" s="55">
        <v>0.0015</v>
      </c>
      <c r="S767" s="55" t="s">
        <v>343</v>
      </c>
      <c r="T767" s="55" t="s">
        <v>180</v>
      </c>
      <c r="U767" s="89">
        <v>2022.12</v>
      </c>
      <c r="V767" s="55"/>
    </row>
    <row r="768" s="1" customFormat="1" ht="45" customHeight="1" spans="1:22">
      <c r="A768" s="49">
        <v>2</v>
      </c>
      <c r="B768" s="122" t="s">
        <v>1194</v>
      </c>
      <c r="C768" s="55" t="s">
        <v>37</v>
      </c>
      <c r="D768" s="52" t="s">
        <v>38</v>
      </c>
      <c r="E768" s="55" t="s">
        <v>199</v>
      </c>
      <c r="F768" s="50" t="s">
        <v>1504</v>
      </c>
      <c r="G768" s="53">
        <v>1.04</v>
      </c>
      <c r="H768" s="52" t="s">
        <v>130</v>
      </c>
      <c r="I768" s="59" t="s">
        <v>1498</v>
      </c>
      <c r="J768" s="59" t="s">
        <v>1499</v>
      </c>
      <c r="K768" s="55">
        <v>1</v>
      </c>
      <c r="L768" s="55"/>
      <c r="M768" s="55">
        <v>0.0002</v>
      </c>
      <c r="N768" s="55"/>
      <c r="O768" s="55">
        <v>0.0002</v>
      </c>
      <c r="P768" s="55">
        <v>0.0009</v>
      </c>
      <c r="Q768" s="55"/>
      <c r="R768" s="55">
        <v>0.0009</v>
      </c>
      <c r="S768" s="55" t="s">
        <v>343</v>
      </c>
      <c r="T768" s="55" t="s">
        <v>199</v>
      </c>
      <c r="U768" s="89">
        <v>2022.12</v>
      </c>
      <c r="V768" s="55"/>
    </row>
    <row r="769" s="1" customFormat="1" ht="45" customHeight="1" spans="1:22">
      <c r="A769" s="49">
        <v>3</v>
      </c>
      <c r="B769" s="122" t="s">
        <v>1505</v>
      </c>
      <c r="C769" s="55" t="s">
        <v>37</v>
      </c>
      <c r="D769" s="52" t="s">
        <v>38</v>
      </c>
      <c r="E769" s="55" t="s">
        <v>183</v>
      </c>
      <c r="F769" s="50" t="s">
        <v>1506</v>
      </c>
      <c r="G769" s="53">
        <v>1.6</v>
      </c>
      <c r="H769" s="52" t="s">
        <v>130</v>
      </c>
      <c r="I769" s="59" t="s">
        <v>1498</v>
      </c>
      <c r="J769" s="59" t="s">
        <v>1499</v>
      </c>
      <c r="K769" s="55">
        <v>1</v>
      </c>
      <c r="L769" s="55"/>
      <c r="M769" s="55">
        <v>0.0002</v>
      </c>
      <c r="N769" s="55"/>
      <c r="O769" s="55">
        <v>0.0002</v>
      </c>
      <c r="P769" s="55">
        <v>0.0009</v>
      </c>
      <c r="Q769" s="55"/>
      <c r="R769" s="55">
        <v>0.0009</v>
      </c>
      <c r="S769" s="55" t="s">
        <v>343</v>
      </c>
      <c r="T769" s="55" t="s">
        <v>183</v>
      </c>
      <c r="U769" s="89">
        <v>2022.12</v>
      </c>
      <c r="V769" s="55"/>
    </row>
    <row r="770" s="1" customFormat="1" ht="45" customHeight="1" spans="1:22">
      <c r="A770" s="49">
        <v>4</v>
      </c>
      <c r="B770" s="122" t="s">
        <v>1507</v>
      </c>
      <c r="C770" s="55" t="s">
        <v>37</v>
      </c>
      <c r="D770" s="52" t="s">
        <v>38</v>
      </c>
      <c r="E770" s="55" t="s">
        <v>196</v>
      </c>
      <c r="F770" s="50" t="s">
        <v>1508</v>
      </c>
      <c r="G770" s="53">
        <v>4</v>
      </c>
      <c r="H770" s="52" t="s">
        <v>130</v>
      </c>
      <c r="I770" s="59" t="s">
        <v>1498</v>
      </c>
      <c r="J770" s="59" t="s">
        <v>1499</v>
      </c>
      <c r="K770" s="55">
        <v>1</v>
      </c>
      <c r="L770" s="55"/>
      <c r="M770" s="55">
        <v>0.001</v>
      </c>
      <c r="N770" s="55"/>
      <c r="O770" s="55">
        <v>0.001</v>
      </c>
      <c r="P770" s="55">
        <v>0.0056</v>
      </c>
      <c r="Q770" s="55"/>
      <c r="R770" s="55">
        <v>0.0056</v>
      </c>
      <c r="S770" s="55" t="s">
        <v>343</v>
      </c>
      <c r="T770" s="55" t="s">
        <v>196</v>
      </c>
      <c r="U770" s="89">
        <v>2022.12</v>
      </c>
      <c r="V770" s="55"/>
    </row>
    <row r="771" s="1" customFormat="1" ht="45" customHeight="1" spans="1:22">
      <c r="A771" s="49">
        <v>5</v>
      </c>
      <c r="B771" s="122" t="s">
        <v>1186</v>
      </c>
      <c r="C771" s="55" t="s">
        <v>37</v>
      </c>
      <c r="D771" s="52" t="s">
        <v>38</v>
      </c>
      <c r="E771" s="55" t="s">
        <v>175</v>
      </c>
      <c r="F771" s="50" t="s">
        <v>1509</v>
      </c>
      <c r="G771" s="53">
        <v>0.4</v>
      </c>
      <c r="H771" s="52" t="s">
        <v>130</v>
      </c>
      <c r="I771" s="59" t="s">
        <v>1498</v>
      </c>
      <c r="J771" s="59" t="s">
        <v>1499</v>
      </c>
      <c r="K771" s="55">
        <v>0</v>
      </c>
      <c r="L771" s="55">
        <v>1</v>
      </c>
      <c r="M771" s="55">
        <v>0.0001</v>
      </c>
      <c r="N771" s="55"/>
      <c r="O771" s="55">
        <v>0.0001</v>
      </c>
      <c r="P771" s="55">
        <v>0.0008</v>
      </c>
      <c r="Q771" s="55"/>
      <c r="R771" s="55">
        <v>0.0008</v>
      </c>
      <c r="S771" s="55" t="s">
        <v>343</v>
      </c>
      <c r="T771" s="55" t="s">
        <v>175</v>
      </c>
      <c r="U771" s="89">
        <v>2022.12</v>
      </c>
      <c r="V771" s="55"/>
    </row>
    <row r="772" s="1" customFormat="1" ht="45" customHeight="1" spans="1:22">
      <c r="A772" s="49">
        <v>6</v>
      </c>
      <c r="B772" s="122" t="s">
        <v>1190</v>
      </c>
      <c r="C772" s="55" t="s">
        <v>37</v>
      </c>
      <c r="D772" s="52" t="s">
        <v>38</v>
      </c>
      <c r="E772" s="55" t="s">
        <v>193</v>
      </c>
      <c r="F772" s="50" t="s">
        <v>1510</v>
      </c>
      <c r="G772" s="53">
        <v>1.6</v>
      </c>
      <c r="H772" s="52" t="s">
        <v>130</v>
      </c>
      <c r="I772" s="59" t="s">
        <v>1498</v>
      </c>
      <c r="J772" s="59" t="s">
        <v>1499</v>
      </c>
      <c r="K772" s="55"/>
      <c r="L772" s="55">
        <v>1</v>
      </c>
      <c r="M772" s="55">
        <v>0.0002</v>
      </c>
      <c r="N772" s="55"/>
      <c r="O772" s="55">
        <v>0.0002</v>
      </c>
      <c r="P772" s="55">
        <v>0.0008</v>
      </c>
      <c r="Q772" s="55"/>
      <c r="R772" s="55">
        <v>0.0008</v>
      </c>
      <c r="S772" s="55" t="s">
        <v>343</v>
      </c>
      <c r="T772" s="49" t="s">
        <v>193</v>
      </c>
      <c r="U772" s="89">
        <v>2022.12</v>
      </c>
      <c r="V772" s="55"/>
    </row>
    <row r="773" s="1" customFormat="1" ht="45" customHeight="1" spans="1:22">
      <c r="A773" s="49">
        <v>7</v>
      </c>
      <c r="B773" s="122" t="s">
        <v>1511</v>
      </c>
      <c r="C773" s="55" t="s">
        <v>37</v>
      </c>
      <c r="D773" s="52" t="s">
        <v>38</v>
      </c>
      <c r="E773" s="55" t="s">
        <v>143</v>
      </c>
      <c r="F773" s="50" t="s">
        <v>1512</v>
      </c>
      <c r="G773" s="53">
        <v>3.72</v>
      </c>
      <c r="H773" s="52" t="s">
        <v>130</v>
      </c>
      <c r="I773" s="59" t="s">
        <v>1498</v>
      </c>
      <c r="J773" s="59" t="s">
        <v>1499</v>
      </c>
      <c r="K773" s="55">
        <v>1</v>
      </c>
      <c r="L773" s="55">
        <v>1</v>
      </c>
      <c r="M773" s="55">
        <v>0.0015</v>
      </c>
      <c r="N773" s="55"/>
      <c r="O773" s="55">
        <v>0.0015</v>
      </c>
      <c r="P773" s="55">
        <v>0.0079</v>
      </c>
      <c r="Q773" s="55"/>
      <c r="R773" s="55">
        <v>0.0079</v>
      </c>
      <c r="S773" s="55" t="s">
        <v>343</v>
      </c>
      <c r="T773" s="49" t="s">
        <v>143</v>
      </c>
      <c r="U773" s="89">
        <v>2022.12</v>
      </c>
      <c r="V773" s="55"/>
    </row>
    <row r="774" s="1" customFormat="1" ht="63.95" customHeight="1" spans="1:22">
      <c r="A774" s="49">
        <v>8</v>
      </c>
      <c r="B774" s="122" t="s">
        <v>901</v>
      </c>
      <c r="C774" s="55" t="s">
        <v>37</v>
      </c>
      <c r="D774" s="52" t="s">
        <v>38</v>
      </c>
      <c r="E774" s="55" t="s">
        <v>330</v>
      </c>
      <c r="F774" s="50" t="s">
        <v>1513</v>
      </c>
      <c r="G774" s="53">
        <v>7.08</v>
      </c>
      <c r="H774" s="52" t="s">
        <v>130</v>
      </c>
      <c r="I774" s="59" t="s">
        <v>1498</v>
      </c>
      <c r="J774" s="59" t="s">
        <v>1499</v>
      </c>
      <c r="K774" s="55">
        <v>4</v>
      </c>
      <c r="L774" s="55">
        <v>2</v>
      </c>
      <c r="M774" s="55">
        <v>0.0018</v>
      </c>
      <c r="N774" s="55"/>
      <c r="O774" s="55">
        <v>0.0018</v>
      </c>
      <c r="P774" s="55">
        <v>0.0062</v>
      </c>
      <c r="Q774" s="55"/>
      <c r="R774" s="55">
        <v>0.0062</v>
      </c>
      <c r="S774" s="55" t="s">
        <v>343</v>
      </c>
      <c r="T774" s="49" t="s">
        <v>330</v>
      </c>
      <c r="U774" s="89">
        <v>2022.12</v>
      </c>
      <c r="V774" s="55"/>
    </row>
    <row r="775" s="1" customFormat="1" ht="51" customHeight="1" spans="1:22">
      <c r="A775" s="49">
        <v>9</v>
      </c>
      <c r="B775" s="122" t="s">
        <v>906</v>
      </c>
      <c r="C775" s="55" t="s">
        <v>37</v>
      </c>
      <c r="D775" s="52" t="s">
        <v>38</v>
      </c>
      <c r="E775" s="55" t="s">
        <v>110</v>
      </c>
      <c r="F775" s="50" t="s">
        <v>1514</v>
      </c>
      <c r="G775" s="53">
        <v>1</v>
      </c>
      <c r="H775" s="52" t="s">
        <v>130</v>
      </c>
      <c r="I775" s="59" t="s">
        <v>1498</v>
      </c>
      <c r="J775" s="59" t="s">
        <v>1499</v>
      </c>
      <c r="K775" s="55">
        <v>1</v>
      </c>
      <c r="L775" s="55">
        <v>1</v>
      </c>
      <c r="M775" s="55">
        <v>0.0004</v>
      </c>
      <c r="N775" s="55"/>
      <c r="O775" s="55">
        <v>0.0004</v>
      </c>
      <c r="P775" s="55">
        <v>0.0018</v>
      </c>
      <c r="Q775" s="55"/>
      <c r="R775" s="55">
        <v>0.0018</v>
      </c>
      <c r="S775" s="55" t="s">
        <v>343</v>
      </c>
      <c r="T775" s="49" t="s">
        <v>110</v>
      </c>
      <c r="U775" s="89">
        <v>2022.12</v>
      </c>
      <c r="V775" s="55"/>
    </row>
    <row r="776" s="1" customFormat="1" ht="51" customHeight="1" spans="1:22">
      <c r="A776" s="49">
        <v>10</v>
      </c>
      <c r="B776" s="122" t="s">
        <v>1515</v>
      </c>
      <c r="C776" s="55" t="s">
        <v>37</v>
      </c>
      <c r="D776" s="52" t="s">
        <v>38</v>
      </c>
      <c r="E776" s="55" t="s">
        <v>186</v>
      </c>
      <c r="F776" s="50" t="s">
        <v>1516</v>
      </c>
      <c r="G776" s="53">
        <v>1</v>
      </c>
      <c r="H776" s="52" t="s">
        <v>130</v>
      </c>
      <c r="I776" s="59" t="s">
        <v>1498</v>
      </c>
      <c r="J776" s="59" t="s">
        <v>1499</v>
      </c>
      <c r="K776" s="55">
        <v>1</v>
      </c>
      <c r="L776" s="55">
        <v>1</v>
      </c>
      <c r="M776" s="55">
        <v>0.0002</v>
      </c>
      <c r="N776" s="55"/>
      <c r="O776" s="55" t="s">
        <v>1517</v>
      </c>
      <c r="P776" s="55">
        <v>0.0014</v>
      </c>
      <c r="Q776" s="55"/>
      <c r="R776" s="55" t="s">
        <v>1518</v>
      </c>
      <c r="S776" s="55" t="s">
        <v>343</v>
      </c>
      <c r="T776" s="49" t="s">
        <v>186</v>
      </c>
      <c r="U776" s="89">
        <v>2022.12</v>
      </c>
      <c r="V776" s="55"/>
    </row>
    <row r="777" s="1" customFormat="1" ht="45" customHeight="1" spans="1:22">
      <c r="A777" s="49">
        <v>11</v>
      </c>
      <c r="B777" s="122" t="s">
        <v>1519</v>
      </c>
      <c r="C777" s="55" t="s">
        <v>37</v>
      </c>
      <c r="D777" s="52" t="s">
        <v>38</v>
      </c>
      <c r="E777" s="55" t="s">
        <v>104</v>
      </c>
      <c r="F777" s="50" t="s">
        <v>1520</v>
      </c>
      <c r="G777" s="53">
        <v>1.88</v>
      </c>
      <c r="H777" s="52" t="s">
        <v>130</v>
      </c>
      <c r="I777" s="59" t="s">
        <v>1498</v>
      </c>
      <c r="J777" s="59" t="s">
        <v>1499</v>
      </c>
      <c r="K777" s="55">
        <v>1</v>
      </c>
      <c r="L777" s="55">
        <v>2</v>
      </c>
      <c r="M777" s="55">
        <v>0.0012</v>
      </c>
      <c r="N777" s="55"/>
      <c r="O777" s="55">
        <v>0.0012</v>
      </c>
      <c r="P777" s="55">
        <v>0.0052</v>
      </c>
      <c r="Q777" s="55"/>
      <c r="R777" s="55">
        <v>0.0052</v>
      </c>
      <c r="S777" s="55" t="s">
        <v>343</v>
      </c>
      <c r="T777" s="49" t="s">
        <v>104</v>
      </c>
      <c r="U777" s="89">
        <v>2022.12</v>
      </c>
      <c r="V777" s="55"/>
    </row>
    <row r="778" s="1" customFormat="1" ht="60" customHeight="1" spans="1:22">
      <c r="A778" s="43">
        <v>5.11</v>
      </c>
      <c r="B778" s="42" t="s">
        <v>908</v>
      </c>
      <c r="C778" s="55"/>
      <c r="D778" s="52"/>
      <c r="E778" s="43"/>
      <c r="F778" s="42" t="s">
        <v>1521</v>
      </c>
      <c r="G778" s="45">
        <f>SUM(G779:G784)</f>
        <v>91</v>
      </c>
      <c r="H778" s="52"/>
      <c r="I778" s="44"/>
      <c r="J778" s="44"/>
      <c r="K778" s="43"/>
      <c r="L778" s="43"/>
      <c r="M778" s="43"/>
      <c r="N778" s="43"/>
      <c r="O778" s="43"/>
      <c r="P778" s="43"/>
      <c r="Q778" s="43"/>
      <c r="R778" s="43"/>
      <c r="S778" s="41"/>
      <c r="T778" s="41"/>
      <c r="U778" s="89"/>
      <c r="V778" s="55"/>
    </row>
    <row r="779" s="1" customFormat="1" ht="47.1" customHeight="1" spans="1:22">
      <c r="A779" s="55">
        <v>1</v>
      </c>
      <c r="B779" s="122" t="s">
        <v>916</v>
      </c>
      <c r="C779" s="55" t="s">
        <v>37</v>
      </c>
      <c r="D779" s="52" t="s">
        <v>38</v>
      </c>
      <c r="E779" s="55" t="s">
        <v>183</v>
      </c>
      <c r="F779" s="59" t="s">
        <v>1522</v>
      </c>
      <c r="G779" s="53">
        <v>7</v>
      </c>
      <c r="H779" s="52" t="s">
        <v>130</v>
      </c>
      <c r="I779" s="59" t="s">
        <v>1523</v>
      </c>
      <c r="J779" s="59" t="s">
        <v>1524</v>
      </c>
      <c r="K779" s="55">
        <v>2</v>
      </c>
      <c r="L779" s="55"/>
      <c r="M779" s="55">
        <v>0.0009</v>
      </c>
      <c r="N779" s="55"/>
      <c r="O779" s="55">
        <v>0.0009</v>
      </c>
      <c r="P779" s="55">
        <v>0.0055</v>
      </c>
      <c r="Q779" s="55"/>
      <c r="R779" s="55">
        <v>0.0055</v>
      </c>
      <c r="S779" s="49" t="s">
        <v>343</v>
      </c>
      <c r="T779" s="49" t="s">
        <v>183</v>
      </c>
      <c r="U779" s="89">
        <v>2022.12</v>
      </c>
      <c r="V779" s="55"/>
    </row>
    <row r="780" s="1" customFormat="1" ht="47.1" customHeight="1" spans="1:22">
      <c r="A780" s="55">
        <v>2</v>
      </c>
      <c r="B780" s="122" t="s">
        <v>914</v>
      </c>
      <c r="C780" s="55" t="s">
        <v>37</v>
      </c>
      <c r="D780" s="52" t="s">
        <v>38</v>
      </c>
      <c r="E780" s="55" t="s">
        <v>330</v>
      </c>
      <c r="F780" s="59" t="s">
        <v>1525</v>
      </c>
      <c r="G780" s="53">
        <v>9</v>
      </c>
      <c r="H780" s="52" t="s">
        <v>130</v>
      </c>
      <c r="I780" s="59" t="s">
        <v>1523</v>
      </c>
      <c r="J780" s="59" t="s">
        <v>1524</v>
      </c>
      <c r="K780" s="55">
        <v>2</v>
      </c>
      <c r="L780" s="55">
        <v>1</v>
      </c>
      <c r="M780" s="55">
        <v>0.0009</v>
      </c>
      <c r="N780" s="55"/>
      <c r="O780" s="55">
        <v>0.0009</v>
      </c>
      <c r="P780" s="55">
        <v>0.0062</v>
      </c>
      <c r="Q780" s="55"/>
      <c r="R780" s="55">
        <v>0.0062</v>
      </c>
      <c r="S780" s="49" t="s">
        <v>343</v>
      </c>
      <c r="T780" s="49" t="s">
        <v>330</v>
      </c>
      <c r="U780" s="89">
        <v>2022.12</v>
      </c>
      <c r="V780" s="55"/>
    </row>
    <row r="781" s="1" customFormat="1" ht="47.1" customHeight="1" spans="1:22">
      <c r="A781" s="55">
        <v>3</v>
      </c>
      <c r="B781" s="122" t="s">
        <v>1526</v>
      </c>
      <c r="C781" s="55" t="s">
        <v>37</v>
      </c>
      <c r="D781" s="52" t="s">
        <v>38</v>
      </c>
      <c r="E781" s="55" t="s">
        <v>104</v>
      </c>
      <c r="F781" s="59" t="s">
        <v>1527</v>
      </c>
      <c r="G781" s="53">
        <v>11</v>
      </c>
      <c r="H781" s="52" t="s">
        <v>130</v>
      </c>
      <c r="I781" s="59" t="s">
        <v>1523</v>
      </c>
      <c r="J781" s="59" t="s">
        <v>1524</v>
      </c>
      <c r="K781" s="55">
        <v>3</v>
      </c>
      <c r="L781" s="55">
        <v>0</v>
      </c>
      <c r="M781" s="55">
        <v>0.0011</v>
      </c>
      <c r="N781" s="55"/>
      <c r="O781" s="55">
        <v>0.0011</v>
      </c>
      <c r="P781" s="55">
        <v>0.0042</v>
      </c>
      <c r="Q781" s="55"/>
      <c r="R781" s="55">
        <v>0.0042</v>
      </c>
      <c r="S781" s="49" t="s">
        <v>343</v>
      </c>
      <c r="T781" s="49" t="s">
        <v>104</v>
      </c>
      <c r="U781" s="89">
        <v>2022.12</v>
      </c>
      <c r="V781" s="55"/>
    </row>
    <row r="782" s="1" customFormat="1" ht="47.1" customHeight="1" spans="1:22">
      <c r="A782" s="55">
        <v>4</v>
      </c>
      <c r="B782" s="122" t="s">
        <v>1528</v>
      </c>
      <c r="C782" s="55" t="s">
        <v>37</v>
      </c>
      <c r="D782" s="52" t="s">
        <v>38</v>
      </c>
      <c r="E782" s="55" t="s">
        <v>143</v>
      </c>
      <c r="F782" s="59" t="s">
        <v>1529</v>
      </c>
      <c r="G782" s="53">
        <v>23</v>
      </c>
      <c r="H782" s="52" t="s">
        <v>130</v>
      </c>
      <c r="I782" s="59" t="s">
        <v>1523</v>
      </c>
      <c r="J782" s="59" t="s">
        <v>1524</v>
      </c>
      <c r="K782" s="55">
        <v>1</v>
      </c>
      <c r="L782" s="55">
        <v>2</v>
      </c>
      <c r="M782" s="55">
        <v>0.0023</v>
      </c>
      <c r="N782" s="55"/>
      <c r="O782" s="55">
        <v>0.0023</v>
      </c>
      <c r="P782" s="55">
        <v>0.0106</v>
      </c>
      <c r="Q782" s="55"/>
      <c r="R782" s="55">
        <v>0.0106</v>
      </c>
      <c r="S782" s="49" t="s">
        <v>343</v>
      </c>
      <c r="T782" s="49" t="s">
        <v>143</v>
      </c>
      <c r="U782" s="89">
        <v>2022.12</v>
      </c>
      <c r="V782" s="55"/>
    </row>
    <row r="783" s="1" customFormat="1" ht="47.1" customHeight="1" spans="1:22">
      <c r="A783" s="55">
        <v>5</v>
      </c>
      <c r="B783" s="122" t="s">
        <v>926</v>
      </c>
      <c r="C783" s="55" t="s">
        <v>37</v>
      </c>
      <c r="D783" s="52" t="s">
        <v>38</v>
      </c>
      <c r="E783" s="55" t="s">
        <v>407</v>
      </c>
      <c r="F783" s="59" t="s">
        <v>1530</v>
      </c>
      <c r="G783" s="53">
        <v>23</v>
      </c>
      <c r="H783" s="52" t="s">
        <v>130</v>
      </c>
      <c r="I783" s="59" t="s">
        <v>1523</v>
      </c>
      <c r="J783" s="59" t="s">
        <v>1524</v>
      </c>
      <c r="K783" s="55">
        <v>1</v>
      </c>
      <c r="L783" s="55">
        <v>2</v>
      </c>
      <c r="M783" s="55">
        <v>0.0023</v>
      </c>
      <c r="N783" s="55"/>
      <c r="O783" s="55">
        <v>0.0023</v>
      </c>
      <c r="P783" s="55">
        <v>0.0125</v>
      </c>
      <c r="Q783" s="55"/>
      <c r="R783" s="55">
        <v>0.0125</v>
      </c>
      <c r="S783" s="49" t="s">
        <v>343</v>
      </c>
      <c r="T783" s="49" t="s">
        <v>407</v>
      </c>
      <c r="U783" s="89">
        <v>2022.12</v>
      </c>
      <c r="V783" s="55"/>
    </row>
    <row r="784" s="1" customFormat="1" ht="47.1" customHeight="1" spans="1:22">
      <c r="A784" s="55">
        <v>6</v>
      </c>
      <c r="B784" s="122" t="s">
        <v>924</v>
      </c>
      <c r="C784" s="55" t="s">
        <v>37</v>
      </c>
      <c r="D784" s="52" t="s">
        <v>38</v>
      </c>
      <c r="E784" s="55" t="s">
        <v>193</v>
      </c>
      <c r="F784" s="50" t="s">
        <v>1531</v>
      </c>
      <c r="G784" s="53">
        <v>18</v>
      </c>
      <c r="H784" s="52" t="s">
        <v>130</v>
      </c>
      <c r="I784" s="59" t="s">
        <v>1523</v>
      </c>
      <c r="J784" s="59" t="s">
        <v>1524</v>
      </c>
      <c r="K784" s="55">
        <v>1</v>
      </c>
      <c r="L784" s="55">
        <v>3</v>
      </c>
      <c r="M784" s="55">
        <v>0.0018</v>
      </c>
      <c r="N784" s="55"/>
      <c r="O784" s="55">
        <v>0.0018</v>
      </c>
      <c r="P784" s="55">
        <v>0.0076</v>
      </c>
      <c r="Q784" s="55"/>
      <c r="R784" s="55">
        <v>0.0076</v>
      </c>
      <c r="S784" s="49" t="s">
        <v>343</v>
      </c>
      <c r="T784" s="49" t="s">
        <v>193</v>
      </c>
      <c r="U784" s="89">
        <v>2022.12</v>
      </c>
      <c r="V784" s="55"/>
    </row>
    <row r="785" s="1" customFormat="1" ht="60" customHeight="1" spans="1:22">
      <c r="A785" s="43">
        <v>5.12</v>
      </c>
      <c r="B785" s="42" t="s">
        <v>930</v>
      </c>
      <c r="C785" s="55"/>
      <c r="D785" s="52"/>
      <c r="E785" s="43"/>
      <c r="F785" s="42" t="s">
        <v>1532</v>
      </c>
      <c r="G785" s="45">
        <f>SUM(G786:G795)</f>
        <v>245.4</v>
      </c>
      <c r="H785" s="52"/>
      <c r="I785" s="44"/>
      <c r="J785" s="44"/>
      <c r="K785" s="43"/>
      <c r="L785" s="43"/>
      <c r="M785" s="43"/>
      <c r="N785" s="43"/>
      <c r="O785" s="43"/>
      <c r="P785" s="43"/>
      <c r="Q785" s="43"/>
      <c r="R785" s="43"/>
      <c r="S785" s="41"/>
      <c r="T785" s="41"/>
      <c r="U785" s="89"/>
      <c r="V785" s="55"/>
    </row>
    <row r="786" s="3" customFormat="1" ht="57.95" customHeight="1" spans="1:22">
      <c r="A786" s="55">
        <v>1</v>
      </c>
      <c r="B786" s="50" t="s">
        <v>932</v>
      </c>
      <c r="C786" s="55" t="s">
        <v>37</v>
      </c>
      <c r="D786" s="52" t="s">
        <v>38</v>
      </c>
      <c r="E786" s="55" t="s">
        <v>163</v>
      </c>
      <c r="F786" s="122" t="s">
        <v>1533</v>
      </c>
      <c r="G786" s="61">
        <v>0.6</v>
      </c>
      <c r="H786" s="52" t="s">
        <v>130</v>
      </c>
      <c r="I786" s="59" t="s">
        <v>492</v>
      </c>
      <c r="J786" s="59" t="s">
        <v>1391</v>
      </c>
      <c r="K786" s="49">
        <v>1</v>
      </c>
      <c r="L786" s="49"/>
      <c r="M786" s="49">
        <v>0.0001</v>
      </c>
      <c r="N786" s="49"/>
      <c r="O786" s="49">
        <v>0.0001</v>
      </c>
      <c r="P786" s="49">
        <v>0.0004</v>
      </c>
      <c r="Q786" s="49"/>
      <c r="R786" s="49">
        <v>0.0004</v>
      </c>
      <c r="S786" s="55" t="s">
        <v>343</v>
      </c>
      <c r="T786" s="49" t="s">
        <v>163</v>
      </c>
      <c r="U786" s="89">
        <v>2022.12</v>
      </c>
      <c r="V786" s="55"/>
    </row>
    <row r="787" s="3" customFormat="1" ht="57.95" customHeight="1" spans="1:22">
      <c r="A787" s="55">
        <v>2</v>
      </c>
      <c r="B787" s="50" t="s">
        <v>1240</v>
      </c>
      <c r="C787" s="55" t="s">
        <v>37</v>
      </c>
      <c r="D787" s="52" t="s">
        <v>38</v>
      </c>
      <c r="E787" s="55" t="s">
        <v>186</v>
      </c>
      <c r="F787" s="50" t="s">
        <v>1534</v>
      </c>
      <c r="G787" s="53">
        <v>4.8</v>
      </c>
      <c r="H787" s="52" t="s">
        <v>130</v>
      </c>
      <c r="I787" s="59" t="s">
        <v>492</v>
      </c>
      <c r="J787" s="59" t="s">
        <v>1391</v>
      </c>
      <c r="K787" s="55">
        <v>1</v>
      </c>
      <c r="L787" s="55"/>
      <c r="M787" s="55">
        <v>0.0008</v>
      </c>
      <c r="N787" s="55"/>
      <c r="O787" s="55">
        <v>0.0008</v>
      </c>
      <c r="P787" s="55">
        <v>0.0047</v>
      </c>
      <c r="Q787" s="55"/>
      <c r="R787" s="55">
        <v>0.0047</v>
      </c>
      <c r="S787" s="55" t="s">
        <v>343</v>
      </c>
      <c r="T787" s="55" t="s">
        <v>186</v>
      </c>
      <c r="U787" s="89">
        <v>2022.12</v>
      </c>
      <c r="V787" s="55"/>
    </row>
    <row r="788" s="1" customFormat="1" ht="57.95" customHeight="1" spans="1:22">
      <c r="A788" s="55">
        <v>3</v>
      </c>
      <c r="B788" s="50" t="s">
        <v>1535</v>
      </c>
      <c r="C788" s="55" t="s">
        <v>37</v>
      </c>
      <c r="D788" s="52" t="s">
        <v>38</v>
      </c>
      <c r="E788" s="55" t="s">
        <v>330</v>
      </c>
      <c r="F788" s="59" t="s">
        <v>1536</v>
      </c>
      <c r="G788" s="53">
        <v>3.6</v>
      </c>
      <c r="H788" s="52" t="s">
        <v>130</v>
      </c>
      <c r="I788" s="59" t="s">
        <v>492</v>
      </c>
      <c r="J788" s="59" t="s">
        <v>1391</v>
      </c>
      <c r="K788" s="55">
        <v>1</v>
      </c>
      <c r="L788" s="55">
        <v>1</v>
      </c>
      <c r="M788" s="55">
        <v>0.0006</v>
      </c>
      <c r="N788" s="55"/>
      <c r="O788" s="55">
        <v>0.0006</v>
      </c>
      <c r="P788" s="55">
        <v>0.0026</v>
      </c>
      <c r="Q788" s="55"/>
      <c r="R788" s="55">
        <v>0.0026</v>
      </c>
      <c r="S788" s="55" t="s">
        <v>343</v>
      </c>
      <c r="T788" s="49" t="s">
        <v>330</v>
      </c>
      <c r="U788" s="89">
        <v>2022.12</v>
      </c>
      <c r="V788" s="55"/>
    </row>
    <row r="789" s="1" customFormat="1" ht="57.95" customHeight="1" spans="1:22">
      <c r="A789" s="55">
        <v>4</v>
      </c>
      <c r="B789" s="50" t="s">
        <v>949</v>
      </c>
      <c r="C789" s="55" t="s">
        <v>37</v>
      </c>
      <c r="D789" s="52" t="s">
        <v>38</v>
      </c>
      <c r="E789" s="55" t="s">
        <v>110</v>
      </c>
      <c r="F789" s="59" t="s">
        <v>1537</v>
      </c>
      <c r="G789" s="53">
        <v>3</v>
      </c>
      <c r="H789" s="52" t="s">
        <v>130</v>
      </c>
      <c r="I789" s="59" t="s">
        <v>492</v>
      </c>
      <c r="J789" s="59" t="s">
        <v>1391</v>
      </c>
      <c r="K789" s="55"/>
      <c r="L789" s="55">
        <v>1</v>
      </c>
      <c r="M789" s="55">
        <v>0.0005</v>
      </c>
      <c r="N789" s="55"/>
      <c r="O789" s="55">
        <v>0.0005</v>
      </c>
      <c r="P789" s="55">
        <v>0.0023</v>
      </c>
      <c r="Q789" s="55"/>
      <c r="R789" s="55">
        <v>0.0023</v>
      </c>
      <c r="S789" s="55" t="s">
        <v>343</v>
      </c>
      <c r="T789" s="49" t="s">
        <v>110</v>
      </c>
      <c r="U789" s="89">
        <v>2022.12</v>
      </c>
      <c r="V789" s="55"/>
    </row>
    <row r="790" s="1" customFormat="1" ht="57.95" customHeight="1" spans="1:22">
      <c r="A790" s="55">
        <v>5</v>
      </c>
      <c r="B790" s="122" t="s">
        <v>947</v>
      </c>
      <c r="C790" s="55" t="s">
        <v>37</v>
      </c>
      <c r="D790" s="52" t="s">
        <v>38</v>
      </c>
      <c r="E790" s="55" t="s">
        <v>104</v>
      </c>
      <c r="F790" s="59" t="s">
        <v>1538</v>
      </c>
      <c r="G790" s="53">
        <v>27</v>
      </c>
      <c r="H790" s="52" t="s">
        <v>130</v>
      </c>
      <c r="I790" s="59" t="s">
        <v>492</v>
      </c>
      <c r="J790" s="59" t="s">
        <v>1391</v>
      </c>
      <c r="K790" s="55">
        <v>4</v>
      </c>
      <c r="L790" s="55">
        <v>3</v>
      </c>
      <c r="M790" s="55">
        <v>0.0044</v>
      </c>
      <c r="N790" s="55"/>
      <c r="O790" s="55">
        <v>0.0044</v>
      </c>
      <c r="P790" s="55">
        <v>0.0186</v>
      </c>
      <c r="Q790" s="55"/>
      <c r="R790" s="55">
        <v>0.0186</v>
      </c>
      <c r="S790" s="55" t="s">
        <v>343</v>
      </c>
      <c r="T790" s="49" t="s">
        <v>104</v>
      </c>
      <c r="U790" s="89">
        <v>2022.12</v>
      </c>
      <c r="V790" s="55"/>
    </row>
    <row r="791" s="1" customFormat="1" ht="57.95" customHeight="1" spans="1:22">
      <c r="A791" s="55">
        <v>6</v>
      </c>
      <c r="B791" s="122" t="s">
        <v>952</v>
      </c>
      <c r="C791" s="55" t="s">
        <v>37</v>
      </c>
      <c r="D791" s="52" t="s">
        <v>38</v>
      </c>
      <c r="E791" s="55" t="s">
        <v>193</v>
      </c>
      <c r="F791" s="59" t="s">
        <v>1539</v>
      </c>
      <c r="G791" s="53">
        <v>12.6</v>
      </c>
      <c r="H791" s="52" t="s">
        <v>130</v>
      </c>
      <c r="I791" s="59" t="s">
        <v>492</v>
      </c>
      <c r="J791" s="59" t="s">
        <v>1391</v>
      </c>
      <c r="K791" s="55">
        <v>2</v>
      </c>
      <c r="L791" s="55">
        <v>2</v>
      </c>
      <c r="M791" s="55">
        <v>0.0021</v>
      </c>
      <c r="N791" s="55"/>
      <c r="O791" s="55">
        <v>0.0021</v>
      </c>
      <c r="P791" s="55">
        <v>0.0085</v>
      </c>
      <c r="Q791" s="55"/>
      <c r="R791" s="55">
        <v>0.0085</v>
      </c>
      <c r="S791" s="55" t="s">
        <v>343</v>
      </c>
      <c r="T791" s="49" t="s">
        <v>193</v>
      </c>
      <c r="U791" s="89">
        <v>2022.12</v>
      </c>
      <c r="V791" s="55"/>
    </row>
    <row r="792" s="3" customFormat="1" ht="57.95" customHeight="1" spans="1:22">
      <c r="A792" s="55">
        <v>7</v>
      </c>
      <c r="B792" s="50" t="s">
        <v>955</v>
      </c>
      <c r="C792" s="55" t="s">
        <v>37</v>
      </c>
      <c r="D792" s="52" t="s">
        <v>38</v>
      </c>
      <c r="E792" s="55" t="s">
        <v>407</v>
      </c>
      <c r="F792" s="50" t="s">
        <v>1540</v>
      </c>
      <c r="G792" s="53">
        <v>151.8</v>
      </c>
      <c r="H792" s="52" t="s">
        <v>130</v>
      </c>
      <c r="I792" s="59" t="s">
        <v>492</v>
      </c>
      <c r="J792" s="59" t="s">
        <v>1391</v>
      </c>
      <c r="K792" s="55">
        <v>8</v>
      </c>
      <c r="L792" s="55">
        <v>6</v>
      </c>
      <c r="M792" s="55">
        <v>0.0253</v>
      </c>
      <c r="N792" s="55"/>
      <c r="O792" s="55">
        <v>0.0253</v>
      </c>
      <c r="P792" s="55">
        <v>0.01254</v>
      </c>
      <c r="Q792" s="55"/>
      <c r="R792" s="55">
        <v>0.01254</v>
      </c>
      <c r="S792" s="55" t="s">
        <v>343</v>
      </c>
      <c r="T792" s="55" t="s">
        <v>407</v>
      </c>
      <c r="U792" s="89">
        <v>2022.12</v>
      </c>
      <c r="V792" s="55"/>
    </row>
    <row r="793" s="1" customFormat="1" ht="57.95" customHeight="1" spans="1:22">
      <c r="A793" s="55">
        <v>8</v>
      </c>
      <c r="B793" s="50" t="s">
        <v>1235</v>
      </c>
      <c r="C793" s="55" t="s">
        <v>37</v>
      </c>
      <c r="D793" s="52" t="s">
        <v>38</v>
      </c>
      <c r="E793" s="55" t="s">
        <v>183</v>
      </c>
      <c r="F793" s="50" t="s">
        <v>1541</v>
      </c>
      <c r="G793" s="53">
        <v>13.2</v>
      </c>
      <c r="H793" s="52" t="s">
        <v>130</v>
      </c>
      <c r="I793" s="59" t="s">
        <v>492</v>
      </c>
      <c r="J793" s="59" t="s">
        <v>1391</v>
      </c>
      <c r="K793" s="55">
        <v>3</v>
      </c>
      <c r="L793" s="55"/>
      <c r="M793" s="55">
        <v>0.0022</v>
      </c>
      <c r="N793" s="55"/>
      <c r="O793" s="55">
        <v>0.0022</v>
      </c>
      <c r="P793" s="55">
        <v>0.0141</v>
      </c>
      <c r="Q793" s="55"/>
      <c r="R793" s="55">
        <v>0.0141</v>
      </c>
      <c r="S793" s="55" t="s">
        <v>343</v>
      </c>
      <c r="T793" s="55" t="s">
        <v>183</v>
      </c>
      <c r="U793" s="89">
        <v>2022.12</v>
      </c>
      <c r="V793" s="55"/>
    </row>
    <row r="794" s="1" customFormat="1" ht="57.95" customHeight="1" spans="1:22">
      <c r="A794" s="55">
        <v>9</v>
      </c>
      <c r="B794" s="50" t="s">
        <v>945</v>
      </c>
      <c r="C794" s="55" t="s">
        <v>37</v>
      </c>
      <c r="D794" s="52" t="s">
        <v>38</v>
      </c>
      <c r="E794" s="55" t="s">
        <v>180</v>
      </c>
      <c r="F794" s="50" t="s">
        <v>1542</v>
      </c>
      <c r="G794" s="53">
        <v>27</v>
      </c>
      <c r="H794" s="52" t="s">
        <v>130</v>
      </c>
      <c r="I794" s="59" t="s">
        <v>492</v>
      </c>
      <c r="J794" s="59" t="s">
        <v>1391</v>
      </c>
      <c r="K794" s="55">
        <v>3</v>
      </c>
      <c r="L794" s="55">
        <v>2</v>
      </c>
      <c r="M794" s="55">
        <v>0.0045</v>
      </c>
      <c r="N794" s="55"/>
      <c r="O794" s="55">
        <v>0.0045</v>
      </c>
      <c r="P794" s="55">
        <v>0.0225</v>
      </c>
      <c r="Q794" s="55"/>
      <c r="R794" s="55">
        <v>0.0225</v>
      </c>
      <c r="S794" s="55" t="s">
        <v>343</v>
      </c>
      <c r="T794" s="55" t="s">
        <v>180</v>
      </c>
      <c r="U794" s="89">
        <v>2022.12</v>
      </c>
      <c r="V794" s="55"/>
    </row>
    <row r="795" s="1" customFormat="1" ht="57.95" customHeight="1" spans="1:22">
      <c r="A795" s="55">
        <v>10</v>
      </c>
      <c r="B795" s="50" t="s">
        <v>1248</v>
      </c>
      <c r="C795" s="55" t="s">
        <v>37</v>
      </c>
      <c r="D795" s="52" t="s">
        <v>38</v>
      </c>
      <c r="E795" s="55" t="s">
        <v>199</v>
      </c>
      <c r="F795" s="50" t="s">
        <v>1543</v>
      </c>
      <c r="G795" s="53">
        <v>1.8</v>
      </c>
      <c r="H795" s="52" t="s">
        <v>130</v>
      </c>
      <c r="I795" s="59" t="s">
        <v>492</v>
      </c>
      <c r="J795" s="59" t="s">
        <v>1391</v>
      </c>
      <c r="K795" s="55"/>
      <c r="L795" s="55">
        <v>1</v>
      </c>
      <c r="M795" s="55">
        <v>0.0003</v>
      </c>
      <c r="N795" s="55"/>
      <c r="O795" s="55">
        <v>0.0003</v>
      </c>
      <c r="P795" s="55">
        <v>0.0018</v>
      </c>
      <c r="Q795" s="55"/>
      <c r="R795" s="55">
        <v>0.0018</v>
      </c>
      <c r="S795" s="55" t="s">
        <v>343</v>
      </c>
      <c r="T795" s="55" t="s">
        <v>199</v>
      </c>
      <c r="U795" s="89">
        <v>2022.12</v>
      </c>
      <c r="V795" s="55"/>
    </row>
    <row r="796" s="1" customFormat="1" ht="60" customHeight="1" spans="1:22">
      <c r="A796" s="43">
        <v>5.13</v>
      </c>
      <c r="B796" s="42" t="s">
        <v>958</v>
      </c>
      <c r="C796" s="55"/>
      <c r="D796" s="52"/>
      <c r="E796" s="43"/>
      <c r="F796" s="42" t="s">
        <v>1544</v>
      </c>
      <c r="G796" s="45">
        <f>SUM(G797:G798)</f>
        <v>7.5</v>
      </c>
      <c r="H796" s="52"/>
      <c r="I796" s="44"/>
      <c r="J796" s="44"/>
      <c r="K796" s="43"/>
      <c r="L796" s="43"/>
      <c r="M796" s="43"/>
      <c r="N796" s="43"/>
      <c r="O796" s="43"/>
      <c r="P796" s="43"/>
      <c r="Q796" s="43"/>
      <c r="R796" s="43"/>
      <c r="S796" s="41"/>
      <c r="T796" s="41"/>
      <c r="U796" s="89"/>
      <c r="V796" s="55"/>
    </row>
    <row r="797" s="1" customFormat="1" ht="72" customHeight="1" spans="1:22">
      <c r="A797" s="55">
        <v>1</v>
      </c>
      <c r="B797" s="50" t="s">
        <v>1255</v>
      </c>
      <c r="C797" s="55" t="s">
        <v>37</v>
      </c>
      <c r="D797" s="52" t="s">
        <v>38</v>
      </c>
      <c r="E797" s="55" t="s">
        <v>180</v>
      </c>
      <c r="F797" s="59" t="s">
        <v>1545</v>
      </c>
      <c r="G797" s="53">
        <v>5</v>
      </c>
      <c r="H797" s="52" t="s">
        <v>130</v>
      </c>
      <c r="I797" s="59" t="s">
        <v>1498</v>
      </c>
      <c r="J797" s="59" t="s">
        <v>630</v>
      </c>
      <c r="K797" s="55">
        <v>1</v>
      </c>
      <c r="L797" s="55">
        <v>0</v>
      </c>
      <c r="M797" s="55">
        <v>0.001</v>
      </c>
      <c r="N797" s="55"/>
      <c r="O797" s="55">
        <v>0.001</v>
      </c>
      <c r="P797" s="55">
        <v>0.005</v>
      </c>
      <c r="Q797" s="55"/>
      <c r="R797" s="55">
        <v>0.005</v>
      </c>
      <c r="S797" s="49" t="s">
        <v>343</v>
      </c>
      <c r="T797" s="49" t="s">
        <v>180</v>
      </c>
      <c r="U797" s="89">
        <v>2022.12</v>
      </c>
      <c r="V797" s="55"/>
    </row>
    <row r="798" s="1" customFormat="1" ht="60" customHeight="1" spans="1:22">
      <c r="A798" s="55">
        <v>2</v>
      </c>
      <c r="B798" s="122" t="s">
        <v>1261</v>
      </c>
      <c r="C798" s="55" t="s">
        <v>37</v>
      </c>
      <c r="D798" s="52" t="s">
        <v>38</v>
      </c>
      <c r="E798" s="55" t="s">
        <v>193</v>
      </c>
      <c r="F798" s="50" t="s">
        <v>1546</v>
      </c>
      <c r="G798" s="53">
        <v>2.5</v>
      </c>
      <c r="H798" s="52" t="s">
        <v>130</v>
      </c>
      <c r="I798" s="59" t="s">
        <v>1498</v>
      </c>
      <c r="J798" s="59" t="s">
        <v>630</v>
      </c>
      <c r="K798" s="55">
        <v>1</v>
      </c>
      <c r="L798" s="55"/>
      <c r="M798" s="55">
        <v>0.0005</v>
      </c>
      <c r="N798" s="55"/>
      <c r="O798" s="55">
        <v>0.0005</v>
      </c>
      <c r="P798" s="55">
        <v>0.0018</v>
      </c>
      <c r="Q798" s="55"/>
      <c r="R798" s="55">
        <v>0.0018</v>
      </c>
      <c r="S798" s="49" t="s">
        <v>343</v>
      </c>
      <c r="T798" s="49" t="s">
        <v>193</v>
      </c>
      <c r="U798" s="89">
        <v>2022.12</v>
      </c>
      <c r="V798" s="55"/>
    </row>
    <row r="799" s="1" customFormat="1" ht="60" customHeight="1" spans="1:22">
      <c r="A799" s="43">
        <v>5.14</v>
      </c>
      <c r="B799" s="42" t="s">
        <v>970</v>
      </c>
      <c r="C799" s="55"/>
      <c r="D799" s="52"/>
      <c r="E799" s="43"/>
      <c r="F799" s="42" t="s">
        <v>1547</v>
      </c>
      <c r="G799" s="45">
        <f>SUM(G800:G806)</f>
        <v>31.2</v>
      </c>
      <c r="H799" s="52"/>
      <c r="I799" s="44"/>
      <c r="J799" s="44"/>
      <c r="K799" s="43"/>
      <c r="L799" s="43"/>
      <c r="M799" s="43"/>
      <c r="N799" s="43"/>
      <c r="O799" s="43"/>
      <c r="P799" s="43"/>
      <c r="Q799" s="43"/>
      <c r="R799" s="43"/>
      <c r="S799" s="41"/>
      <c r="T799" s="41"/>
      <c r="U799" s="89"/>
      <c r="V799" s="55"/>
    </row>
    <row r="800" s="1" customFormat="1" ht="75" customHeight="1" spans="1:22">
      <c r="A800" s="55">
        <v>1</v>
      </c>
      <c r="B800" s="122" t="s">
        <v>974</v>
      </c>
      <c r="C800" s="55" t="s">
        <v>37</v>
      </c>
      <c r="D800" s="52" t="s">
        <v>38</v>
      </c>
      <c r="E800" s="55" t="s">
        <v>330</v>
      </c>
      <c r="F800" s="59" t="s">
        <v>1548</v>
      </c>
      <c r="G800" s="53">
        <v>5.8</v>
      </c>
      <c r="H800" s="52" t="s">
        <v>130</v>
      </c>
      <c r="I800" s="59" t="s">
        <v>492</v>
      </c>
      <c r="J800" s="86" t="s">
        <v>1524</v>
      </c>
      <c r="K800" s="55">
        <v>3</v>
      </c>
      <c r="L800" s="55">
        <v>1</v>
      </c>
      <c r="M800" s="55">
        <v>0.0029</v>
      </c>
      <c r="N800" s="55"/>
      <c r="O800" s="55">
        <v>0.0029</v>
      </c>
      <c r="P800" s="55">
        <v>0.0125</v>
      </c>
      <c r="Q800" s="55"/>
      <c r="R800" s="55">
        <v>0.0125</v>
      </c>
      <c r="S800" s="49" t="s">
        <v>343</v>
      </c>
      <c r="T800" s="49" t="s">
        <v>330</v>
      </c>
      <c r="U800" s="89">
        <v>2022.12</v>
      </c>
      <c r="V800" s="55"/>
    </row>
    <row r="801" s="3" customFormat="1" ht="60" customHeight="1" spans="1:22">
      <c r="A801" s="55">
        <v>2</v>
      </c>
      <c r="B801" s="122" t="s">
        <v>984</v>
      </c>
      <c r="C801" s="55" t="s">
        <v>37</v>
      </c>
      <c r="D801" s="52" t="s">
        <v>38</v>
      </c>
      <c r="E801" s="55" t="s">
        <v>199</v>
      </c>
      <c r="F801" s="50" t="s">
        <v>1549</v>
      </c>
      <c r="G801" s="61">
        <v>3.2</v>
      </c>
      <c r="H801" s="52" t="s">
        <v>130</v>
      </c>
      <c r="I801" s="59" t="s">
        <v>492</v>
      </c>
      <c r="J801" s="86" t="s">
        <v>1524</v>
      </c>
      <c r="K801" s="55">
        <v>1</v>
      </c>
      <c r="L801" s="49">
        <v>1</v>
      </c>
      <c r="M801" s="55">
        <v>0.0019</v>
      </c>
      <c r="N801" s="55"/>
      <c r="O801" s="49">
        <v>0.0019</v>
      </c>
      <c r="P801" s="55">
        <v>0.0062</v>
      </c>
      <c r="Q801" s="55"/>
      <c r="R801" s="49">
        <v>0.0062</v>
      </c>
      <c r="S801" s="49" t="s">
        <v>343</v>
      </c>
      <c r="T801" s="49" t="s">
        <v>199</v>
      </c>
      <c r="U801" s="89">
        <v>2022.12</v>
      </c>
      <c r="V801" s="55"/>
    </row>
    <row r="802" s="3" customFormat="1" ht="60" customHeight="1" spans="1:22">
      <c r="A802" s="55">
        <v>3</v>
      </c>
      <c r="B802" s="50" t="s">
        <v>976</v>
      </c>
      <c r="C802" s="55" t="s">
        <v>37</v>
      </c>
      <c r="D802" s="52" t="s">
        <v>38</v>
      </c>
      <c r="E802" s="55" t="s">
        <v>183</v>
      </c>
      <c r="F802" s="50" t="s">
        <v>1550</v>
      </c>
      <c r="G802" s="61">
        <v>0.8</v>
      </c>
      <c r="H802" s="52" t="s">
        <v>130</v>
      </c>
      <c r="I802" s="59" t="s">
        <v>492</v>
      </c>
      <c r="J802" s="86" t="s">
        <v>1524</v>
      </c>
      <c r="K802" s="55">
        <v>1</v>
      </c>
      <c r="L802" s="49"/>
      <c r="M802" s="55">
        <v>0.0004</v>
      </c>
      <c r="N802" s="55"/>
      <c r="O802" s="49">
        <v>0.0004</v>
      </c>
      <c r="P802" s="55">
        <v>0.0031</v>
      </c>
      <c r="Q802" s="55"/>
      <c r="R802" s="49">
        <v>0.0031</v>
      </c>
      <c r="S802" s="49" t="s">
        <v>343</v>
      </c>
      <c r="T802" s="49" t="s">
        <v>183</v>
      </c>
      <c r="U802" s="89">
        <v>2022.12</v>
      </c>
      <c r="V802" s="55"/>
    </row>
    <row r="803" s="3" customFormat="1" ht="60" customHeight="1" spans="1:22">
      <c r="A803" s="55">
        <v>4</v>
      </c>
      <c r="B803" s="50" t="s">
        <v>1057</v>
      </c>
      <c r="C803" s="55" t="s">
        <v>37</v>
      </c>
      <c r="D803" s="52" t="s">
        <v>38</v>
      </c>
      <c r="E803" s="55" t="s">
        <v>407</v>
      </c>
      <c r="F803" s="123" t="s">
        <v>1551</v>
      </c>
      <c r="G803" s="161">
        <v>16.2</v>
      </c>
      <c r="H803" s="52" t="s">
        <v>130</v>
      </c>
      <c r="I803" s="59" t="s">
        <v>492</v>
      </c>
      <c r="J803" s="86" t="s">
        <v>1524</v>
      </c>
      <c r="K803" s="55">
        <v>3</v>
      </c>
      <c r="L803" s="55">
        <v>5</v>
      </c>
      <c r="M803" s="55">
        <v>0.0081</v>
      </c>
      <c r="N803" s="55"/>
      <c r="O803" s="55">
        <v>0.0084</v>
      </c>
      <c r="P803" s="55">
        <v>0.0458</v>
      </c>
      <c r="Q803" s="55"/>
      <c r="R803" s="55">
        <v>0.0458</v>
      </c>
      <c r="S803" s="49" t="s">
        <v>343</v>
      </c>
      <c r="T803" s="106" t="s">
        <v>407</v>
      </c>
      <c r="U803" s="89">
        <v>2022.12</v>
      </c>
      <c r="V803" s="55"/>
    </row>
    <row r="804" s="3" customFormat="1" ht="60" customHeight="1" spans="1:22">
      <c r="A804" s="55">
        <v>5</v>
      </c>
      <c r="B804" s="50" t="s">
        <v>982</v>
      </c>
      <c r="C804" s="55" t="s">
        <v>37</v>
      </c>
      <c r="D804" s="52" t="s">
        <v>38</v>
      </c>
      <c r="E804" s="55" t="s">
        <v>193</v>
      </c>
      <c r="F804" s="123" t="s">
        <v>1552</v>
      </c>
      <c r="G804" s="161">
        <v>1</v>
      </c>
      <c r="H804" s="52" t="s">
        <v>130</v>
      </c>
      <c r="I804" s="59" t="s">
        <v>492</v>
      </c>
      <c r="J804" s="86" t="s">
        <v>1524</v>
      </c>
      <c r="K804" s="55">
        <v>1</v>
      </c>
      <c r="L804" s="55">
        <v>1</v>
      </c>
      <c r="M804" s="55">
        <v>0.0005</v>
      </c>
      <c r="N804" s="55"/>
      <c r="O804" s="55">
        <v>0.0005</v>
      </c>
      <c r="P804" s="55">
        <v>0.0023</v>
      </c>
      <c r="Q804" s="55"/>
      <c r="R804" s="55">
        <v>0.0023</v>
      </c>
      <c r="S804" s="49" t="s">
        <v>343</v>
      </c>
      <c r="T804" s="106" t="s">
        <v>193</v>
      </c>
      <c r="U804" s="89">
        <v>2022.12</v>
      </c>
      <c r="V804" s="55"/>
    </row>
    <row r="805" s="3" customFormat="1" ht="60" customHeight="1" spans="1:22">
      <c r="A805" s="55">
        <v>6</v>
      </c>
      <c r="B805" s="50" t="s">
        <v>1553</v>
      </c>
      <c r="C805" s="55" t="s">
        <v>37</v>
      </c>
      <c r="D805" s="52" t="s">
        <v>38</v>
      </c>
      <c r="E805" s="55" t="s">
        <v>143</v>
      </c>
      <c r="F805" s="123" t="s">
        <v>1554</v>
      </c>
      <c r="G805" s="161">
        <v>0.6</v>
      </c>
      <c r="H805" s="52" t="s">
        <v>130</v>
      </c>
      <c r="I805" s="59" t="s">
        <v>492</v>
      </c>
      <c r="J805" s="86" t="s">
        <v>1524</v>
      </c>
      <c r="K805" s="55"/>
      <c r="L805" s="55">
        <v>1</v>
      </c>
      <c r="M805" s="55">
        <v>0.0003</v>
      </c>
      <c r="N805" s="55"/>
      <c r="O805" s="55">
        <v>0.0003</v>
      </c>
      <c r="P805" s="55">
        <v>0.0014</v>
      </c>
      <c r="Q805" s="55"/>
      <c r="R805" s="55">
        <v>0.0014</v>
      </c>
      <c r="S805" s="49" t="s">
        <v>343</v>
      </c>
      <c r="T805" s="106" t="s">
        <v>143</v>
      </c>
      <c r="U805" s="89">
        <v>2022.12</v>
      </c>
      <c r="V805" s="55"/>
    </row>
    <row r="806" s="3" customFormat="1" ht="60" customHeight="1" spans="1:22">
      <c r="A806" s="55">
        <v>7</v>
      </c>
      <c r="B806" s="50" t="s">
        <v>979</v>
      </c>
      <c r="C806" s="55" t="s">
        <v>37</v>
      </c>
      <c r="D806" s="52" t="s">
        <v>38</v>
      </c>
      <c r="E806" s="55" t="s">
        <v>110</v>
      </c>
      <c r="F806" s="123" t="s">
        <v>1555</v>
      </c>
      <c r="G806" s="161">
        <v>3.6</v>
      </c>
      <c r="H806" s="52" t="s">
        <v>130</v>
      </c>
      <c r="I806" s="59" t="s">
        <v>492</v>
      </c>
      <c r="J806" s="86" t="s">
        <v>1524</v>
      </c>
      <c r="K806" s="55"/>
      <c r="L806" s="55">
        <v>3</v>
      </c>
      <c r="M806" s="55">
        <v>0.0018</v>
      </c>
      <c r="N806" s="55"/>
      <c r="O806" s="55">
        <v>0.0018</v>
      </c>
      <c r="P806" s="55">
        <v>0.0081</v>
      </c>
      <c r="Q806" s="55"/>
      <c r="R806" s="55">
        <v>0.0081</v>
      </c>
      <c r="S806" s="49" t="s">
        <v>343</v>
      </c>
      <c r="T806" s="106" t="s">
        <v>110</v>
      </c>
      <c r="U806" s="89">
        <v>2022.12</v>
      </c>
      <c r="V806" s="55"/>
    </row>
    <row r="807" s="3" customFormat="1" ht="60" customHeight="1" spans="1:22">
      <c r="A807" s="43" t="s">
        <v>634</v>
      </c>
      <c r="B807" s="42" t="s">
        <v>1556</v>
      </c>
      <c r="C807" s="55"/>
      <c r="D807" s="52"/>
      <c r="E807" s="55"/>
      <c r="F807" s="77" t="s">
        <v>1557</v>
      </c>
      <c r="G807" s="40">
        <f>G808+G810+G823+G836+G846+G855+G858+G862+G867+G873+G881+G889+G892</f>
        <v>590.805</v>
      </c>
      <c r="H807" s="52"/>
      <c r="I807" s="59"/>
      <c r="J807" s="86"/>
      <c r="K807" s="55"/>
      <c r="L807" s="55"/>
      <c r="M807" s="55"/>
      <c r="N807" s="55"/>
      <c r="O807" s="55"/>
      <c r="P807" s="55"/>
      <c r="Q807" s="55"/>
      <c r="R807" s="55"/>
      <c r="S807" s="49"/>
      <c r="T807" s="106"/>
      <c r="U807" s="89"/>
      <c r="V807" s="55"/>
    </row>
    <row r="808" s="1" customFormat="1" ht="39.95" customHeight="1" spans="1:22">
      <c r="A808" s="43">
        <v>6.1</v>
      </c>
      <c r="B808" s="42" t="s">
        <v>737</v>
      </c>
      <c r="C808" s="41"/>
      <c r="D808" s="43"/>
      <c r="E808" s="41"/>
      <c r="F808" s="46" t="s">
        <v>1558</v>
      </c>
      <c r="G808" s="140">
        <v>0.6</v>
      </c>
      <c r="H808" s="48"/>
      <c r="I808" s="44"/>
      <c r="J808" s="44"/>
      <c r="K808" s="81"/>
      <c r="L808" s="81"/>
      <c r="M808" s="141"/>
      <c r="N808" s="141"/>
      <c r="O808" s="141"/>
      <c r="P808" s="141"/>
      <c r="Q808" s="141"/>
      <c r="R808" s="141"/>
      <c r="S808" s="43"/>
      <c r="T808" s="41"/>
      <c r="U808" s="89"/>
      <c r="V808" s="107"/>
    </row>
    <row r="809" s="3" customFormat="1" ht="54.95" customHeight="1" spans="1:22">
      <c r="A809" s="55">
        <v>1</v>
      </c>
      <c r="B809" s="50" t="s">
        <v>1285</v>
      </c>
      <c r="C809" s="55" t="s">
        <v>37</v>
      </c>
      <c r="D809" s="55" t="s">
        <v>52</v>
      </c>
      <c r="E809" s="55" t="s">
        <v>199</v>
      </c>
      <c r="F809" s="122" t="s">
        <v>1559</v>
      </c>
      <c r="G809" s="62">
        <v>0.6</v>
      </c>
      <c r="H809" s="52" t="s">
        <v>130</v>
      </c>
      <c r="I809" s="50" t="s">
        <v>1560</v>
      </c>
      <c r="J809" s="50" t="s">
        <v>470</v>
      </c>
      <c r="K809" s="83">
        <v>1</v>
      </c>
      <c r="L809" s="83"/>
      <c r="M809" s="85">
        <v>0.0005</v>
      </c>
      <c r="N809" s="85"/>
      <c r="O809" s="85">
        <v>0.0005</v>
      </c>
      <c r="P809" s="85">
        <v>0.0026</v>
      </c>
      <c r="Q809" s="85"/>
      <c r="R809" s="85">
        <v>0.0026</v>
      </c>
      <c r="S809" s="55" t="s">
        <v>343</v>
      </c>
      <c r="T809" s="49" t="s">
        <v>199</v>
      </c>
      <c r="U809" s="49">
        <v>2023.05</v>
      </c>
      <c r="V809" s="107"/>
    </row>
    <row r="810" s="1" customFormat="1" ht="54.95" customHeight="1" spans="1:22">
      <c r="A810" s="43">
        <v>6.2</v>
      </c>
      <c r="B810" s="44" t="s">
        <v>779</v>
      </c>
      <c r="C810" s="34"/>
      <c r="D810" s="34"/>
      <c r="E810" s="34"/>
      <c r="F810" s="42" t="s">
        <v>1561</v>
      </c>
      <c r="G810" s="78">
        <v>236.1</v>
      </c>
      <c r="H810" s="52"/>
      <c r="I810" s="44"/>
      <c r="J810" s="44"/>
      <c r="K810" s="102"/>
      <c r="L810" s="102"/>
      <c r="M810" s="103"/>
      <c r="N810" s="141"/>
      <c r="O810" s="141"/>
      <c r="P810" s="141"/>
      <c r="Q810" s="141"/>
      <c r="R810" s="141"/>
      <c r="S810" s="43"/>
      <c r="T810" s="41"/>
      <c r="U810" s="89"/>
      <c r="V810" s="107"/>
    </row>
    <row r="811" s="3" customFormat="1" ht="54.95" customHeight="1" spans="1:22">
      <c r="A811" s="55">
        <v>1</v>
      </c>
      <c r="B811" s="59" t="s">
        <v>781</v>
      </c>
      <c r="C811" s="51" t="s">
        <v>37</v>
      </c>
      <c r="D811" s="55" t="s">
        <v>52</v>
      </c>
      <c r="E811" s="51" t="s">
        <v>163</v>
      </c>
      <c r="F811" s="50" t="s">
        <v>1562</v>
      </c>
      <c r="G811" s="69">
        <v>61.8</v>
      </c>
      <c r="H811" s="52" t="s">
        <v>130</v>
      </c>
      <c r="I811" s="50" t="s">
        <v>993</v>
      </c>
      <c r="J811" s="59" t="s">
        <v>994</v>
      </c>
      <c r="K811" s="60">
        <v>3</v>
      </c>
      <c r="L811" s="60">
        <v>4</v>
      </c>
      <c r="M811" s="84">
        <f>O811</f>
        <v>0.0122</v>
      </c>
      <c r="N811" s="85"/>
      <c r="O811" s="85">
        <v>0.0122</v>
      </c>
      <c r="P811" s="85">
        <f>R811</f>
        <v>0.0789</v>
      </c>
      <c r="Q811" s="85"/>
      <c r="R811" s="85">
        <v>0.0789</v>
      </c>
      <c r="S811" s="55" t="s">
        <v>343</v>
      </c>
      <c r="T811" s="49" t="s">
        <v>163</v>
      </c>
      <c r="U811" s="49">
        <v>2023.05</v>
      </c>
      <c r="V811" s="107"/>
    </row>
    <row r="812" s="3" customFormat="1" ht="54.95" customHeight="1" spans="1:22">
      <c r="A812" s="55">
        <v>2</v>
      </c>
      <c r="B812" s="59" t="s">
        <v>785</v>
      </c>
      <c r="C812" s="49" t="s">
        <v>37</v>
      </c>
      <c r="D812" s="55" t="s">
        <v>52</v>
      </c>
      <c r="E812" s="49" t="s">
        <v>169</v>
      </c>
      <c r="F812" s="59" t="s">
        <v>1563</v>
      </c>
      <c r="G812" s="69">
        <v>13.2</v>
      </c>
      <c r="H812" s="52" t="s">
        <v>130</v>
      </c>
      <c r="I812" s="50" t="s">
        <v>993</v>
      </c>
      <c r="J812" s="59" t="s">
        <v>994</v>
      </c>
      <c r="K812" s="60">
        <v>3</v>
      </c>
      <c r="L812" s="60"/>
      <c r="M812" s="84">
        <v>0.0024</v>
      </c>
      <c r="N812" s="85"/>
      <c r="O812" s="84">
        <v>0.0024</v>
      </c>
      <c r="P812" s="85">
        <v>0.0087</v>
      </c>
      <c r="Q812" s="85"/>
      <c r="R812" s="85">
        <v>0.0087</v>
      </c>
      <c r="S812" s="55" t="s">
        <v>343</v>
      </c>
      <c r="T812" s="49" t="s">
        <v>169</v>
      </c>
      <c r="U812" s="49">
        <v>2023.05</v>
      </c>
      <c r="V812" s="107"/>
    </row>
    <row r="813" s="3" customFormat="1" ht="54.95" customHeight="1" spans="1:22">
      <c r="A813" s="55">
        <v>3</v>
      </c>
      <c r="B813" s="59" t="s">
        <v>788</v>
      </c>
      <c r="C813" s="51" t="s">
        <v>37</v>
      </c>
      <c r="D813" s="55" t="s">
        <v>52</v>
      </c>
      <c r="E813" s="51" t="s">
        <v>134</v>
      </c>
      <c r="F813" s="50" t="s">
        <v>1564</v>
      </c>
      <c r="G813" s="69">
        <v>19.8</v>
      </c>
      <c r="H813" s="52" t="s">
        <v>130</v>
      </c>
      <c r="I813" s="50" t="s">
        <v>993</v>
      </c>
      <c r="J813" s="59" t="s">
        <v>994</v>
      </c>
      <c r="K813" s="60">
        <v>4</v>
      </c>
      <c r="L813" s="60">
        <v>2</v>
      </c>
      <c r="M813" s="84">
        <v>0.0045</v>
      </c>
      <c r="N813" s="85"/>
      <c r="O813" s="85">
        <v>0.0045</v>
      </c>
      <c r="P813" s="85">
        <v>0.0207</v>
      </c>
      <c r="Q813" s="85"/>
      <c r="R813" s="85">
        <f>O813*4.6</f>
        <v>0.0207</v>
      </c>
      <c r="S813" s="55" t="s">
        <v>343</v>
      </c>
      <c r="T813" s="49" t="s">
        <v>134</v>
      </c>
      <c r="U813" s="49">
        <v>2023.05</v>
      </c>
      <c r="V813" s="107"/>
    </row>
    <row r="814" s="3" customFormat="1" ht="54.95" customHeight="1" spans="1:22">
      <c r="A814" s="55">
        <v>4</v>
      </c>
      <c r="B814" s="59" t="s">
        <v>790</v>
      </c>
      <c r="C814" s="51" t="s">
        <v>37</v>
      </c>
      <c r="D814" s="55" t="s">
        <v>52</v>
      </c>
      <c r="E814" s="51" t="s">
        <v>330</v>
      </c>
      <c r="F814" s="50" t="s">
        <v>1565</v>
      </c>
      <c r="G814" s="69">
        <v>20.1</v>
      </c>
      <c r="H814" s="52" t="s">
        <v>130</v>
      </c>
      <c r="I814" s="50" t="s">
        <v>993</v>
      </c>
      <c r="J814" s="59" t="s">
        <v>994</v>
      </c>
      <c r="K814" s="60">
        <v>6</v>
      </c>
      <c r="L814" s="60">
        <v>3</v>
      </c>
      <c r="M814" s="84">
        <v>0.0031</v>
      </c>
      <c r="N814" s="85"/>
      <c r="O814" s="84">
        <v>0.0031</v>
      </c>
      <c r="P814" s="85">
        <v>0.0087</v>
      </c>
      <c r="Q814" s="85"/>
      <c r="R814" s="85">
        <v>0.0087</v>
      </c>
      <c r="S814" s="55" t="s">
        <v>343</v>
      </c>
      <c r="T814" s="49" t="s">
        <v>330</v>
      </c>
      <c r="U814" s="49">
        <v>2023.05</v>
      </c>
      <c r="V814" s="107"/>
    </row>
    <row r="815" s="3" customFormat="1" ht="54.95" customHeight="1" spans="1:22">
      <c r="A815" s="55">
        <v>5</v>
      </c>
      <c r="B815" s="50" t="s">
        <v>798</v>
      </c>
      <c r="C815" s="55" t="s">
        <v>37</v>
      </c>
      <c r="D815" s="55" t="s">
        <v>52</v>
      </c>
      <c r="E815" s="55" t="s">
        <v>180</v>
      </c>
      <c r="F815" s="50" t="s">
        <v>1566</v>
      </c>
      <c r="G815" s="69">
        <v>40.5</v>
      </c>
      <c r="H815" s="52" t="s">
        <v>130</v>
      </c>
      <c r="I815" s="50" t="s">
        <v>993</v>
      </c>
      <c r="J815" s="59" t="s">
        <v>994</v>
      </c>
      <c r="K815" s="55">
        <v>4</v>
      </c>
      <c r="L815" s="55">
        <v>3</v>
      </c>
      <c r="M815" s="84">
        <f>N815+O815</f>
        <v>0.0062</v>
      </c>
      <c r="N815" s="84"/>
      <c r="O815" s="84">
        <v>0.0062</v>
      </c>
      <c r="P815" s="84">
        <f>Q815+R815</f>
        <v>0.0279</v>
      </c>
      <c r="Q815" s="84"/>
      <c r="R815" s="84">
        <f>O815*4.5</f>
        <v>0.0279</v>
      </c>
      <c r="S815" s="55" t="s">
        <v>343</v>
      </c>
      <c r="T815" s="55" t="s">
        <v>180</v>
      </c>
      <c r="U815" s="49">
        <v>2023.05</v>
      </c>
      <c r="V815" s="162"/>
    </row>
    <row r="816" s="8" customFormat="1" ht="54.95" customHeight="1" spans="1:22">
      <c r="A816" s="55">
        <v>6</v>
      </c>
      <c r="B816" s="50" t="s">
        <v>997</v>
      </c>
      <c r="C816" s="55" t="s">
        <v>37</v>
      </c>
      <c r="D816" s="55" t="s">
        <v>52</v>
      </c>
      <c r="E816" s="55" t="s">
        <v>143</v>
      </c>
      <c r="F816" s="50" t="s">
        <v>1567</v>
      </c>
      <c r="G816" s="69">
        <v>3</v>
      </c>
      <c r="H816" s="52" t="s">
        <v>130</v>
      </c>
      <c r="I816" s="50" t="s">
        <v>993</v>
      </c>
      <c r="J816" s="59" t="s">
        <v>994</v>
      </c>
      <c r="K816" s="55">
        <v>1</v>
      </c>
      <c r="L816" s="55"/>
      <c r="M816" s="84">
        <v>0.0005</v>
      </c>
      <c r="N816" s="84"/>
      <c r="O816" s="84">
        <v>0.0005</v>
      </c>
      <c r="P816" s="84">
        <v>0.002</v>
      </c>
      <c r="Q816" s="84"/>
      <c r="R816" s="84">
        <v>0.002</v>
      </c>
      <c r="S816" s="55" t="s">
        <v>343</v>
      </c>
      <c r="T816" s="55" t="s">
        <v>143</v>
      </c>
      <c r="U816" s="49">
        <v>2023.05</v>
      </c>
      <c r="V816" s="55"/>
    </row>
    <row r="817" s="3" customFormat="1" ht="54.95" customHeight="1" spans="1:22">
      <c r="A817" s="55">
        <v>7</v>
      </c>
      <c r="B817" s="122" t="s">
        <v>792</v>
      </c>
      <c r="C817" s="55" t="s">
        <v>37</v>
      </c>
      <c r="D817" s="55" t="s">
        <v>52</v>
      </c>
      <c r="E817" s="55" t="s">
        <v>183</v>
      </c>
      <c r="F817" s="59" t="s">
        <v>1568</v>
      </c>
      <c r="G817" s="69">
        <v>17.7</v>
      </c>
      <c r="H817" s="52" t="s">
        <v>130</v>
      </c>
      <c r="I817" s="50" t="s">
        <v>993</v>
      </c>
      <c r="J817" s="59" t="s">
        <v>994</v>
      </c>
      <c r="K817" s="55">
        <v>3</v>
      </c>
      <c r="L817" s="55"/>
      <c r="M817" s="84"/>
      <c r="N817" s="84"/>
      <c r="O817" s="84">
        <v>0.0018</v>
      </c>
      <c r="P817" s="84"/>
      <c r="Q817" s="84"/>
      <c r="R817" s="84">
        <v>0.0071</v>
      </c>
      <c r="S817" s="55" t="s">
        <v>343</v>
      </c>
      <c r="T817" s="49" t="s">
        <v>183</v>
      </c>
      <c r="U817" s="49">
        <v>2023.05</v>
      </c>
      <c r="V817" s="55"/>
    </row>
    <row r="818" s="3" customFormat="1" ht="54.95" customHeight="1" spans="1:22">
      <c r="A818" s="55">
        <v>8</v>
      </c>
      <c r="B818" s="122" t="s">
        <v>796</v>
      </c>
      <c r="C818" s="49" t="s">
        <v>37</v>
      </c>
      <c r="D818" s="55" t="s">
        <v>52</v>
      </c>
      <c r="E818" s="49" t="s">
        <v>104</v>
      </c>
      <c r="F818" s="50" t="s">
        <v>1569</v>
      </c>
      <c r="G818" s="69">
        <v>2.4</v>
      </c>
      <c r="H818" s="52" t="s">
        <v>130</v>
      </c>
      <c r="I818" s="50" t="s">
        <v>993</v>
      </c>
      <c r="J818" s="59" t="s">
        <v>994</v>
      </c>
      <c r="K818" s="83">
        <v>2</v>
      </c>
      <c r="L818" s="83">
        <v>1</v>
      </c>
      <c r="M818" s="85">
        <v>0.0008</v>
      </c>
      <c r="N818" s="85"/>
      <c r="O818" s="85">
        <v>0.0008</v>
      </c>
      <c r="P818" s="85">
        <v>0.0056</v>
      </c>
      <c r="Q818" s="85"/>
      <c r="R818" s="85">
        <v>0.0056</v>
      </c>
      <c r="S818" s="55" t="s">
        <v>343</v>
      </c>
      <c r="T818" s="49" t="s">
        <v>104</v>
      </c>
      <c r="U818" s="49">
        <v>2023.05</v>
      </c>
      <c r="V818" s="107"/>
    </row>
    <row r="819" s="3" customFormat="1" ht="54.95" customHeight="1" spans="1:22">
      <c r="A819" s="55">
        <v>9</v>
      </c>
      <c r="B819" s="59" t="s">
        <v>803</v>
      </c>
      <c r="C819" s="51" t="s">
        <v>37</v>
      </c>
      <c r="D819" s="55" t="s">
        <v>52</v>
      </c>
      <c r="E819" s="51" t="s">
        <v>110</v>
      </c>
      <c r="F819" s="59" t="s">
        <v>1570</v>
      </c>
      <c r="G819" s="69">
        <v>23.7</v>
      </c>
      <c r="H819" s="52" t="s">
        <v>130</v>
      </c>
      <c r="I819" s="50" t="s">
        <v>993</v>
      </c>
      <c r="J819" s="59" t="s">
        <v>994</v>
      </c>
      <c r="K819" s="60">
        <v>1</v>
      </c>
      <c r="L819" s="60">
        <v>4</v>
      </c>
      <c r="M819" s="85">
        <v>0.0046</v>
      </c>
      <c r="N819" s="85"/>
      <c r="O819" s="85">
        <v>0.0046</v>
      </c>
      <c r="P819" s="85">
        <v>0.0272</v>
      </c>
      <c r="Q819" s="85"/>
      <c r="R819" s="85">
        <v>0.0272</v>
      </c>
      <c r="S819" s="55" t="s">
        <v>343</v>
      </c>
      <c r="T819" s="49" t="s">
        <v>110</v>
      </c>
      <c r="U819" s="49">
        <v>2023.05</v>
      </c>
      <c r="V819" s="107"/>
    </row>
    <row r="820" s="3" customFormat="1" ht="54.95" customHeight="1" spans="1:22">
      <c r="A820" s="55">
        <v>10</v>
      </c>
      <c r="B820" s="59" t="s">
        <v>807</v>
      </c>
      <c r="C820" s="51" t="s">
        <v>37</v>
      </c>
      <c r="D820" s="55" t="s">
        <v>52</v>
      </c>
      <c r="E820" s="51" t="s">
        <v>196</v>
      </c>
      <c r="F820" s="50" t="s">
        <v>1571</v>
      </c>
      <c r="G820" s="69">
        <v>6</v>
      </c>
      <c r="H820" s="52" t="s">
        <v>130</v>
      </c>
      <c r="I820" s="50" t="s">
        <v>993</v>
      </c>
      <c r="J820" s="59" t="s">
        <v>994</v>
      </c>
      <c r="K820" s="60">
        <v>1</v>
      </c>
      <c r="L820" s="60"/>
      <c r="M820" s="85">
        <v>0.002</v>
      </c>
      <c r="N820" s="85"/>
      <c r="O820" s="85">
        <v>0.002</v>
      </c>
      <c r="P820" s="85">
        <v>0.014</v>
      </c>
      <c r="Q820" s="85"/>
      <c r="R820" s="85">
        <v>0.014</v>
      </c>
      <c r="S820" s="55" t="s">
        <v>343</v>
      </c>
      <c r="T820" s="49" t="s">
        <v>196</v>
      </c>
      <c r="U820" s="49">
        <v>2023.05</v>
      </c>
      <c r="V820" s="107"/>
    </row>
    <row r="821" s="3" customFormat="1" ht="54.95" customHeight="1" spans="1:22">
      <c r="A821" s="55">
        <v>11</v>
      </c>
      <c r="B821" s="50" t="s">
        <v>1004</v>
      </c>
      <c r="C821" s="55" t="s">
        <v>37</v>
      </c>
      <c r="D821" s="55" t="s">
        <v>52</v>
      </c>
      <c r="E821" s="55" t="s">
        <v>199</v>
      </c>
      <c r="F821" s="122" t="s">
        <v>1572</v>
      </c>
      <c r="G821" s="62">
        <v>10.5</v>
      </c>
      <c r="H821" s="52" t="s">
        <v>130</v>
      </c>
      <c r="I821" s="50" t="s">
        <v>993</v>
      </c>
      <c r="J821" s="59" t="s">
        <v>994</v>
      </c>
      <c r="K821" s="83">
        <v>1</v>
      </c>
      <c r="L821" s="83"/>
      <c r="M821" s="85">
        <v>0.0035</v>
      </c>
      <c r="N821" s="85"/>
      <c r="O821" s="85">
        <v>0.0035</v>
      </c>
      <c r="P821" s="85">
        <v>0.0198</v>
      </c>
      <c r="Q821" s="85"/>
      <c r="R821" s="85">
        <v>0.0198</v>
      </c>
      <c r="S821" s="55" t="s">
        <v>343</v>
      </c>
      <c r="T821" s="49" t="s">
        <v>199</v>
      </c>
      <c r="U821" s="49">
        <v>2023.05</v>
      </c>
      <c r="V821" s="107"/>
    </row>
    <row r="822" s="3" customFormat="1" ht="54.95" customHeight="1" spans="1:22">
      <c r="A822" s="55">
        <v>12</v>
      </c>
      <c r="B822" s="59" t="s">
        <v>809</v>
      </c>
      <c r="C822" s="55" t="s">
        <v>37</v>
      </c>
      <c r="D822" s="55" t="s">
        <v>52</v>
      </c>
      <c r="E822" s="55" t="s">
        <v>407</v>
      </c>
      <c r="F822" s="50" t="s">
        <v>1573</v>
      </c>
      <c r="G822" s="69">
        <v>17.4</v>
      </c>
      <c r="H822" s="52" t="s">
        <v>130</v>
      </c>
      <c r="I822" s="50" t="s">
        <v>993</v>
      </c>
      <c r="J822" s="59" t="s">
        <v>994</v>
      </c>
      <c r="K822" s="60">
        <v>1</v>
      </c>
      <c r="L822" s="60">
        <v>3</v>
      </c>
      <c r="M822" s="84">
        <v>0.0046</v>
      </c>
      <c r="N822" s="84"/>
      <c r="O822" s="84">
        <v>0.0046</v>
      </c>
      <c r="P822" s="84">
        <v>0.0245</v>
      </c>
      <c r="Q822" s="84"/>
      <c r="R822" s="84">
        <v>0.0245</v>
      </c>
      <c r="S822" s="55" t="s">
        <v>343</v>
      </c>
      <c r="T822" s="53" t="s">
        <v>407</v>
      </c>
      <c r="U822" s="49">
        <v>2023.05</v>
      </c>
      <c r="V822" s="107"/>
    </row>
    <row r="823" s="1" customFormat="1" ht="54.95" customHeight="1" spans="1:22">
      <c r="A823" s="43">
        <v>6.3</v>
      </c>
      <c r="B823" s="42" t="s">
        <v>811</v>
      </c>
      <c r="C823" s="34"/>
      <c r="D823" s="34"/>
      <c r="E823" s="34"/>
      <c r="F823" s="42" t="s">
        <v>1574</v>
      </c>
      <c r="G823" s="78">
        <v>113.8</v>
      </c>
      <c r="H823" s="52"/>
      <c r="I823" s="44"/>
      <c r="J823" s="44"/>
      <c r="K823" s="102"/>
      <c r="L823" s="102"/>
      <c r="M823" s="103"/>
      <c r="N823" s="141"/>
      <c r="O823" s="141"/>
      <c r="P823" s="141"/>
      <c r="Q823" s="141"/>
      <c r="R823" s="141"/>
      <c r="S823" s="43"/>
      <c r="T823" s="41"/>
      <c r="U823" s="89"/>
      <c r="V823" s="107"/>
    </row>
    <row r="824" s="3" customFormat="1" ht="54.95" customHeight="1" spans="1:22">
      <c r="A824" s="55">
        <v>1</v>
      </c>
      <c r="B824" s="50" t="s">
        <v>813</v>
      </c>
      <c r="C824" s="51" t="s">
        <v>37</v>
      </c>
      <c r="D824" s="55" t="s">
        <v>52</v>
      </c>
      <c r="E824" s="51" t="s">
        <v>163</v>
      </c>
      <c r="F824" s="50" t="s">
        <v>1575</v>
      </c>
      <c r="G824" s="69">
        <v>5</v>
      </c>
      <c r="H824" s="52" t="s">
        <v>130</v>
      </c>
      <c r="I824" s="50" t="s">
        <v>993</v>
      </c>
      <c r="J824" s="59" t="s">
        <v>994</v>
      </c>
      <c r="K824" s="60"/>
      <c r="L824" s="60">
        <v>2</v>
      </c>
      <c r="M824" s="84">
        <f>O824</f>
        <v>0.0022</v>
      </c>
      <c r="N824" s="85"/>
      <c r="O824" s="85">
        <v>0.0022</v>
      </c>
      <c r="P824" s="85">
        <f>R824</f>
        <v>0.0156</v>
      </c>
      <c r="Q824" s="85"/>
      <c r="R824" s="85">
        <v>0.0156</v>
      </c>
      <c r="S824" s="55" t="s">
        <v>343</v>
      </c>
      <c r="T824" s="49" t="s">
        <v>163</v>
      </c>
      <c r="U824" s="49">
        <v>2023.05</v>
      </c>
      <c r="V824" s="107"/>
    </row>
    <row r="825" s="3" customFormat="1" ht="54.95" customHeight="1" spans="1:22">
      <c r="A825" s="55">
        <v>2</v>
      </c>
      <c r="B825" s="50" t="s">
        <v>817</v>
      </c>
      <c r="C825" s="49" t="s">
        <v>37</v>
      </c>
      <c r="D825" s="55" t="s">
        <v>52</v>
      </c>
      <c r="E825" s="49" t="s">
        <v>169</v>
      </c>
      <c r="F825" s="59" t="s">
        <v>1576</v>
      </c>
      <c r="G825" s="69">
        <v>0.6</v>
      </c>
      <c r="H825" s="52" t="s">
        <v>130</v>
      </c>
      <c r="I825" s="50" t="s">
        <v>993</v>
      </c>
      <c r="J825" s="59" t="s">
        <v>994</v>
      </c>
      <c r="K825" s="60"/>
      <c r="L825" s="60">
        <v>1</v>
      </c>
      <c r="M825" s="84">
        <v>0.0003</v>
      </c>
      <c r="N825" s="85"/>
      <c r="O825" s="84">
        <v>0.0003</v>
      </c>
      <c r="P825" s="85">
        <v>0.0009</v>
      </c>
      <c r="Q825" s="85"/>
      <c r="R825" s="85">
        <v>0.0009</v>
      </c>
      <c r="S825" s="55" t="s">
        <v>343</v>
      </c>
      <c r="T825" s="49" t="s">
        <v>169</v>
      </c>
      <c r="U825" s="49">
        <v>2023.05</v>
      </c>
      <c r="V825" s="107"/>
    </row>
    <row r="826" s="3" customFormat="1" ht="54.95" customHeight="1" spans="1:22">
      <c r="A826" s="55">
        <v>3</v>
      </c>
      <c r="B826" s="50" t="s">
        <v>819</v>
      </c>
      <c r="C826" s="49" t="s">
        <v>37</v>
      </c>
      <c r="D826" s="55" t="s">
        <v>52</v>
      </c>
      <c r="E826" s="49" t="s">
        <v>134</v>
      </c>
      <c r="F826" s="59" t="s">
        <v>1577</v>
      </c>
      <c r="G826" s="69">
        <v>49.6</v>
      </c>
      <c r="H826" s="52" t="s">
        <v>130</v>
      </c>
      <c r="I826" s="50" t="s">
        <v>993</v>
      </c>
      <c r="J826" s="59" t="s">
        <v>994</v>
      </c>
      <c r="K826" s="60">
        <v>11</v>
      </c>
      <c r="L826" s="60">
        <v>5</v>
      </c>
      <c r="M826" s="84">
        <v>0.0257</v>
      </c>
      <c r="N826" s="85"/>
      <c r="O826" s="85">
        <v>0.0257</v>
      </c>
      <c r="P826" s="85">
        <v>0.11822</v>
      </c>
      <c r="Q826" s="85"/>
      <c r="R826" s="85">
        <f>O826*4.6</f>
        <v>0.11822</v>
      </c>
      <c r="S826" s="55" t="s">
        <v>343</v>
      </c>
      <c r="T826" s="49" t="s">
        <v>134</v>
      </c>
      <c r="U826" s="49">
        <v>2023.05</v>
      </c>
      <c r="V826" s="107"/>
    </row>
    <row r="827" s="8" customFormat="1" ht="54.95" customHeight="1" spans="1:22">
      <c r="A827" s="55">
        <v>4</v>
      </c>
      <c r="B827" s="50" t="s">
        <v>829</v>
      </c>
      <c r="C827" s="55" t="s">
        <v>37</v>
      </c>
      <c r="D827" s="55" t="s">
        <v>52</v>
      </c>
      <c r="E827" s="55" t="s">
        <v>143</v>
      </c>
      <c r="F827" s="50" t="s">
        <v>1578</v>
      </c>
      <c r="G827" s="69">
        <v>25.3</v>
      </c>
      <c r="H827" s="52" t="s">
        <v>130</v>
      </c>
      <c r="I827" s="50" t="s">
        <v>993</v>
      </c>
      <c r="J827" s="59" t="s">
        <v>994</v>
      </c>
      <c r="K827" s="55">
        <v>2</v>
      </c>
      <c r="L827" s="55">
        <v>2</v>
      </c>
      <c r="M827" s="84">
        <v>0.0072</v>
      </c>
      <c r="N827" s="84"/>
      <c r="O827" s="84">
        <v>0.0072</v>
      </c>
      <c r="P827" s="84">
        <v>0.0334</v>
      </c>
      <c r="Q827" s="84"/>
      <c r="R827" s="84">
        <v>0.0334</v>
      </c>
      <c r="S827" s="55" t="s">
        <v>343</v>
      </c>
      <c r="T827" s="55" t="s">
        <v>143</v>
      </c>
      <c r="U827" s="49">
        <v>2023.05</v>
      </c>
      <c r="V827" s="55"/>
    </row>
    <row r="828" s="3" customFormat="1" ht="54.95" customHeight="1" spans="1:22">
      <c r="A828" s="55">
        <v>5</v>
      </c>
      <c r="B828" s="122" t="s">
        <v>1015</v>
      </c>
      <c r="C828" s="55" t="s">
        <v>37</v>
      </c>
      <c r="D828" s="55" t="s">
        <v>52</v>
      </c>
      <c r="E828" s="55" t="s">
        <v>183</v>
      </c>
      <c r="F828" s="59" t="s">
        <v>1579</v>
      </c>
      <c r="G828" s="69">
        <v>14.3</v>
      </c>
      <c r="H828" s="52" t="s">
        <v>130</v>
      </c>
      <c r="I828" s="50" t="s">
        <v>993</v>
      </c>
      <c r="J828" s="59" t="s">
        <v>994</v>
      </c>
      <c r="K828" s="55">
        <v>5</v>
      </c>
      <c r="L828" s="55"/>
      <c r="M828" s="84">
        <v>0.0079</v>
      </c>
      <c r="N828" s="84"/>
      <c r="O828" s="84">
        <v>0.0079</v>
      </c>
      <c r="P828" s="84">
        <v>0.0474</v>
      </c>
      <c r="Q828" s="84"/>
      <c r="R828" s="84">
        <v>0.0474</v>
      </c>
      <c r="S828" s="55" t="s">
        <v>343</v>
      </c>
      <c r="T828" s="49" t="s">
        <v>183</v>
      </c>
      <c r="U828" s="49">
        <v>2023.05</v>
      </c>
      <c r="V828" s="55"/>
    </row>
    <row r="829" s="3" customFormat="1" ht="54.95" customHeight="1" spans="1:22">
      <c r="A829" s="55">
        <v>6</v>
      </c>
      <c r="B829" s="50" t="s">
        <v>827</v>
      </c>
      <c r="C829" s="55" t="s">
        <v>37</v>
      </c>
      <c r="D829" s="55" t="s">
        <v>52</v>
      </c>
      <c r="E829" s="55" t="s">
        <v>180</v>
      </c>
      <c r="F829" s="50" t="s">
        <v>1580</v>
      </c>
      <c r="G829" s="69">
        <v>4.5</v>
      </c>
      <c r="H829" s="52" t="s">
        <v>130</v>
      </c>
      <c r="I829" s="50" t="s">
        <v>993</v>
      </c>
      <c r="J829" s="59" t="s">
        <v>994</v>
      </c>
      <c r="K829" s="55">
        <v>2</v>
      </c>
      <c r="L829" s="55">
        <v>0</v>
      </c>
      <c r="M829" s="84">
        <f>N829+O829</f>
        <v>0.0023</v>
      </c>
      <c r="N829" s="84"/>
      <c r="O829" s="84">
        <v>0.0023</v>
      </c>
      <c r="P829" s="84">
        <f>Q829+R829</f>
        <v>0.01035</v>
      </c>
      <c r="Q829" s="84"/>
      <c r="R829" s="84">
        <f>O829*4.5</f>
        <v>0.01035</v>
      </c>
      <c r="S829" s="55" t="s">
        <v>343</v>
      </c>
      <c r="T829" s="55" t="s">
        <v>180</v>
      </c>
      <c r="U829" s="49">
        <v>2023.05</v>
      </c>
      <c r="V829" s="162"/>
    </row>
    <row r="830" s="3" customFormat="1" ht="54.95" customHeight="1" spans="1:22">
      <c r="A830" s="55">
        <v>7</v>
      </c>
      <c r="B830" s="122" t="s">
        <v>825</v>
      </c>
      <c r="C830" s="49" t="s">
        <v>37</v>
      </c>
      <c r="D830" s="55" t="s">
        <v>52</v>
      </c>
      <c r="E830" s="49" t="s">
        <v>104</v>
      </c>
      <c r="F830" s="50" t="s">
        <v>1581</v>
      </c>
      <c r="G830" s="69">
        <v>2.2</v>
      </c>
      <c r="H830" s="52" t="s">
        <v>130</v>
      </c>
      <c r="I830" s="50" t="s">
        <v>993</v>
      </c>
      <c r="J830" s="59" t="s">
        <v>994</v>
      </c>
      <c r="K830" s="51">
        <v>2</v>
      </c>
      <c r="L830" s="51"/>
      <c r="M830" s="84">
        <v>0.0022</v>
      </c>
      <c r="N830" s="84"/>
      <c r="O830" s="84">
        <v>0.0022</v>
      </c>
      <c r="P830" s="84">
        <v>0.0125</v>
      </c>
      <c r="Q830" s="84"/>
      <c r="R830" s="84">
        <v>0.0125</v>
      </c>
      <c r="S830" s="55" t="s">
        <v>343</v>
      </c>
      <c r="T830" s="49" t="s">
        <v>104</v>
      </c>
      <c r="U830" s="49">
        <v>2023.05</v>
      </c>
      <c r="V830" s="107"/>
    </row>
    <row r="831" s="3" customFormat="1" ht="54.95" customHeight="1" spans="1:22">
      <c r="A831" s="55">
        <v>8</v>
      </c>
      <c r="B831" s="50" t="s">
        <v>839</v>
      </c>
      <c r="C831" s="55" t="s">
        <v>37</v>
      </c>
      <c r="D831" s="55" t="s">
        <v>52</v>
      </c>
      <c r="E831" s="55" t="s">
        <v>199</v>
      </c>
      <c r="F831" s="59" t="s">
        <v>1582</v>
      </c>
      <c r="G831" s="69">
        <v>6.6</v>
      </c>
      <c r="H831" s="52" t="s">
        <v>130</v>
      </c>
      <c r="I831" s="50" t="s">
        <v>993</v>
      </c>
      <c r="J831" s="59" t="s">
        <v>994</v>
      </c>
      <c r="K831" s="55">
        <v>2</v>
      </c>
      <c r="L831" s="55"/>
      <c r="M831" s="84">
        <v>0.0052</v>
      </c>
      <c r="N831" s="84"/>
      <c r="O831" s="84">
        <v>0.0052</v>
      </c>
      <c r="P831" s="84">
        <v>0.0294</v>
      </c>
      <c r="Q831" s="84"/>
      <c r="R831" s="84">
        <v>0.0294</v>
      </c>
      <c r="S831" s="55" t="s">
        <v>343</v>
      </c>
      <c r="T831" s="49" t="s">
        <v>199</v>
      </c>
      <c r="U831" s="49">
        <v>2023.05</v>
      </c>
      <c r="V831" s="107"/>
    </row>
    <row r="832" s="3" customFormat="1" ht="54.95" customHeight="1" spans="1:22">
      <c r="A832" s="55">
        <v>9</v>
      </c>
      <c r="B832" s="122" t="s">
        <v>835</v>
      </c>
      <c r="C832" s="55" t="s">
        <v>37</v>
      </c>
      <c r="D832" s="55" t="s">
        <v>52</v>
      </c>
      <c r="E832" s="55" t="s">
        <v>193</v>
      </c>
      <c r="F832" s="50" t="s">
        <v>1583</v>
      </c>
      <c r="G832" s="69">
        <v>1.4</v>
      </c>
      <c r="H832" s="52" t="s">
        <v>130</v>
      </c>
      <c r="I832" s="50" t="s">
        <v>993</v>
      </c>
      <c r="J832" s="59" t="s">
        <v>994</v>
      </c>
      <c r="K832" s="55">
        <v>2</v>
      </c>
      <c r="L832" s="55">
        <v>2</v>
      </c>
      <c r="M832" s="84">
        <v>0.0014</v>
      </c>
      <c r="N832" s="84"/>
      <c r="O832" s="84">
        <v>0.0014</v>
      </c>
      <c r="P832" s="84">
        <v>0.0051</v>
      </c>
      <c r="Q832" s="85"/>
      <c r="R832" s="84">
        <v>0.0051</v>
      </c>
      <c r="S832" s="55" t="s">
        <v>343</v>
      </c>
      <c r="T832" s="55" t="s">
        <v>193</v>
      </c>
      <c r="U832" s="49">
        <v>2023.05</v>
      </c>
      <c r="V832" s="107"/>
    </row>
    <row r="833" s="3" customFormat="1" ht="54.95" customHeight="1" spans="1:22">
      <c r="A833" s="55">
        <v>10</v>
      </c>
      <c r="B833" s="59" t="s">
        <v>837</v>
      </c>
      <c r="C833" s="51" t="s">
        <v>37</v>
      </c>
      <c r="D833" s="55" t="s">
        <v>52</v>
      </c>
      <c r="E833" s="51" t="s">
        <v>196</v>
      </c>
      <c r="F833" s="50" t="s">
        <v>1584</v>
      </c>
      <c r="G833" s="69">
        <v>2</v>
      </c>
      <c r="H833" s="52" t="s">
        <v>130</v>
      </c>
      <c r="I833" s="50" t="s">
        <v>993</v>
      </c>
      <c r="J833" s="59" t="s">
        <v>994</v>
      </c>
      <c r="K833" s="60">
        <v>1</v>
      </c>
      <c r="L833" s="60"/>
      <c r="M833" s="85">
        <v>0.002</v>
      </c>
      <c r="N833" s="85"/>
      <c r="O833" s="85">
        <v>0.002</v>
      </c>
      <c r="P833" s="85">
        <v>0.013</v>
      </c>
      <c r="Q833" s="85"/>
      <c r="R833" s="85">
        <v>0.013</v>
      </c>
      <c r="S833" s="55" t="s">
        <v>343</v>
      </c>
      <c r="T833" s="49" t="s">
        <v>196</v>
      </c>
      <c r="U833" s="49">
        <v>2023.05</v>
      </c>
      <c r="V833" s="107"/>
    </row>
    <row r="834" s="3" customFormat="1" ht="54.95" customHeight="1" spans="1:22">
      <c r="A834" s="55">
        <v>11</v>
      </c>
      <c r="B834" s="50" t="s">
        <v>833</v>
      </c>
      <c r="C834" s="51" t="s">
        <v>37</v>
      </c>
      <c r="D834" s="55" t="s">
        <v>52</v>
      </c>
      <c r="E834" s="51" t="s">
        <v>110</v>
      </c>
      <c r="F834" s="50" t="s">
        <v>1585</v>
      </c>
      <c r="G834" s="69">
        <v>0.2</v>
      </c>
      <c r="H834" s="52" t="s">
        <v>130</v>
      </c>
      <c r="I834" s="50" t="s">
        <v>993</v>
      </c>
      <c r="J834" s="59" t="s">
        <v>994</v>
      </c>
      <c r="K834" s="60">
        <v>1</v>
      </c>
      <c r="L834" s="60"/>
      <c r="M834" s="84">
        <v>0.0002</v>
      </c>
      <c r="N834" s="84"/>
      <c r="O834" s="84">
        <v>0.0002</v>
      </c>
      <c r="P834" s="84">
        <v>0.0013</v>
      </c>
      <c r="Q834" s="84"/>
      <c r="R834" s="84">
        <v>0.0013</v>
      </c>
      <c r="S834" s="55" t="s">
        <v>343</v>
      </c>
      <c r="T834" s="49" t="s">
        <v>110</v>
      </c>
      <c r="U834" s="49">
        <v>2023.05</v>
      </c>
      <c r="V834" s="107"/>
    </row>
    <row r="835" s="3" customFormat="1" ht="54.95" customHeight="1" spans="1:22">
      <c r="A835" s="55">
        <v>12</v>
      </c>
      <c r="B835" s="50" t="s">
        <v>841</v>
      </c>
      <c r="C835" s="55" t="s">
        <v>37</v>
      </c>
      <c r="D835" s="55" t="s">
        <v>52</v>
      </c>
      <c r="E835" s="55" t="s">
        <v>407</v>
      </c>
      <c r="F835" s="50" t="s">
        <v>1586</v>
      </c>
      <c r="G835" s="69">
        <v>2.1</v>
      </c>
      <c r="H835" s="52" t="s">
        <v>130</v>
      </c>
      <c r="I835" s="50" t="s">
        <v>993</v>
      </c>
      <c r="J835" s="59" t="s">
        <v>994</v>
      </c>
      <c r="K835" s="60">
        <v>1</v>
      </c>
      <c r="L835" s="60"/>
      <c r="M835" s="84">
        <v>0.0019</v>
      </c>
      <c r="N835" s="85"/>
      <c r="O835" s="84">
        <v>0.0019</v>
      </c>
      <c r="P835" s="84">
        <v>0.0067</v>
      </c>
      <c r="Q835" s="85"/>
      <c r="R835" s="84">
        <v>0.0067</v>
      </c>
      <c r="S835" s="55" t="s">
        <v>343</v>
      </c>
      <c r="T835" s="53" t="s">
        <v>407</v>
      </c>
      <c r="U835" s="49">
        <v>2023.05</v>
      </c>
      <c r="V835" s="107"/>
    </row>
    <row r="836" s="1" customFormat="1" ht="54.95" customHeight="1" spans="1:22">
      <c r="A836" s="43">
        <v>6.4</v>
      </c>
      <c r="B836" s="42" t="s">
        <v>843</v>
      </c>
      <c r="C836" s="34"/>
      <c r="D836" s="34"/>
      <c r="E836" s="34"/>
      <c r="F836" s="42" t="s">
        <v>1587</v>
      </c>
      <c r="G836" s="78">
        <v>39.21</v>
      </c>
      <c r="H836" s="52"/>
      <c r="I836" s="50"/>
      <c r="J836" s="59"/>
      <c r="K836" s="102"/>
      <c r="L836" s="102"/>
      <c r="M836" s="103"/>
      <c r="N836" s="141"/>
      <c r="O836" s="141"/>
      <c r="P836" s="141"/>
      <c r="Q836" s="141"/>
      <c r="R836" s="141"/>
      <c r="S836" s="43"/>
      <c r="T836" s="41"/>
      <c r="U836" s="89"/>
      <c r="V836" s="107"/>
    </row>
    <row r="837" s="3" customFormat="1" ht="54.95" customHeight="1" spans="1:22">
      <c r="A837" s="55">
        <v>1</v>
      </c>
      <c r="B837" s="50" t="s">
        <v>845</v>
      </c>
      <c r="C837" s="51" t="s">
        <v>37</v>
      </c>
      <c r="D837" s="55" t="s">
        <v>52</v>
      </c>
      <c r="E837" s="51" t="s">
        <v>163</v>
      </c>
      <c r="F837" s="50" t="s">
        <v>1588</v>
      </c>
      <c r="G837" s="69">
        <v>5.28</v>
      </c>
      <c r="H837" s="52" t="s">
        <v>130</v>
      </c>
      <c r="I837" s="50" t="s">
        <v>993</v>
      </c>
      <c r="J837" s="59" t="s">
        <v>994</v>
      </c>
      <c r="K837" s="60">
        <v>3</v>
      </c>
      <c r="L837" s="60">
        <v>2</v>
      </c>
      <c r="M837" s="84">
        <f>O837</f>
        <v>0.0035</v>
      </c>
      <c r="N837" s="85"/>
      <c r="O837" s="85">
        <v>0.0035</v>
      </c>
      <c r="P837" s="85">
        <f>R837</f>
        <v>0.0224</v>
      </c>
      <c r="Q837" s="85"/>
      <c r="R837" s="85">
        <v>0.0224</v>
      </c>
      <c r="S837" s="55" t="s">
        <v>343</v>
      </c>
      <c r="T837" s="49" t="s">
        <v>163</v>
      </c>
      <c r="U837" s="49">
        <v>2023.05</v>
      </c>
      <c r="V837" s="107"/>
    </row>
    <row r="838" s="3" customFormat="1" ht="54.95" customHeight="1" spans="1:22">
      <c r="A838" s="55">
        <v>2</v>
      </c>
      <c r="B838" s="50" t="s">
        <v>1022</v>
      </c>
      <c r="C838" s="49" t="s">
        <v>37</v>
      </c>
      <c r="D838" s="55" t="s">
        <v>52</v>
      </c>
      <c r="E838" s="49" t="s">
        <v>169</v>
      </c>
      <c r="F838" s="59" t="s">
        <v>1589</v>
      </c>
      <c r="G838" s="69">
        <v>4.8</v>
      </c>
      <c r="H838" s="52" t="s">
        <v>130</v>
      </c>
      <c r="I838" s="50" t="s">
        <v>993</v>
      </c>
      <c r="J838" s="59" t="s">
        <v>994</v>
      </c>
      <c r="K838" s="60">
        <v>1</v>
      </c>
      <c r="L838" s="60">
        <v>1</v>
      </c>
      <c r="M838" s="85">
        <v>0.0037</v>
      </c>
      <c r="N838" s="85"/>
      <c r="O838" s="85">
        <v>0.0037</v>
      </c>
      <c r="P838" s="85">
        <v>0.0128</v>
      </c>
      <c r="Q838" s="85"/>
      <c r="R838" s="85">
        <v>0.0128</v>
      </c>
      <c r="S838" s="55" t="s">
        <v>343</v>
      </c>
      <c r="T838" s="49" t="s">
        <v>169</v>
      </c>
      <c r="U838" s="49">
        <v>2023.05</v>
      </c>
      <c r="V838" s="107"/>
    </row>
    <row r="839" s="3" customFormat="1" ht="54.95" customHeight="1" spans="1:22">
      <c r="A839" s="55">
        <v>3</v>
      </c>
      <c r="B839" s="50" t="s">
        <v>848</v>
      </c>
      <c r="C839" s="49" t="s">
        <v>37</v>
      </c>
      <c r="D839" s="55" t="s">
        <v>52</v>
      </c>
      <c r="E839" s="49" t="s">
        <v>134</v>
      </c>
      <c r="F839" s="59" t="s">
        <v>1590</v>
      </c>
      <c r="G839" s="69">
        <v>12.15</v>
      </c>
      <c r="H839" s="52" t="s">
        <v>130</v>
      </c>
      <c r="I839" s="50" t="s">
        <v>993</v>
      </c>
      <c r="J839" s="59" t="s">
        <v>994</v>
      </c>
      <c r="K839" s="60">
        <v>3</v>
      </c>
      <c r="L839" s="60">
        <v>1</v>
      </c>
      <c r="M839" s="84">
        <v>0.0021</v>
      </c>
      <c r="N839" s="85"/>
      <c r="O839" s="85">
        <v>0.0021</v>
      </c>
      <c r="P839" s="85">
        <v>0.00966</v>
      </c>
      <c r="Q839" s="85"/>
      <c r="R839" s="85">
        <f>O839*4.6</f>
        <v>0.00966</v>
      </c>
      <c r="S839" s="55" t="s">
        <v>343</v>
      </c>
      <c r="T839" s="49" t="s">
        <v>134</v>
      </c>
      <c r="U839" s="49">
        <v>2023.05</v>
      </c>
      <c r="V839" s="107"/>
    </row>
    <row r="840" s="3" customFormat="1" ht="54.95" customHeight="1" spans="1:22">
      <c r="A840" s="55">
        <v>4</v>
      </c>
      <c r="B840" s="50" t="s">
        <v>1459</v>
      </c>
      <c r="C840" s="51" t="s">
        <v>37</v>
      </c>
      <c r="D840" s="55" t="s">
        <v>52</v>
      </c>
      <c r="E840" s="51" t="s">
        <v>330</v>
      </c>
      <c r="F840" s="50" t="s">
        <v>1591</v>
      </c>
      <c r="G840" s="69">
        <v>1.59</v>
      </c>
      <c r="H840" s="52" t="s">
        <v>130</v>
      </c>
      <c r="I840" s="50" t="s">
        <v>993</v>
      </c>
      <c r="J840" s="59" t="s">
        <v>994</v>
      </c>
      <c r="K840" s="60">
        <v>1</v>
      </c>
      <c r="L840" s="60">
        <v>1</v>
      </c>
      <c r="M840" s="84">
        <v>0.0027</v>
      </c>
      <c r="N840" s="85"/>
      <c r="O840" s="84">
        <v>0.0027</v>
      </c>
      <c r="P840" s="85">
        <v>0.0084</v>
      </c>
      <c r="Q840" s="85"/>
      <c r="R840" s="85">
        <v>0.0084</v>
      </c>
      <c r="S840" s="55" t="s">
        <v>343</v>
      </c>
      <c r="T840" s="49" t="s">
        <v>330</v>
      </c>
      <c r="U840" s="49">
        <v>2023.05</v>
      </c>
      <c r="V840" s="107"/>
    </row>
    <row r="841" s="3" customFormat="1" ht="54.95" customHeight="1" spans="1:22">
      <c r="A841" s="55">
        <v>5</v>
      </c>
      <c r="B841" s="50" t="s">
        <v>852</v>
      </c>
      <c r="C841" s="55" t="s">
        <v>37</v>
      </c>
      <c r="D841" s="55" t="s">
        <v>52</v>
      </c>
      <c r="E841" s="55" t="s">
        <v>180</v>
      </c>
      <c r="F841" s="50" t="s">
        <v>1592</v>
      </c>
      <c r="G841" s="69">
        <v>6.3</v>
      </c>
      <c r="H841" s="52" t="s">
        <v>130</v>
      </c>
      <c r="I841" s="50" t="s">
        <v>993</v>
      </c>
      <c r="J841" s="59" t="s">
        <v>994</v>
      </c>
      <c r="K841" s="55">
        <v>2</v>
      </c>
      <c r="L841" s="55">
        <v>1</v>
      </c>
      <c r="M841" s="84">
        <f>N841+O841</f>
        <v>0.0006</v>
      </c>
      <c r="N841" s="84"/>
      <c r="O841" s="84">
        <v>0.0006</v>
      </c>
      <c r="P841" s="84">
        <f>Q841+R841</f>
        <v>0.0027</v>
      </c>
      <c r="Q841" s="84"/>
      <c r="R841" s="84">
        <f>O841*4.5</f>
        <v>0.0027</v>
      </c>
      <c r="S841" s="55" t="s">
        <v>343</v>
      </c>
      <c r="T841" s="55" t="s">
        <v>180</v>
      </c>
      <c r="U841" s="49">
        <v>2023.05</v>
      </c>
      <c r="V841" s="55"/>
    </row>
    <row r="842" s="3" customFormat="1" ht="54.95" customHeight="1" spans="1:22">
      <c r="A842" s="55">
        <v>6</v>
      </c>
      <c r="B842" s="122" t="s">
        <v>850</v>
      </c>
      <c r="C842" s="49" t="s">
        <v>37</v>
      </c>
      <c r="D842" s="55" t="s">
        <v>52</v>
      </c>
      <c r="E842" s="49" t="s">
        <v>104</v>
      </c>
      <c r="F842" s="50" t="s">
        <v>1593</v>
      </c>
      <c r="G842" s="69">
        <v>1.5</v>
      </c>
      <c r="H842" s="52" t="s">
        <v>130</v>
      </c>
      <c r="I842" s="50" t="s">
        <v>993</v>
      </c>
      <c r="J842" s="59" t="s">
        <v>994</v>
      </c>
      <c r="K842" s="83">
        <v>1</v>
      </c>
      <c r="L842" s="83"/>
      <c r="M842" s="85">
        <v>0.0003</v>
      </c>
      <c r="N842" s="85"/>
      <c r="O842" s="85">
        <v>0.0003</v>
      </c>
      <c r="P842" s="85">
        <v>0.0012</v>
      </c>
      <c r="Q842" s="85"/>
      <c r="R842" s="85">
        <v>0.0012</v>
      </c>
      <c r="S842" s="55" t="s">
        <v>343</v>
      </c>
      <c r="T842" s="49" t="s">
        <v>104</v>
      </c>
      <c r="U842" s="49">
        <v>2023.05</v>
      </c>
      <c r="V842" s="107"/>
    </row>
    <row r="843" s="3" customFormat="1" ht="54.95" customHeight="1" spans="1:22">
      <c r="A843" s="55">
        <v>7</v>
      </c>
      <c r="B843" s="50" t="s">
        <v>860</v>
      </c>
      <c r="C843" s="51" t="s">
        <v>37</v>
      </c>
      <c r="D843" s="55" t="s">
        <v>52</v>
      </c>
      <c r="E843" s="51" t="s">
        <v>196</v>
      </c>
      <c r="F843" s="50" t="s">
        <v>1594</v>
      </c>
      <c r="G843" s="69">
        <v>1.95</v>
      </c>
      <c r="H843" s="52" t="s">
        <v>130</v>
      </c>
      <c r="I843" s="50" t="s">
        <v>993</v>
      </c>
      <c r="J843" s="59" t="s">
        <v>994</v>
      </c>
      <c r="K843" s="60">
        <f t="shared" ref="K843:M843" si="6">SUM(K844:K845)</f>
        <v>2</v>
      </c>
      <c r="L843" s="60">
        <f t="shared" si="6"/>
        <v>4</v>
      </c>
      <c r="M843" s="85">
        <f t="shared" si="6"/>
        <v>0.0005</v>
      </c>
      <c r="N843" s="84"/>
      <c r="O843" s="85">
        <f t="shared" ref="O843:R843" si="7">SUM(O844:O845)</f>
        <v>0.0005</v>
      </c>
      <c r="P843" s="85">
        <f t="shared" si="7"/>
        <v>0.0041</v>
      </c>
      <c r="Q843" s="84"/>
      <c r="R843" s="85">
        <f t="shared" si="7"/>
        <v>0.0041</v>
      </c>
      <c r="S843" s="55" t="s">
        <v>343</v>
      </c>
      <c r="T843" s="49" t="s">
        <v>196</v>
      </c>
      <c r="U843" s="49">
        <v>2023.05</v>
      </c>
      <c r="V843" s="107"/>
    </row>
    <row r="844" s="3" customFormat="1" ht="54.95" customHeight="1" spans="1:22">
      <c r="A844" s="55">
        <v>8</v>
      </c>
      <c r="B844" s="50" t="s">
        <v>856</v>
      </c>
      <c r="C844" s="51" t="s">
        <v>37</v>
      </c>
      <c r="D844" s="55" t="s">
        <v>52</v>
      </c>
      <c r="E844" s="51" t="s">
        <v>110</v>
      </c>
      <c r="F844" s="59" t="s">
        <v>1595</v>
      </c>
      <c r="G844" s="69">
        <v>3.84</v>
      </c>
      <c r="H844" s="52" t="s">
        <v>130</v>
      </c>
      <c r="I844" s="50" t="s">
        <v>993</v>
      </c>
      <c r="J844" s="59" t="s">
        <v>994</v>
      </c>
      <c r="K844" s="60">
        <v>1</v>
      </c>
      <c r="L844" s="60">
        <v>3</v>
      </c>
      <c r="M844" s="85">
        <v>0.0003</v>
      </c>
      <c r="N844" s="85"/>
      <c r="O844" s="85">
        <v>0.0003</v>
      </c>
      <c r="P844" s="85">
        <v>0.0026</v>
      </c>
      <c r="Q844" s="85"/>
      <c r="R844" s="85">
        <v>0.0026</v>
      </c>
      <c r="S844" s="55" t="s">
        <v>343</v>
      </c>
      <c r="T844" s="49" t="s">
        <v>110</v>
      </c>
      <c r="U844" s="49">
        <v>2023.05</v>
      </c>
      <c r="V844" s="107"/>
    </row>
    <row r="845" s="3" customFormat="1" ht="54.95" customHeight="1" spans="1:22">
      <c r="A845" s="55">
        <v>9</v>
      </c>
      <c r="B845" s="50" t="s">
        <v>1140</v>
      </c>
      <c r="C845" s="55" t="s">
        <v>37</v>
      </c>
      <c r="D845" s="55" t="s">
        <v>52</v>
      </c>
      <c r="E845" s="55" t="s">
        <v>407</v>
      </c>
      <c r="F845" s="50" t="s">
        <v>1596</v>
      </c>
      <c r="G845" s="69">
        <v>1.8</v>
      </c>
      <c r="H845" s="52" t="s">
        <v>130</v>
      </c>
      <c r="I845" s="50" t="s">
        <v>993</v>
      </c>
      <c r="J845" s="59" t="s">
        <v>994</v>
      </c>
      <c r="K845" s="60">
        <v>1</v>
      </c>
      <c r="L845" s="60">
        <v>1</v>
      </c>
      <c r="M845" s="84">
        <v>0.0002</v>
      </c>
      <c r="N845" s="85"/>
      <c r="O845" s="84">
        <v>0.0002</v>
      </c>
      <c r="P845" s="84">
        <v>0.0015</v>
      </c>
      <c r="Q845" s="84"/>
      <c r="R845" s="84">
        <v>0.0015</v>
      </c>
      <c r="S845" s="55" t="s">
        <v>343</v>
      </c>
      <c r="T845" s="53" t="s">
        <v>407</v>
      </c>
      <c r="U845" s="49">
        <v>2023.05</v>
      </c>
      <c r="V845" s="107"/>
    </row>
    <row r="846" s="1" customFormat="1" ht="54.95" customHeight="1" spans="1:22">
      <c r="A846" s="43">
        <v>6.5</v>
      </c>
      <c r="B846" s="42" t="s">
        <v>862</v>
      </c>
      <c r="C846" s="34"/>
      <c r="D846" s="34"/>
      <c r="E846" s="34"/>
      <c r="F846" s="42" t="s">
        <v>1597</v>
      </c>
      <c r="G846" s="78">
        <v>16.39</v>
      </c>
      <c r="H846" s="52"/>
      <c r="I846" s="44"/>
      <c r="J846" s="44"/>
      <c r="K846" s="102"/>
      <c r="L846" s="102"/>
      <c r="M846" s="103"/>
      <c r="N846" s="141"/>
      <c r="O846" s="141"/>
      <c r="P846" s="141"/>
      <c r="Q846" s="141"/>
      <c r="R846" s="141"/>
      <c r="S846" s="43"/>
      <c r="T846" s="41"/>
      <c r="U846" s="89"/>
      <c r="V846" s="107"/>
    </row>
    <row r="847" s="3" customFormat="1" ht="54.95" customHeight="1" spans="1:22">
      <c r="A847" s="55">
        <v>1</v>
      </c>
      <c r="B847" s="50" t="s">
        <v>1146</v>
      </c>
      <c r="C847" s="49" t="s">
        <v>37</v>
      </c>
      <c r="D847" s="55" t="s">
        <v>52</v>
      </c>
      <c r="E847" s="49" t="s">
        <v>169</v>
      </c>
      <c r="F847" s="59" t="s">
        <v>1598</v>
      </c>
      <c r="G847" s="69">
        <v>0.75</v>
      </c>
      <c r="H847" s="52" t="s">
        <v>130</v>
      </c>
      <c r="I847" s="50" t="s">
        <v>993</v>
      </c>
      <c r="J847" s="59" t="s">
        <v>994</v>
      </c>
      <c r="K847" s="60"/>
      <c r="L847" s="60">
        <v>1</v>
      </c>
      <c r="M847" s="84">
        <v>0.0027</v>
      </c>
      <c r="N847" s="85"/>
      <c r="O847" s="84">
        <v>0.0027</v>
      </c>
      <c r="P847" s="85">
        <v>0.0089</v>
      </c>
      <c r="Q847" s="85"/>
      <c r="R847" s="85">
        <v>0.0089</v>
      </c>
      <c r="S847" s="55" t="s">
        <v>343</v>
      </c>
      <c r="T847" s="49" t="s">
        <v>169</v>
      </c>
      <c r="U847" s="49">
        <v>2023.05</v>
      </c>
      <c r="V847" s="107"/>
    </row>
    <row r="848" s="3" customFormat="1" ht="54.95" customHeight="1" spans="1:22">
      <c r="A848" s="55">
        <v>2</v>
      </c>
      <c r="B848" s="50" t="s">
        <v>868</v>
      </c>
      <c r="C848" s="51" t="s">
        <v>37</v>
      </c>
      <c r="D848" s="55" t="s">
        <v>52</v>
      </c>
      <c r="E848" s="51" t="s">
        <v>330</v>
      </c>
      <c r="F848" s="50" t="s">
        <v>1599</v>
      </c>
      <c r="G848" s="69">
        <v>0.16</v>
      </c>
      <c r="H848" s="52" t="s">
        <v>130</v>
      </c>
      <c r="I848" s="50" t="s">
        <v>993</v>
      </c>
      <c r="J848" s="59" t="s">
        <v>994</v>
      </c>
      <c r="K848" s="60">
        <v>1</v>
      </c>
      <c r="L848" s="60"/>
      <c r="M848" s="84">
        <v>0.0008</v>
      </c>
      <c r="N848" s="85"/>
      <c r="O848" s="85">
        <v>0.0008</v>
      </c>
      <c r="P848" s="85">
        <v>0.0035</v>
      </c>
      <c r="Q848" s="85"/>
      <c r="R848" s="85">
        <v>0.0035</v>
      </c>
      <c r="S848" s="55" t="s">
        <v>343</v>
      </c>
      <c r="T848" s="49" t="s">
        <v>330</v>
      </c>
      <c r="U848" s="49">
        <v>2023.05</v>
      </c>
      <c r="V848" s="107"/>
    </row>
    <row r="849" s="3" customFormat="1" ht="54.95" customHeight="1" spans="1:22">
      <c r="A849" s="55">
        <v>3</v>
      </c>
      <c r="B849" s="50" t="s">
        <v>866</v>
      </c>
      <c r="C849" s="51" t="s">
        <v>37</v>
      </c>
      <c r="D849" s="55" t="s">
        <v>52</v>
      </c>
      <c r="E849" s="51" t="s">
        <v>134</v>
      </c>
      <c r="F849" s="50" t="s">
        <v>1600</v>
      </c>
      <c r="G849" s="69">
        <v>2.42</v>
      </c>
      <c r="H849" s="52" t="s">
        <v>130</v>
      </c>
      <c r="I849" s="50" t="s">
        <v>993</v>
      </c>
      <c r="J849" s="59" t="s">
        <v>994</v>
      </c>
      <c r="K849" s="60">
        <v>4</v>
      </c>
      <c r="L849" s="60">
        <v>3</v>
      </c>
      <c r="M849" s="84">
        <v>0.0012</v>
      </c>
      <c r="N849" s="85"/>
      <c r="O849" s="85">
        <v>0.0012</v>
      </c>
      <c r="P849" s="85">
        <v>0.00552</v>
      </c>
      <c r="Q849" s="85"/>
      <c r="R849" s="85">
        <f>O849*4.6</f>
        <v>0.00552</v>
      </c>
      <c r="S849" s="55" t="s">
        <v>343</v>
      </c>
      <c r="T849" s="49" t="s">
        <v>134</v>
      </c>
      <c r="U849" s="49">
        <v>2023.05</v>
      </c>
      <c r="V849" s="107"/>
    </row>
    <row r="850" s="3" customFormat="1" ht="54.95" customHeight="1" spans="1:22">
      <c r="A850" s="55">
        <v>4</v>
      </c>
      <c r="B850" s="50" t="s">
        <v>878</v>
      </c>
      <c r="C850" s="55" t="s">
        <v>37</v>
      </c>
      <c r="D850" s="55" t="s">
        <v>52</v>
      </c>
      <c r="E850" s="55" t="s">
        <v>180</v>
      </c>
      <c r="F850" s="50" t="s">
        <v>1601</v>
      </c>
      <c r="G850" s="69">
        <v>1.7</v>
      </c>
      <c r="H850" s="52" t="s">
        <v>130</v>
      </c>
      <c r="I850" s="50" t="s">
        <v>993</v>
      </c>
      <c r="J850" s="59" t="s">
        <v>994</v>
      </c>
      <c r="K850" s="55">
        <v>2</v>
      </c>
      <c r="L850" s="55">
        <v>0</v>
      </c>
      <c r="M850" s="84">
        <f>N850+O850</f>
        <v>0.0003</v>
      </c>
      <c r="N850" s="84"/>
      <c r="O850" s="84">
        <v>0.0003</v>
      </c>
      <c r="P850" s="84">
        <f>Q850+R850</f>
        <v>0.00135</v>
      </c>
      <c r="Q850" s="84"/>
      <c r="R850" s="84">
        <f>O850*4.5</f>
        <v>0.00135</v>
      </c>
      <c r="S850" s="55" t="s">
        <v>343</v>
      </c>
      <c r="T850" s="55" t="s">
        <v>180</v>
      </c>
      <c r="U850" s="49">
        <v>2023.05</v>
      </c>
      <c r="V850" s="162"/>
    </row>
    <row r="851" s="8" customFormat="1" ht="54.95" customHeight="1" spans="1:22">
      <c r="A851" s="55">
        <v>5</v>
      </c>
      <c r="B851" s="50" t="s">
        <v>876</v>
      </c>
      <c r="C851" s="55" t="s">
        <v>37</v>
      </c>
      <c r="D851" s="55" t="s">
        <v>52</v>
      </c>
      <c r="E851" s="55" t="s">
        <v>143</v>
      </c>
      <c r="F851" s="50" t="s">
        <v>1602</v>
      </c>
      <c r="G851" s="69">
        <v>8.1</v>
      </c>
      <c r="H851" s="52" t="s">
        <v>130</v>
      </c>
      <c r="I851" s="50" t="s">
        <v>993</v>
      </c>
      <c r="J851" s="59" t="s">
        <v>994</v>
      </c>
      <c r="K851" s="55">
        <v>1</v>
      </c>
      <c r="L851" s="55">
        <v>1</v>
      </c>
      <c r="M851" s="84">
        <v>0.0021</v>
      </c>
      <c r="N851" s="84"/>
      <c r="O851" s="84">
        <v>0.0021</v>
      </c>
      <c r="P851" s="84">
        <v>0.0111</v>
      </c>
      <c r="Q851" s="84"/>
      <c r="R851" s="84">
        <v>0.0111</v>
      </c>
      <c r="S851" s="55" t="s">
        <v>343</v>
      </c>
      <c r="T851" s="55" t="s">
        <v>143</v>
      </c>
      <c r="U851" s="49">
        <v>2023.05</v>
      </c>
      <c r="V851" s="55"/>
    </row>
    <row r="852" s="3" customFormat="1" ht="54.95" customHeight="1" spans="1:22">
      <c r="A852" s="55">
        <v>6</v>
      </c>
      <c r="B852" s="122" t="s">
        <v>870</v>
      </c>
      <c r="C852" s="55" t="s">
        <v>37</v>
      </c>
      <c r="D852" s="55" t="s">
        <v>52</v>
      </c>
      <c r="E852" s="55" t="s">
        <v>183</v>
      </c>
      <c r="F852" s="59" t="s">
        <v>1603</v>
      </c>
      <c r="G852" s="69">
        <v>2.11</v>
      </c>
      <c r="H852" s="52" t="s">
        <v>130</v>
      </c>
      <c r="I852" s="50" t="s">
        <v>993</v>
      </c>
      <c r="J852" s="59" t="s">
        <v>994</v>
      </c>
      <c r="K852" s="55">
        <v>4</v>
      </c>
      <c r="L852" s="55"/>
      <c r="M852" s="84">
        <v>0.0005</v>
      </c>
      <c r="N852" s="84"/>
      <c r="O852" s="84">
        <v>0.0005</v>
      </c>
      <c r="P852" s="84">
        <v>0.0032</v>
      </c>
      <c r="Q852" s="84"/>
      <c r="R852" s="84">
        <v>0.0032</v>
      </c>
      <c r="S852" s="55" t="s">
        <v>343</v>
      </c>
      <c r="T852" s="49" t="s">
        <v>183</v>
      </c>
      <c r="U852" s="49">
        <v>2023.05</v>
      </c>
      <c r="V852" s="55"/>
    </row>
    <row r="853" s="3" customFormat="1" ht="54.95" customHeight="1" spans="1:22">
      <c r="A853" s="55">
        <v>7</v>
      </c>
      <c r="B853" s="50" t="s">
        <v>1604</v>
      </c>
      <c r="C853" s="51" t="s">
        <v>37</v>
      </c>
      <c r="D853" s="55" t="s">
        <v>52</v>
      </c>
      <c r="E853" s="51" t="s">
        <v>196</v>
      </c>
      <c r="F853" s="50" t="s">
        <v>1605</v>
      </c>
      <c r="G853" s="69">
        <v>0.3</v>
      </c>
      <c r="H853" s="52" t="s">
        <v>130</v>
      </c>
      <c r="I853" s="50" t="s">
        <v>993</v>
      </c>
      <c r="J853" s="59" t="s">
        <v>994</v>
      </c>
      <c r="K853" s="60">
        <v>1</v>
      </c>
      <c r="L853" s="60"/>
      <c r="M853" s="85">
        <v>0.0005</v>
      </c>
      <c r="N853" s="85"/>
      <c r="O853" s="85">
        <v>0.0005</v>
      </c>
      <c r="P853" s="85">
        <v>0.003</v>
      </c>
      <c r="Q853" s="85"/>
      <c r="R853" s="85">
        <v>0.003</v>
      </c>
      <c r="S853" s="55" t="s">
        <v>343</v>
      </c>
      <c r="T853" s="49" t="s">
        <v>196</v>
      </c>
      <c r="U853" s="49">
        <v>2023.05</v>
      </c>
      <c r="V853" s="107"/>
    </row>
    <row r="854" s="3" customFormat="1" ht="54.95" customHeight="1" spans="1:22">
      <c r="A854" s="55">
        <v>8</v>
      </c>
      <c r="B854" s="50" t="s">
        <v>887</v>
      </c>
      <c r="C854" s="55" t="s">
        <v>37</v>
      </c>
      <c r="D854" s="55" t="s">
        <v>52</v>
      </c>
      <c r="E854" s="55" t="s">
        <v>407</v>
      </c>
      <c r="F854" s="50" t="s">
        <v>1606</v>
      </c>
      <c r="G854" s="69">
        <v>0.85</v>
      </c>
      <c r="H854" s="52" t="s">
        <v>130</v>
      </c>
      <c r="I854" s="50" t="s">
        <v>993</v>
      </c>
      <c r="J854" s="59" t="s">
        <v>994</v>
      </c>
      <c r="K854" s="60">
        <v>1</v>
      </c>
      <c r="L854" s="60"/>
      <c r="M854" s="84">
        <v>0.0002</v>
      </c>
      <c r="N854" s="85"/>
      <c r="O854" s="84">
        <v>0.0002</v>
      </c>
      <c r="P854" s="84">
        <v>0.0015</v>
      </c>
      <c r="Q854" s="84"/>
      <c r="R854" s="84">
        <v>0.0015</v>
      </c>
      <c r="S854" s="55" t="s">
        <v>343</v>
      </c>
      <c r="T854" s="53" t="s">
        <v>407</v>
      </c>
      <c r="U854" s="49">
        <v>2023.05</v>
      </c>
      <c r="V854" s="107"/>
    </row>
    <row r="855" s="1" customFormat="1" ht="54.95" customHeight="1" spans="1:22">
      <c r="A855" s="43">
        <v>6.6</v>
      </c>
      <c r="B855" s="42" t="s">
        <v>1034</v>
      </c>
      <c r="C855" s="34"/>
      <c r="D855" s="34"/>
      <c r="E855" s="34"/>
      <c r="F855" s="42" t="s">
        <v>1607</v>
      </c>
      <c r="G855" s="78">
        <v>13.8</v>
      </c>
      <c r="H855" s="52"/>
      <c r="I855" s="44"/>
      <c r="J855" s="44"/>
      <c r="K855" s="102"/>
      <c r="L855" s="102"/>
      <c r="M855" s="103"/>
      <c r="N855" s="141"/>
      <c r="O855" s="141"/>
      <c r="P855" s="141"/>
      <c r="Q855" s="141"/>
      <c r="R855" s="141"/>
      <c r="S855" s="43"/>
      <c r="T855" s="41"/>
      <c r="U855" s="89"/>
      <c r="V855" s="107"/>
    </row>
    <row r="856" s="3" customFormat="1" ht="54.95" customHeight="1" spans="1:22">
      <c r="A856" s="55">
        <v>1</v>
      </c>
      <c r="B856" s="50" t="s">
        <v>1608</v>
      </c>
      <c r="C856" s="51" t="s">
        <v>37</v>
      </c>
      <c r="D856" s="55" t="s">
        <v>52</v>
      </c>
      <c r="E856" s="51" t="s">
        <v>163</v>
      </c>
      <c r="F856" s="50" t="s">
        <v>1609</v>
      </c>
      <c r="G856" s="69">
        <v>1.8</v>
      </c>
      <c r="H856" s="52" t="s">
        <v>130</v>
      </c>
      <c r="I856" s="50" t="s">
        <v>993</v>
      </c>
      <c r="J856" s="59" t="s">
        <v>994</v>
      </c>
      <c r="K856" s="60"/>
      <c r="L856" s="60">
        <v>1</v>
      </c>
      <c r="M856" s="84">
        <f>O856</f>
        <v>0.0002</v>
      </c>
      <c r="N856" s="85"/>
      <c r="O856" s="85">
        <v>0.0002</v>
      </c>
      <c r="P856" s="85">
        <f>R856</f>
        <v>0.0013</v>
      </c>
      <c r="Q856" s="85"/>
      <c r="R856" s="85">
        <v>0.0013</v>
      </c>
      <c r="S856" s="55" t="s">
        <v>343</v>
      </c>
      <c r="T856" s="49" t="s">
        <v>163</v>
      </c>
      <c r="U856" s="49">
        <v>2023.05</v>
      </c>
      <c r="V856" s="107"/>
    </row>
    <row r="857" s="8" customFormat="1" ht="54.95" customHeight="1" spans="1:22">
      <c r="A857" s="55">
        <v>2</v>
      </c>
      <c r="B857" s="50" t="s">
        <v>1036</v>
      </c>
      <c r="C857" s="55" t="s">
        <v>37</v>
      </c>
      <c r="D857" s="55" t="s">
        <v>52</v>
      </c>
      <c r="E857" s="55" t="s">
        <v>143</v>
      </c>
      <c r="F857" s="50" t="s">
        <v>1610</v>
      </c>
      <c r="G857" s="69">
        <v>12</v>
      </c>
      <c r="H857" s="52" t="s">
        <v>130</v>
      </c>
      <c r="I857" s="50" t="s">
        <v>993</v>
      </c>
      <c r="J857" s="59" t="s">
        <v>994</v>
      </c>
      <c r="K857" s="55">
        <v>1</v>
      </c>
      <c r="L857" s="55">
        <v>1</v>
      </c>
      <c r="M857" s="84">
        <v>0.0008</v>
      </c>
      <c r="N857" s="84"/>
      <c r="O857" s="84">
        <v>0.0008</v>
      </c>
      <c r="P857" s="84">
        <v>0.0034</v>
      </c>
      <c r="Q857" s="84"/>
      <c r="R857" s="84">
        <v>0.0034</v>
      </c>
      <c r="S857" s="55" t="s">
        <v>343</v>
      </c>
      <c r="T857" s="55" t="s">
        <v>143</v>
      </c>
      <c r="U857" s="49">
        <v>2023.05</v>
      </c>
      <c r="V857" s="55"/>
    </row>
    <row r="858" s="1" customFormat="1" ht="54.95" customHeight="1" spans="1:22">
      <c r="A858" s="43">
        <v>6.7</v>
      </c>
      <c r="B858" s="42" t="s">
        <v>889</v>
      </c>
      <c r="C858" s="43"/>
      <c r="D858" s="43"/>
      <c r="E858" s="43"/>
      <c r="F858" s="42" t="s">
        <v>1611</v>
      </c>
      <c r="G858" s="140">
        <v>5.6</v>
      </c>
      <c r="H858" s="52"/>
      <c r="I858" s="44"/>
      <c r="J858" s="44"/>
      <c r="K858" s="48"/>
      <c r="L858" s="48"/>
      <c r="M858" s="141"/>
      <c r="N858" s="141"/>
      <c r="O858" s="141"/>
      <c r="P858" s="141"/>
      <c r="Q858" s="141"/>
      <c r="R858" s="141"/>
      <c r="S858" s="55"/>
      <c r="T858" s="41"/>
      <c r="U858" s="89"/>
      <c r="V858" s="107"/>
    </row>
    <row r="859" s="3" customFormat="1" ht="54.95" customHeight="1" spans="1:22">
      <c r="A859" s="55">
        <v>1</v>
      </c>
      <c r="B859" s="50" t="s">
        <v>1612</v>
      </c>
      <c r="C859" s="51" t="s">
        <v>37</v>
      </c>
      <c r="D859" s="55" t="s">
        <v>52</v>
      </c>
      <c r="E859" s="51" t="s">
        <v>163</v>
      </c>
      <c r="F859" s="50" t="s">
        <v>1613</v>
      </c>
      <c r="G859" s="62">
        <v>0.2</v>
      </c>
      <c r="H859" s="52" t="s">
        <v>130</v>
      </c>
      <c r="I859" s="50" t="s">
        <v>993</v>
      </c>
      <c r="J859" s="59" t="s">
        <v>994</v>
      </c>
      <c r="K859" s="52"/>
      <c r="L859" s="52">
        <v>1</v>
      </c>
      <c r="M859" s="84">
        <f>O859</f>
        <v>0.0002</v>
      </c>
      <c r="N859" s="85"/>
      <c r="O859" s="85">
        <v>0.0002</v>
      </c>
      <c r="P859" s="85">
        <f>R859</f>
        <v>0.0013</v>
      </c>
      <c r="Q859" s="85"/>
      <c r="R859" s="85">
        <v>0.0013</v>
      </c>
      <c r="S859" s="55" t="s">
        <v>343</v>
      </c>
      <c r="T859" s="49" t="s">
        <v>163</v>
      </c>
      <c r="U859" s="49">
        <v>2023.05</v>
      </c>
      <c r="V859" s="107"/>
    </row>
    <row r="860" s="8" customFormat="1" ht="54.95" customHeight="1" spans="1:22">
      <c r="A860" s="55">
        <v>2</v>
      </c>
      <c r="B860" s="50" t="s">
        <v>891</v>
      </c>
      <c r="C860" s="55" t="s">
        <v>37</v>
      </c>
      <c r="D860" s="55" t="s">
        <v>52</v>
      </c>
      <c r="E860" s="55" t="s">
        <v>143</v>
      </c>
      <c r="F860" s="50" t="s">
        <v>1614</v>
      </c>
      <c r="G860" s="69">
        <v>4.4</v>
      </c>
      <c r="H860" s="52" t="s">
        <v>130</v>
      </c>
      <c r="I860" s="50" t="s">
        <v>993</v>
      </c>
      <c r="J860" s="59" t="s">
        <v>994</v>
      </c>
      <c r="K860" s="55">
        <v>2</v>
      </c>
      <c r="L860" s="55">
        <v>1</v>
      </c>
      <c r="M860" s="84">
        <v>0.0011</v>
      </c>
      <c r="N860" s="84"/>
      <c r="O860" s="84">
        <v>0.0011</v>
      </c>
      <c r="P860" s="84">
        <v>0.0044</v>
      </c>
      <c r="Q860" s="84"/>
      <c r="R860" s="84">
        <v>0.0044</v>
      </c>
      <c r="S860" s="55" t="s">
        <v>343</v>
      </c>
      <c r="T860" s="55" t="s">
        <v>143</v>
      </c>
      <c r="U860" s="49">
        <v>2023.05</v>
      </c>
      <c r="V860" s="55"/>
    </row>
    <row r="861" s="3" customFormat="1" ht="54.95" customHeight="1" spans="1:22">
      <c r="A861" s="55">
        <v>3</v>
      </c>
      <c r="B861" s="122" t="s">
        <v>1168</v>
      </c>
      <c r="C861" s="55" t="s">
        <v>37</v>
      </c>
      <c r="D861" s="55" t="s">
        <v>52</v>
      </c>
      <c r="E861" s="55" t="s">
        <v>193</v>
      </c>
      <c r="F861" s="50" t="s">
        <v>1615</v>
      </c>
      <c r="G861" s="69">
        <v>1</v>
      </c>
      <c r="H861" s="52" t="s">
        <v>130</v>
      </c>
      <c r="I861" s="50" t="s">
        <v>993</v>
      </c>
      <c r="J861" s="59" t="s">
        <v>994</v>
      </c>
      <c r="K861" s="55">
        <v>1</v>
      </c>
      <c r="L861" s="55">
        <v>0</v>
      </c>
      <c r="M861" s="84">
        <v>0.0001</v>
      </c>
      <c r="N861" s="84"/>
      <c r="O861" s="84">
        <v>0.0001</v>
      </c>
      <c r="P861" s="84">
        <v>0.0005</v>
      </c>
      <c r="Q861" s="85"/>
      <c r="R861" s="84">
        <v>0.0005</v>
      </c>
      <c r="S861" s="55" t="s">
        <v>343</v>
      </c>
      <c r="T861" s="55" t="s">
        <v>193</v>
      </c>
      <c r="U861" s="49">
        <v>2023.05</v>
      </c>
      <c r="V861" s="107"/>
    </row>
    <row r="862" s="1" customFormat="1" ht="54.95" customHeight="1" spans="1:22">
      <c r="A862" s="43">
        <v>6.8</v>
      </c>
      <c r="B862" s="42" t="s">
        <v>895</v>
      </c>
      <c r="C862" s="43"/>
      <c r="D862" s="55"/>
      <c r="E862" s="43"/>
      <c r="F862" s="42" t="s">
        <v>1616</v>
      </c>
      <c r="G862" s="156">
        <v>4.725</v>
      </c>
      <c r="H862" s="52"/>
      <c r="I862" s="44"/>
      <c r="J862" s="44"/>
      <c r="K862" s="48"/>
      <c r="L862" s="48"/>
      <c r="M862" s="141"/>
      <c r="N862" s="141"/>
      <c r="O862" s="141"/>
      <c r="P862" s="141"/>
      <c r="Q862" s="141"/>
      <c r="R862" s="141"/>
      <c r="S862" s="43"/>
      <c r="T862" s="41"/>
      <c r="U862" s="49"/>
      <c r="V862" s="107"/>
    </row>
    <row r="863" s="3" customFormat="1" ht="54.95" customHeight="1" spans="1:22">
      <c r="A863" s="55">
        <v>1</v>
      </c>
      <c r="B863" s="50" t="s">
        <v>1617</v>
      </c>
      <c r="C863" s="51" t="s">
        <v>37</v>
      </c>
      <c r="D863" s="55" t="s">
        <v>52</v>
      </c>
      <c r="E863" s="51" t="s">
        <v>163</v>
      </c>
      <c r="F863" s="50" t="s">
        <v>1618</v>
      </c>
      <c r="G863" s="69">
        <v>0.975</v>
      </c>
      <c r="H863" s="52" t="s">
        <v>130</v>
      </c>
      <c r="I863" s="50" t="s">
        <v>993</v>
      </c>
      <c r="J863" s="59" t="s">
        <v>994</v>
      </c>
      <c r="K863" s="60"/>
      <c r="L863" s="60">
        <v>1</v>
      </c>
      <c r="M863" s="84">
        <f>O863</f>
        <v>0.0001</v>
      </c>
      <c r="N863" s="85"/>
      <c r="O863" s="85">
        <v>0.0001</v>
      </c>
      <c r="P863" s="85">
        <f>R863</f>
        <v>0.0005</v>
      </c>
      <c r="Q863" s="85"/>
      <c r="R863" s="85">
        <v>0.0005</v>
      </c>
      <c r="S863" s="55" t="s">
        <v>343</v>
      </c>
      <c r="T863" s="49" t="s">
        <v>163</v>
      </c>
      <c r="U863" s="49">
        <v>2023.05</v>
      </c>
      <c r="V863" s="107"/>
    </row>
    <row r="864" s="3" customFormat="1" ht="54.95" customHeight="1" spans="1:22">
      <c r="A864" s="55">
        <v>2</v>
      </c>
      <c r="B864" s="50" t="s">
        <v>897</v>
      </c>
      <c r="C864" s="55" t="s">
        <v>37</v>
      </c>
      <c r="D864" s="55" t="s">
        <v>52</v>
      </c>
      <c r="E864" s="55" t="s">
        <v>180</v>
      </c>
      <c r="F864" s="50" t="s">
        <v>1619</v>
      </c>
      <c r="G864" s="69">
        <v>2.25</v>
      </c>
      <c r="H864" s="52" t="s">
        <v>130</v>
      </c>
      <c r="I864" s="50" t="s">
        <v>993</v>
      </c>
      <c r="J864" s="59" t="s">
        <v>994</v>
      </c>
      <c r="K864" s="55">
        <v>1</v>
      </c>
      <c r="L864" s="55">
        <v>1</v>
      </c>
      <c r="M864" s="84">
        <f>N864+O864</f>
        <v>0.0002</v>
      </c>
      <c r="N864" s="84"/>
      <c r="O864" s="84">
        <v>0.0002</v>
      </c>
      <c r="P864" s="84">
        <f>Q864+R864</f>
        <v>0.0009</v>
      </c>
      <c r="Q864" s="84"/>
      <c r="R864" s="84">
        <f>O864*4.5</f>
        <v>0.0009</v>
      </c>
      <c r="S864" s="55" t="s">
        <v>343</v>
      </c>
      <c r="T864" s="55" t="s">
        <v>180</v>
      </c>
      <c r="U864" s="49">
        <v>2023.05</v>
      </c>
      <c r="V864" s="162"/>
    </row>
    <row r="865" s="3" customFormat="1" ht="54.95" customHeight="1" spans="1:22">
      <c r="A865" s="55">
        <v>3</v>
      </c>
      <c r="B865" s="50" t="s">
        <v>1620</v>
      </c>
      <c r="C865" s="51" t="s">
        <v>37</v>
      </c>
      <c r="D865" s="55" t="s">
        <v>52</v>
      </c>
      <c r="E865" s="51" t="s">
        <v>110</v>
      </c>
      <c r="F865" s="50" t="s">
        <v>1621</v>
      </c>
      <c r="G865" s="69">
        <v>0.75</v>
      </c>
      <c r="H865" s="52" t="s">
        <v>130</v>
      </c>
      <c r="I865" s="50" t="s">
        <v>993</v>
      </c>
      <c r="J865" s="59" t="s">
        <v>994</v>
      </c>
      <c r="K865" s="52">
        <v>1</v>
      </c>
      <c r="L865" s="52"/>
      <c r="M865" s="84">
        <v>0.0001</v>
      </c>
      <c r="N865" s="84"/>
      <c r="O865" s="84">
        <v>0.0001</v>
      </c>
      <c r="P865" s="84">
        <v>0.0003</v>
      </c>
      <c r="Q865" s="84"/>
      <c r="R865" s="84">
        <v>0.0003</v>
      </c>
      <c r="S865" s="55" t="s">
        <v>343</v>
      </c>
      <c r="T865" s="49" t="s">
        <v>110</v>
      </c>
      <c r="U865" s="49">
        <v>2023.05</v>
      </c>
      <c r="V865" s="107"/>
    </row>
    <row r="866" s="3" customFormat="1" ht="54.95" customHeight="1" spans="1:22">
      <c r="A866" s="55">
        <v>4</v>
      </c>
      <c r="B866" s="122" t="s">
        <v>1622</v>
      </c>
      <c r="C866" s="55" t="s">
        <v>37</v>
      </c>
      <c r="D866" s="55" t="s">
        <v>52</v>
      </c>
      <c r="E866" s="55" t="s">
        <v>193</v>
      </c>
      <c r="F866" s="50" t="s">
        <v>1623</v>
      </c>
      <c r="G866" s="69">
        <v>0.75</v>
      </c>
      <c r="H866" s="52" t="s">
        <v>130</v>
      </c>
      <c r="I866" s="50" t="s">
        <v>993</v>
      </c>
      <c r="J866" s="59" t="s">
        <v>994</v>
      </c>
      <c r="K866" s="55"/>
      <c r="L866" s="55">
        <v>1</v>
      </c>
      <c r="M866" s="84">
        <v>0.0001</v>
      </c>
      <c r="N866" s="85"/>
      <c r="O866" s="84">
        <v>0.0001</v>
      </c>
      <c r="P866" s="84">
        <v>0.0006</v>
      </c>
      <c r="Q866" s="84"/>
      <c r="R866" s="84">
        <v>0.0006</v>
      </c>
      <c r="S866" s="55" t="s">
        <v>343</v>
      </c>
      <c r="T866" s="55" t="s">
        <v>193</v>
      </c>
      <c r="U866" s="49">
        <v>2023.05</v>
      </c>
      <c r="V866" s="107"/>
    </row>
    <row r="867" s="1" customFormat="1" ht="54.95" customHeight="1" spans="1:22">
      <c r="A867" s="43">
        <v>6.9</v>
      </c>
      <c r="B867" s="42" t="s">
        <v>899</v>
      </c>
      <c r="C867" s="41"/>
      <c r="D867" s="55"/>
      <c r="E867" s="41"/>
      <c r="F867" s="46" t="s">
        <v>1624</v>
      </c>
      <c r="G867" s="140">
        <v>8.28</v>
      </c>
      <c r="H867" s="52"/>
      <c r="I867" s="44"/>
      <c r="J867" s="44"/>
      <c r="K867" s="41"/>
      <c r="L867" s="41"/>
      <c r="M867" s="141"/>
      <c r="N867" s="141"/>
      <c r="O867" s="141"/>
      <c r="P867" s="141"/>
      <c r="Q867" s="141"/>
      <c r="R867" s="141"/>
      <c r="S867" s="43"/>
      <c r="T867" s="41"/>
      <c r="U867" s="49"/>
      <c r="V867" s="107"/>
    </row>
    <row r="868" s="3" customFormat="1" ht="54.95" customHeight="1" spans="1:22">
      <c r="A868" s="55">
        <v>1</v>
      </c>
      <c r="B868" s="50" t="s">
        <v>901</v>
      </c>
      <c r="C868" s="51" t="s">
        <v>37</v>
      </c>
      <c r="D868" s="55" t="s">
        <v>52</v>
      </c>
      <c r="E868" s="49" t="s">
        <v>330</v>
      </c>
      <c r="F868" s="50" t="s">
        <v>1625</v>
      </c>
      <c r="G868" s="62">
        <v>3.28</v>
      </c>
      <c r="H868" s="52" t="s">
        <v>130</v>
      </c>
      <c r="I868" s="50" t="s">
        <v>993</v>
      </c>
      <c r="J868" s="59" t="s">
        <v>994</v>
      </c>
      <c r="K868" s="49">
        <v>2</v>
      </c>
      <c r="L868" s="49"/>
      <c r="M868" s="85">
        <v>0.001</v>
      </c>
      <c r="N868" s="85"/>
      <c r="O868" s="85">
        <v>0.001</v>
      </c>
      <c r="P868" s="85">
        <v>0.0034</v>
      </c>
      <c r="Q868" s="85"/>
      <c r="R868" s="85">
        <v>0.0034</v>
      </c>
      <c r="S868" s="55" t="s">
        <v>343</v>
      </c>
      <c r="T868" s="49" t="s">
        <v>330</v>
      </c>
      <c r="U868" s="49">
        <v>2023.05</v>
      </c>
      <c r="V868" s="107"/>
    </row>
    <row r="869" s="1" customFormat="1" ht="54.95" customHeight="1" spans="1:22">
      <c r="A869" s="55">
        <v>2</v>
      </c>
      <c r="B869" s="122" t="s">
        <v>1505</v>
      </c>
      <c r="C869" s="55" t="s">
        <v>37</v>
      </c>
      <c r="D869" s="55" t="s">
        <v>52</v>
      </c>
      <c r="E869" s="55" t="s">
        <v>183</v>
      </c>
      <c r="F869" s="54" t="s">
        <v>1626</v>
      </c>
      <c r="G869" s="55">
        <v>0.6</v>
      </c>
      <c r="H869" s="52" t="s">
        <v>130</v>
      </c>
      <c r="I869" s="50" t="s">
        <v>993</v>
      </c>
      <c r="J869" s="59" t="s">
        <v>994</v>
      </c>
      <c r="K869" s="55">
        <v>1</v>
      </c>
      <c r="L869" s="55"/>
      <c r="M869" s="84">
        <v>0.0001</v>
      </c>
      <c r="N869" s="84"/>
      <c r="O869" s="84">
        <v>0.0001</v>
      </c>
      <c r="P869" s="84">
        <v>0.0004</v>
      </c>
      <c r="Q869" s="84"/>
      <c r="R869" s="84">
        <v>0.0004</v>
      </c>
      <c r="S869" s="55" t="s">
        <v>343</v>
      </c>
      <c r="T869" s="49" t="s">
        <v>183</v>
      </c>
      <c r="U869" s="49">
        <v>2023.05</v>
      </c>
      <c r="V869" s="55"/>
    </row>
    <row r="870" s="3" customFormat="1" ht="54.95" customHeight="1" spans="1:22">
      <c r="A870" s="55">
        <v>3</v>
      </c>
      <c r="B870" s="50" t="s">
        <v>906</v>
      </c>
      <c r="C870" s="51" t="s">
        <v>37</v>
      </c>
      <c r="D870" s="55" t="s">
        <v>52</v>
      </c>
      <c r="E870" s="51" t="s">
        <v>110</v>
      </c>
      <c r="F870" s="50" t="s">
        <v>1627</v>
      </c>
      <c r="G870" s="69">
        <v>1.6</v>
      </c>
      <c r="H870" s="52" t="s">
        <v>130</v>
      </c>
      <c r="I870" s="50" t="s">
        <v>993</v>
      </c>
      <c r="J870" s="59" t="s">
        <v>994</v>
      </c>
      <c r="K870" s="49"/>
      <c r="L870" s="49">
        <v>1</v>
      </c>
      <c r="M870" s="85">
        <v>0.0002</v>
      </c>
      <c r="N870" s="85"/>
      <c r="O870" s="85">
        <v>0.0002</v>
      </c>
      <c r="P870" s="85">
        <v>0.0015</v>
      </c>
      <c r="Q870" s="85"/>
      <c r="R870" s="85">
        <v>0.0015</v>
      </c>
      <c r="S870" s="55" t="s">
        <v>343</v>
      </c>
      <c r="T870" s="49" t="s">
        <v>110</v>
      </c>
      <c r="U870" s="49">
        <v>2023.05</v>
      </c>
      <c r="V870" s="107"/>
    </row>
    <row r="871" s="3" customFormat="1" ht="54.95" customHeight="1" spans="1:22">
      <c r="A871" s="55">
        <v>4</v>
      </c>
      <c r="B871" s="50" t="s">
        <v>1194</v>
      </c>
      <c r="C871" s="55" t="s">
        <v>37</v>
      </c>
      <c r="D871" s="55" t="s">
        <v>52</v>
      </c>
      <c r="E871" s="55" t="s">
        <v>199</v>
      </c>
      <c r="F871" s="59" t="s">
        <v>1628</v>
      </c>
      <c r="G871" s="69">
        <v>2</v>
      </c>
      <c r="H871" s="52" t="s">
        <v>130</v>
      </c>
      <c r="I871" s="50" t="s">
        <v>993</v>
      </c>
      <c r="J871" s="59" t="s">
        <v>994</v>
      </c>
      <c r="K871" s="55"/>
      <c r="L871" s="55">
        <v>1</v>
      </c>
      <c r="M871" s="84"/>
      <c r="N871" s="84"/>
      <c r="O871" s="84">
        <v>0.0001</v>
      </c>
      <c r="P871" s="84"/>
      <c r="Q871" s="84"/>
      <c r="R871" s="84">
        <v>0.0007</v>
      </c>
      <c r="S871" s="55" t="s">
        <v>343</v>
      </c>
      <c r="T871" s="49" t="s">
        <v>199</v>
      </c>
      <c r="U871" s="49">
        <v>2023.05</v>
      </c>
      <c r="V871" s="107"/>
    </row>
    <row r="872" s="3" customFormat="1" ht="54.95" customHeight="1" spans="1:22">
      <c r="A872" s="55">
        <v>5</v>
      </c>
      <c r="B872" s="122" t="s">
        <v>1629</v>
      </c>
      <c r="C872" s="55" t="s">
        <v>37</v>
      </c>
      <c r="D872" s="55" t="s">
        <v>52</v>
      </c>
      <c r="E872" s="55" t="s">
        <v>193</v>
      </c>
      <c r="F872" s="50" t="s">
        <v>1630</v>
      </c>
      <c r="G872" s="69">
        <v>0.8</v>
      </c>
      <c r="H872" s="52" t="s">
        <v>130</v>
      </c>
      <c r="I872" s="50" t="s">
        <v>993</v>
      </c>
      <c r="J872" s="59" t="s">
        <v>994</v>
      </c>
      <c r="K872" s="55"/>
      <c r="L872" s="55">
        <v>1</v>
      </c>
      <c r="M872" s="84">
        <v>0.0002</v>
      </c>
      <c r="N872" s="85"/>
      <c r="O872" s="84">
        <v>0.0002</v>
      </c>
      <c r="P872" s="84">
        <v>0.0011</v>
      </c>
      <c r="Q872" s="84"/>
      <c r="R872" s="84">
        <v>0.0011</v>
      </c>
      <c r="S872" s="55" t="s">
        <v>343</v>
      </c>
      <c r="T872" s="55" t="s">
        <v>193</v>
      </c>
      <c r="U872" s="49">
        <v>2023.05</v>
      </c>
      <c r="V872" s="107"/>
    </row>
    <row r="873" s="1" customFormat="1" ht="54.95" customHeight="1" spans="1:22">
      <c r="A873" s="78">
        <v>6.1</v>
      </c>
      <c r="B873" s="42" t="s">
        <v>908</v>
      </c>
      <c r="C873" s="41"/>
      <c r="D873" s="55"/>
      <c r="E873" s="41"/>
      <c r="F873" s="46" t="s">
        <v>1631</v>
      </c>
      <c r="G873" s="140">
        <v>72</v>
      </c>
      <c r="H873" s="52"/>
      <c r="I873" s="44"/>
      <c r="J873" s="44"/>
      <c r="K873" s="41"/>
      <c r="L873" s="41"/>
      <c r="M873" s="141"/>
      <c r="N873" s="141"/>
      <c r="O873" s="141"/>
      <c r="P873" s="141"/>
      <c r="Q873" s="141"/>
      <c r="R873" s="141"/>
      <c r="S873" s="43"/>
      <c r="T873" s="41"/>
      <c r="U873" s="49"/>
      <c r="V873" s="107"/>
    </row>
    <row r="874" s="3" customFormat="1" ht="54.95" customHeight="1" spans="1:22">
      <c r="A874" s="55">
        <v>1</v>
      </c>
      <c r="B874" s="50" t="s">
        <v>910</v>
      </c>
      <c r="C874" s="55" t="s">
        <v>37</v>
      </c>
      <c r="D874" s="55" t="s">
        <v>52</v>
      </c>
      <c r="E874" s="55" t="s">
        <v>134</v>
      </c>
      <c r="F874" s="50" t="s">
        <v>1632</v>
      </c>
      <c r="G874" s="69">
        <v>32</v>
      </c>
      <c r="H874" s="52" t="s">
        <v>130</v>
      </c>
      <c r="I874" s="50" t="s">
        <v>993</v>
      </c>
      <c r="J874" s="59" t="s">
        <v>994</v>
      </c>
      <c r="K874" s="83">
        <v>3</v>
      </c>
      <c r="L874" s="55">
        <v>1</v>
      </c>
      <c r="M874" s="84">
        <v>0.0032</v>
      </c>
      <c r="N874" s="84"/>
      <c r="O874" s="84">
        <v>0.0032</v>
      </c>
      <c r="P874" s="84">
        <v>0.01472</v>
      </c>
      <c r="Q874" s="84"/>
      <c r="R874" s="84">
        <f>O874*4.6</f>
        <v>0.01472</v>
      </c>
      <c r="S874" s="55" t="s">
        <v>343</v>
      </c>
      <c r="T874" s="55" t="s">
        <v>134</v>
      </c>
      <c r="U874" s="49">
        <v>2023.05</v>
      </c>
      <c r="V874" s="162"/>
    </row>
    <row r="875" s="3" customFormat="1" ht="54.95" customHeight="1" spans="1:22">
      <c r="A875" s="55">
        <v>2</v>
      </c>
      <c r="B875" s="50" t="s">
        <v>920</v>
      </c>
      <c r="C875" s="55" t="s">
        <v>37</v>
      </c>
      <c r="D875" s="55" t="s">
        <v>52</v>
      </c>
      <c r="E875" s="55" t="s">
        <v>180</v>
      </c>
      <c r="F875" s="50" t="s">
        <v>1633</v>
      </c>
      <c r="G875" s="69">
        <v>8</v>
      </c>
      <c r="H875" s="52" t="s">
        <v>130</v>
      </c>
      <c r="I875" s="50" t="s">
        <v>993</v>
      </c>
      <c r="J875" s="59" t="s">
        <v>994</v>
      </c>
      <c r="K875" s="83">
        <v>1</v>
      </c>
      <c r="L875" s="55">
        <v>0</v>
      </c>
      <c r="M875" s="84">
        <f>N875+O875</f>
        <v>0.0008</v>
      </c>
      <c r="N875" s="84"/>
      <c r="O875" s="84">
        <v>0.0008</v>
      </c>
      <c r="P875" s="84">
        <f>Q875+R875</f>
        <v>0.0036</v>
      </c>
      <c r="Q875" s="84"/>
      <c r="R875" s="84">
        <f>O875*4.5</f>
        <v>0.0036</v>
      </c>
      <c r="S875" s="55" t="s">
        <v>343</v>
      </c>
      <c r="T875" s="55" t="s">
        <v>180</v>
      </c>
      <c r="U875" s="49">
        <v>2023.05</v>
      </c>
      <c r="V875" s="162"/>
    </row>
    <row r="876" s="3" customFormat="1" ht="54.95" customHeight="1" spans="1:22">
      <c r="A876" s="55">
        <v>3</v>
      </c>
      <c r="B876" s="122" t="s">
        <v>1526</v>
      </c>
      <c r="C876" s="49" t="s">
        <v>37</v>
      </c>
      <c r="D876" s="55" t="s">
        <v>52</v>
      </c>
      <c r="E876" s="49" t="s">
        <v>104</v>
      </c>
      <c r="F876" s="50" t="s">
        <v>1634</v>
      </c>
      <c r="G876" s="69">
        <v>6</v>
      </c>
      <c r="H876" s="52" t="s">
        <v>130</v>
      </c>
      <c r="I876" s="50" t="s">
        <v>993</v>
      </c>
      <c r="J876" s="59" t="s">
        <v>994</v>
      </c>
      <c r="K876" s="55">
        <v>1</v>
      </c>
      <c r="L876" s="55"/>
      <c r="M876" s="85">
        <v>0.0006</v>
      </c>
      <c r="N876" s="85"/>
      <c r="O876" s="85">
        <v>0.0006</v>
      </c>
      <c r="P876" s="85">
        <v>0.0042</v>
      </c>
      <c r="Q876" s="85"/>
      <c r="R876" s="85">
        <v>0.0042</v>
      </c>
      <c r="S876" s="55" t="s">
        <v>343</v>
      </c>
      <c r="T876" s="49" t="s">
        <v>104</v>
      </c>
      <c r="U876" s="49">
        <v>2023.05</v>
      </c>
      <c r="V876" s="107"/>
    </row>
    <row r="877" s="3" customFormat="1" ht="54.95" customHeight="1" spans="1:22">
      <c r="A877" s="55">
        <v>4</v>
      </c>
      <c r="B877" s="50" t="s">
        <v>922</v>
      </c>
      <c r="C877" s="51" t="s">
        <v>37</v>
      </c>
      <c r="D877" s="55" t="s">
        <v>52</v>
      </c>
      <c r="E877" s="51" t="s">
        <v>110</v>
      </c>
      <c r="F877" s="50" t="s">
        <v>1635</v>
      </c>
      <c r="G877" s="69">
        <v>6</v>
      </c>
      <c r="H877" s="52" t="s">
        <v>130</v>
      </c>
      <c r="I877" s="50" t="s">
        <v>993</v>
      </c>
      <c r="J877" s="59" t="s">
        <v>994</v>
      </c>
      <c r="K877" s="49"/>
      <c r="L877" s="49">
        <v>1</v>
      </c>
      <c r="M877" s="85">
        <v>0.0006</v>
      </c>
      <c r="N877" s="85"/>
      <c r="O877" s="85">
        <v>0.0006</v>
      </c>
      <c r="P877" s="85">
        <v>0.0038</v>
      </c>
      <c r="Q877" s="85"/>
      <c r="R877" s="85">
        <v>0.0038</v>
      </c>
      <c r="S877" s="55" t="s">
        <v>343</v>
      </c>
      <c r="T877" s="49" t="s">
        <v>110</v>
      </c>
      <c r="U877" s="49">
        <v>2023.05</v>
      </c>
      <c r="V877" s="107"/>
    </row>
    <row r="878" s="3" customFormat="1" ht="54.95" customHeight="1" spans="1:22">
      <c r="A878" s="55">
        <v>5</v>
      </c>
      <c r="B878" s="50" t="s">
        <v>1225</v>
      </c>
      <c r="C878" s="55" t="s">
        <v>37</v>
      </c>
      <c r="D878" s="55" t="s">
        <v>52</v>
      </c>
      <c r="E878" s="55" t="s">
        <v>199</v>
      </c>
      <c r="F878" s="59" t="s">
        <v>1636</v>
      </c>
      <c r="G878" s="69">
        <v>3</v>
      </c>
      <c r="H878" s="52" t="s">
        <v>130</v>
      </c>
      <c r="I878" s="50" t="s">
        <v>993</v>
      </c>
      <c r="J878" s="59" t="s">
        <v>994</v>
      </c>
      <c r="K878" s="55">
        <v>1</v>
      </c>
      <c r="L878" s="55">
        <v>1</v>
      </c>
      <c r="M878" s="84">
        <v>0.0003</v>
      </c>
      <c r="N878" s="84"/>
      <c r="O878" s="84">
        <v>0.0003</v>
      </c>
      <c r="P878" s="84">
        <v>0.0016</v>
      </c>
      <c r="Q878" s="84"/>
      <c r="R878" s="84">
        <v>0.0016</v>
      </c>
      <c r="S878" s="55" t="s">
        <v>343</v>
      </c>
      <c r="T878" s="49" t="s">
        <v>199</v>
      </c>
      <c r="U878" s="49">
        <v>2023.05</v>
      </c>
      <c r="V878" s="107"/>
    </row>
    <row r="879" s="3" customFormat="1" ht="54.95" customHeight="1" spans="1:22">
      <c r="A879" s="55">
        <v>6</v>
      </c>
      <c r="B879" s="122" t="s">
        <v>924</v>
      </c>
      <c r="C879" s="55" t="s">
        <v>37</v>
      </c>
      <c r="D879" s="55" t="s">
        <v>52</v>
      </c>
      <c r="E879" s="55" t="s">
        <v>193</v>
      </c>
      <c r="F879" s="50" t="s">
        <v>1637</v>
      </c>
      <c r="G879" s="69">
        <v>2</v>
      </c>
      <c r="H879" s="52" t="s">
        <v>130</v>
      </c>
      <c r="I879" s="50" t="s">
        <v>993</v>
      </c>
      <c r="J879" s="59" t="s">
        <v>994</v>
      </c>
      <c r="K879" s="55">
        <v>1</v>
      </c>
      <c r="L879" s="55">
        <v>1</v>
      </c>
      <c r="M879" s="84">
        <v>0.0003</v>
      </c>
      <c r="N879" s="84"/>
      <c r="O879" s="84">
        <v>0.0003</v>
      </c>
      <c r="P879" s="84">
        <v>0.0088</v>
      </c>
      <c r="Q879" s="85"/>
      <c r="R879" s="84">
        <v>0.0088</v>
      </c>
      <c r="S879" s="55" t="s">
        <v>343</v>
      </c>
      <c r="T879" s="55" t="s">
        <v>193</v>
      </c>
      <c r="U879" s="49">
        <v>2023.05</v>
      </c>
      <c r="V879" s="107"/>
    </row>
    <row r="880" s="3" customFormat="1" ht="54.95" customHeight="1" spans="1:22">
      <c r="A880" s="55">
        <v>7</v>
      </c>
      <c r="B880" s="50" t="s">
        <v>926</v>
      </c>
      <c r="C880" s="55" t="s">
        <v>37</v>
      </c>
      <c r="D880" s="55" t="s">
        <v>52</v>
      </c>
      <c r="E880" s="55" t="s">
        <v>407</v>
      </c>
      <c r="F880" s="50" t="s">
        <v>1638</v>
      </c>
      <c r="G880" s="69">
        <v>15</v>
      </c>
      <c r="H880" s="52" t="s">
        <v>130</v>
      </c>
      <c r="I880" s="50" t="s">
        <v>993</v>
      </c>
      <c r="J880" s="59" t="s">
        <v>994</v>
      </c>
      <c r="K880" s="55">
        <v>1</v>
      </c>
      <c r="L880" s="55"/>
      <c r="M880" s="84">
        <v>0.0015</v>
      </c>
      <c r="N880" s="85"/>
      <c r="O880" s="84">
        <v>0.0015</v>
      </c>
      <c r="P880" s="84">
        <v>0.0632</v>
      </c>
      <c r="Q880" s="84"/>
      <c r="R880" s="84">
        <v>0.0632</v>
      </c>
      <c r="S880" s="55" t="s">
        <v>343</v>
      </c>
      <c r="T880" s="53" t="s">
        <v>407</v>
      </c>
      <c r="U880" s="49">
        <v>2023.05</v>
      </c>
      <c r="V880" s="107"/>
    </row>
    <row r="881" s="1" customFormat="1" ht="54.95" customHeight="1" spans="1:22">
      <c r="A881" s="43">
        <v>6.11</v>
      </c>
      <c r="B881" s="42" t="s">
        <v>930</v>
      </c>
      <c r="C881" s="41"/>
      <c r="D881" s="55"/>
      <c r="E881" s="41"/>
      <c r="F881" s="46" t="s">
        <v>1639</v>
      </c>
      <c r="G881" s="140">
        <v>54</v>
      </c>
      <c r="H881" s="52"/>
      <c r="I881" s="44"/>
      <c r="J881" s="44"/>
      <c r="K881" s="41"/>
      <c r="L881" s="41"/>
      <c r="M881" s="141"/>
      <c r="N881" s="141"/>
      <c r="O881" s="141"/>
      <c r="P881" s="141"/>
      <c r="Q881" s="141"/>
      <c r="R881" s="141"/>
      <c r="S881" s="43"/>
      <c r="T881" s="41"/>
      <c r="U881" s="49"/>
      <c r="V881" s="107"/>
    </row>
    <row r="882" s="3" customFormat="1" ht="54.95" customHeight="1" spans="1:22">
      <c r="A882" s="55">
        <v>1</v>
      </c>
      <c r="B882" s="50" t="s">
        <v>932</v>
      </c>
      <c r="C882" s="51" t="s">
        <v>37</v>
      </c>
      <c r="D882" s="55" t="s">
        <v>52</v>
      </c>
      <c r="E882" s="51" t="s">
        <v>163</v>
      </c>
      <c r="F882" s="122" t="s">
        <v>1640</v>
      </c>
      <c r="G882" s="62">
        <v>1.8</v>
      </c>
      <c r="H882" s="52" t="s">
        <v>130</v>
      </c>
      <c r="I882" s="50" t="s">
        <v>1641</v>
      </c>
      <c r="J882" s="59" t="s">
        <v>994</v>
      </c>
      <c r="K882" s="49"/>
      <c r="L882" s="49">
        <v>1</v>
      </c>
      <c r="M882" s="84">
        <f>O882</f>
        <v>0.0003</v>
      </c>
      <c r="N882" s="85"/>
      <c r="O882" s="85">
        <v>0.0003</v>
      </c>
      <c r="P882" s="85">
        <f>R882</f>
        <v>0.0018</v>
      </c>
      <c r="Q882" s="85"/>
      <c r="R882" s="85">
        <v>0.0018</v>
      </c>
      <c r="S882" s="55" t="s">
        <v>343</v>
      </c>
      <c r="T882" s="49" t="s">
        <v>163</v>
      </c>
      <c r="U882" s="49">
        <v>2023.05</v>
      </c>
      <c r="V882" s="107"/>
    </row>
    <row r="883" s="3" customFormat="1" ht="54.95" customHeight="1" spans="1:22">
      <c r="A883" s="55">
        <v>2</v>
      </c>
      <c r="B883" s="50" t="s">
        <v>939</v>
      </c>
      <c r="C883" s="51" t="s">
        <v>37</v>
      </c>
      <c r="D883" s="55" t="s">
        <v>52</v>
      </c>
      <c r="E883" s="51" t="s">
        <v>134</v>
      </c>
      <c r="F883" s="122" t="s">
        <v>1642</v>
      </c>
      <c r="G883" s="62">
        <v>13.2</v>
      </c>
      <c r="H883" s="52" t="s">
        <v>130</v>
      </c>
      <c r="I883" s="50" t="s">
        <v>1641</v>
      </c>
      <c r="J883" s="59" t="s">
        <v>994</v>
      </c>
      <c r="K883" s="49">
        <v>1</v>
      </c>
      <c r="L883" s="49">
        <v>1</v>
      </c>
      <c r="M883" s="84">
        <v>0.0022</v>
      </c>
      <c r="N883" s="85"/>
      <c r="O883" s="85">
        <v>0.0022</v>
      </c>
      <c r="P883" s="85">
        <v>0.01012</v>
      </c>
      <c r="Q883" s="85"/>
      <c r="R883" s="85">
        <f>O883*4.6</f>
        <v>0.01012</v>
      </c>
      <c r="S883" s="55" t="s">
        <v>343</v>
      </c>
      <c r="T883" s="49" t="s">
        <v>134</v>
      </c>
      <c r="U883" s="49">
        <v>2023.05</v>
      </c>
      <c r="V883" s="107"/>
    </row>
    <row r="884" s="3" customFormat="1" ht="54.95" customHeight="1" spans="1:22">
      <c r="A884" s="55">
        <v>3</v>
      </c>
      <c r="B884" s="50" t="s">
        <v>1235</v>
      </c>
      <c r="C884" s="55" t="s">
        <v>37</v>
      </c>
      <c r="D884" s="55" t="s">
        <v>52</v>
      </c>
      <c r="E884" s="55" t="s">
        <v>183</v>
      </c>
      <c r="F884" s="59" t="s">
        <v>1643</v>
      </c>
      <c r="G884" s="69">
        <v>8.4</v>
      </c>
      <c r="H884" s="52" t="s">
        <v>130</v>
      </c>
      <c r="I884" s="50" t="s">
        <v>1641</v>
      </c>
      <c r="J884" s="59" t="s">
        <v>994</v>
      </c>
      <c r="K884" s="55">
        <v>2</v>
      </c>
      <c r="L884" s="55"/>
      <c r="M884" s="84">
        <v>0.0014</v>
      </c>
      <c r="N884" s="84"/>
      <c r="O884" s="84">
        <v>0.0014</v>
      </c>
      <c r="P884" s="84">
        <v>0.0084</v>
      </c>
      <c r="Q884" s="84"/>
      <c r="R884" s="84">
        <v>0.0084</v>
      </c>
      <c r="S884" s="55" t="s">
        <v>343</v>
      </c>
      <c r="T884" s="55" t="s">
        <v>183</v>
      </c>
      <c r="U884" s="49">
        <v>2023.05</v>
      </c>
      <c r="V884" s="107"/>
    </row>
    <row r="885" s="3" customFormat="1" ht="54.95" customHeight="1" spans="1:22">
      <c r="A885" s="55">
        <v>4</v>
      </c>
      <c r="B885" s="50" t="s">
        <v>949</v>
      </c>
      <c r="C885" s="51" t="s">
        <v>37</v>
      </c>
      <c r="D885" s="55" t="s">
        <v>52</v>
      </c>
      <c r="E885" s="51" t="s">
        <v>110</v>
      </c>
      <c r="F885" s="50" t="s">
        <v>1644</v>
      </c>
      <c r="G885" s="69">
        <v>4.2</v>
      </c>
      <c r="H885" s="52" t="s">
        <v>130</v>
      </c>
      <c r="I885" s="50" t="s">
        <v>1641</v>
      </c>
      <c r="J885" s="59" t="s">
        <v>994</v>
      </c>
      <c r="K885" s="49">
        <v>1</v>
      </c>
      <c r="L885" s="49">
        <v>1</v>
      </c>
      <c r="M885" s="85">
        <v>0.0007</v>
      </c>
      <c r="N885" s="85"/>
      <c r="O885" s="85">
        <v>0.0007</v>
      </c>
      <c r="P885" s="85">
        <v>0.0041</v>
      </c>
      <c r="Q885" s="85"/>
      <c r="R885" s="85">
        <v>0.0041</v>
      </c>
      <c r="S885" s="55" t="s">
        <v>343</v>
      </c>
      <c r="T885" s="49" t="s">
        <v>110</v>
      </c>
      <c r="U885" s="49">
        <v>2023.05</v>
      </c>
      <c r="V885" s="107"/>
    </row>
    <row r="886" s="3" customFormat="1" ht="54.95" customHeight="1" spans="1:22">
      <c r="A886" s="55">
        <v>5</v>
      </c>
      <c r="B886" s="50" t="s">
        <v>1248</v>
      </c>
      <c r="C886" s="55" t="s">
        <v>37</v>
      </c>
      <c r="D886" s="55" t="s">
        <v>52</v>
      </c>
      <c r="E886" s="55" t="s">
        <v>199</v>
      </c>
      <c r="F886" s="59" t="s">
        <v>1645</v>
      </c>
      <c r="G886" s="69">
        <v>3</v>
      </c>
      <c r="H886" s="52" t="s">
        <v>130</v>
      </c>
      <c r="I886" s="50" t="s">
        <v>1641</v>
      </c>
      <c r="J886" s="59" t="s">
        <v>994</v>
      </c>
      <c r="K886" s="55"/>
      <c r="L886" s="55">
        <v>1</v>
      </c>
      <c r="M886" s="84">
        <v>0.0005</v>
      </c>
      <c r="N886" s="84"/>
      <c r="O886" s="84">
        <v>0.0005</v>
      </c>
      <c r="P886" s="84">
        <v>0.0027</v>
      </c>
      <c r="Q886" s="84"/>
      <c r="R886" s="84">
        <v>0.0027</v>
      </c>
      <c r="S886" s="55" t="s">
        <v>343</v>
      </c>
      <c r="T886" s="49" t="s">
        <v>199</v>
      </c>
      <c r="U886" s="49">
        <v>2023.05</v>
      </c>
      <c r="V886" s="107"/>
    </row>
    <row r="887" s="3" customFormat="1" ht="54.95" customHeight="1" spans="1:22">
      <c r="A887" s="55">
        <v>6</v>
      </c>
      <c r="B887" s="122" t="s">
        <v>952</v>
      </c>
      <c r="C887" s="55" t="s">
        <v>37</v>
      </c>
      <c r="D887" s="55" t="s">
        <v>52</v>
      </c>
      <c r="E887" s="55" t="s">
        <v>193</v>
      </c>
      <c r="F887" s="50" t="s">
        <v>1646</v>
      </c>
      <c r="G887" s="69">
        <v>14.4</v>
      </c>
      <c r="H887" s="52" t="s">
        <v>130</v>
      </c>
      <c r="I887" s="50" t="s">
        <v>1641</v>
      </c>
      <c r="J887" s="59" t="s">
        <v>994</v>
      </c>
      <c r="K887" s="55">
        <v>1</v>
      </c>
      <c r="L887" s="55">
        <v>1</v>
      </c>
      <c r="M887" s="84">
        <v>0.0024</v>
      </c>
      <c r="N887" s="84"/>
      <c r="O887" s="84">
        <v>0.0024</v>
      </c>
      <c r="P887" s="84">
        <v>0.0108</v>
      </c>
      <c r="Q887" s="85"/>
      <c r="R887" s="84">
        <v>0.0108</v>
      </c>
      <c r="S887" s="55" t="s">
        <v>343</v>
      </c>
      <c r="T887" s="55" t="s">
        <v>193</v>
      </c>
      <c r="U887" s="49">
        <v>2023.05</v>
      </c>
      <c r="V887" s="107"/>
    </row>
    <row r="888" s="3" customFormat="1" ht="54.95" customHeight="1" spans="1:22">
      <c r="A888" s="55">
        <v>7</v>
      </c>
      <c r="B888" s="50" t="s">
        <v>955</v>
      </c>
      <c r="C888" s="55" t="s">
        <v>37</v>
      </c>
      <c r="D888" s="55" t="s">
        <v>52</v>
      </c>
      <c r="E888" s="55" t="s">
        <v>407</v>
      </c>
      <c r="F888" s="50" t="s">
        <v>1647</v>
      </c>
      <c r="G888" s="69">
        <v>9</v>
      </c>
      <c r="H888" s="52" t="s">
        <v>130</v>
      </c>
      <c r="I888" s="50" t="s">
        <v>1641</v>
      </c>
      <c r="J888" s="59" t="s">
        <v>994</v>
      </c>
      <c r="K888" s="49">
        <v>2</v>
      </c>
      <c r="L888" s="49">
        <v>1</v>
      </c>
      <c r="M888" s="84">
        <v>0.0015</v>
      </c>
      <c r="N888" s="85"/>
      <c r="O888" s="84">
        <v>0.0015</v>
      </c>
      <c r="P888" s="84">
        <v>0.064</v>
      </c>
      <c r="Q888" s="84"/>
      <c r="R888" s="84">
        <v>0.064</v>
      </c>
      <c r="S888" s="55" t="s">
        <v>343</v>
      </c>
      <c r="T888" s="53" t="s">
        <v>407</v>
      </c>
      <c r="U888" s="49">
        <v>2023.05</v>
      </c>
      <c r="V888" s="107"/>
    </row>
    <row r="889" s="1" customFormat="1" ht="54.95" customHeight="1" spans="1:22">
      <c r="A889" s="43">
        <v>6.12</v>
      </c>
      <c r="B889" s="42" t="s">
        <v>958</v>
      </c>
      <c r="C889" s="41"/>
      <c r="D889" s="55"/>
      <c r="E889" s="41"/>
      <c r="F889" s="46" t="s">
        <v>1648</v>
      </c>
      <c r="G889" s="140">
        <f>SUM(G890:G891)</f>
        <v>17.5</v>
      </c>
      <c r="H889" s="52"/>
      <c r="I889" s="44"/>
      <c r="J889" s="44"/>
      <c r="K889" s="41"/>
      <c r="L889" s="41"/>
      <c r="M889" s="141"/>
      <c r="N889" s="141"/>
      <c r="O889" s="141"/>
      <c r="P889" s="141"/>
      <c r="Q889" s="141"/>
      <c r="R889" s="141"/>
      <c r="S889" s="43"/>
      <c r="T889" s="41"/>
      <c r="U889" s="49"/>
      <c r="V889" s="107"/>
    </row>
    <row r="890" s="3" customFormat="1" ht="54.95" customHeight="1" spans="1:22">
      <c r="A890" s="49">
        <v>1</v>
      </c>
      <c r="B890" s="122" t="s">
        <v>1389</v>
      </c>
      <c r="C890" s="49" t="s">
        <v>37</v>
      </c>
      <c r="D890" s="55" t="s">
        <v>52</v>
      </c>
      <c r="E890" s="49" t="s">
        <v>104</v>
      </c>
      <c r="F890" s="50" t="s">
        <v>1649</v>
      </c>
      <c r="G890" s="69">
        <v>7.5</v>
      </c>
      <c r="H890" s="52" t="s">
        <v>130</v>
      </c>
      <c r="I890" s="50" t="s">
        <v>1641</v>
      </c>
      <c r="J890" s="59" t="s">
        <v>994</v>
      </c>
      <c r="K890" s="51">
        <v>1</v>
      </c>
      <c r="L890" s="51"/>
      <c r="M890" s="84">
        <v>0.0015</v>
      </c>
      <c r="N890" s="84"/>
      <c r="O890" s="84">
        <v>0.0015</v>
      </c>
      <c r="P890" s="84">
        <v>0.0075</v>
      </c>
      <c r="Q890" s="84"/>
      <c r="R890" s="84">
        <v>0.0075</v>
      </c>
      <c r="S890" s="55" t="s">
        <v>343</v>
      </c>
      <c r="T890" s="49" t="s">
        <v>104</v>
      </c>
      <c r="U890" s="49">
        <v>2023.05</v>
      </c>
      <c r="V890" s="107"/>
    </row>
    <row r="891" s="3" customFormat="1" ht="54.95" customHeight="1" spans="1:22">
      <c r="A891" s="49">
        <v>2</v>
      </c>
      <c r="B891" s="50" t="s">
        <v>1051</v>
      </c>
      <c r="C891" s="55" t="s">
        <v>37</v>
      </c>
      <c r="D891" s="55" t="s">
        <v>52</v>
      </c>
      <c r="E891" s="55" t="s">
        <v>199</v>
      </c>
      <c r="F891" s="59" t="s">
        <v>1650</v>
      </c>
      <c r="G891" s="69">
        <v>10</v>
      </c>
      <c r="H891" s="52" t="s">
        <v>130</v>
      </c>
      <c r="I891" s="50" t="s">
        <v>1641</v>
      </c>
      <c r="J891" s="59" t="s">
        <v>994</v>
      </c>
      <c r="K891" s="55"/>
      <c r="L891" s="55">
        <v>1</v>
      </c>
      <c r="M891" s="84">
        <v>0.002</v>
      </c>
      <c r="N891" s="84"/>
      <c r="O891" s="84">
        <v>0.002</v>
      </c>
      <c r="P891" s="84">
        <v>0.0109</v>
      </c>
      <c r="Q891" s="84"/>
      <c r="R891" s="84">
        <v>0.0109</v>
      </c>
      <c r="S891" s="55" t="s">
        <v>343</v>
      </c>
      <c r="T891" s="49" t="s">
        <v>199</v>
      </c>
      <c r="U891" s="49">
        <v>2023.05</v>
      </c>
      <c r="V891" s="107"/>
    </row>
    <row r="892" s="1" customFormat="1" ht="54.95" customHeight="1" spans="1:22">
      <c r="A892" s="41">
        <v>6.13</v>
      </c>
      <c r="B892" s="42" t="s">
        <v>970</v>
      </c>
      <c r="C892" s="41"/>
      <c r="D892" s="55"/>
      <c r="E892" s="41"/>
      <c r="F892" s="46" t="s">
        <v>1651</v>
      </c>
      <c r="G892" s="140">
        <v>8.8</v>
      </c>
      <c r="H892" s="52"/>
      <c r="I892" s="44"/>
      <c r="J892" s="44"/>
      <c r="K892" s="41"/>
      <c r="L892" s="41"/>
      <c r="M892" s="141"/>
      <c r="N892" s="141"/>
      <c r="O892" s="141"/>
      <c r="P892" s="141"/>
      <c r="Q892" s="141"/>
      <c r="R892" s="141"/>
      <c r="S892" s="43"/>
      <c r="T892" s="41"/>
      <c r="U892" s="49"/>
      <c r="V892" s="107"/>
    </row>
    <row r="893" s="3" customFormat="1" ht="54.95" customHeight="1" spans="1:22">
      <c r="A893" s="49">
        <v>1</v>
      </c>
      <c r="B893" s="50" t="s">
        <v>1054</v>
      </c>
      <c r="C893" s="49" t="s">
        <v>37</v>
      </c>
      <c r="D893" s="55" t="s">
        <v>52</v>
      </c>
      <c r="E893" s="49" t="s">
        <v>134</v>
      </c>
      <c r="F893" s="50" t="s">
        <v>1652</v>
      </c>
      <c r="G893" s="62">
        <v>7</v>
      </c>
      <c r="H893" s="52" t="s">
        <v>130</v>
      </c>
      <c r="I893" s="50" t="s">
        <v>1641</v>
      </c>
      <c r="J893" s="59" t="s">
        <v>994</v>
      </c>
      <c r="K893" s="49">
        <v>3</v>
      </c>
      <c r="L893" s="49">
        <v>1</v>
      </c>
      <c r="M893" s="85">
        <v>0.0035</v>
      </c>
      <c r="N893" s="85"/>
      <c r="O893" s="85">
        <v>0.0035</v>
      </c>
      <c r="P893" s="85">
        <v>0.0161</v>
      </c>
      <c r="Q893" s="85"/>
      <c r="R893" s="85">
        <f>O893*4.6</f>
        <v>0.0161</v>
      </c>
      <c r="S893" s="55" t="s">
        <v>343</v>
      </c>
      <c r="T893" s="49" t="s">
        <v>134</v>
      </c>
      <c r="U893" s="49">
        <v>2023.05</v>
      </c>
      <c r="V893" s="107"/>
    </row>
    <row r="894" s="3" customFormat="1" ht="54.95" customHeight="1" spans="1:22">
      <c r="A894" s="49">
        <v>2</v>
      </c>
      <c r="B894" s="50" t="s">
        <v>974</v>
      </c>
      <c r="C894" s="49" t="s">
        <v>37</v>
      </c>
      <c r="D894" s="55" t="s">
        <v>52</v>
      </c>
      <c r="E894" s="49" t="s">
        <v>330</v>
      </c>
      <c r="F894" s="50" t="s">
        <v>1653</v>
      </c>
      <c r="G894" s="62">
        <v>0.6</v>
      </c>
      <c r="H894" s="52" t="s">
        <v>130</v>
      </c>
      <c r="I894" s="50" t="s">
        <v>1641</v>
      </c>
      <c r="J894" s="59" t="s">
        <v>994</v>
      </c>
      <c r="K894" s="49">
        <v>1</v>
      </c>
      <c r="L894" s="49"/>
      <c r="M894" s="85">
        <v>0.0003</v>
      </c>
      <c r="N894" s="85"/>
      <c r="O894" s="85">
        <v>0.0003</v>
      </c>
      <c r="P894" s="85">
        <v>0.0009</v>
      </c>
      <c r="Q894" s="85"/>
      <c r="R894" s="85">
        <v>0.0009</v>
      </c>
      <c r="S894" s="55" t="s">
        <v>343</v>
      </c>
      <c r="T894" s="49" t="s">
        <v>330</v>
      </c>
      <c r="U894" s="49">
        <v>2023.05</v>
      </c>
      <c r="V894" s="107"/>
    </row>
    <row r="895" s="3" customFormat="1" ht="54.95" customHeight="1" spans="1:22">
      <c r="A895" s="49">
        <v>3</v>
      </c>
      <c r="B895" s="50" t="s">
        <v>1057</v>
      </c>
      <c r="C895" s="55" t="s">
        <v>37</v>
      </c>
      <c r="D895" s="55" t="s">
        <v>52</v>
      </c>
      <c r="E895" s="55" t="s">
        <v>407</v>
      </c>
      <c r="F895" s="50" t="s">
        <v>1654</v>
      </c>
      <c r="G895" s="69">
        <v>1.2</v>
      </c>
      <c r="H895" s="52" t="s">
        <v>130</v>
      </c>
      <c r="I895" s="50" t="s">
        <v>1641</v>
      </c>
      <c r="J895" s="59" t="s">
        <v>994</v>
      </c>
      <c r="K895" s="49">
        <v>1</v>
      </c>
      <c r="L895" s="49">
        <v>1</v>
      </c>
      <c r="M895" s="84">
        <v>0.0002</v>
      </c>
      <c r="N895" s="85"/>
      <c r="O895" s="84">
        <v>0.0002</v>
      </c>
      <c r="P895" s="84">
        <v>0.0014</v>
      </c>
      <c r="Q895" s="85"/>
      <c r="R895" s="84">
        <v>0.0014</v>
      </c>
      <c r="S895" s="55" t="s">
        <v>343</v>
      </c>
      <c r="T895" s="53" t="s">
        <v>407</v>
      </c>
      <c r="U895" s="49">
        <v>2023.05</v>
      </c>
      <c r="V895" s="107"/>
    </row>
    <row r="896" s="1" customFormat="1" ht="60" customHeight="1" spans="1:22">
      <c r="A896" s="43" t="s">
        <v>656</v>
      </c>
      <c r="B896" s="44" t="s">
        <v>1655</v>
      </c>
      <c r="C896" s="34"/>
      <c r="D896" s="52"/>
      <c r="E896" s="34"/>
      <c r="F896" s="42" t="s">
        <v>1656</v>
      </c>
      <c r="G896" s="45">
        <f>SUM(G897:G906)</f>
        <v>8580.35</v>
      </c>
      <c r="H896" s="52"/>
      <c r="I896" s="44"/>
      <c r="J896" s="44"/>
      <c r="K896" s="34"/>
      <c r="L896" s="34"/>
      <c r="M896" s="34"/>
      <c r="N896" s="79"/>
      <c r="O896" s="79"/>
      <c r="P896" s="79"/>
      <c r="Q896" s="79"/>
      <c r="R896" s="79"/>
      <c r="S896" s="41"/>
      <c r="T896" s="41"/>
      <c r="U896" s="89"/>
      <c r="V896" s="107"/>
    </row>
    <row r="897" s="3" customFormat="1" ht="117.95" customHeight="1" spans="1:22">
      <c r="A897" s="55">
        <v>1</v>
      </c>
      <c r="B897" s="50" t="s">
        <v>1657</v>
      </c>
      <c r="C897" s="55" t="s">
        <v>37</v>
      </c>
      <c r="D897" s="52" t="s">
        <v>38</v>
      </c>
      <c r="E897" s="55" t="s">
        <v>355</v>
      </c>
      <c r="F897" s="59" t="s">
        <v>1658</v>
      </c>
      <c r="G897" s="53">
        <v>1642</v>
      </c>
      <c r="H897" s="52" t="s">
        <v>130</v>
      </c>
      <c r="I897" s="122" t="s">
        <v>1659</v>
      </c>
      <c r="J897" s="122" t="s">
        <v>1073</v>
      </c>
      <c r="K897" s="69">
        <v>122</v>
      </c>
      <c r="L897" s="69">
        <v>82</v>
      </c>
      <c r="M897" s="69">
        <v>1.7934</v>
      </c>
      <c r="N897" s="69">
        <v>0.6261</v>
      </c>
      <c r="O897" s="69">
        <v>1.1171</v>
      </c>
      <c r="P897" s="69">
        <v>8.668</v>
      </c>
      <c r="Q897" s="69">
        <v>4.9247</v>
      </c>
      <c r="R897" s="69">
        <v>5.2768</v>
      </c>
      <c r="S897" s="49" t="s">
        <v>343</v>
      </c>
      <c r="T897" s="49" t="s">
        <v>355</v>
      </c>
      <c r="U897" s="89">
        <v>2022.12</v>
      </c>
      <c r="V897" s="50"/>
    </row>
    <row r="898" s="9" customFormat="1" ht="102.95" customHeight="1" spans="1:22">
      <c r="A898" s="55">
        <v>2</v>
      </c>
      <c r="B898" s="50" t="s">
        <v>1660</v>
      </c>
      <c r="C898" s="55" t="s">
        <v>37</v>
      </c>
      <c r="D898" s="52" t="s">
        <v>38</v>
      </c>
      <c r="E898" s="55" t="s">
        <v>355</v>
      </c>
      <c r="F898" s="59" t="s">
        <v>1661</v>
      </c>
      <c r="G898" s="53">
        <v>4001</v>
      </c>
      <c r="H898" s="52" t="s">
        <v>130</v>
      </c>
      <c r="I898" s="59" t="s">
        <v>720</v>
      </c>
      <c r="J898" s="59" t="s">
        <v>721</v>
      </c>
      <c r="K898" s="60">
        <v>70</v>
      </c>
      <c r="L898" s="60">
        <v>61</v>
      </c>
      <c r="M898" s="84">
        <v>0.303</v>
      </c>
      <c r="N898" s="84">
        <v>0.135</v>
      </c>
      <c r="O898" s="84">
        <v>0.168</v>
      </c>
      <c r="P898" s="84">
        <v>0.97</v>
      </c>
      <c r="Q898" s="84">
        <v>0.459</v>
      </c>
      <c r="R898" s="84">
        <v>0.511</v>
      </c>
      <c r="S898" s="49" t="s">
        <v>343</v>
      </c>
      <c r="T898" s="49" t="s">
        <v>355</v>
      </c>
      <c r="U898" s="89">
        <v>2022.12</v>
      </c>
      <c r="V898" s="50"/>
    </row>
    <row r="899" s="9" customFormat="1" ht="102.95" customHeight="1" spans="1:22">
      <c r="A899" s="55">
        <v>3</v>
      </c>
      <c r="B899" s="50" t="s">
        <v>1662</v>
      </c>
      <c r="C899" s="55" t="s">
        <v>37</v>
      </c>
      <c r="D899" s="52" t="s">
        <v>38</v>
      </c>
      <c r="E899" s="55" t="s">
        <v>355</v>
      </c>
      <c r="F899" s="59" t="s">
        <v>1663</v>
      </c>
      <c r="G899" s="53">
        <v>614</v>
      </c>
      <c r="H899" s="52" t="s">
        <v>130</v>
      </c>
      <c r="I899" s="59" t="s">
        <v>720</v>
      </c>
      <c r="J899" s="59" t="s">
        <v>721</v>
      </c>
      <c r="K899" s="60">
        <v>40</v>
      </c>
      <c r="L899" s="60">
        <v>35</v>
      </c>
      <c r="M899" s="84">
        <v>0.2165</v>
      </c>
      <c r="N899" s="84">
        <v>0.0785</v>
      </c>
      <c r="O899" s="84">
        <v>0.138</v>
      </c>
      <c r="P899" s="84">
        <v>0.39</v>
      </c>
      <c r="Q899" s="84">
        <v>0.21</v>
      </c>
      <c r="R899" s="84">
        <v>0.18</v>
      </c>
      <c r="S899" s="49" t="s">
        <v>343</v>
      </c>
      <c r="T899" s="49" t="s">
        <v>355</v>
      </c>
      <c r="U899" s="89">
        <v>2022.12</v>
      </c>
      <c r="V899" s="50"/>
    </row>
    <row r="900" s="9" customFormat="1" ht="102.95" customHeight="1" spans="1:22">
      <c r="A900" s="55">
        <v>4</v>
      </c>
      <c r="B900" s="50" t="s">
        <v>1664</v>
      </c>
      <c r="C900" s="55" t="s">
        <v>37</v>
      </c>
      <c r="D900" s="52" t="s">
        <v>38</v>
      </c>
      <c r="E900" s="55" t="s">
        <v>355</v>
      </c>
      <c r="F900" s="59" t="s">
        <v>1665</v>
      </c>
      <c r="G900" s="53">
        <v>72</v>
      </c>
      <c r="H900" s="52" t="s">
        <v>130</v>
      </c>
      <c r="I900" s="122" t="s">
        <v>1666</v>
      </c>
      <c r="J900" s="122" t="s">
        <v>686</v>
      </c>
      <c r="K900" s="69">
        <v>0</v>
      </c>
      <c r="L900" s="69">
        <v>2</v>
      </c>
      <c r="M900" s="69">
        <v>0.0049</v>
      </c>
      <c r="N900" s="69">
        <v>0.0034</v>
      </c>
      <c r="O900" s="69">
        <v>0.0015</v>
      </c>
      <c r="P900" s="69">
        <v>0.0077</v>
      </c>
      <c r="Q900" s="69">
        <v>0.0194</v>
      </c>
      <c r="R900" s="69">
        <v>0.0067</v>
      </c>
      <c r="S900" s="49" t="s">
        <v>343</v>
      </c>
      <c r="T900" s="49" t="s">
        <v>355</v>
      </c>
      <c r="U900" s="89">
        <v>2022.12</v>
      </c>
      <c r="V900" s="50"/>
    </row>
    <row r="901" s="9" customFormat="1" ht="102.95" customHeight="1" spans="1:22">
      <c r="A901" s="55">
        <v>5</v>
      </c>
      <c r="B901" s="50" t="s">
        <v>1667</v>
      </c>
      <c r="C901" s="55" t="s">
        <v>37</v>
      </c>
      <c r="D901" s="52" t="s">
        <v>38</v>
      </c>
      <c r="E901" s="55" t="s">
        <v>355</v>
      </c>
      <c r="F901" s="59" t="s">
        <v>1668</v>
      </c>
      <c r="G901" s="53">
        <v>247.95</v>
      </c>
      <c r="H901" s="52" t="s">
        <v>130</v>
      </c>
      <c r="I901" s="59" t="s">
        <v>1669</v>
      </c>
      <c r="J901" s="59" t="s">
        <v>686</v>
      </c>
      <c r="K901" s="60">
        <v>15</v>
      </c>
      <c r="L901" s="60">
        <v>7</v>
      </c>
      <c r="M901" s="84">
        <v>0.1675</v>
      </c>
      <c r="N901" s="84">
        <v>0.0749</v>
      </c>
      <c r="O901" s="84">
        <v>0.0926</v>
      </c>
      <c r="P901" s="84">
        <v>0.734</v>
      </c>
      <c r="Q901" s="84">
        <v>0.5327</v>
      </c>
      <c r="R901" s="84">
        <v>0.3184</v>
      </c>
      <c r="S901" s="49" t="s">
        <v>343</v>
      </c>
      <c r="T901" s="49" t="s">
        <v>355</v>
      </c>
      <c r="U901" s="89">
        <v>2022.12</v>
      </c>
      <c r="V901" s="50"/>
    </row>
    <row r="902" s="9" customFormat="1" ht="102.95" customHeight="1" spans="1:22">
      <c r="A902" s="55">
        <v>6</v>
      </c>
      <c r="B902" s="50" t="s">
        <v>1670</v>
      </c>
      <c r="C902" s="55" t="s">
        <v>37</v>
      </c>
      <c r="D902" s="52" t="s">
        <v>38</v>
      </c>
      <c r="E902" s="55" t="s">
        <v>355</v>
      </c>
      <c r="F902" s="50" t="s">
        <v>1671</v>
      </c>
      <c r="G902" s="53">
        <v>10.5</v>
      </c>
      <c r="H902" s="52" t="s">
        <v>130</v>
      </c>
      <c r="I902" s="50" t="s">
        <v>1672</v>
      </c>
      <c r="J902" s="59" t="s">
        <v>1673</v>
      </c>
      <c r="K902" s="83">
        <v>1</v>
      </c>
      <c r="L902" s="83">
        <v>1</v>
      </c>
      <c r="M902" s="85">
        <v>0.0017</v>
      </c>
      <c r="N902" s="85">
        <v>0.0008</v>
      </c>
      <c r="O902" s="85">
        <v>0.0009</v>
      </c>
      <c r="P902" s="85">
        <v>0.0077</v>
      </c>
      <c r="Q902" s="85">
        <v>0.0038</v>
      </c>
      <c r="R902" s="85">
        <v>0.0039</v>
      </c>
      <c r="S902" s="49" t="s">
        <v>343</v>
      </c>
      <c r="T902" s="49" t="s">
        <v>355</v>
      </c>
      <c r="U902" s="89">
        <v>2022.12</v>
      </c>
      <c r="V902" s="50"/>
    </row>
    <row r="903" s="9" customFormat="1" ht="102.95" customHeight="1" spans="1:22">
      <c r="A903" s="55">
        <v>7</v>
      </c>
      <c r="B903" s="50" t="s">
        <v>1674</v>
      </c>
      <c r="C903" s="55" t="s">
        <v>37</v>
      </c>
      <c r="D903" s="52" t="s">
        <v>38</v>
      </c>
      <c r="E903" s="55" t="s">
        <v>355</v>
      </c>
      <c r="F903" s="59" t="s">
        <v>1675</v>
      </c>
      <c r="G903" s="53">
        <v>1408.6</v>
      </c>
      <c r="H903" s="52" t="s">
        <v>130</v>
      </c>
      <c r="I903" s="59" t="s">
        <v>1676</v>
      </c>
      <c r="J903" s="59" t="s">
        <v>686</v>
      </c>
      <c r="K903" s="60">
        <v>52</v>
      </c>
      <c r="L903" s="60">
        <v>25</v>
      </c>
      <c r="M903" s="84">
        <v>0.42</v>
      </c>
      <c r="N903" s="84">
        <v>0.1864</v>
      </c>
      <c r="O903" s="84">
        <v>0.2572</v>
      </c>
      <c r="P903" s="84">
        <v>2.0394</v>
      </c>
      <c r="Q903" s="84">
        <v>0.8638</v>
      </c>
      <c r="R903" s="84">
        <v>0.9569</v>
      </c>
      <c r="S903" s="49" t="s">
        <v>343</v>
      </c>
      <c r="T903" s="49" t="s">
        <v>355</v>
      </c>
      <c r="U903" s="89">
        <v>2022.12</v>
      </c>
      <c r="V903" s="50"/>
    </row>
    <row r="904" s="9" customFormat="1" ht="102.95" customHeight="1" spans="1:22">
      <c r="A904" s="55">
        <v>8</v>
      </c>
      <c r="B904" s="50" t="s">
        <v>1677</v>
      </c>
      <c r="C904" s="55" t="s">
        <v>37</v>
      </c>
      <c r="D904" s="52" t="s">
        <v>38</v>
      </c>
      <c r="E904" s="55" t="s">
        <v>355</v>
      </c>
      <c r="F904" s="59" t="s">
        <v>1678</v>
      </c>
      <c r="G904" s="53">
        <v>138.3</v>
      </c>
      <c r="H904" s="52" t="s">
        <v>130</v>
      </c>
      <c r="I904" s="59" t="s">
        <v>1679</v>
      </c>
      <c r="J904" s="59" t="s">
        <v>686</v>
      </c>
      <c r="K904" s="60">
        <v>18</v>
      </c>
      <c r="L904" s="60">
        <v>13</v>
      </c>
      <c r="M904" s="84">
        <v>0.3176</v>
      </c>
      <c r="N904" s="84">
        <v>0.1421</v>
      </c>
      <c r="O904" s="84">
        <v>0.1756</v>
      </c>
      <c r="P904" s="84">
        <v>1.3353</v>
      </c>
      <c r="Q904" s="84">
        <v>0.6111</v>
      </c>
      <c r="R904" s="84">
        <v>0.7242</v>
      </c>
      <c r="S904" s="49" t="s">
        <v>343</v>
      </c>
      <c r="T904" s="49" t="s">
        <v>355</v>
      </c>
      <c r="U904" s="89">
        <v>2022.12</v>
      </c>
      <c r="V904" s="50"/>
    </row>
    <row r="905" s="9" customFormat="1" ht="108" customHeight="1" spans="1:22">
      <c r="A905" s="55">
        <v>9</v>
      </c>
      <c r="B905" s="50" t="s">
        <v>1674</v>
      </c>
      <c r="C905" s="55" t="s">
        <v>37</v>
      </c>
      <c r="D905" s="55" t="s">
        <v>52</v>
      </c>
      <c r="E905" s="55" t="s">
        <v>355</v>
      </c>
      <c r="F905" s="59" t="s">
        <v>1680</v>
      </c>
      <c r="G905" s="69">
        <v>397.4</v>
      </c>
      <c r="H905" s="52" t="s">
        <v>130</v>
      </c>
      <c r="I905" s="59" t="s">
        <v>1676</v>
      </c>
      <c r="J905" s="59" t="s">
        <v>686</v>
      </c>
      <c r="K905" s="55">
        <v>15</v>
      </c>
      <c r="L905" s="55">
        <v>8</v>
      </c>
      <c r="M905" s="55">
        <v>0.3956</v>
      </c>
      <c r="N905" s="55">
        <v>0.1205</v>
      </c>
      <c r="O905" s="55">
        <v>0.2751</v>
      </c>
      <c r="P905" s="55">
        <v>1.30696</v>
      </c>
      <c r="Q905" s="55">
        <v>0.52315</v>
      </c>
      <c r="R905" s="55">
        <v>0.79695</v>
      </c>
      <c r="S905" s="51" t="s">
        <v>343</v>
      </c>
      <c r="T905" s="55" t="s">
        <v>355</v>
      </c>
      <c r="U905" s="49">
        <v>2023.05</v>
      </c>
      <c r="V905" s="50"/>
    </row>
    <row r="906" s="9" customFormat="1" ht="90" customHeight="1" spans="1:22">
      <c r="A906" s="55">
        <v>10</v>
      </c>
      <c r="B906" s="50" t="s">
        <v>1677</v>
      </c>
      <c r="C906" s="55" t="s">
        <v>37</v>
      </c>
      <c r="D906" s="55" t="s">
        <v>52</v>
      </c>
      <c r="E906" s="55" t="s">
        <v>355</v>
      </c>
      <c r="F906" s="122" t="s">
        <v>1681</v>
      </c>
      <c r="G906" s="62">
        <v>48.6</v>
      </c>
      <c r="H906" s="52" t="s">
        <v>130</v>
      </c>
      <c r="I906" s="59" t="s">
        <v>1679</v>
      </c>
      <c r="J906" s="50" t="s">
        <v>1682</v>
      </c>
      <c r="K906" s="83">
        <v>4</v>
      </c>
      <c r="L906" s="83">
        <v>6</v>
      </c>
      <c r="M906" s="85">
        <v>0.0169</v>
      </c>
      <c r="N906" s="85">
        <v>0.0108</v>
      </c>
      <c r="O906" s="85">
        <v>0.0061</v>
      </c>
      <c r="P906" s="85">
        <v>0.07595</v>
      </c>
      <c r="Q906" s="85">
        <v>0.0502</v>
      </c>
      <c r="R906" s="85">
        <v>0.02575</v>
      </c>
      <c r="S906" s="51" t="s">
        <v>343</v>
      </c>
      <c r="T906" s="55" t="s">
        <v>355</v>
      </c>
      <c r="U906" s="49">
        <v>2023.05</v>
      </c>
      <c r="V906" s="50"/>
    </row>
    <row r="907" s="1" customFormat="1" ht="60" customHeight="1" spans="1:22">
      <c r="A907" s="43" t="s">
        <v>324</v>
      </c>
      <c r="B907" s="42" t="s">
        <v>1683</v>
      </c>
      <c r="C907" s="43"/>
      <c r="D907" s="52"/>
      <c r="E907" s="43"/>
      <c r="F907" s="44" t="s">
        <v>1684</v>
      </c>
      <c r="G907" s="45">
        <f>G908+G914+G924</f>
        <v>16.982</v>
      </c>
      <c r="H907" s="52"/>
      <c r="I907" s="159"/>
      <c r="J907" s="159"/>
      <c r="K907" s="43"/>
      <c r="L907" s="43"/>
      <c r="M907" s="103"/>
      <c r="N907" s="103"/>
      <c r="O907" s="103"/>
      <c r="P907" s="103"/>
      <c r="Q907" s="103"/>
      <c r="R907" s="103"/>
      <c r="S907" s="43"/>
      <c r="T907" s="43"/>
      <c r="U907" s="89"/>
      <c r="V907" s="55"/>
    </row>
    <row r="908" s="1" customFormat="1" ht="60" customHeight="1" spans="1:22">
      <c r="A908" s="43" t="s">
        <v>734</v>
      </c>
      <c r="B908" s="42" t="s">
        <v>1685</v>
      </c>
      <c r="C908" s="43"/>
      <c r="D908" s="52"/>
      <c r="E908" s="43"/>
      <c r="F908" s="44" t="s">
        <v>1686</v>
      </c>
      <c r="G908" s="45">
        <f>G909+G911</f>
        <v>0.89</v>
      </c>
      <c r="H908" s="52"/>
      <c r="I908" s="159"/>
      <c r="J908" s="159"/>
      <c r="K908" s="43"/>
      <c r="L908" s="43"/>
      <c r="M908" s="103"/>
      <c r="N908" s="103"/>
      <c r="O908" s="103"/>
      <c r="P908" s="103"/>
      <c r="Q908" s="103"/>
      <c r="R908" s="103"/>
      <c r="S908" s="43"/>
      <c r="T908" s="43"/>
      <c r="U908" s="89"/>
      <c r="V908" s="55"/>
    </row>
    <row r="909" s="1" customFormat="1" ht="60" customHeight="1" spans="1:22">
      <c r="A909" s="43">
        <v>1.1</v>
      </c>
      <c r="B909" s="42" t="s">
        <v>1687</v>
      </c>
      <c r="C909" s="55"/>
      <c r="D909" s="52"/>
      <c r="E909" s="43"/>
      <c r="F909" s="42" t="s">
        <v>1688</v>
      </c>
      <c r="G909" s="45">
        <v>0.2</v>
      </c>
      <c r="H909" s="52"/>
      <c r="I909" s="44"/>
      <c r="J909" s="44"/>
      <c r="K909" s="43"/>
      <c r="L909" s="43"/>
      <c r="M909" s="43"/>
      <c r="N909" s="79"/>
      <c r="O909" s="79"/>
      <c r="P909" s="79"/>
      <c r="Q909" s="79"/>
      <c r="R909" s="79"/>
      <c r="S909" s="41"/>
      <c r="T909" s="41"/>
      <c r="U909" s="89"/>
      <c r="V909" s="55"/>
    </row>
    <row r="910" s="3" customFormat="1" ht="42" customHeight="1" spans="1:22">
      <c r="A910" s="55">
        <v>1</v>
      </c>
      <c r="B910" s="50" t="s">
        <v>1689</v>
      </c>
      <c r="C910" s="55" t="s">
        <v>37</v>
      </c>
      <c r="D910" s="52" t="s">
        <v>38</v>
      </c>
      <c r="E910" s="51" t="s">
        <v>186</v>
      </c>
      <c r="F910" s="122" t="s">
        <v>1690</v>
      </c>
      <c r="G910" s="61">
        <v>0.2</v>
      </c>
      <c r="H910" s="52" t="s">
        <v>130</v>
      </c>
      <c r="I910" s="59" t="s">
        <v>1691</v>
      </c>
      <c r="J910" s="59" t="s">
        <v>1692</v>
      </c>
      <c r="K910" s="55">
        <v>1</v>
      </c>
      <c r="L910" s="55"/>
      <c r="M910" s="51"/>
      <c r="N910" s="53">
        <v>0.0001</v>
      </c>
      <c r="O910" s="136"/>
      <c r="P910" s="136"/>
      <c r="Q910" s="53">
        <v>0.0009</v>
      </c>
      <c r="R910" s="136"/>
      <c r="S910" s="49" t="s">
        <v>167</v>
      </c>
      <c r="T910" s="49" t="s">
        <v>186</v>
      </c>
      <c r="U910" s="89">
        <v>2022.12</v>
      </c>
      <c r="V910" s="55"/>
    </row>
    <row r="911" s="1" customFormat="1" ht="60" customHeight="1" spans="1:22">
      <c r="A911" s="43">
        <v>1.2</v>
      </c>
      <c r="B911" s="42" t="s">
        <v>1693</v>
      </c>
      <c r="C911" s="55"/>
      <c r="D911" s="52"/>
      <c r="E911" s="43"/>
      <c r="F911" s="42" t="s">
        <v>1694</v>
      </c>
      <c r="G911" s="45">
        <f>SUM(G912:G913)</f>
        <v>0.69</v>
      </c>
      <c r="H911" s="52"/>
      <c r="I911" s="44"/>
      <c r="J911" s="44"/>
      <c r="K911" s="43"/>
      <c r="L911" s="43"/>
      <c r="M911" s="43"/>
      <c r="N911" s="79"/>
      <c r="O911" s="79"/>
      <c r="P911" s="79"/>
      <c r="Q911" s="79"/>
      <c r="R911" s="79"/>
      <c r="S911" s="49"/>
      <c r="T911" s="41"/>
      <c r="U911" s="89"/>
      <c r="V911" s="55"/>
    </row>
    <row r="912" s="3" customFormat="1" ht="45" customHeight="1" spans="1:22">
      <c r="A912" s="55">
        <v>1</v>
      </c>
      <c r="B912" s="50" t="s">
        <v>1695</v>
      </c>
      <c r="C912" s="55" t="s">
        <v>37</v>
      </c>
      <c r="D912" s="52" t="s">
        <v>38</v>
      </c>
      <c r="E912" s="55" t="s">
        <v>163</v>
      </c>
      <c r="F912" s="122" t="s">
        <v>1696</v>
      </c>
      <c r="G912" s="61">
        <v>0.3</v>
      </c>
      <c r="H912" s="52" t="s">
        <v>130</v>
      </c>
      <c r="I912" s="86" t="s">
        <v>1691</v>
      </c>
      <c r="J912" s="86" t="s">
        <v>1692</v>
      </c>
      <c r="K912" s="49">
        <v>1</v>
      </c>
      <c r="L912" s="49"/>
      <c r="M912" s="85">
        <v>0.0001</v>
      </c>
      <c r="N912" s="85">
        <v>0.0001</v>
      </c>
      <c r="O912" s="85"/>
      <c r="P912" s="85">
        <v>0.0005</v>
      </c>
      <c r="Q912" s="85">
        <v>0.0005</v>
      </c>
      <c r="R912" s="85"/>
      <c r="S912" s="49" t="s">
        <v>167</v>
      </c>
      <c r="T912" s="49" t="s">
        <v>163</v>
      </c>
      <c r="U912" s="89">
        <v>2022.12</v>
      </c>
      <c r="V912" s="55"/>
    </row>
    <row r="913" s="3" customFormat="1" ht="53.1" customHeight="1" spans="1:22">
      <c r="A913" s="55">
        <v>2</v>
      </c>
      <c r="B913" s="50" t="s">
        <v>1697</v>
      </c>
      <c r="C913" s="55" t="s">
        <v>37</v>
      </c>
      <c r="D913" s="52" t="s">
        <v>38</v>
      </c>
      <c r="E913" s="55" t="s">
        <v>175</v>
      </c>
      <c r="F913" s="50" t="s">
        <v>1698</v>
      </c>
      <c r="G913" s="53">
        <v>0.39</v>
      </c>
      <c r="H913" s="52" t="s">
        <v>130</v>
      </c>
      <c r="I913" s="50" t="s">
        <v>1691</v>
      </c>
      <c r="J913" s="50" t="s">
        <v>1692</v>
      </c>
      <c r="K913" s="51"/>
      <c r="L913" s="55">
        <v>1</v>
      </c>
      <c r="M913" s="55">
        <v>0.0002</v>
      </c>
      <c r="N913" s="55">
        <v>0.0002</v>
      </c>
      <c r="O913" s="55"/>
      <c r="P913" s="55">
        <v>0.0013</v>
      </c>
      <c r="Q913" s="55">
        <v>0.0013</v>
      </c>
      <c r="R913" s="55"/>
      <c r="S913" s="49" t="s">
        <v>167</v>
      </c>
      <c r="T913" s="55" t="s">
        <v>175</v>
      </c>
      <c r="U913" s="89">
        <v>2022.12</v>
      </c>
      <c r="V913" s="55"/>
    </row>
    <row r="914" s="1" customFormat="1" ht="60" customHeight="1" spans="1:22">
      <c r="A914" s="43" t="s">
        <v>464</v>
      </c>
      <c r="B914" s="42" t="s">
        <v>1699</v>
      </c>
      <c r="C914" s="55"/>
      <c r="D914" s="52"/>
      <c r="E914" s="55"/>
      <c r="F914" s="44" t="s">
        <v>1700</v>
      </c>
      <c r="G914" s="45">
        <f>G915+G918+G922</f>
        <v>10.462</v>
      </c>
      <c r="H914" s="52"/>
      <c r="I914" s="135"/>
      <c r="J914" s="135"/>
      <c r="K914" s="55"/>
      <c r="L914" s="55"/>
      <c r="M914" s="84"/>
      <c r="N914" s="84"/>
      <c r="O914" s="84"/>
      <c r="P914" s="84"/>
      <c r="Q914" s="84"/>
      <c r="R914" s="84"/>
      <c r="S914" s="55"/>
      <c r="T914" s="55"/>
      <c r="U914" s="89"/>
      <c r="V914" s="55"/>
    </row>
    <row r="915" s="1" customFormat="1" ht="60" customHeight="1" spans="1:22">
      <c r="A915" s="43">
        <v>2.1</v>
      </c>
      <c r="B915" s="42" t="s">
        <v>1687</v>
      </c>
      <c r="C915" s="55"/>
      <c r="D915" s="52"/>
      <c r="E915" s="41"/>
      <c r="F915" s="42" t="s">
        <v>1701</v>
      </c>
      <c r="G915" s="47">
        <f>G916+G917</f>
        <v>4.9</v>
      </c>
      <c r="H915" s="52"/>
      <c r="I915" s="80"/>
      <c r="J915" s="80"/>
      <c r="K915" s="41"/>
      <c r="L915" s="41"/>
      <c r="M915" s="41"/>
      <c r="N915" s="82"/>
      <c r="O915" s="82"/>
      <c r="P915" s="82"/>
      <c r="Q915" s="82"/>
      <c r="R915" s="82"/>
      <c r="S915" s="41"/>
      <c r="T915" s="41"/>
      <c r="U915" s="89"/>
      <c r="V915" s="55"/>
    </row>
    <row r="916" s="3" customFormat="1" ht="44.1" customHeight="1" spans="1:22">
      <c r="A916" s="55">
        <v>1</v>
      </c>
      <c r="B916" s="50" t="s">
        <v>1689</v>
      </c>
      <c r="C916" s="55" t="s">
        <v>37</v>
      </c>
      <c r="D916" s="52" t="s">
        <v>38</v>
      </c>
      <c r="E916" s="55" t="s">
        <v>186</v>
      </c>
      <c r="F916" s="59" t="s">
        <v>1702</v>
      </c>
      <c r="G916" s="53">
        <v>4</v>
      </c>
      <c r="H916" s="52" t="s">
        <v>130</v>
      </c>
      <c r="I916" s="59" t="s">
        <v>1703</v>
      </c>
      <c r="J916" s="59" t="s">
        <v>1704</v>
      </c>
      <c r="K916" s="55">
        <v>1</v>
      </c>
      <c r="L916" s="55">
        <v>0</v>
      </c>
      <c r="M916" s="84">
        <v>0.0012</v>
      </c>
      <c r="N916" s="84">
        <v>0.0012</v>
      </c>
      <c r="O916" s="84"/>
      <c r="P916" s="84">
        <v>0.0068</v>
      </c>
      <c r="Q916" s="84">
        <v>0.0068</v>
      </c>
      <c r="R916" s="84"/>
      <c r="S916" s="55" t="s">
        <v>167</v>
      </c>
      <c r="T916" s="55" t="s">
        <v>186</v>
      </c>
      <c r="U916" s="89">
        <v>2022.12</v>
      </c>
      <c r="V916" s="55"/>
    </row>
    <row r="917" s="3" customFormat="1" ht="44.1" customHeight="1" spans="1:22">
      <c r="A917" s="55">
        <v>2</v>
      </c>
      <c r="B917" s="50" t="s">
        <v>1705</v>
      </c>
      <c r="C917" s="55" t="s">
        <v>37</v>
      </c>
      <c r="D917" s="52" t="s">
        <v>38</v>
      </c>
      <c r="E917" s="55" t="s">
        <v>180</v>
      </c>
      <c r="F917" s="59" t="s">
        <v>1706</v>
      </c>
      <c r="G917" s="53">
        <v>0.9</v>
      </c>
      <c r="H917" s="52" t="s">
        <v>130</v>
      </c>
      <c r="I917" s="59" t="s">
        <v>1703</v>
      </c>
      <c r="J917" s="59" t="s">
        <v>1704</v>
      </c>
      <c r="K917" s="55">
        <v>1</v>
      </c>
      <c r="L917" s="55">
        <v>1</v>
      </c>
      <c r="M917" s="84">
        <v>0.0003</v>
      </c>
      <c r="N917" s="84">
        <v>0.0003</v>
      </c>
      <c r="O917" s="84"/>
      <c r="P917" s="84">
        <v>0.0012</v>
      </c>
      <c r="Q917" s="84">
        <v>0.0012</v>
      </c>
      <c r="R917" s="84"/>
      <c r="S917" s="55" t="s">
        <v>167</v>
      </c>
      <c r="T917" s="55" t="s">
        <v>180</v>
      </c>
      <c r="U917" s="89">
        <v>2022.12</v>
      </c>
      <c r="V917" s="55"/>
    </row>
    <row r="918" s="1" customFormat="1" ht="60" customHeight="1" spans="1:22">
      <c r="A918" s="43">
        <v>2.2</v>
      </c>
      <c r="B918" s="42" t="s">
        <v>1693</v>
      </c>
      <c r="C918" s="55"/>
      <c r="D918" s="52"/>
      <c r="E918" s="41"/>
      <c r="F918" s="42" t="s">
        <v>1707</v>
      </c>
      <c r="G918" s="47">
        <f>SUM(G919:G921)</f>
        <v>5.262</v>
      </c>
      <c r="H918" s="52"/>
      <c r="I918" s="80"/>
      <c r="J918" s="80"/>
      <c r="K918" s="41"/>
      <c r="L918" s="41"/>
      <c r="M918" s="41"/>
      <c r="N918" s="82"/>
      <c r="O918" s="82"/>
      <c r="P918" s="82"/>
      <c r="Q918" s="82"/>
      <c r="R918" s="82"/>
      <c r="S918" s="55"/>
      <c r="T918" s="41"/>
      <c r="U918" s="89"/>
      <c r="V918" s="55"/>
    </row>
    <row r="919" s="3" customFormat="1" ht="53.1" customHeight="1" spans="1:22">
      <c r="A919" s="55">
        <v>1</v>
      </c>
      <c r="B919" s="50" t="s">
        <v>1708</v>
      </c>
      <c r="C919" s="55" t="s">
        <v>37</v>
      </c>
      <c r="D919" s="52" t="s">
        <v>38</v>
      </c>
      <c r="E919" s="55" t="s">
        <v>180</v>
      </c>
      <c r="F919" s="59" t="s">
        <v>1709</v>
      </c>
      <c r="G919" s="53">
        <v>1.17</v>
      </c>
      <c r="H919" s="52" t="s">
        <v>130</v>
      </c>
      <c r="I919" s="59" t="s">
        <v>1710</v>
      </c>
      <c r="J919" s="59" t="s">
        <v>1711</v>
      </c>
      <c r="K919" s="55">
        <v>0</v>
      </c>
      <c r="L919" s="55">
        <v>1</v>
      </c>
      <c r="M919" s="84">
        <v>0.0004</v>
      </c>
      <c r="N919" s="84">
        <v>0.0004</v>
      </c>
      <c r="O919" s="84"/>
      <c r="P919" s="84">
        <v>0.0022</v>
      </c>
      <c r="Q919" s="84">
        <v>0.0022</v>
      </c>
      <c r="R919" s="84"/>
      <c r="S919" s="55" t="s">
        <v>167</v>
      </c>
      <c r="T919" s="55" t="s">
        <v>180</v>
      </c>
      <c r="U919" s="89">
        <v>2022.12</v>
      </c>
      <c r="V919" s="55"/>
    </row>
    <row r="920" s="3" customFormat="1" ht="53.1" customHeight="1" spans="1:22">
      <c r="A920" s="55">
        <v>2</v>
      </c>
      <c r="B920" s="50" t="s">
        <v>1697</v>
      </c>
      <c r="C920" s="55" t="s">
        <v>37</v>
      </c>
      <c r="D920" s="52" t="s">
        <v>38</v>
      </c>
      <c r="E920" s="55" t="s">
        <v>175</v>
      </c>
      <c r="F920" s="59" t="s">
        <v>1712</v>
      </c>
      <c r="G920" s="53">
        <v>0.132</v>
      </c>
      <c r="H920" s="52" t="s">
        <v>130</v>
      </c>
      <c r="I920" s="59" t="s">
        <v>1710</v>
      </c>
      <c r="J920" s="59" t="s">
        <v>1711</v>
      </c>
      <c r="K920" s="55">
        <v>0</v>
      </c>
      <c r="L920" s="55">
        <v>1</v>
      </c>
      <c r="M920" s="84">
        <v>0.0005</v>
      </c>
      <c r="N920" s="84">
        <v>0.0005</v>
      </c>
      <c r="O920" s="84"/>
      <c r="P920" s="84">
        <v>0.0026</v>
      </c>
      <c r="Q920" s="84">
        <v>0.0026</v>
      </c>
      <c r="R920" s="84"/>
      <c r="S920" s="55" t="s">
        <v>167</v>
      </c>
      <c r="T920" s="55" t="s">
        <v>175</v>
      </c>
      <c r="U920" s="89">
        <v>2022.12</v>
      </c>
      <c r="V920" s="55"/>
    </row>
    <row r="921" s="3" customFormat="1" ht="53.1" customHeight="1" spans="1:22">
      <c r="A921" s="55">
        <v>3</v>
      </c>
      <c r="B921" s="50" t="s">
        <v>1713</v>
      </c>
      <c r="C921" s="55" t="s">
        <v>37</v>
      </c>
      <c r="D921" s="52" t="s">
        <v>38</v>
      </c>
      <c r="E921" s="55" t="s">
        <v>186</v>
      </c>
      <c r="F921" s="59" t="s">
        <v>1714</v>
      </c>
      <c r="G921" s="53">
        <v>3.96</v>
      </c>
      <c r="H921" s="52" t="s">
        <v>130</v>
      </c>
      <c r="I921" s="59" t="s">
        <v>1710</v>
      </c>
      <c r="J921" s="59" t="s">
        <v>1711</v>
      </c>
      <c r="K921" s="55">
        <v>1</v>
      </c>
      <c r="L921" s="55">
        <v>0</v>
      </c>
      <c r="M921" s="84">
        <v>0.0019</v>
      </c>
      <c r="N921" s="84">
        <v>0.0019</v>
      </c>
      <c r="O921" s="84"/>
      <c r="P921" s="84">
        <v>0.0094</v>
      </c>
      <c r="Q921" s="84">
        <v>0.0094</v>
      </c>
      <c r="R921" s="84"/>
      <c r="S921" s="55" t="s">
        <v>167</v>
      </c>
      <c r="T921" s="55" t="s">
        <v>186</v>
      </c>
      <c r="U921" s="89">
        <v>2022.12</v>
      </c>
      <c r="V921" s="55"/>
    </row>
    <row r="922" s="1" customFormat="1" ht="60" customHeight="1" spans="1:22">
      <c r="A922" s="39">
        <v>2.3</v>
      </c>
      <c r="B922" s="42" t="s">
        <v>1715</v>
      </c>
      <c r="C922" s="43"/>
      <c r="D922" s="52"/>
      <c r="E922" s="39"/>
      <c r="F922" s="42" t="s">
        <v>1716</v>
      </c>
      <c r="G922" s="40">
        <v>0.3</v>
      </c>
      <c r="H922" s="52"/>
      <c r="I922" s="44"/>
      <c r="J922" s="44"/>
      <c r="K922" s="43"/>
      <c r="L922" s="43"/>
      <c r="M922" s="103"/>
      <c r="N922" s="103"/>
      <c r="O922" s="103"/>
      <c r="P922" s="103"/>
      <c r="Q922" s="103"/>
      <c r="R922" s="103"/>
      <c r="S922" s="43"/>
      <c r="T922" s="39"/>
      <c r="U922" s="89"/>
      <c r="V922" s="55"/>
    </row>
    <row r="923" s="3" customFormat="1" ht="53.1" customHeight="1" spans="1:22">
      <c r="A923" s="106">
        <v>1</v>
      </c>
      <c r="B923" s="50" t="s">
        <v>1717</v>
      </c>
      <c r="C923" s="55" t="s">
        <v>37</v>
      </c>
      <c r="D923" s="52" t="s">
        <v>38</v>
      </c>
      <c r="E923" s="55" t="s">
        <v>180</v>
      </c>
      <c r="F923" s="163" t="s">
        <v>1718</v>
      </c>
      <c r="G923" s="161">
        <v>0.3</v>
      </c>
      <c r="H923" s="52" t="s">
        <v>130</v>
      </c>
      <c r="I923" s="59" t="s">
        <v>1719</v>
      </c>
      <c r="J923" s="59" t="s">
        <v>1711</v>
      </c>
      <c r="K923" s="55">
        <v>1</v>
      </c>
      <c r="L923" s="55"/>
      <c r="M923" s="84">
        <v>0.0001</v>
      </c>
      <c r="N923" s="84">
        <v>0.0001</v>
      </c>
      <c r="O923" s="84"/>
      <c r="P923" s="84">
        <v>0.0005</v>
      </c>
      <c r="Q923" s="84">
        <v>0.0005</v>
      </c>
      <c r="R923" s="84"/>
      <c r="S923" s="55" t="s">
        <v>167</v>
      </c>
      <c r="T923" s="55" t="s">
        <v>180</v>
      </c>
      <c r="U923" s="89">
        <v>2022.12</v>
      </c>
      <c r="V923" s="55"/>
    </row>
    <row r="924" s="1" customFormat="1" ht="60" customHeight="1" spans="1:22">
      <c r="A924" s="39" t="s">
        <v>483</v>
      </c>
      <c r="B924" s="42" t="s">
        <v>1720</v>
      </c>
      <c r="C924" s="43"/>
      <c r="D924" s="52"/>
      <c r="E924" s="43"/>
      <c r="F924" s="164" t="s">
        <v>1721</v>
      </c>
      <c r="G924" s="40">
        <f>G925+G927+G930+G932</f>
        <v>5.63</v>
      </c>
      <c r="H924" s="52"/>
      <c r="I924" s="44"/>
      <c r="J924" s="44"/>
      <c r="K924" s="43"/>
      <c r="L924" s="43"/>
      <c r="M924" s="103"/>
      <c r="N924" s="103"/>
      <c r="O924" s="103"/>
      <c r="P924" s="103"/>
      <c r="Q924" s="103"/>
      <c r="R924" s="103"/>
      <c r="S924" s="43"/>
      <c r="T924" s="43"/>
      <c r="U924" s="89"/>
      <c r="V924" s="55"/>
    </row>
    <row r="925" s="1" customFormat="1" ht="60" customHeight="1" spans="1:22">
      <c r="A925" s="43">
        <v>3.1</v>
      </c>
      <c r="B925" s="42" t="s">
        <v>1687</v>
      </c>
      <c r="C925" s="55"/>
      <c r="D925" s="52"/>
      <c r="E925" s="43"/>
      <c r="F925" s="42" t="s">
        <v>1722</v>
      </c>
      <c r="G925" s="45">
        <v>0.1</v>
      </c>
      <c r="H925" s="52"/>
      <c r="I925" s="44"/>
      <c r="J925" s="44"/>
      <c r="K925" s="43"/>
      <c r="L925" s="43"/>
      <c r="M925" s="43"/>
      <c r="N925" s="43"/>
      <c r="O925" s="43"/>
      <c r="P925" s="43"/>
      <c r="Q925" s="43"/>
      <c r="R925" s="43"/>
      <c r="S925" s="41"/>
      <c r="T925" s="41"/>
      <c r="U925" s="89"/>
      <c r="V925" s="55"/>
    </row>
    <row r="926" s="1" customFormat="1" ht="42" customHeight="1" spans="1:22">
      <c r="A926" s="55">
        <v>1</v>
      </c>
      <c r="B926" s="50" t="s">
        <v>1705</v>
      </c>
      <c r="C926" s="55" t="s">
        <v>37</v>
      </c>
      <c r="D926" s="52" t="s">
        <v>38</v>
      </c>
      <c r="E926" s="51" t="s">
        <v>180</v>
      </c>
      <c r="F926" s="59" t="s">
        <v>1723</v>
      </c>
      <c r="G926" s="53">
        <v>0.1</v>
      </c>
      <c r="H926" s="52" t="s">
        <v>130</v>
      </c>
      <c r="I926" s="59" t="s">
        <v>1719</v>
      </c>
      <c r="J926" s="59" t="s">
        <v>1711</v>
      </c>
      <c r="K926" s="55">
        <v>1</v>
      </c>
      <c r="L926" s="55">
        <v>0</v>
      </c>
      <c r="M926" s="55">
        <v>0.0001</v>
      </c>
      <c r="N926" s="55"/>
      <c r="O926" s="55">
        <v>0.0001</v>
      </c>
      <c r="P926" s="55">
        <v>0.0005</v>
      </c>
      <c r="Q926" s="55"/>
      <c r="R926" s="55">
        <v>0.0005</v>
      </c>
      <c r="S926" s="51" t="s">
        <v>167</v>
      </c>
      <c r="T926" s="51" t="s">
        <v>180</v>
      </c>
      <c r="U926" s="89">
        <v>2022.12</v>
      </c>
      <c r="V926" s="55"/>
    </row>
    <row r="927" s="1" customFormat="1" ht="60" customHeight="1" spans="1:22">
      <c r="A927" s="43">
        <v>3.2</v>
      </c>
      <c r="B927" s="42" t="s">
        <v>1724</v>
      </c>
      <c r="C927" s="55"/>
      <c r="D927" s="52"/>
      <c r="E927" s="43"/>
      <c r="F927" s="42" t="s">
        <v>1725</v>
      </c>
      <c r="G927" s="45">
        <f>SUM(G928:G929)</f>
        <v>5</v>
      </c>
      <c r="H927" s="52"/>
      <c r="I927" s="44"/>
      <c r="J927" s="44"/>
      <c r="K927" s="43"/>
      <c r="L927" s="43"/>
      <c r="M927" s="43"/>
      <c r="N927" s="43"/>
      <c r="O927" s="43"/>
      <c r="P927" s="43"/>
      <c r="Q927" s="43"/>
      <c r="R927" s="43"/>
      <c r="S927" s="41"/>
      <c r="T927" s="41"/>
      <c r="U927" s="89"/>
      <c r="V927" s="55"/>
    </row>
    <row r="928" s="1" customFormat="1" ht="42" customHeight="1" spans="1:22">
      <c r="A928" s="55">
        <v>1</v>
      </c>
      <c r="B928" s="50" t="s">
        <v>1726</v>
      </c>
      <c r="C928" s="55" t="s">
        <v>37</v>
      </c>
      <c r="D928" s="52" t="s">
        <v>38</v>
      </c>
      <c r="E928" s="51" t="s">
        <v>199</v>
      </c>
      <c r="F928" s="59" t="s">
        <v>1727</v>
      </c>
      <c r="G928" s="53">
        <v>2.5</v>
      </c>
      <c r="H928" s="52" t="s">
        <v>130</v>
      </c>
      <c r="I928" s="59" t="s">
        <v>1498</v>
      </c>
      <c r="J928" s="59" t="s">
        <v>1728</v>
      </c>
      <c r="K928" s="55"/>
      <c r="L928" s="55">
        <v>1</v>
      </c>
      <c r="M928" s="55">
        <v>0.0001</v>
      </c>
      <c r="N928" s="55"/>
      <c r="O928" s="55">
        <v>0.0001</v>
      </c>
      <c r="P928" s="55">
        <v>0.0006</v>
      </c>
      <c r="Q928" s="55"/>
      <c r="R928" s="55">
        <v>0.0006</v>
      </c>
      <c r="S928" s="51" t="s">
        <v>167</v>
      </c>
      <c r="T928" s="51" t="s">
        <v>199</v>
      </c>
      <c r="U928" s="89">
        <v>2022.12</v>
      </c>
      <c r="V928" s="55"/>
    </row>
    <row r="929" s="1" customFormat="1" ht="42" customHeight="1" spans="1:22">
      <c r="A929" s="55">
        <v>2</v>
      </c>
      <c r="B929" s="50" t="s">
        <v>1729</v>
      </c>
      <c r="C929" s="55" t="s">
        <v>37</v>
      </c>
      <c r="D929" s="52" t="s">
        <v>38</v>
      </c>
      <c r="E929" s="51" t="s">
        <v>143</v>
      </c>
      <c r="F929" s="59" t="s">
        <v>1730</v>
      </c>
      <c r="G929" s="53">
        <v>2.5</v>
      </c>
      <c r="H929" s="52" t="s">
        <v>130</v>
      </c>
      <c r="I929" s="59" t="s">
        <v>1498</v>
      </c>
      <c r="J929" s="59" t="s">
        <v>1728</v>
      </c>
      <c r="K929" s="55"/>
      <c r="L929" s="55">
        <v>1</v>
      </c>
      <c r="M929" s="55">
        <v>0.0001</v>
      </c>
      <c r="N929" s="55"/>
      <c r="O929" s="55">
        <v>0.0001</v>
      </c>
      <c r="P929" s="55">
        <v>0.0004</v>
      </c>
      <c r="Q929" s="55"/>
      <c r="R929" s="55">
        <v>0.0004</v>
      </c>
      <c r="S929" s="51" t="s">
        <v>167</v>
      </c>
      <c r="T929" s="49" t="s">
        <v>143</v>
      </c>
      <c r="U929" s="89">
        <v>2022.12</v>
      </c>
      <c r="V929" s="55"/>
    </row>
    <row r="930" s="1" customFormat="1" ht="60" customHeight="1" spans="1:22">
      <c r="A930" s="43">
        <v>3.3</v>
      </c>
      <c r="B930" s="42" t="s">
        <v>1715</v>
      </c>
      <c r="C930" s="55"/>
      <c r="D930" s="52"/>
      <c r="E930" s="43"/>
      <c r="F930" s="42" t="s">
        <v>1731</v>
      </c>
      <c r="G930" s="45">
        <v>0.26</v>
      </c>
      <c r="H930" s="52"/>
      <c r="I930" s="44"/>
      <c r="J930" s="44"/>
      <c r="K930" s="43"/>
      <c r="L930" s="43"/>
      <c r="M930" s="43"/>
      <c r="N930" s="43"/>
      <c r="O930" s="43"/>
      <c r="P930" s="43"/>
      <c r="Q930" s="43"/>
      <c r="R930" s="43"/>
      <c r="S930" s="41"/>
      <c r="T930" s="41"/>
      <c r="U930" s="89"/>
      <c r="V930" s="55"/>
    </row>
    <row r="931" s="1" customFormat="1" ht="42" customHeight="1" spans="1:22">
      <c r="A931" s="55">
        <v>1</v>
      </c>
      <c r="B931" s="50" t="s">
        <v>1717</v>
      </c>
      <c r="C931" s="55" t="s">
        <v>37</v>
      </c>
      <c r="D931" s="52" t="s">
        <v>38</v>
      </c>
      <c r="E931" s="55" t="s">
        <v>180</v>
      </c>
      <c r="F931" s="50" t="s">
        <v>1732</v>
      </c>
      <c r="G931" s="53">
        <v>0.26</v>
      </c>
      <c r="H931" s="52" t="s">
        <v>130</v>
      </c>
      <c r="I931" s="59" t="s">
        <v>1498</v>
      </c>
      <c r="J931" s="59" t="s">
        <v>1728</v>
      </c>
      <c r="K931" s="55">
        <v>1</v>
      </c>
      <c r="L931" s="55">
        <v>0</v>
      </c>
      <c r="M931" s="55">
        <v>0.0003</v>
      </c>
      <c r="N931" s="55"/>
      <c r="O931" s="55">
        <v>0.0003</v>
      </c>
      <c r="P931" s="55">
        <v>0.0015</v>
      </c>
      <c r="Q931" s="55"/>
      <c r="R931" s="55">
        <v>0.0015</v>
      </c>
      <c r="S931" s="55" t="s">
        <v>167</v>
      </c>
      <c r="T931" s="55" t="s">
        <v>180</v>
      </c>
      <c r="U931" s="89">
        <v>2022.12</v>
      </c>
      <c r="V931" s="55"/>
    </row>
    <row r="932" s="1" customFormat="1" ht="60" customHeight="1" spans="1:22">
      <c r="A932" s="43">
        <v>3.4</v>
      </c>
      <c r="B932" s="42" t="s">
        <v>1693</v>
      </c>
      <c r="C932" s="55"/>
      <c r="D932" s="52"/>
      <c r="E932" s="43"/>
      <c r="F932" s="42" t="s">
        <v>1733</v>
      </c>
      <c r="G932" s="45">
        <f>SUM(G933:G933)</f>
        <v>0.27</v>
      </c>
      <c r="H932" s="52"/>
      <c r="I932" s="44"/>
      <c r="J932" s="44"/>
      <c r="K932" s="43"/>
      <c r="L932" s="43"/>
      <c r="M932" s="43"/>
      <c r="N932" s="43"/>
      <c r="O932" s="43"/>
      <c r="P932" s="43"/>
      <c r="Q932" s="43"/>
      <c r="R932" s="43"/>
      <c r="S932" s="41"/>
      <c r="T932" s="41"/>
      <c r="U932" s="89"/>
      <c r="V932" s="55"/>
    </row>
    <row r="933" s="3" customFormat="1" ht="53.1" customHeight="1" spans="1:22">
      <c r="A933" s="55">
        <v>1</v>
      </c>
      <c r="B933" s="50" t="s">
        <v>1708</v>
      </c>
      <c r="C933" s="55" t="s">
        <v>37</v>
      </c>
      <c r="D933" s="52" t="s">
        <v>38</v>
      </c>
      <c r="E933" s="55" t="s">
        <v>180</v>
      </c>
      <c r="F933" s="50" t="s">
        <v>1734</v>
      </c>
      <c r="G933" s="53">
        <v>0.27</v>
      </c>
      <c r="H933" s="52" t="s">
        <v>130</v>
      </c>
      <c r="I933" s="59" t="s">
        <v>1691</v>
      </c>
      <c r="J933" s="59" t="s">
        <v>1692</v>
      </c>
      <c r="K933" s="55">
        <v>1</v>
      </c>
      <c r="L933" s="55">
        <v>0</v>
      </c>
      <c r="M933" s="55">
        <v>0.0003</v>
      </c>
      <c r="N933" s="55"/>
      <c r="O933" s="55">
        <v>0.0003</v>
      </c>
      <c r="P933" s="55">
        <v>0.0015</v>
      </c>
      <c r="Q933" s="55"/>
      <c r="R933" s="55">
        <v>0.0015</v>
      </c>
      <c r="S933" s="55" t="s">
        <v>167</v>
      </c>
      <c r="T933" s="55" t="s">
        <v>180</v>
      </c>
      <c r="U933" s="89">
        <v>2022.12</v>
      </c>
      <c r="V933" s="55"/>
    </row>
    <row r="934" s="1" customFormat="1" ht="60" customHeight="1" spans="1:22">
      <c r="A934" s="43" t="s">
        <v>1735</v>
      </c>
      <c r="B934" s="42" t="s">
        <v>1736</v>
      </c>
      <c r="C934" s="43"/>
      <c r="D934" s="52"/>
      <c r="E934" s="43"/>
      <c r="F934" s="44" t="s">
        <v>1737</v>
      </c>
      <c r="G934" s="45">
        <f>G935+G953+G978+G946+G965+G986</f>
        <v>636.9395</v>
      </c>
      <c r="H934" s="52"/>
      <c r="I934" s="159"/>
      <c r="J934" s="159"/>
      <c r="K934" s="43"/>
      <c r="L934" s="43"/>
      <c r="M934" s="103"/>
      <c r="N934" s="103"/>
      <c r="O934" s="103"/>
      <c r="P934" s="103"/>
      <c r="Q934" s="103"/>
      <c r="R934" s="103"/>
      <c r="S934" s="43"/>
      <c r="T934" s="43"/>
      <c r="U934" s="89"/>
      <c r="V934" s="55"/>
    </row>
    <row r="935" s="1" customFormat="1" ht="60" customHeight="1" spans="1:22">
      <c r="A935" s="43">
        <v>4.1</v>
      </c>
      <c r="B935" s="42" t="s">
        <v>1738</v>
      </c>
      <c r="C935" s="55"/>
      <c r="D935" s="52"/>
      <c r="E935" s="55"/>
      <c r="F935" s="44" t="s">
        <v>1739</v>
      </c>
      <c r="G935" s="45">
        <f>SUM(G936:G945)</f>
        <v>26.945</v>
      </c>
      <c r="H935" s="52"/>
      <c r="I935" s="135"/>
      <c r="J935" s="135"/>
      <c r="K935" s="55"/>
      <c r="L935" s="55"/>
      <c r="M935" s="84"/>
      <c r="N935" s="84"/>
      <c r="O935" s="84"/>
      <c r="P935" s="84"/>
      <c r="Q935" s="84"/>
      <c r="R935" s="84"/>
      <c r="S935" s="55"/>
      <c r="T935" s="55"/>
      <c r="U935" s="89"/>
      <c r="V935" s="55"/>
    </row>
    <row r="936" s="3" customFormat="1" ht="69" customHeight="1" spans="1:22">
      <c r="A936" s="55">
        <v>1</v>
      </c>
      <c r="B936" s="50" t="s">
        <v>1740</v>
      </c>
      <c r="C936" s="55" t="s">
        <v>37</v>
      </c>
      <c r="D936" s="52" t="s">
        <v>38</v>
      </c>
      <c r="E936" s="55" t="s">
        <v>163</v>
      </c>
      <c r="F936" s="122" t="s">
        <v>1741</v>
      </c>
      <c r="G936" s="61">
        <v>6.78</v>
      </c>
      <c r="H936" s="52" t="s">
        <v>130</v>
      </c>
      <c r="I936" s="59" t="s">
        <v>1742</v>
      </c>
      <c r="J936" s="59" t="s">
        <v>1743</v>
      </c>
      <c r="K936" s="49">
        <v>1</v>
      </c>
      <c r="L936" s="49"/>
      <c r="M936" s="85">
        <v>0.0006</v>
      </c>
      <c r="N936" s="85">
        <v>0.0006</v>
      </c>
      <c r="O936" s="85"/>
      <c r="P936" s="85">
        <v>0.0054</v>
      </c>
      <c r="Q936" s="85">
        <v>0.0054</v>
      </c>
      <c r="R936" s="85"/>
      <c r="S936" s="49" t="s">
        <v>167</v>
      </c>
      <c r="T936" s="49" t="s">
        <v>163</v>
      </c>
      <c r="U936" s="89">
        <v>2022.12</v>
      </c>
      <c r="V936" s="55"/>
    </row>
    <row r="937" s="3" customFormat="1" ht="69" customHeight="1" spans="1:22">
      <c r="A937" s="55">
        <v>2</v>
      </c>
      <c r="B937" s="50" t="s">
        <v>1744</v>
      </c>
      <c r="C937" s="55" t="s">
        <v>37</v>
      </c>
      <c r="D937" s="52" t="s">
        <v>38</v>
      </c>
      <c r="E937" s="55" t="s">
        <v>169</v>
      </c>
      <c r="F937" s="122" t="s">
        <v>1745</v>
      </c>
      <c r="G937" s="61">
        <v>0.8</v>
      </c>
      <c r="H937" s="52" t="s">
        <v>130</v>
      </c>
      <c r="I937" s="59" t="s">
        <v>1742</v>
      </c>
      <c r="J937" s="59" t="s">
        <v>1743</v>
      </c>
      <c r="K937" s="49">
        <v>1</v>
      </c>
      <c r="L937" s="49">
        <v>1</v>
      </c>
      <c r="M937" s="85">
        <v>1</v>
      </c>
      <c r="N937" s="85"/>
      <c r="O937" s="85"/>
      <c r="P937" s="85"/>
      <c r="Q937" s="85"/>
      <c r="R937" s="85"/>
      <c r="S937" s="49" t="s">
        <v>167</v>
      </c>
      <c r="T937" s="49" t="s">
        <v>169</v>
      </c>
      <c r="U937" s="89">
        <v>2022.12</v>
      </c>
      <c r="V937" s="55"/>
    </row>
    <row r="938" s="3" customFormat="1" ht="69" customHeight="1" spans="1:22">
      <c r="A938" s="55">
        <v>3</v>
      </c>
      <c r="B938" s="50" t="s">
        <v>1746</v>
      </c>
      <c r="C938" s="55" t="s">
        <v>37</v>
      </c>
      <c r="D938" s="52" t="s">
        <v>38</v>
      </c>
      <c r="E938" s="55" t="s">
        <v>134</v>
      </c>
      <c r="F938" s="122" t="s">
        <v>1747</v>
      </c>
      <c r="G938" s="61">
        <v>2.2</v>
      </c>
      <c r="H938" s="52" t="s">
        <v>130</v>
      </c>
      <c r="I938" s="59" t="s">
        <v>1742</v>
      </c>
      <c r="J938" s="59" t="s">
        <v>1743</v>
      </c>
      <c r="K938" s="49">
        <v>1</v>
      </c>
      <c r="L938" s="49">
        <v>2</v>
      </c>
      <c r="M938" s="85">
        <v>0.0008</v>
      </c>
      <c r="N938" s="85">
        <v>0.0008</v>
      </c>
      <c r="O938" s="85"/>
      <c r="P938" s="85">
        <v>0.0047</v>
      </c>
      <c r="Q938" s="85">
        <v>0.0047</v>
      </c>
      <c r="R938" s="85"/>
      <c r="S938" s="49" t="s">
        <v>167</v>
      </c>
      <c r="T938" s="49" t="s">
        <v>134</v>
      </c>
      <c r="U938" s="89">
        <v>2022.12</v>
      </c>
      <c r="V938" s="55"/>
    </row>
    <row r="939" s="3" customFormat="1" ht="69" customHeight="1" spans="1:22">
      <c r="A939" s="55">
        <v>4</v>
      </c>
      <c r="B939" s="50" t="s">
        <v>1748</v>
      </c>
      <c r="C939" s="55" t="s">
        <v>37</v>
      </c>
      <c r="D939" s="52" t="s">
        <v>38</v>
      </c>
      <c r="E939" s="51" t="s">
        <v>186</v>
      </c>
      <c r="F939" s="50" t="s">
        <v>1749</v>
      </c>
      <c r="G939" s="61">
        <v>1</v>
      </c>
      <c r="H939" s="52" t="s">
        <v>130</v>
      </c>
      <c r="I939" s="59" t="s">
        <v>1742</v>
      </c>
      <c r="J939" s="59" t="s">
        <v>1743</v>
      </c>
      <c r="K939" s="49"/>
      <c r="L939" s="49">
        <v>1</v>
      </c>
      <c r="M939" s="49"/>
      <c r="N939" s="49">
        <v>0.0001</v>
      </c>
      <c r="O939" s="49"/>
      <c r="P939" s="49"/>
      <c r="Q939" s="49">
        <v>0.0006</v>
      </c>
      <c r="R939" s="49"/>
      <c r="S939" s="49" t="s">
        <v>167</v>
      </c>
      <c r="T939" s="49" t="s">
        <v>186</v>
      </c>
      <c r="U939" s="89">
        <v>2022.12</v>
      </c>
      <c r="V939" s="55"/>
    </row>
    <row r="940" s="3" customFormat="1" ht="69" customHeight="1" spans="1:22">
      <c r="A940" s="55">
        <v>5</v>
      </c>
      <c r="B940" s="50" t="s">
        <v>1750</v>
      </c>
      <c r="C940" s="55" t="s">
        <v>37</v>
      </c>
      <c r="D940" s="52" t="s">
        <v>38</v>
      </c>
      <c r="E940" s="51" t="s">
        <v>180</v>
      </c>
      <c r="F940" s="50" t="s">
        <v>1751</v>
      </c>
      <c r="G940" s="61">
        <v>10</v>
      </c>
      <c r="H940" s="52" t="s">
        <v>130</v>
      </c>
      <c r="I940" s="59" t="s">
        <v>1742</v>
      </c>
      <c r="J940" s="59" t="s">
        <v>1743</v>
      </c>
      <c r="K940" s="49">
        <v>2</v>
      </c>
      <c r="L940" s="49"/>
      <c r="M940" s="49">
        <v>0.0005</v>
      </c>
      <c r="N940" s="49">
        <v>0.0005</v>
      </c>
      <c r="O940" s="49"/>
      <c r="P940" s="49">
        <v>0.0023</v>
      </c>
      <c r="Q940" s="49">
        <v>0.0023</v>
      </c>
      <c r="R940" s="49"/>
      <c r="S940" s="49" t="s">
        <v>167</v>
      </c>
      <c r="T940" s="49" t="s">
        <v>180</v>
      </c>
      <c r="U940" s="89">
        <v>2022.12</v>
      </c>
      <c r="V940" s="55"/>
    </row>
    <row r="941" s="3" customFormat="1" ht="69" customHeight="1" spans="1:22">
      <c r="A941" s="55">
        <v>6</v>
      </c>
      <c r="B941" s="50" t="s">
        <v>1752</v>
      </c>
      <c r="C941" s="55" t="s">
        <v>37</v>
      </c>
      <c r="D941" s="52" t="s">
        <v>38</v>
      </c>
      <c r="E941" s="55" t="s">
        <v>407</v>
      </c>
      <c r="F941" s="50" t="s">
        <v>1753</v>
      </c>
      <c r="G941" s="53">
        <v>4</v>
      </c>
      <c r="H941" s="52" t="s">
        <v>130</v>
      </c>
      <c r="I941" s="59" t="s">
        <v>1742</v>
      </c>
      <c r="J941" s="59" t="s">
        <v>1743</v>
      </c>
      <c r="K941" s="55"/>
      <c r="L941" s="55">
        <v>1</v>
      </c>
      <c r="M941" s="55">
        <v>0.0004</v>
      </c>
      <c r="N941" s="55">
        <v>0.0004</v>
      </c>
      <c r="O941" s="55"/>
      <c r="P941" s="55">
        <v>0.0019</v>
      </c>
      <c r="Q941" s="55">
        <v>0.0019</v>
      </c>
      <c r="R941" s="55"/>
      <c r="S941" s="49" t="s">
        <v>167</v>
      </c>
      <c r="T941" s="55" t="s">
        <v>407</v>
      </c>
      <c r="U941" s="89">
        <v>2022.12</v>
      </c>
      <c r="V941" s="55"/>
    </row>
    <row r="942" s="3" customFormat="1" ht="69" customHeight="1" spans="1:22">
      <c r="A942" s="55">
        <v>7</v>
      </c>
      <c r="B942" s="123" t="s">
        <v>1754</v>
      </c>
      <c r="C942" s="55" t="s">
        <v>37</v>
      </c>
      <c r="D942" s="52" t="s">
        <v>38</v>
      </c>
      <c r="E942" s="106" t="s">
        <v>175</v>
      </c>
      <c r="F942" s="123" t="s">
        <v>1755</v>
      </c>
      <c r="G942" s="161">
        <v>0.105</v>
      </c>
      <c r="H942" s="52" t="s">
        <v>130</v>
      </c>
      <c r="I942" s="59" t="s">
        <v>1742</v>
      </c>
      <c r="J942" s="59" t="s">
        <v>1743</v>
      </c>
      <c r="K942" s="55"/>
      <c r="L942" s="55">
        <v>2</v>
      </c>
      <c r="M942" s="55">
        <v>0.0009</v>
      </c>
      <c r="N942" s="55">
        <v>0.0009</v>
      </c>
      <c r="O942" s="55">
        <v>0</v>
      </c>
      <c r="P942" s="55">
        <v>0.0045</v>
      </c>
      <c r="Q942" s="55">
        <v>0.0045</v>
      </c>
      <c r="R942" s="55"/>
      <c r="S942" s="49" t="s">
        <v>167</v>
      </c>
      <c r="T942" s="106" t="s">
        <v>175</v>
      </c>
      <c r="U942" s="89">
        <v>2022.12</v>
      </c>
      <c r="V942" s="55"/>
    </row>
    <row r="943" s="3" customFormat="1" ht="69" customHeight="1" spans="1:22">
      <c r="A943" s="55">
        <v>8</v>
      </c>
      <c r="B943" s="123" t="s">
        <v>1756</v>
      </c>
      <c r="C943" s="55" t="s">
        <v>37</v>
      </c>
      <c r="D943" s="52" t="s">
        <v>38</v>
      </c>
      <c r="E943" s="106" t="s">
        <v>143</v>
      </c>
      <c r="F943" s="123" t="s">
        <v>1757</v>
      </c>
      <c r="G943" s="161">
        <v>1.48</v>
      </c>
      <c r="H943" s="52" t="s">
        <v>130</v>
      </c>
      <c r="I943" s="59" t="s">
        <v>1742</v>
      </c>
      <c r="J943" s="59" t="s">
        <v>1743</v>
      </c>
      <c r="K943" s="55">
        <v>2</v>
      </c>
      <c r="L943" s="55">
        <v>2</v>
      </c>
      <c r="M943" s="55">
        <v>0.0007</v>
      </c>
      <c r="N943" s="55">
        <v>0.0007</v>
      </c>
      <c r="O943" s="55"/>
      <c r="P943" s="55">
        <v>0.0036</v>
      </c>
      <c r="Q943" s="55">
        <v>0.0036</v>
      </c>
      <c r="R943" s="55"/>
      <c r="S943" s="49" t="s">
        <v>167</v>
      </c>
      <c r="T943" s="106" t="s">
        <v>143</v>
      </c>
      <c r="U943" s="89">
        <v>2022.12</v>
      </c>
      <c r="V943" s="55"/>
    </row>
    <row r="944" s="3" customFormat="1" ht="69" customHeight="1" spans="1:22">
      <c r="A944" s="55">
        <v>9</v>
      </c>
      <c r="B944" s="123" t="s">
        <v>1758</v>
      </c>
      <c r="C944" s="55" t="s">
        <v>37</v>
      </c>
      <c r="D944" s="52" t="s">
        <v>38</v>
      </c>
      <c r="E944" s="106" t="s">
        <v>183</v>
      </c>
      <c r="F944" s="123" t="s">
        <v>1759</v>
      </c>
      <c r="G944" s="161">
        <v>0.18</v>
      </c>
      <c r="H944" s="52" t="s">
        <v>130</v>
      </c>
      <c r="I944" s="59" t="s">
        <v>1742</v>
      </c>
      <c r="J944" s="59" t="s">
        <v>1743</v>
      </c>
      <c r="K944" s="55">
        <v>2</v>
      </c>
      <c r="L944" s="55"/>
      <c r="M944" s="55">
        <v>0.0002</v>
      </c>
      <c r="N944" s="55">
        <v>0.0002</v>
      </c>
      <c r="O944" s="55"/>
      <c r="P944" s="55">
        <v>0.0009</v>
      </c>
      <c r="Q944" s="55">
        <v>0.0009</v>
      </c>
      <c r="R944" s="55"/>
      <c r="S944" s="49" t="s">
        <v>167</v>
      </c>
      <c r="T944" s="106" t="s">
        <v>183</v>
      </c>
      <c r="U944" s="89">
        <v>2022.12</v>
      </c>
      <c r="V944" s="55"/>
    </row>
    <row r="945" s="3" customFormat="1" ht="69" customHeight="1" spans="1:22">
      <c r="A945" s="55">
        <v>10</v>
      </c>
      <c r="B945" s="123" t="s">
        <v>1760</v>
      </c>
      <c r="C945" s="55" t="s">
        <v>37</v>
      </c>
      <c r="D945" s="52" t="s">
        <v>38</v>
      </c>
      <c r="E945" s="106" t="s">
        <v>110</v>
      </c>
      <c r="F945" s="123" t="s">
        <v>1761</v>
      </c>
      <c r="G945" s="161">
        <v>0.4</v>
      </c>
      <c r="H945" s="52" t="s">
        <v>130</v>
      </c>
      <c r="I945" s="59" t="s">
        <v>1742</v>
      </c>
      <c r="J945" s="59" t="s">
        <v>1743</v>
      </c>
      <c r="K945" s="55"/>
      <c r="L945" s="55">
        <v>1</v>
      </c>
      <c r="M945" s="55">
        <v>0.0001</v>
      </c>
      <c r="N945" s="55">
        <v>0.0001</v>
      </c>
      <c r="O945" s="55"/>
      <c r="P945" s="55"/>
      <c r="Q945" s="55">
        <v>0.0009</v>
      </c>
      <c r="R945" s="55"/>
      <c r="S945" s="49" t="s">
        <v>167</v>
      </c>
      <c r="T945" s="106" t="s">
        <v>110</v>
      </c>
      <c r="U945" s="89">
        <v>2022.12</v>
      </c>
      <c r="V945" s="55"/>
    </row>
    <row r="946" s="3" customFormat="1" ht="69" customHeight="1" spans="1:22">
      <c r="A946" s="43">
        <v>4.2</v>
      </c>
      <c r="B946" s="42" t="s">
        <v>1762</v>
      </c>
      <c r="C946" s="55"/>
      <c r="D946" s="52"/>
      <c r="E946" s="106"/>
      <c r="F946" s="77" t="s">
        <v>1763</v>
      </c>
      <c r="G946" s="40">
        <v>20.5075</v>
      </c>
      <c r="H946" s="52"/>
      <c r="I946" s="59"/>
      <c r="J946" s="59"/>
      <c r="K946" s="55"/>
      <c r="L946" s="55"/>
      <c r="M946" s="55"/>
      <c r="N946" s="55"/>
      <c r="O946" s="55"/>
      <c r="P946" s="55"/>
      <c r="Q946" s="55"/>
      <c r="R946" s="55"/>
      <c r="S946" s="49"/>
      <c r="T946" s="106"/>
      <c r="U946" s="89"/>
      <c r="V946" s="55"/>
    </row>
    <row r="947" s="3" customFormat="1" ht="135" customHeight="1" spans="1:22">
      <c r="A947" s="55">
        <v>1</v>
      </c>
      <c r="B947" s="50" t="s">
        <v>1764</v>
      </c>
      <c r="C947" s="49" t="s">
        <v>37</v>
      </c>
      <c r="D947" s="55" t="s">
        <v>52</v>
      </c>
      <c r="E947" s="51" t="s">
        <v>134</v>
      </c>
      <c r="F947" s="59" t="s">
        <v>1765</v>
      </c>
      <c r="G947" s="84">
        <v>4.85</v>
      </c>
      <c r="H947" s="52" t="s">
        <v>130</v>
      </c>
      <c r="I947" s="59" t="s">
        <v>1766</v>
      </c>
      <c r="J947" s="50" t="s">
        <v>1767</v>
      </c>
      <c r="K947" s="89">
        <v>6</v>
      </c>
      <c r="L947" s="89">
        <v>1</v>
      </c>
      <c r="M947" s="85">
        <v>0.0024</v>
      </c>
      <c r="N947" s="85">
        <v>0.0024</v>
      </c>
      <c r="O947" s="85"/>
      <c r="P947" s="85">
        <v>0.0108</v>
      </c>
      <c r="Q947" s="84">
        <f>N947*4.5</f>
        <v>0.0108</v>
      </c>
      <c r="R947" s="85"/>
      <c r="S947" s="49" t="s">
        <v>343</v>
      </c>
      <c r="T947" s="60" t="s">
        <v>134</v>
      </c>
      <c r="U947" s="49">
        <v>2023.05</v>
      </c>
      <c r="V947" s="107"/>
    </row>
    <row r="948" s="3" customFormat="1" ht="168" customHeight="1" spans="1:22">
      <c r="A948" s="55">
        <v>2</v>
      </c>
      <c r="B948" s="50" t="s">
        <v>1768</v>
      </c>
      <c r="C948" s="49" t="s">
        <v>37</v>
      </c>
      <c r="D948" s="55" t="s">
        <v>52</v>
      </c>
      <c r="E948" s="55" t="s">
        <v>330</v>
      </c>
      <c r="F948" s="50" t="s">
        <v>1769</v>
      </c>
      <c r="G948" s="85">
        <v>2.5725</v>
      </c>
      <c r="H948" s="52" t="s">
        <v>130</v>
      </c>
      <c r="I948" s="59" t="s">
        <v>1766</v>
      </c>
      <c r="J948" s="50" t="s">
        <v>1767</v>
      </c>
      <c r="K948" s="49">
        <v>5</v>
      </c>
      <c r="L948" s="49">
        <v>2</v>
      </c>
      <c r="M948" s="85">
        <v>0.0017</v>
      </c>
      <c r="N948" s="85">
        <v>0.0017</v>
      </c>
      <c r="O948" s="85"/>
      <c r="P948" s="85">
        <v>0.0081</v>
      </c>
      <c r="Q948" s="85">
        <v>0.0081</v>
      </c>
      <c r="R948" s="85"/>
      <c r="S948" s="49" t="s">
        <v>343</v>
      </c>
      <c r="T948" s="49" t="s">
        <v>330</v>
      </c>
      <c r="U948" s="49">
        <v>2023.05</v>
      </c>
      <c r="V948" s="107"/>
    </row>
    <row r="949" s="3" customFormat="1" ht="120" customHeight="1" spans="1:22">
      <c r="A949" s="55">
        <v>3</v>
      </c>
      <c r="B949" s="50" t="s">
        <v>1750</v>
      </c>
      <c r="C949" s="55" t="s">
        <v>37</v>
      </c>
      <c r="D949" s="55" t="s">
        <v>52</v>
      </c>
      <c r="E949" s="55" t="s">
        <v>180</v>
      </c>
      <c r="F949" s="50" t="s">
        <v>1770</v>
      </c>
      <c r="G949" s="84">
        <v>4.1</v>
      </c>
      <c r="H949" s="52" t="s">
        <v>130</v>
      </c>
      <c r="I949" s="59" t="s">
        <v>1766</v>
      </c>
      <c r="J949" s="50" t="s">
        <v>1767</v>
      </c>
      <c r="K949" s="55">
        <v>3</v>
      </c>
      <c r="L949" s="55">
        <v>0</v>
      </c>
      <c r="M949" s="84">
        <v>0.0006</v>
      </c>
      <c r="N949" s="84">
        <v>0.0006</v>
      </c>
      <c r="O949" s="84"/>
      <c r="P949" s="84">
        <v>0.0032</v>
      </c>
      <c r="Q949" s="84">
        <v>0.0032</v>
      </c>
      <c r="R949" s="84"/>
      <c r="S949" s="49" t="s">
        <v>343</v>
      </c>
      <c r="T949" s="55" t="s">
        <v>180</v>
      </c>
      <c r="U949" s="49">
        <v>2023.05</v>
      </c>
      <c r="V949" s="107"/>
    </row>
    <row r="950" s="3" customFormat="1" ht="75.95" customHeight="1" spans="1:22">
      <c r="A950" s="55">
        <v>4</v>
      </c>
      <c r="B950" s="50" t="s">
        <v>1748</v>
      </c>
      <c r="C950" s="55" t="s">
        <v>37</v>
      </c>
      <c r="D950" s="55" t="s">
        <v>52</v>
      </c>
      <c r="E950" s="55" t="s">
        <v>186</v>
      </c>
      <c r="F950" s="50" t="s">
        <v>1771</v>
      </c>
      <c r="G950" s="84">
        <v>3.03</v>
      </c>
      <c r="H950" s="52" t="s">
        <v>130</v>
      </c>
      <c r="I950" s="59" t="s">
        <v>1766</v>
      </c>
      <c r="J950" s="50" t="s">
        <v>1767</v>
      </c>
      <c r="K950" s="55">
        <v>2</v>
      </c>
      <c r="L950" s="55">
        <v>1</v>
      </c>
      <c r="M950" s="84">
        <v>0.0006</v>
      </c>
      <c r="N950" s="84">
        <v>0.0006</v>
      </c>
      <c r="O950" s="84"/>
      <c r="P950" s="84">
        <v>0.0035</v>
      </c>
      <c r="Q950" s="84">
        <v>0.0035</v>
      </c>
      <c r="R950" s="84"/>
      <c r="S950" s="49" t="s">
        <v>343</v>
      </c>
      <c r="T950" s="55" t="s">
        <v>186</v>
      </c>
      <c r="U950" s="49">
        <v>2023.05</v>
      </c>
      <c r="V950" s="107"/>
    </row>
    <row r="951" s="3" customFormat="1" ht="132" customHeight="1" spans="1:22">
      <c r="A951" s="55">
        <v>5</v>
      </c>
      <c r="B951" s="50" t="s">
        <v>1756</v>
      </c>
      <c r="C951" s="55" t="s">
        <v>37</v>
      </c>
      <c r="D951" s="55" t="s">
        <v>52</v>
      </c>
      <c r="E951" s="55" t="s">
        <v>143</v>
      </c>
      <c r="F951" s="50" t="s">
        <v>1772</v>
      </c>
      <c r="G951" s="84">
        <v>5.85</v>
      </c>
      <c r="H951" s="52" t="s">
        <v>130</v>
      </c>
      <c r="I951" s="59" t="s">
        <v>1766</v>
      </c>
      <c r="J951" s="50" t="s">
        <v>1767</v>
      </c>
      <c r="K951" s="83">
        <v>4</v>
      </c>
      <c r="L951" s="83">
        <v>3</v>
      </c>
      <c r="M951" s="85">
        <v>0.0021</v>
      </c>
      <c r="N951" s="85">
        <v>0.0021</v>
      </c>
      <c r="O951" s="85"/>
      <c r="P951" s="85">
        <v>0.009</v>
      </c>
      <c r="Q951" s="85">
        <v>0.009</v>
      </c>
      <c r="R951" s="85"/>
      <c r="S951" s="49" t="s">
        <v>343</v>
      </c>
      <c r="T951" s="55" t="s">
        <v>143</v>
      </c>
      <c r="U951" s="49">
        <v>2023.05</v>
      </c>
      <c r="V951" s="107"/>
    </row>
    <row r="952" s="3" customFormat="1" ht="45" customHeight="1" spans="1:22">
      <c r="A952" s="55">
        <v>6</v>
      </c>
      <c r="B952" s="50" t="s">
        <v>1758</v>
      </c>
      <c r="C952" s="55" t="s">
        <v>37</v>
      </c>
      <c r="D952" s="55" t="s">
        <v>52</v>
      </c>
      <c r="E952" s="55" t="s">
        <v>183</v>
      </c>
      <c r="F952" s="50" t="s">
        <v>1773</v>
      </c>
      <c r="G952" s="84">
        <v>0.105</v>
      </c>
      <c r="H952" s="52" t="s">
        <v>130</v>
      </c>
      <c r="I952" s="59" t="s">
        <v>1766</v>
      </c>
      <c r="J952" s="50" t="s">
        <v>1767</v>
      </c>
      <c r="K952" s="55">
        <v>1</v>
      </c>
      <c r="L952" s="55"/>
      <c r="M952" s="84">
        <v>0.0001</v>
      </c>
      <c r="N952" s="84">
        <v>0.0001</v>
      </c>
      <c r="O952" s="84"/>
      <c r="P952" s="84">
        <v>0.0005</v>
      </c>
      <c r="Q952" s="84">
        <v>0.0005</v>
      </c>
      <c r="R952" s="84"/>
      <c r="S952" s="49" t="s">
        <v>343</v>
      </c>
      <c r="T952" s="49" t="s">
        <v>183</v>
      </c>
      <c r="U952" s="49">
        <v>2023.05</v>
      </c>
      <c r="V952" s="107"/>
    </row>
    <row r="953" s="1" customFormat="1" ht="60" customHeight="1" spans="1:22">
      <c r="A953" s="43">
        <v>4.3</v>
      </c>
      <c r="B953" s="42" t="s">
        <v>1774</v>
      </c>
      <c r="C953" s="55"/>
      <c r="D953" s="52"/>
      <c r="E953" s="55"/>
      <c r="F953" s="44" t="s">
        <v>1775</v>
      </c>
      <c r="G953" s="45">
        <f>SUM(G954:G964)</f>
        <v>206.3695</v>
      </c>
      <c r="H953" s="52"/>
      <c r="I953" s="135"/>
      <c r="J953" s="135"/>
      <c r="K953" s="55"/>
      <c r="L953" s="55"/>
      <c r="M953" s="84"/>
      <c r="N953" s="84"/>
      <c r="O953" s="84"/>
      <c r="P953" s="84"/>
      <c r="Q953" s="84"/>
      <c r="R953" s="84"/>
      <c r="S953" s="55"/>
      <c r="T953" s="55"/>
      <c r="U953" s="89"/>
      <c r="V953" s="55"/>
    </row>
    <row r="954" s="3" customFormat="1" ht="78" customHeight="1" spans="1:22">
      <c r="A954" s="55">
        <v>1</v>
      </c>
      <c r="B954" s="50" t="s">
        <v>1740</v>
      </c>
      <c r="C954" s="55" t="s">
        <v>37</v>
      </c>
      <c r="D954" s="52" t="s">
        <v>38</v>
      </c>
      <c r="E954" s="55" t="s">
        <v>163</v>
      </c>
      <c r="F954" s="59" t="s">
        <v>1776</v>
      </c>
      <c r="G954" s="53">
        <v>2.12</v>
      </c>
      <c r="H954" s="52" t="s">
        <v>130</v>
      </c>
      <c r="I954" s="59" t="s">
        <v>1742</v>
      </c>
      <c r="J954" s="59" t="s">
        <v>1743</v>
      </c>
      <c r="K954" s="55">
        <v>1</v>
      </c>
      <c r="L954" s="55">
        <v>0</v>
      </c>
      <c r="M954" s="84">
        <v>0.0002</v>
      </c>
      <c r="N954" s="84">
        <v>0.0002</v>
      </c>
      <c r="O954" s="84"/>
      <c r="P954" s="84">
        <v>0.0015</v>
      </c>
      <c r="Q954" s="84">
        <v>0.0015</v>
      </c>
      <c r="R954" s="84"/>
      <c r="S954" s="55" t="s">
        <v>167</v>
      </c>
      <c r="T954" s="55" t="s">
        <v>163</v>
      </c>
      <c r="U954" s="89">
        <v>2022.12</v>
      </c>
      <c r="V954" s="55"/>
    </row>
    <row r="955" s="3" customFormat="1" ht="78" customHeight="1" spans="1:22">
      <c r="A955" s="55">
        <v>2</v>
      </c>
      <c r="B955" s="50" t="s">
        <v>1744</v>
      </c>
      <c r="C955" s="55" t="s">
        <v>37</v>
      </c>
      <c r="D955" s="52" t="s">
        <v>38</v>
      </c>
      <c r="E955" s="55" t="s">
        <v>169</v>
      </c>
      <c r="F955" s="59" t="s">
        <v>1777</v>
      </c>
      <c r="G955" s="53">
        <v>1.6</v>
      </c>
      <c r="H955" s="52" t="s">
        <v>130</v>
      </c>
      <c r="I955" s="59" t="s">
        <v>1742</v>
      </c>
      <c r="J955" s="59" t="s">
        <v>1743</v>
      </c>
      <c r="K955" s="55"/>
      <c r="L955" s="55"/>
      <c r="M955" s="84"/>
      <c r="N955" s="84"/>
      <c r="O955" s="84"/>
      <c r="P955" s="84"/>
      <c r="Q955" s="84"/>
      <c r="R955" s="84"/>
      <c r="S955" s="55" t="s">
        <v>167</v>
      </c>
      <c r="T955" s="55" t="s">
        <v>169</v>
      </c>
      <c r="U955" s="89">
        <v>2022.12</v>
      </c>
      <c r="V955" s="55"/>
    </row>
    <row r="956" s="3" customFormat="1" ht="78" customHeight="1" spans="1:22">
      <c r="A956" s="55">
        <v>3</v>
      </c>
      <c r="B956" s="50" t="s">
        <v>1764</v>
      </c>
      <c r="C956" s="55" t="s">
        <v>37</v>
      </c>
      <c r="D956" s="52" t="s">
        <v>38</v>
      </c>
      <c r="E956" s="55" t="s">
        <v>134</v>
      </c>
      <c r="F956" s="59" t="s">
        <v>1778</v>
      </c>
      <c r="G956" s="53">
        <v>99.8</v>
      </c>
      <c r="H956" s="52" t="s">
        <v>130</v>
      </c>
      <c r="I956" s="59" t="s">
        <v>1742</v>
      </c>
      <c r="J956" s="59" t="s">
        <v>1743</v>
      </c>
      <c r="K956" s="55">
        <v>14</v>
      </c>
      <c r="L956" s="55">
        <v>6</v>
      </c>
      <c r="M956" s="84">
        <v>0.0491</v>
      </c>
      <c r="N956" s="84">
        <v>0.0491</v>
      </c>
      <c r="O956" s="84"/>
      <c r="P956" s="84">
        <v>0.2565</v>
      </c>
      <c r="Q956" s="84">
        <v>0.2565</v>
      </c>
      <c r="R956" s="84"/>
      <c r="S956" s="55" t="s">
        <v>167</v>
      </c>
      <c r="T956" s="55" t="s">
        <v>134</v>
      </c>
      <c r="U956" s="89">
        <v>2022.12</v>
      </c>
      <c r="V956" s="55"/>
    </row>
    <row r="957" s="3" customFormat="1" ht="78" customHeight="1" spans="1:22">
      <c r="A957" s="55">
        <v>4</v>
      </c>
      <c r="B957" s="50" t="s">
        <v>1748</v>
      </c>
      <c r="C957" s="55" t="s">
        <v>37</v>
      </c>
      <c r="D957" s="52" t="s">
        <v>38</v>
      </c>
      <c r="E957" s="55" t="s">
        <v>186</v>
      </c>
      <c r="F957" s="59" t="s">
        <v>1779</v>
      </c>
      <c r="G957" s="53">
        <v>8.89</v>
      </c>
      <c r="H957" s="52" t="s">
        <v>130</v>
      </c>
      <c r="I957" s="59" t="s">
        <v>1742</v>
      </c>
      <c r="J957" s="59" t="s">
        <v>1743</v>
      </c>
      <c r="K957" s="55">
        <v>1</v>
      </c>
      <c r="L957" s="55">
        <v>1</v>
      </c>
      <c r="M957" s="84">
        <v>0.0008</v>
      </c>
      <c r="N957" s="84">
        <v>0.0008</v>
      </c>
      <c r="O957" s="84"/>
      <c r="P957" s="84">
        <v>0.0047</v>
      </c>
      <c r="Q957" s="84">
        <v>0.0047</v>
      </c>
      <c r="R957" s="84"/>
      <c r="S957" s="55" t="s">
        <v>167</v>
      </c>
      <c r="T957" s="55" t="s">
        <v>186</v>
      </c>
      <c r="U957" s="89">
        <v>2022.12</v>
      </c>
      <c r="V957" s="55"/>
    </row>
    <row r="958" s="3" customFormat="1" ht="78" customHeight="1" spans="1:22">
      <c r="A958" s="55">
        <v>5</v>
      </c>
      <c r="B958" s="50" t="s">
        <v>1754</v>
      </c>
      <c r="C958" s="55" t="s">
        <v>37</v>
      </c>
      <c r="D958" s="52" t="s">
        <v>38</v>
      </c>
      <c r="E958" s="55" t="s">
        <v>175</v>
      </c>
      <c r="F958" s="59" t="s">
        <v>1780</v>
      </c>
      <c r="G958" s="53">
        <v>1.927</v>
      </c>
      <c r="H958" s="52" t="s">
        <v>130</v>
      </c>
      <c r="I958" s="59" t="s">
        <v>1742</v>
      </c>
      <c r="J958" s="59" t="s">
        <v>1743</v>
      </c>
      <c r="K958" s="55"/>
      <c r="L958" s="55">
        <v>2</v>
      </c>
      <c r="M958" s="84">
        <v>0.0055</v>
      </c>
      <c r="N958" s="84">
        <v>0.0055</v>
      </c>
      <c r="O958" s="84"/>
      <c r="P958" s="84">
        <v>0.0297</v>
      </c>
      <c r="Q958" s="84">
        <v>0.0297</v>
      </c>
      <c r="R958" s="84"/>
      <c r="S958" s="55" t="s">
        <v>167</v>
      </c>
      <c r="T958" s="55" t="s">
        <v>175</v>
      </c>
      <c r="U958" s="89">
        <v>2022.12</v>
      </c>
      <c r="V958" s="55"/>
    </row>
    <row r="959" s="3" customFormat="1" ht="78" customHeight="1" spans="1:22">
      <c r="A959" s="55">
        <v>6</v>
      </c>
      <c r="B959" s="50" t="s">
        <v>1750</v>
      </c>
      <c r="C959" s="55" t="s">
        <v>37</v>
      </c>
      <c r="D959" s="52" t="s">
        <v>38</v>
      </c>
      <c r="E959" s="55" t="s">
        <v>180</v>
      </c>
      <c r="F959" s="59" t="s">
        <v>1781</v>
      </c>
      <c r="G959" s="53">
        <v>55</v>
      </c>
      <c r="H959" s="52" t="s">
        <v>130</v>
      </c>
      <c r="I959" s="59" t="s">
        <v>1742</v>
      </c>
      <c r="J959" s="59" t="s">
        <v>1743</v>
      </c>
      <c r="K959" s="55">
        <v>9</v>
      </c>
      <c r="L959" s="55">
        <v>1</v>
      </c>
      <c r="M959" s="84">
        <v>0.0041</v>
      </c>
      <c r="N959" s="84">
        <v>0.0041</v>
      </c>
      <c r="O959" s="84"/>
      <c r="P959" s="84">
        <v>0.0188</v>
      </c>
      <c r="Q959" s="84">
        <v>0.0188</v>
      </c>
      <c r="R959" s="84"/>
      <c r="S959" s="55" t="s">
        <v>167</v>
      </c>
      <c r="T959" s="55" t="s">
        <v>180</v>
      </c>
      <c r="U959" s="89">
        <v>2022.12</v>
      </c>
      <c r="V959" s="55"/>
    </row>
    <row r="960" s="3" customFormat="1" ht="78" customHeight="1" spans="1:22">
      <c r="A960" s="55">
        <v>7</v>
      </c>
      <c r="B960" s="50" t="s">
        <v>1756</v>
      </c>
      <c r="C960" s="55" t="s">
        <v>37</v>
      </c>
      <c r="D960" s="52" t="s">
        <v>38</v>
      </c>
      <c r="E960" s="55" t="s">
        <v>143</v>
      </c>
      <c r="F960" s="59" t="s">
        <v>1782</v>
      </c>
      <c r="G960" s="53">
        <v>17.3725</v>
      </c>
      <c r="H960" s="52" t="s">
        <v>130</v>
      </c>
      <c r="I960" s="59" t="s">
        <v>1742</v>
      </c>
      <c r="J960" s="59" t="s">
        <v>1743</v>
      </c>
      <c r="K960" s="55">
        <v>6</v>
      </c>
      <c r="L960" s="55">
        <v>5</v>
      </c>
      <c r="M960" s="84">
        <v>0.0057</v>
      </c>
      <c r="N960" s="84">
        <v>0.0057</v>
      </c>
      <c r="O960" s="84"/>
      <c r="P960" s="84">
        <v>0.0291</v>
      </c>
      <c r="Q960" s="84">
        <v>0.0291</v>
      </c>
      <c r="R960" s="84"/>
      <c r="S960" s="55" t="s">
        <v>167</v>
      </c>
      <c r="T960" s="55" t="s">
        <v>143</v>
      </c>
      <c r="U960" s="89">
        <v>2022.12</v>
      </c>
      <c r="V960" s="55"/>
    </row>
    <row r="961" s="3" customFormat="1" ht="78" customHeight="1" spans="1:22">
      <c r="A961" s="55">
        <v>8</v>
      </c>
      <c r="B961" s="50" t="s">
        <v>1783</v>
      </c>
      <c r="C961" s="55" t="s">
        <v>37</v>
      </c>
      <c r="D961" s="52" t="s">
        <v>38</v>
      </c>
      <c r="E961" s="55" t="s">
        <v>104</v>
      </c>
      <c r="F961" s="59" t="s">
        <v>1784</v>
      </c>
      <c r="G961" s="53">
        <v>9</v>
      </c>
      <c r="H961" s="52" t="s">
        <v>130</v>
      </c>
      <c r="I961" s="59" t="s">
        <v>1742</v>
      </c>
      <c r="J961" s="59" t="s">
        <v>1743</v>
      </c>
      <c r="K961" s="55">
        <v>2</v>
      </c>
      <c r="L961" s="55">
        <v>2</v>
      </c>
      <c r="M961" s="84">
        <v>0.0007</v>
      </c>
      <c r="N961" s="84">
        <v>0.0061</v>
      </c>
      <c r="O961" s="84"/>
      <c r="P961" s="84">
        <v>0.0046</v>
      </c>
      <c r="Q961" s="84">
        <v>0.0046</v>
      </c>
      <c r="R961" s="84"/>
      <c r="S961" s="55" t="s">
        <v>167</v>
      </c>
      <c r="T961" s="55" t="s">
        <v>104</v>
      </c>
      <c r="U961" s="89">
        <v>2022.12</v>
      </c>
      <c r="V961" s="55"/>
    </row>
    <row r="962" s="3" customFormat="1" ht="78" customHeight="1" spans="1:22">
      <c r="A962" s="55">
        <v>9</v>
      </c>
      <c r="B962" s="50" t="s">
        <v>1752</v>
      </c>
      <c r="C962" s="55" t="s">
        <v>37</v>
      </c>
      <c r="D962" s="52" t="s">
        <v>38</v>
      </c>
      <c r="E962" s="55" t="s">
        <v>407</v>
      </c>
      <c r="F962" s="59" t="s">
        <v>1785</v>
      </c>
      <c r="G962" s="53">
        <v>2.4</v>
      </c>
      <c r="H962" s="52" t="s">
        <v>130</v>
      </c>
      <c r="I962" s="59" t="s">
        <v>1742</v>
      </c>
      <c r="J962" s="59" t="s">
        <v>1743</v>
      </c>
      <c r="K962" s="55">
        <v>1</v>
      </c>
      <c r="L962" s="55">
        <v>4</v>
      </c>
      <c r="M962" s="84">
        <v>0.0092</v>
      </c>
      <c r="N962" s="84">
        <v>0.0092</v>
      </c>
      <c r="O962" s="84"/>
      <c r="P962" s="84">
        <v>0.0542</v>
      </c>
      <c r="Q962" s="84">
        <v>0.0542</v>
      </c>
      <c r="R962" s="84"/>
      <c r="S962" s="55" t="s">
        <v>167</v>
      </c>
      <c r="T962" s="55" t="s">
        <v>407</v>
      </c>
      <c r="U962" s="89">
        <v>2022.12</v>
      </c>
      <c r="V962" s="55"/>
    </row>
    <row r="963" s="3" customFormat="1" ht="78" customHeight="1" spans="1:22">
      <c r="A963" s="55">
        <v>10</v>
      </c>
      <c r="B963" s="50" t="s">
        <v>1758</v>
      </c>
      <c r="C963" s="55" t="s">
        <v>37</v>
      </c>
      <c r="D963" s="52" t="s">
        <v>38</v>
      </c>
      <c r="E963" s="55" t="s">
        <v>183</v>
      </c>
      <c r="F963" s="59" t="s">
        <v>1786</v>
      </c>
      <c r="G963" s="53">
        <v>4.26</v>
      </c>
      <c r="H963" s="52" t="s">
        <v>130</v>
      </c>
      <c r="I963" s="59" t="s">
        <v>1742</v>
      </c>
      <c r="J963" s="59" t="s">
        <v>1743</v>
      </c>
      <c r="K963" s="55">
        <v>4</v>
      </c>
      <c r="L963" s="55"/>
      <c r="M963" s="84">
        <v>0.0016</v>
      </c>
      <c r="N963" s="84">
        <v>0.0016</v>
      </c>
      <c r="O963" s="84"/>
      <c r="P963" s="84">
        <v>0.0073</v>
      </c>
      <c r="Q963" s="84">
        <v>0.0073</v>
      </c>
      <c r="R963" s="84"/>
      <c r="S963" s="55" t="s">
        <v>167</v>
      </c>
      <c r="T963" s="55" t="s">
        <v>183</v>
      </c>
      <c r="U963" s="89">
        <v>2022.12</v>
      </c>
      <c r="V963" s="55"/>
    </row>
    <row r="964" s="3" customFormat="1" ht="78" customHeight="1" spans="1:22">
      <c r="A964" s="55">
        <v>11</v>
      </c>
      <c r="B964" s="50" t="s">
        <v>1760</v>
      </c>
      <c r="C964" s="55" t="s">
        <v>37</v>
      </c>
      <c r="D964" s="52" t="s">
        <v>38</v>
      </c>
      <c r="E964" s="55" t="s">
        <v>110</v>
      </c>
      <c r="F964" s="59" t="s">
        <v>1787</v>
      </c>
      <c r="G964" s="53">
        <v>4</v>
      </c>
      <c r="H964" s="52" t="s">
        <v>130</v>
      </c>
      <c r="I964" s="59" t="s">
        <v>1742</v>
      </c>
      <c r="J964" s="59" t="s">
        <v>1743</v>
      </c>
      <c r="K964" s="55"/>
      <c r="L964" s="55">
        <v>2</v>
      </c>
      <c r="M964" s="84">
        <v>5</v>
      </c>
      <c r="N964" s="84">
        <v>5</v>
      </c>
      <c r="O964" s="84"/>
      <c r="P964" s="84">
        <v>0.0035</v>
      </c>
      <c r="Q964" s="84">
        <v>0.0035</v>
      </c>
      <c r="R964" s="84"/>
      <c r="S964" s="55" t="s">
        <v>167</v>
      </c>
      <c r="T964" s="55" t="s">
        <v>110</v>
      </c>
      <c r="U964" s="89">
        <v>2022.12</v>
      </c>
      <c r="V964" s="55"/>
    </row>
    <row r="965" s="3" customFormat="1" ht="78" customHeight="1" spans="1:22">
      <c r="A965" s="43">
        <v>4.4</v>
      </c>
      <c r="B965" s="42" t="s">
        <v>1788</v>
      </c>
      <c r="C965" s="55"/>
      <c r="D965" s="52"/>
      <c r="E965" s="55"/>
      <c r="F965" s="44" t="s">
        <v>1789</v>
      </c>
      <c r="G965" s="45">
        <v>101.832</v>
      </c>
      <c r="H965" s="52"/>
      <c r="I965" s="59"/>
      <c r="J965" s="59"/>
      <c r="K965" s="55"/>
      <c r="L965" s="55"/>
      <c r="M965" s="84"/>
      <c r="N965" s="84"/>
      <c r="O965" s="84"/>
      <c r="P965" s="84"/>
      <c r="Q965" s="84"/>
      <c r="R965" s="84"/>
      <c r="S965" s="55"/>
      <c r="T965" s="55"/>
      <c r="U965" s="89"/>
      <c r="V965" s="55"/>
    </row>
    <row r="966" s="3" customFormat="1" ht="62.1" customHeight="1" spans="1:22">
      <c r="A966" s="55">
        <v>1</v>
      </c>
      <c r="B966" s="50" t="s">
        <v>1790</v>
      </c>
      <c r="C966" s="49" t="s">
        <v>37</v>
      </c>
      <c r="D966" s="55" t="s">
        <v>136</v>
      </c>
      <c r="E966" s="49" t="s">
        <v>169</v>
      </c>
      <c r="F966" s="59" t="s">
        <v>1791</v>
      </c>
      <c r="G966" s="85">
        <v>2</v>
      </c>
      <c r="H966" s="55" t="s">
        <v>130</v>
      </c>
      <c r="I966" s="59" t="s">
        <v>1498</v>
      </c>
      <c r="J966" s="50" t="s">
        <v>1767</v>
      </c>
      <c r="K966" s="49"/>
      <c r="L966" s="49">
        <v>1</v>
      </c>
      <c r="M966" s="49">
        <v>0.0002</v>
      </c>
      <c r="N966" s="57">
        <v>0.0002</v>
      </c>
      <c r="O966" s="57"/>
      <c r="P966" s="57">
        <v>0.0008</v>
      </c>
      <c r="Q966" s="57">
        <v>0.0008</v>
      </c>
      <c r="R966" s="57"/>
      <c r="S966" s="49"/>
      <c r="T966" s="49" t="s">
        <v>169</v>
      </c>
      <c r="U966" s="89" t="s">
        <v>555</v>
      </c>
      <c r="V966" s="107"/>
    </row>
    <row r="967" s="3" customFormat="1" ht="132" customHeight="1" spans="1:22">
      <c r="A967" s="55">
        <v>2</v>
      </c>
      <c r="B967" s="50" t="s">
        <v>1764</v>
      </c>
      <c r="C967" s="49" t="s">
        <v>37</v>
      </c>
      <c r="D967" s="55" t="s">
        <v>52</v>
      </c>
      <c r="E967" s="55" t="s">
        <v>134</v>
      </c>
      <c r="F967" s="50" t="s">
        <v>1792</v>
      </c>
      <c r="G967" s="85">
        <v>15</v>
      </c>
      <c r="H967" s="55" t="s">
        <v>130</v>
      </c>
      <c r="I967" s="158" t="s">
        <v>1353</v>
      </c>
      <c r="J967" s="50" t="s">
        <v>1767</v>
      </c>
      <c r="K967" s="51">
        <v>8</v>
      </c>
      <c r="L967" s="51">
        <v>2</v>
      </c>
      <c r="M967" s="85">
        <v>0.0101</v>
      </c>
      <c r="N967" s="85">
        <v>0.0101</v>
      </c>
      <c r="O967" s="57"/>
      <c r="P967" s="85">
        <v>0.04545</v>
      </c>
      <c r="Q967" s="84">
        <f>N967*4.5</f>
        <v>0.04545</v>
      </c>
      <c r="R967" s="57"/>
      <c r="S967" s="60" t="s">
        <v>167</v>
      </c>
      <c r="T967" s="55" t="s">
        <v>134</v>
      </c>
      <c r="U967" s="89" t="s">
        <v>555</v>
      </c>
      <c r="V967" s="107"/>
    </row>
    <row r="968" s="3" customFormat="1" ht="267.95" customHeight="1" spans="1:22">
      <c r="A968" s="55">
        <v>3</v>
      </c>
      <c r="B968" s="50" t="s">
        <v>1768</v>
      </c>
      <c r="C968" s="49" t="s">
        <v>37</v>
      </c>
      <c r="D968" s="55" t="s">
        <v>136</v>
      </c>
      <c r="E968" s="55" t="s">
        <v>330</v>
      </c>
      <c r="F968" s="50" t="s">
        <v>1793</v>
      </c>
      <c r="G968" s="85">
        <v>22.443</v>
      </c>
      <c r="H968" s="55" t="s">
        <v>130</v>
      </c>
      <c r="I968" s="158" t="s">
        <v>1353</v>
      </c>
      <c r="J968" s="50" t="s">
        <v>1767</v>
      </c>
      <c r="K968" s="49">
        <v>8</v>
      </c>
      <c r="L968" s="49">
        <v>7</v>
      </c>
      <c r="M968" s="49">
        <v>0.0087</v>
      </c>
      <c r="N968" s="57">
        <v>0.0087</v>
      </c>
      <c r="O968" s="57"/>
      <c r="P968" s="57">
        <v>0.0281</v>
      </c>
      <c r="Q968" s="57">
        <v>0.0281</v>
      </c>
      <c r="R968" s="57"/>
      <c r="S968" s="60" t="s">
        <v>167</v>
      </c>
      <c r="T968" s="55" t="s">
        <v>330</v>
      </c>
      <c r="U968" s="89" t="s">
        <v>555</v>
      </c>
      <c r="V968" s="107"/>
    </row>
    <row r="969" s="3" customFormat="1" ht="105.95" customHeight="1" spans="1:22">
      <c r="A969" s="55">
        <v>4</v>
      </c>
      <c r="B969" s="50" t="s">
        <v>1750</v>
      </c>
      <c r="C969" s="55" t="s">
        <v>37</v>
      </c>
      <c r="D969" s="55" t="s">
        <v>52</v>
      </c>
      <c r="E969" s="55" t="s">
        <v>180</v>
      </c>
      <c r="F969" s="50" t="s">
        <v>1794</v>
      </c>
      <c r="G969" s="84">
        <v>3.62</v>
      </c>
      <c r="H969" s="55" t="s">
        <v>130</v>
      </c>
      <c r="I969" s="50" t="s">
        <v>1498</v>
      </c>
      <c r="J969" s="50" t="s">
        <v>1767</v>
      </c>
      <c r="K969" s="55">
        <v>7</v>
      </c>
      <c r="L969" s="55">
        <v>0</v>
      </c>
      <c r="M969" s="55">
        <f>N969+O969</f>
        <v>0.0007</v>
      </c>
      <c r="N969" s="84">
        <v>0.0007</v>
      </c>
      <c r="O969" s="55"/>
      <c r="P969" s="84">
        <f>Q969+R969</f>
        <v>0.00315</v>
      </c>
      <c r="Q969" s="84">
        <f>N969*4.5</f>
        <v>0.00315</v>
      </c>
      <c r="R969" s="136"/>
      <c r="S969" s="60" t="s">
        <v>167</v>
      </c>
      <c r="T969" s="55" t="s">
        <v>180</v>
      </c>
      <c r="U969" s="89" t="s">
        <v>555</v>
      </c>
      <c r="V969" s="107"/>
    </row>
    <row r="970" s="3" customFormat="1" ht="96" customHeight="1" spans="1:22">
      <c r="A970" s="55">
        <v>5</v>
      </c>
      <c r="B970" s="50" t="s">
        <v>1748</v>
      </c>
      <c r="C970" s="55" t="s">
        <v>37</v>
      </c>
      <c r="D970" s="55" t="s">
        <v>52</v>
      </c>
      <c r="E970" s="55" t="s">
        <v>186</v>
      </c>
      <c r="F970" s="50" t="s">
        <v>1795</v>
      </c>
      <c r="G970" s="84">
        <v>7.28</v>
      </c>
      <c r="H970" s="55" t="s">
        <v>130</v>
      </c>
      <c r="I970" s="50" t="s">
        <v>1796</v>
      </c>
      <c r="J970" s="50" t="s">
        <v>1767</v>
      </c>
      <c r="K970" s="55">
        <v>3</v>
      </c>
      <c r="L970" s="55">
        <v>1</v>
      </c>
      <c r="M970" s="55">
        <v>0.0015</v>
      </c>
      <c r="N970" s="55">
        <v>0.0015</v>
      </c>
      <c r="O970" s="55"/>
      <c r="P970" s="84">
        <v>0.0074</v>
      </c>
      <c r="Q970" s="84">
        <v>0.0074</v>
      </c>
      <c r="R970" s="55"/>
      <c r="S970" s="60" t="s">
        <v>167</v>
      </c>
      <c r="T970" s="55" t="s">
        <v>186</v>
      </c>
      <c r="U970" s="89" t="s">
        <v>555</v>
      </c>
      <c r="V970" s="107"/>
    </row>
    <row r="971" s="3" customFormat="1" ht="162.95" customHeight="1" spans="1:22">
      <c r="A971" s="55">
        <v>6</v>
      </c>
      <c r="B971" s="50" t="s">
        <v>1756</v>
      </c>
      <c r="C971" s="55" t="s">
        <v>37</v>
      </c>
      <c r="D971" s="55" t="s">
        <v>52</v>
      </c>
      <c r="E971" s="55" t="s">
        <v>143</v>
      </c>
      <c r="F971" s="50" t="s">
        <v>1797</v>
      </c>
      <c r="G971" s="84">
        <v>28.08</v>
      </c>
      <c r="H971" s="55" t="s">
        <v>130</v>
      </c>
      <c r="I971" s="50" t="s">
        <v>1798</v>
      </c>
      <c r="J971" s="50" t="s">
        <v>1799</v>
      </c>
      <c r="K971" s="83">
        <v>4</v>
      </c>
      <c r="L971" s="83">
        <v>6</v>
      </c>
      <c r="M971" s="49">
        <v>0.0154</v>
      </c>
      <c r="N971" s="49">
        <v>0.0154</v>
      </c>
      <c r="O971" s="144"/>
      <c r="P971" s="49">
        <v>0.0836</v>
      </c>
      <c r="Q971" s="49">
        <v>0.0836</v>
      </c>
      <c r="R971" s="144"/>
      <c r="S971" s="60" t="s">
        <v>167</v>
      </c>
      <c r="T971" s="55" t="s">
        <v>143</v>
      </c>
      <c r="U971" s="89" t="s">
        <v>555</v>
      </c>
      <c r="V971" s="107"/>
    </row>
    <row r="972" s="3" customFormat="1" ht="78" customHeight="1" spans="1:22">
      <c r="A972" s="55">
        <v>7</v>
      </c>
      <c r="B972" s="50" t="s">
        <v>1754</v>
      </c>
      <c r="C972" s="55" t="s">
        <v>37</v>
      </c>
      <c r="D972" s="55" t="s">
        <v>52</v>
      </c>
      <c r="E972" s="55" t="s">
        <v>175</v>
      </c>
      <c r="F972" s="50" t="s">
        <v>1800</v>
      </c>
      <c r="G972" s="84">
        <v>0.5</v>
      </c>
      <c r="H972" s="55" t="s">
        <v>130</v>
      </c>
      <c r="I972" s="59" t="s">
        <v>1801</v>
      </c>
      <c r="J972" s="50" t="s">
        <v>1767</v>
      </c>
      <c r="K972" s="51"/>
      <c r="L972" s="51">
        <v>1</v>
      </c>
      <c r="M972" s="51">
        <v>0.0001</v>
      </c>
      <c r="N972" s="51">
        <v>0.0001</v>
      </c>
      <c r="O972" s="51"/>
      <c r="P972" s="51">
        <v>0.0003</v>
      </c>
      <c r="Q972" s="51">
        <v>0.003</v>
      </c>
      <c r="R972" s="51"/>
      <c r="S972" s="60" t="s">
        <v>167</v>
      </c>
      <c r="T972" s="55" t="s">
        <v>175</v>
      </c>
      <c r="U972" s="89" t="s">
        <v>555</v>
      </c>
      <c r="V972" s="107"/>
    </row>
    <row r="973" s="3" customFormat="1" ht="65.1" customHeight="1" spans="1:22">
      <c r="A973" s="55">
        <v>8</v>
      </c>
      <c r="B973" s="50" t="s">
        <v>1758</v>
      </c>
      <c r="C973" s="55" t="s">
        <v>37</v>
      </c>
      <c r="D973" s="55" t="s">
        <v>52</v>
      </c>
      <c r="E973" s="55" t="s">
        <v>183</v>
      </c>
      <c r="F973" s="59" t="s">
        <v>1802</v>
      </c>
      <c r="G973" s="84">
        <v>1.899</v>
      </c>
      <c r="H973" s="55" t="s">
        <v>130</v>
      </c>
      <c r="I973" s="59" t="s">
        <v>1798</v>
      </c>
      <c r="J973" s="50" t="s">
        <v>1799</v>
      </c>
      <c r="K973" s="55">
        <v>1</v>
      </c>
      <c r="L973" s="55"/>
      <c r="M973" s="84">
        <v>0.0004</v>
      </c>
      <c r="N973" s="84">
        <v>0.0004</v>
      </c>
      <c r="O973" s="84"/>
      <c r="P973" s="84">
        <v>0.0017</v>
      </c>
      <c r="Q973" s="84">
        <v>0.0017</v>
      </c>
      <c r="R973" s="84"/>
      <c r="S973" s="60" t="s">
        <v>167</v>
      </c>
      <c r="T973" s="55" t="s">
        <v>183</v>
      </c>
      <c r="U973" s="89" t="s">
        <v>555</v>
      </c>
      <c r="V973" s="107"/>
    </row>
    <row r="974" s="3" customFormat="1" ht="65.1" customHeight="1" spans="1:22">
      <c r="A974" s="55">
        <v>9</v>
      </c>
      <c r="B974" s="122" t="s">
        <v>1783</v>
      </c>
      <c r="C974" s="49" t="s">
        <v>37</v>
      </c>
      <c r="D974" s="55" t="s">
        <v>52</v>
      </c>
      <c r="E974" s="49" t="s">
        <v>104</v>
      </c>
      <c r="F974" s="50" t="s">
        <v>1803</v>
      </c>
      <c r="G974" s="84">
        <v>3</v>
      </c>
      <c r="H974" s="55" t="s">
        <v>130</v>
      </c>
      <c r="I974" s="59" t="s">
        <v>1498</v>
      </c>
      <c r="J974" s="50" t="s">
        <v>1767</v>
      </c>
      <c r="K974" s="51">
        <v>1</v>
      </c>
      <c r="L974" s="51"/>
      <c r="M974" s="53">
        <v>0.0003</v>
      </c>
      <c r="N974" s="53">
        <v>0.0003</v>
      </c>
      <c r="O974" s="136"/>
      <c r="P974" s="53">
        <v>0.0017</v>
      </c>
      <c r="Q974" s="53">
        <v>0.0017</v>
      </c>
      <c r="R974" s="136"/>
      <c r="S974" s="60" t="s">
        <v>167</v>
      </c>
      <c r="T974" s="49" t="s">
        <v>104</v>
      </c>
      <c r="U974" s="89" t="s">
        <v>555</v>
      </c>
      <c r="V974" s="107"/>
    </row>
    <row r="975" s="3" customFormat="1" ht="65.1" customHeight="1" spans="1:22">
      <c r="A975" s="55">
        <v>10</v>
      </c>
      <c r="B975" s="50" t="s">
        <v>1804</v>
      </c>
      <c r="C975" s="55" t="s">
        <v>37</v>
      </c>
      <c r="D975" s="55" t="s">
        <v>52</v>
      </c>
      <c r="E975" s="55" t="s">
        <v>199</v>
      </c>
      <c r="F975" s="50" t="s">
        <v>1805</v>
      </c>
      <c r="G975" s="84">
        <v>6.5</v>
      </c>
      <c r="H975" s="55" t="s">
        <v>130</v>
      </c>
      <c r="I975" s="59" t="s">
        <v>1766</v>
      </c>
      <c r="J975" s="50" t="s">
        <v>1767</v>
      </c>
      <c r="K975" s="83">
        <v>1</v>
      </c>
      <c r="L975" s="83"/>
      <c r="M975" s="85">
        <v>0.0006</v>
      </c>
      <c r="N975" s="85">
        <v>0.0006</v>
      </c>
      <c r="O975" s="85"/>
      <c r="P975" s="61">
        <v>0.0035</v>
      </c>
      <c r="Q975" s="61">
        <v>0.0035</v>
      </c>
      <c r="R975" s="61"/>
      <c r="S975" s="60" t="s">
        <v>167</v>
      </c>
      <c r="T975" s="55" t="s">
        <v>199</v>
      </c>
      <c r="U975" s="89" t="s">
        <v>555</v>
      </c>
      <c r="V975" s="107"/>
    </row>
    <row r="976" s="3" customFormat="1" ht="231.95" customHeight="1" spans="1:22">
      <c r="A976" s="55">
        <v>11</v>
      </c>
      <c r="B976" s="50" t="s">
        <v>1806</v>
      </c>
      <c r="C976" s="55" t="s">
        <v>37</v>
      </c>
      <c r="D976" s="55" t="s">
        <v>52</v>
      </c>
      <c r="E976" s="55" t="s">
        <v>193</v>
      </c>
      <c r="F976" s="59" t="s">
        <v>1807</v>
      </c>
      <c r="G976" s="84">
        <v>11.21</v>
      </c>
      <c r="H976" s="55" t="s">
        <v>130</v>
      </c>
      <c r="I976" s="59" t="s">
        <v>1798</v>
      </c>
      <c r="J976" s="50" t="s">
        <v>1799</v>
      </c>
      <c r="K976" s="55">
        <v>2</v>
      </c>
      <c r="L976" s="55">
        <v>2</v>
      </c>
      <c r="M976" s="55">
        <v>0.0011</v>
      </c>
      <c r="N976" s="55">
        <v>0.0011</v>
      </c>
      <c r="O976" s="49"/>
      <c r="P976" s="49">
        <v>0.0052</v>
      </c>
      <c r="Q976" s="49">
        <v>0.0052</v>
      </c>
      <c r="R976" s="55"/>
      <c r="S976" s="60" t="s">
        <v>167</v>
      </c>
      <c r="T976" s="55" t="s">
        <v>193</v>
      </c>
      <c r="U976" s="89" t="s">
        <v>555</v>
      </c>
      <c r="V976" s="107"/>
    </row>
    <row r="977" s="3" customFormat="1" ht="60.75" spans="1:22">
      <c r="A977" s="55">
        <v>12</v>
      </c>
      <c r="B977" s="50" t="s">
        <v>1752</v>
      </c>
      <c r="C977" s="55" t="s">
        <v>37</v>
      </c>
      <c r="D977" s="55" t="s">
        <v>52</v>
      </c>
      <c r="E977" s="55" t="s">
        <v>407</v>
      </c>
      <c r="F977" s="50" t="s">
        <v>1808</v>
      </c>
      <c r="G977" s="84">
        <v>0.3</v>
      </c>
      <c r="H977" s="55" t="s">
        <v>130</v>
      </c>
      <c r="I977" s="50" t="s">
        <v>1809</v>
      </c>
      <c r="J977" s="50" t="s">
        <v>1767</v>
      </c>
      <c r="K977" s="55">
        <v>1</v>
      </c>
      <c r="L977" s="55"/>
      <c r="M977" s="55">
        <v>0.0002</v>
      </c>
      <c r="N977" s="55">
        <v>0.0002</v>
      </c>
      <c r="O977" s="55"/>
      <c r="P977" s="55">
        <v>0.0009</v>
      </c>
      <c r="Q977" s="55">
        <v>0.0009</v>
      </c>
      <c r="R977" s="55"/>
      <c r="S977" s="60" t="s">
        <v>167</v>
      </c>
      <c r="T977" s="55" t="s">
        <v>407</v>
      </c>
      <c r="U977" s="89" t="s">
        <v>555</v>
      </c>
      <c r="V977" s="107"/>
    </row>
    <row r="978" s="1" customFormat="1" ht="60" customHeight="1" spans="1:22">
      <c r="A978" s="43">
        <v>4.5</v>
      </c>
      <c r="B978" s="42" t="s">
        <v>1810</v>
      </c>
      <c r="C978" s="43"/>
      <c r="D978" s="52"/>
      <c r="E978" s="43"/>
      <c r="F978" s="44" t="s">
        <v>1811</v>
      </c>
      <c r="G978" s="45">
        <f>SUM(G979:G985)</f>
        <v>105.665</v>
      </c>
      <c r="H978" s="52"/>
      <c r="I978" s="44"/>
      <c r="J978" s="42"/>
      <c r="K978" s="43"/>
      <c r="L978" s="43"/>
      <c r="M978" s="103"/>
      <c r="N978" s="103"/>
      <c r="O978" s="103"/>
      <c r="P978" s="103"/>
      <c r="Q978" s="103"/>
      <c r="R978" s="103"/>
      <c r="S978" s="43"/>
      <c r="T978" s="43"/>
      <c r="U978" s="89"/>
      <c r="V978" s="55"/>
    </row>
    <row r="979" s="3" customFormat="1" ht="51.95" customHeight="1" spans="1:22">
      <c r="A979" s="55">
        <v>1</v>
      </c>
      <c r="B979" s="50" t="s">
        <v>1740</v>
      </c>
      <c r="C979" s="55" t="s">
        <v>37</v>
      </c>
      <c r="D979" s="52" t="s">
        <v>38</v>
      </c>
      <c r="E979" s="55" t="s">
        <v>163</v>
      </c>
      <c r="F979" s="122" t="s">
        <v>1812</v>
      </c>
      <c r="G979" s="61">
        <v>0.45</v>
      </c>
      <c r="H979" s="52" t="s">
        <v>130</v>
      </c>
      <c r="I979" s="59" t="s">
        <v>1498</v>
      </c>
      <c r="J979" s="50" t="s">
        <v>1767</v>
      </c>
      <c r="K979" s="49">
        <v>1</v>
      </c>
      <c r="L979" s="49"/>
      <c r="M979" s="49">
        <v>0.0001</v>
      </c>
      <c r="N979" s="49"/>
      <c r="O979" s="49">
        <v>0.0001</v>
      </c>
      <c r="P979" s="49">
        <v>0.0004</v>
      </c>
      <c r="Q979" s="49"/>
      <c r="R979" s="49">
        <v>0.0004</v>
      </c>
      <c r="S979" s="55" t="s">
        <v>167</v>
      </c>
      <c r="T979" s="49" t="s">
        <v>163</v>
      </c>
      <c r="U979" s="89">
        <v>2022.12</v>
      </c>
      <c r="V979" s="55"/>
    </row>
    <row r="980" s="3" customFormat="1" ht="80.1" customHeight="1" spans="1:22">
      <c r="A980" s="55">
        <v>2</v>
      </c>
      <c r="B980" s="50" t="s">
        <v>1790</v>
      </c>
      <c r="C980" s="55" t="s">
        <v>37</v>
      </c>
      <c r="D980" s="52" t="s">
        <v>38</v>
      </c>
      <c r="E980" s="55" t="s">
        <v>169</v>
      </c>
      <c r="F980" s="50" t="s">
        <v>1813</v>
      </c>
      <c r="G980" s="61">
        <v>8.8</v>
      </c>
      <c r="H980" s="52" t="s">
        <v>130</v>
      </c>
      <c r="I980" s="59" t="s">
        <v>1498</v>
      </c>
      <c r="J980" s="50" t="s">
        <v>1767</v>
      </c>
      <c r="K980" s="49">
        <v>4</v>
      </c>
      <c r="L980" s="49">
        <v>1</v>
      </c>
      <c r="M980" s="49">
        <v>0.0011</v>
      </c>
      <c r="N980" s="49"/>
      <c r="O980" s="49">
        <v>0.0011</v>
      </c>
      <c r="P980" s="49">
        <v>0.0058</v>
      </c>
      <c r="Q980" s="49"/>
      <c r="R980" s="49">
        <v>0.0058</v>
      </c>
      <c r="S980" s="55" t="s">
        <v>167</v>
      </c>
      <c r="T980" s="49" t="s">
        <v>169</v>
      </c>
      <c r="U980" s="89">
        <v>2022.12</v>
      </c>
      <c r="V980" s="55"/>
    </row>
    <row r="981" s="3" customFormat="1" ht="57" customHeight="1" spans="1:22">
      <c r="A981" s="55">
        <v>3</v>
      </c>
      <c r="B981" s="50" t="s">
        <v>1768</v>
      </c>
      <c r="C981" s="55" t="s">
        <v>37</v>
      </c>
      <c r="D981" s="52" t="s">
        <v>38</v>
      </c>
      <c r="E981" s="51" t="s">
        <v>330</v>
      </c>
      <c r="F981" s="50" t="s">
        <v>1814</v>
      </c>
      <c r="G981" s="61">
        <v>0.06</v>
      </c>
      <c r="H981" s="52" t="s">
        <v>130</v>
      </c>
      <c r="I981" s="59" t="s">
        <v>1498</v>
      </c>
      <c r="J981" s="50" t="s">
        <v>1767</v>
      </c>
      <c r="K981" s="49">
        <v>1</v>
      </c>
      <c r="L981" s="49"/>
      <c r="M981" s="49">
        <v>0.0003</v>
      </c>
      <c r="N981" s="49"/>
      <c r="O981" s="49">
        <v>0.0003</v>
      </c>
      <c r="P981" s="49">
        <v>0.0019</v>
      </c>
      <c r="Q981" s="49"/>
      <c r="R981" s="49">
        <v>0.0019</v>
      </c>
      <c r="S981" s="55" t="s">
        <v>167</v>
      </c>
      <c r="T981" s="49" t="s">
        <v>330</v>
      </c>
      <c r="U981" s="89">
        <v>2022.12</v>
      </c>
      <c r="V981" s="55"/>
    </row>
    <row r="982" s="3" customFormat="1" ht="80.1" customHeight="1" spans="1:22">
      <c r="A982" s="55">
        <v>4</v>
      </c>
      <c r="B982" s="50" t="s">
        <v>1750</v>
      </c>
      <c r="C982" s="55" t="s">
        <v>37</v>
      </c>
      <c r="D982" s="52" t="s">
        <v>38</v>
      </c>
      <c r="E982" s="51" t="s">
        <v>180</v>
      </c>
      <c r="F982" s="50" t="s">
        <v>1815</v>
      </c>
      <c r="G982" s="61">
        <v>37</v>
      </c>
      <c r="H982" s="52" t="s">
        <v>130</v>
      </c>
      <c r="I982" s="59" t="s">
        <v>1498</v>
      </c>
      <c r="J982" s="50" t="s">
        <v>1767</v>
      </c>
      <c r="K982" s="49">
        <v>2</v>
      </c>
      <c r="L982" s="49">
        <v>2</v>
      </c>
      <c r="M982" s="49">
        <v>0.0034</v>
      </c>
      <c r="N982" s="49"/>
      <c r="O982" s="49">
        <v>0.0034</v>
      </c>
      <c r="P982" s="49">
        <v>0.017</v>
      </c>
      <c r="Q982" s="49"/>
      <c r="R982" s="49">
        <v>0.017</v>
      </c>
      <c r="S982" s="55" t="s">
        <v>167</v>
      </c>
      <c r="T982" s="49" t="s">
        <v>180</v>
      </c>
      <c r="U982" s="89">
        <v>2022.12</v>
      </c>
      <c r="V982" s="55"/>
    </row>
    <row r="983" s="3" customFormat="1" ht="75.95" customHeight="1" spans="1:22">
      <c r="A983" s="55">
        <v>5</v>
      </c>
      <c r="B983" s="50" t="s">
        <v>1752</v>
      </c>
      <c r="C983" s="55" t="s">
        <v>37</v>
      </c>
      <c r="D983" s="52" t="s">
        <v>38</v>
      </c>
      <c r="E983" s="55" t="s">
        <v>407</v>
      </c>
      <c r="F983" s="50" t="s">
        <v>1816</v>
      </c>
      <c r="G983" s="53">
        <v>39.5</v>
      </c>
      <c r="H983" s="52" t="s">
        <v>130</v>
      </c>
      <c r="I983" s="59" t="s">
        <v>1498</v>
      </c>
      <c r="J983" s="50" t="s">
        <v>1767</v>
      </c>
      <c r="K983" s="55">
        <v>4</v>
      </c>
      <c r="L983" s="55">
        <v>6</v>
      </c>
      <c r="M983" s="55">
        <v>0.0079</v>
      </c>
      <c r="N983" s="55"/>
      <c r="O983" s="55">
        <v>0.0079</v>
      </c>
      <c r="P983" s="55">
        <v>0.0423</v>
      </c>
      <c r="Q983" s="55"/>
      <c r="R983" s="55">
        <v>0.0423</v>
      </c>
      <c r="S983" s="55" t="s">
        <v>167</v>
      </c>
      <c r="T983" s="55" t="s">
        <v>407</v>
      </c>
      <c r="U983" s="89">
        <v>2022.12</v>
      </c>
      <c r="V983" s="55"/>
    </row>
    <row r="984" s="3" customFormat="1" ht="150" customHeight="1" spans="1:22">
      <c r="A984" s="55">
        <v>6</v>
      </c>
      <c r="B984" s="123" t="s">
        <v>1783</v>
      </c>
      <c r="C984" s="55" t="s">
        <v>37</v>
      </c>
      <c r="D984" s="52" t="s">
        <v>38</v>
      </c>
      <c r="E984" s="106" t="s">
        <v>104</v>
      </c>
      <c r="F984" s="123" t="s">
        <v>1817</v>
      </c>
      <c r="G984" s="161">
        <v>18.255</v>
      </c>
      <c r="H984" s="52" t="s">
        <v>130</v>
      </c>
      <c r="I984" s="59" t="s">
        <v>1498</v>
      </c>
      <c r="J984" s="50" t="s">
        <v>1767</v>
      </c>
      <c r="K984" s="55">
        <v>5</v>
      </c>
      <c r="L984" s="55">
        <v>4</v>
      </c>
      <c r="M984" s="55">
        <v>0.002</v>
      </c>
      <c r="N984" s="55"/>
      <c r="O984" s="55">
        <v>0.002</v>
      </c>
      <c r="P984" s="55">
        <v>0.008</v>
      </c>
      <c r="Q984" s="55"/>
      <c r="R984" s="55">
        <v>0.008</v>
      </c>
      <c r="S984" s="153" t="s">
        <v>167</v>
      </c>
      <c r="T984" s="106" t="s">
        <v>104</v>
      </c>
      <c r="U984" s="89">
        <v>2022.12</v>
      </c>
      <c r="V984" s="55"/>
    </row>
    <row r="985" s="3" customFormat="1" ht="69" customHeight="1" spans="1:22">
      <c r="A985" s="55">
        <v>7</v>
      </c>
      <c r="B985" s="123" t="s">
        <v>1756</v>
      </c>
      <c r="C985" s="55" t="s">
        <v>37</v>
      </c>
      <c r="D985" s="52" t="s">
        <v>38</v>
      </c>
      <c r="E985" s="106" t="s">
        <v>143</v>
      </c>
      <c r="F985" s="123" t="s">
        <v>1818</v>
      </c>
      <c r="G985" s="161">
        <v>1.6</v>
      </c>
      <c r="H985" s="52" t="s">
        <v>130</v>
      </c>
      <c r="I985" s="59" t="s">
        <v>1498</v>
      </c>
      <c r="J985" s="50" t="s">
        <v>1767</v>
      </c>
      <c r="K985" s="55">
        <v>1</v>
      </c>
      <c r="L985" s="55"/>
      <c r="M985" s="55">
        <v>0.0002</v>
      </c>
      <c r="N985" s="55"/>
      <c r="O985" s="55">
        <v>0.0002</v>
      </c>
      <c r="P985" s="55">
        <v>0.0008</v>
      </c>
      <c r="Q985" s="55"/>
      <c r="R985" s="55">
        <v>0.0008</v>
      </c>
      <c r="S985" s="106" t="s">
        <v>167</v>
      </c>
      <c r="T985" s="106" t="s">
        <v>143</v>
      </c>
      <c r="U985" s="89">
        <v>2022.12</v>
      </c>
      <c r="V985" s="55"/>
    </row>
    <row r="986" s="3" customFormat="1" ht="69" customHeight="1" spans="1:22">
      <c r="A986" s="43">
        <v>4.6</v>
      </c>
      <c r="B986" s="42" t="s">
        <v>1819</v>
      </c>
      <c r="C986" s="55"/>
      <c r="D986" s="52"/>
      <c r="E986" s="106"/>
      <c r="F986" s="77" t="s">
        <v>1820</v>
      </c>
      <c r="G986" s="40">
        <f>SUM(G987:G999)</f>
        <v>175.6205</v>
      </c>
      <c r="H986" s="52"/>
      <c r="I986" s="59"/>
      <c r="J986" s="50"/>
      <c r="K986" s="55"/>
      <c r="L986" s="55"/>
      <c r="M986" s="55"/>
      <c r="N986" s="55"/>
      <c r="O986" s="55"/>
      <c r="P986" s="55"/>
      <c r="Q986" s="55"/>
      <c r="R986" s="55"/>
      <c r="S986" s="106"/>
      <c r="T986" s="106"/>
      <c r="U986" s="89"/>
      <c r="V986" s="55"/>
    </row>
    <row r="987" s="3" customFormat="1" ht="40.5" spans="1:22">
      <c r="A987" s="55">
        <v>1</v>
      </c>
      <c r="B987" s="50" t="s">
        <v>1740</v>
      </c>
      <c r="C987" s="51" t="s">
        <v>37</v>
      </c>
      <c r="D987" s="55" t="s">
        <v>52</v>
      </c>
      <c r="E987" s="51" t="s">
        <v>163</v>
      </c>
      <c r="F987" s="122" t="s">
        <v>1821</v>
      </c>
      <c r="G987" s="85">
        <v>1</v>
      </c>
      <c r="H987" s="55" t="s">
        <v>130</v>
      </c>
      <c r="I987" s="59"/>
      <c r="J987" s="59" t="s">
        <v>994</v>
      </c>
      <c r="K987" s="49"/>
      <c r="L987" s="49">
        <v>1</v>
      </c>
      <c r="M987" s="84">
        <f>O987</f>
        <v>0.0002</v>
      </c>
      <c r="N987" s="85"/>
      <c r="O987" s="85">
        <v>0.0002</v>
      </c>
      <c r="P987" s="85">
        <f>R987</f>
        <v>0.0011</v>
      </c>
      <c r="Q987" s="85"/>
      <c r="R987" s="85">
        <v>0.0011</v>
      </c>
      <c r="S987" s="55" t="s">
        <v>167</v>
      </c>
      <c r="T987" s="49" t="s">
        <v>163</v>
      </c>
      <c r="U987" s="49">
        <v>2023.05</v>
      </c>
      <c r="V987" s="107"/>
    </row>
    <row r="988" s="3" customFormat="1" ht="41.1" customHeight="1" spans="1:22">
      <c r="A988" s="55">
        <v>2</v>
      </c>
      <c r="B988" s="50" t="s">
        <v>1790</v>
      </c>
      <c r="C988" s="51" t="s">
        <v>37</v>
      </c>
      <c r="D988" s="55" t="s">
        <v>52</v>
      </c>
      <c r="E988" s="49" t="s">
        <v>169</v>
      </c>
      <c r="F988" s="59" t="s">
        <v>1822</v>
      </c>
      <c r="G988" s="84">
        <v>0.8</v>
      </c>
      <c r="H988" s="55" t="s">
        <v>130</v>
      </c>
      <c r="I988" s="59" t="s">
        <v>1498</v>
      </c>
      <c r="J988" s="50" t="s">
        <v>1767</v>
      </c>
      <c r="K988" s="49"/>
      <c r="L988" s="49">
        <v>1</v>
      </c>
      <c r="M988" s="85">
        <v>0.0001</v>
      </c>
      <c r="N988" s="85"/>
      <c r="O988" s="85">
        <v>0.0001</v>
      </c>
      <c r="P988" s="85">
        <v>0.0004</v>
      </c>
      <c r="Q988" s="85"/>
      <c r="R988" s="85">
        <v>0.0004</v>
      </c>
      <c r="S988" s="55" t="s">
        <v>167</v>
      </c>
      <c r="T988" s="49" t="s">
        <v>169</v>
      </c>
      <c r="U988" s="49">
        <v>2023.05</v>
      </c>
      <c r="V988" s="107"/>
    </row>
    <row r="989" s="3" customFormat="1" ht="240" customHeight="1" spans="1:22">
      <c r="A989" s="55">
        <v>3</v>
      </c>
      <c r="B989" s="50" t="s">
        <v>1764</v>
      </c>
      <c r="C989" s="51" t="s">
        <v>37</v>
      </c>
      <c r="D989" s="55" t="s">
        <v>52</v>
      </c>
      <c r="E989" s="49" t="s">
        <v>134</v>
      </c>
      <c r="F989" s="59" t="s">
        <v>1823</v>
      </c>
      <c r="G989" s="84">
        <v>72.59</v>
      </c>
      <c r="H989" s="55" t="s">
        <v>130</v>
      </c>
      <c r="I989" s="59" t="s">
        <v>1498</v>
      </c>
      <c r="J989" s="50" t="s">
        <v>1767</v>
      </c>
      <c r="K989" s="49">
        <v>12</v>
      </c>
      <c r="L989" s="49">
        <v>4</v>
      </c>
      <c r="M989" s="85">
        <v>0.0377</v>
      </c>
      <c r="N989" s="85"/>
      <c r="O989" s="85">
        <v>0.0377</v>
      </c>
      <c r="P989" s="85">
        <v>0.17342</v>
      </c>
      <c r="Q989" s="85"/>
      <c r="R989" s="85">
        <f>O989*4.6</f>
        <v>0.17342</v>
      </c>
      <c r="S989" s="55" t="s">
        <v>167</v>
      </c>
      <c r="T989" s="49" t="s">
        <v>134</v>
      </c>
      <c r="U989" s="49">
        <v>2023.05</v>
      </c>
      <c r="V989" s="107"/>
    </row>
    <row r="990" s="3" customFormat="1" ht="242.1" customHeight="1" spans="1:22">
      <c r="A990" s="55">
        <v>4</v>
      </c>
      <c r="B990" s="50" t="s">
        <v>1768</v>
      </c>
      <c r="C990" s="51" t="s">
        <v>37</v>
      </c>
      <c r="D990" s="55" t="s">
        <v>52</v>
      </c>
      <c r="E990" s="55" t="s">
        <v>330</v>
      </c>
      <c r="F990" s="50" t="s">
        <v>1824</v>
      </c>
      <c r="G990" s="85">
        <v>26.2705</v>
      </c>
      <c r="H990" s="55" t="s">
        <v>130</v>
      </c>
      <c r="I990" s="59" t="s">
        <v>1498</v>
      </c>
      <c r="J990" s="50" t="s">
        <v>1767</v>
      </c>
      <c r="K990" s="49">
        <v>7</v>
      </c>
      <c r="L990" s="49">
        <v>7</v>
      </c>
      <c r="M990" s="85">
        <v>0.0137</v>
      </c>
      <c r="N990" s="85"/>
      <c r="O990" s="85">
        <v>0.0137</v>
      </c>
      <c r="P990" s="85">
        <v>0.0471</v>
      </c>
      <c r="Q990" s="85"/>
      <c r="R990" s="85">
        <v>0.0471</v>
      </c>
      <c r="S990" s="55" t="s">
        <v>167</v>
      </c>
      <c r="T990" s="49" t="s">
        <v>330</v>
      </c>
      <c r="U990" s="49">
        <v>2023.05</v>
      </c>
      <c r="V990" s="107"/>
    </row>
    <row r="991" s="3" customFormat="1" ht="165" customHeight="1" spans="1:22">
      <c r="A991" s="55">
        <v>5</v>
      </c>
      <c r="B991" s="50" t="s">
        <v>1750</v>
      </c>
      <c r="C991" s="55" t="s">
        <v>37</v>
      </c>
      <c r="D991" s="55" t="s">
        <v>52</v>
      </c>
      <c r="E991" s="55" t="s">
        <v>180</v>
      </c>
      <c r="F991" s="50" t="s">
        <v>1825</v>
      </c>
      <c r="G991" s="84">
        <v>6.12</v>
      </c>
      <c r="H991" s="55" t="s">
        <v>130</v>
      </c>
      <c r="I991" s="59" t="s">
        <v>1498</v>
      </c>
      <c r="J991" s="50" t="s">
        <v>1767</v>
      </c>
      <c r="K991" s="55">
        <v>5</v>
      </c>
      <c r="L991" s="49">
        <v>3</v>
      </c>
      <c r="M991" s="84">
        <f>N991+O991</f>
        <v>0.0013</v>
      </c>
      <c r="N991" s="84"/>
      <c r="O991" s="85">
        <v>0.0013</v>
      </c>
      <c r="P991" s="84">
        <f>Q991+R991</f>
        <v>0.00585</v>
      </c>
      <c r="Q991" s="84"/>
      <c r="R991" s="84">
        <f>O991*4.5</f>
        <v>0.00585</v>
      </c>
      <c r="S991" s="55" t="s">
        <v>167</v>
      </c>
      <c r="T991" s="55" t="s">
        <v>180</v>
      </c>
      <c r="U991" s="49">
        <v>2023.05</v>
      </c>
      <c r="V991" s="162"/>
    </row>
    <row r="992" s="8" customFormat="1" ht="207" customHeight="1" spans="1:22">
      <c r="A992" s="55">
        <v>6</v>
      </c>
      <c r="B992" s="50" t="s">
        <v>1756</v>
      </c>
      <c r="C992" s="55" t="s">
        <v>37</v>
      </c>
      <c r="D992" s="55" t="s">
        <v>52</v>
      </c>
      <c r="E992" s="55" t="s">
        <v>143</v>
      </c>
      <c r="F992" s="50" t="s">
        <v>1826</v>
      </c>
      <c r="G992" s="84">
        <v>45.5</v>
      </c>
      <c r="H992" s="55" t="s">
        <v>130</v>
      </c>
      <c r="I992" s="59" t="s">
        <v>1498</v>
      </c>
      <c r="J992" s="50" t="s">
        <v>1767</v>
      </c>
      <c r="K992" s="55">
        <v>6</v>
      </c>
      <c r="L992" s="55">
        <v>4</v>
      </c>
      <c r="M992" s="84">
        <v>0.023</v>
      </c>
      <c r="N992" s="84"/>
      <c r="O992" s="84">
        <v>0.023</v>
      </c>
      <c r="P992" s="84">
        <v>0.1248</v>
      </c>
      <c r="Q992" s="84"/>
      <c r="R992" s="84">
        <v>0.1248</v>
      </c>
      <c r="S992" s="55" t="s">
        <v>167</v>
      </c>
      <c r="T992" s="55" t="s">
        <v>143</v>
      </c>
      <c r="U992" s="49">
        <v>2023.05</v>
      </c>
      <c r="V992" s="55"/>
    </row>
    <row r="993" s="8" customFormat="1" ht="60.75" spans="1:22">
      <c r="A993" s="55">
        <v>7</v>
      </c>
      <c r="B993" s="50" t="s">
        <v>1758</v>
      </c>
      <c r="C993" s="55" t="s">
        <v>37</v>
      </c>
      <c r="D993" s="55" t="s">
        <v>52</v>
      </c>
      <c r="E993" s="55" t="s">
        <v>183</v>
      </c>
      <c r="F993" s="50" t="s">
        <v>1827</v>
      </c>
      <c r="G993" s="84">
        <v>0.6</v>
      </c>
      <c r="H993" s="55" t="s">
        <v>130</v>
      </c>
      <c r="I993" s="59" t="s">
        <v>1498</v>
      </c>
      <c r="J993" s="50" t="s">
        <v>1767</v>
      </c>
      <c r="K993" s="55">
        <v>1</v>
      </c>
      <c r="L993" s="55"/>
      <c r="M993" s="84">
        <v>0.0001</v>
      </c>
      <c r="N993" s="84"/>
      <c r="O993" s="84">
        <v>0.0001</v>
      </c>
      <c r="P993" s="84">
        <v>0.0004</v>
      </c>
      <c r="Q993" s="84"/>
      <c r="R993" s="84">
        <v>0.0004</v>
      </c>
      <c r="S993" s="55" t="s">
        <v>167</v>
      </c>
      <c r="T993" s="55" t="s">
        <v>183</v>
      </c>
      <c r="U993" s="49">
        <v>2023.05</v>
      </c>
      <c r="V993" s="55"/>
    </row>
    <row r="994" s="3" customFormat="1" ht="75.95" customHeight="1" spans="1:22">
      <c r="A994" s="55">
        <v>8</v>
      </c>
      <c r="B994" s="122" t="s">
        <v>1783</v>
      </c>
      <c r="C994" s="49" t="s">
        <v>37</v>
      </c>
      <c r="D994" s="55" t="s">
        <v>52</v>
      </c>
      <c r="E994" s="49" t="s">
        <v>104</v>
      </c>
      <c r="F994" s="50" t="s">
        <v>1828</v>
      </c>
      <c r="G994" s="84">
        <v>1.65</v>
      </c>
      <c r="H994" s="55" t="s">
        <v>130</v>
      </c>
      <c r="I994" s="59" t="s">
        <v>1498</v>
      </c>
      <c r="J994" s="50" t="s">
        <v>1767</v>
      </c>
      <c r="K994" s="51">
        <v>1</v>
      </c>
      <c r="L994" s="51">
        <v>1</v>
      </c>
      <c r="M994" s="84">
        <v>0.0003</v>
      </c>
      <c r="N994" s="84"/>
      <c r="O994" s="84">
        <v>0.0003</v>
      </c>
      <c r="P994" s="84">
        <v>0.002</v>
      </c>
      <c r="Q994" s="84"/>
      <c r="R994" s="84">
        <v>0.002</v>
      </c>
      <c r="S994" s="55" t="s">
        <v>167</v>
      </c>
      <c r="T994" s="49" t="s">
        <v>104</v>
      </c>
      <c r="U994" s="49">
        <v>2023.05</v>
      </c>
      <c r="V994" s="107"/>
    </row>
    <row r="995" s="3" customFormat="1" ht="77.1" customHeight="1" spans="1:22">
      <c r="A995" s="55">
        <v>9</v>
      </c>
      <c r="B995" s="50" t="s">
        <v>1748</v>
      </c>
      <c r="C995" s="55" t="s">
        <v>37</v>
      </c>
      <c r="D995" s="55" t="s">
        <v>52</v>
      </c>
      <c r="E995" s="55" t="s">
        <v>186</v>
      </c>
      <c r="F995" s="50" t="s">
        <v>1829</v>
      </c>
      <c r="G995" s="84">
        <v>10.6</v>
      </c>
      <c r="H995" s="55" t="s">
        <v>130</v>
      </c>
      <c r="I995" s="59" t="s">
        <v>1498</v>
      </c>
      <c r="J995" s="50" t="s">
        <v>1767</v>
      </c>
      <c r="K995" s="55">
        <v>3</v>
      </c>
      <c r="L995" s="55">
        <v>1</v>
      </c>
      <c r="M995" s="84">
        <v>0.0022</v>
      </c>
      <c r="N995" s="84"/>
      <c r="O995" s="84">
        <v>0.0022</v>
      </c>
      <c r="P995" s="84">
        <v>0.012</v>
      </c>
      <c r="Q995" s="84"/>
      <c r="R995" s="84">
        <v>0.012</v>
      </c>
      <c r="S995" s="55" t="s">
        <v>167</v>
      </c>
      <c r="T995" s="55" t="s">
        <v>186</v>
      </c>
      <c r="U995" s="49">
        <v>2023.05</v>
      </c>
      <c r="V995" s="107"/>
    </row>
    <row r="996" s="3" customFormat="1" ht="60.75" spans="1:22">
      <c r="A996" s="55">
        <v>10</v>
      </c>
      <c r="B996" s="50" t="s">
        <v>1804</v>
      </c>
      <c r="C996" s="55" t="s">
        <v>37</v>
      </c>
      <c r="D996" s="55" t="s">
        <v>52</v>
      </c>
      <c r="E996" s="55" t="s">
        <v>199</v>
      </c>
      <c r="F996" s="122" t="s">
        <v>1830</v>
      </c>
      <c r="G996" s="85">
        <v>1</v>
      </c>
      <c r="H996" s="55" t="s">
        <v>130</v>
      </c>
      <c r="I996" s="59" t="s">
        <v>1498</v>
      </c>
      <c r="J996" s="50" t="s">
        <v>1767</v>
      </c>
      <c r="K996" s="83">
        <v>1</v>
      </c>
      <c r="L996" s="83"/>
      <c r="M996" s="85">
        <v>0.0001</v>
      </c>
      <c r="N996" s="85"/>
      <c r="O996" s="85">
        <v>0.0001</v>
      </c>
      <c r="P996" s="85">
        <v>0.0004</v>
      </c>
      <c r="Q996" s="85"/>
      <c r="R996" s="85">
        <v>0.0004</v>
      </c>
      <c r="S996" s="55" t="s">
        <v>167</v>
      </c>
      <c r="T996" s="49" t="s">
        <v>199</v>
      </c>
      <c r="U996" s="49">
        <v>2023.05</v>
      </c>
      <c r="V996" s="107"/>
    </row>
    <row r="997" s="3" customFormat="1" ht="60.75" spans="1:22">
      <c r="A997" s="55">
        <v>11</v>
      </c>
      <c r="B997" s="50" t="s">
        <v>1831</v>
      </c>
      <c r="C997" s="51" t="s">
        <v>37</v>
      </c>
      <c r="D997" s="55" t="s">
        <v>52</v>
      </c>
      <c r="E997" s="51" t="s">
        <v>196</v>
      </c>
      <c r="F997" s="50" t="s">
        <v>1832</v>
      </c>
      <c r="G997" s="85">
        <v>1</v>
      </c>
      <c r="H997" s="55" t="s">
        <v>130</v>
      </c>
      <c r="I997" s="59" t="s">
        <v>1498</v>
      </c>
      <c r="J997" s="50" t="s">
        <v>1767</v>
      </c>
      <c r="K997" s="49">
        <v>1</v>
      </c>
      <c r="L997" s="49"/>
      <c r="M997" s="85">
        <v>0.0002</v>
      </c>
      <c r="N997" s="85"/>
      <c r="O997" s="85">
        <v>0.0002</v>
      </c>
      <c r="P997" s="85">
        <v>0.0003</v>
      </c>
      <c r="Q997" s="85"/>
      <c r="R997" s="85">
        <v>0.0003</v>
      </c>
      <c r="S997" s="55" t="s">
        <v>167</v>
      </c>
      <c r="T997" s="49" t="s">
        <v>196</v>
      </c>
      <c r="U997" s="49">
        <v>2023.05</v>
      </c>
      <c r="V997" s="107"/>
    </row>
    <row r="998" s="3" customFormat="1" ht="158.1" customHeight="1" spans="1:22">
      <c r="A998" s="55">
        <v>12</v>
      </c>
      <c r="B998" s="122" t="s">
        <v>1806</v>
      </c>
      <c r="C998" s="55" t="s">
        <v>37</v>
      </c>
      <c r="D998" s="55" t="s">
        <v>52</v>
      </c>
      <c r="E998" s="55" t="s">
        <v>193</v>
      </c>
      <c r="F998" s="50" t="s">
        <v>1833</v>
      </c>
      <c r="G998" s="84">
        <v>7.19</v>
      </c>
      <c r="H998" s="55" t="s">
        <v>130</v>
      </c>
      <c r="I998" s="59" t="s">
        <v>1498</v>
      </c>
      <c r="J998" s="50" t="s">
        <v>1767</v>
      </c>
      <c r="K998" s="55"/>
      <c r="L998" s="55">
        <v>4</v>
      </c>
      <c r="M998" s="84">
        <v>0.0009</v>
      </c>
      <c r="N998" s="85"/>
      <c r="O998" s="84">
        <v>0.0009</v>
      </c>
      <c r="P998" s="84">
        <v>0.0056</v>
      </c>
      <c r="Q998" s="84"/>
      <c r="R998" s="84">
        <v>0.0056</v>
      </c>
      <c r="S998" s="55" t="s">
        <v>167</v>
      </c>
      <c r="T998" s="55" t="s">
        <v>193</v>
      </c>
      <c r="U998" s="49">
        <v>2023.05</v>
      </c>
      <c r="V998" s="107"/>
    </row>
    <row r="999" s="3" customFormat="1" ht="132" customHeight="1" spans="1:22">
      <c r="A999" s="55">
        <v>13</v>
      </c>
      <c r="B999" s="50" t="s">
        <v>1752</v>
      </c>
      <c r="C999" s="55" t="s">
        <v>37</v>
      </c>
      <c r="D999" s="55" t="s">
        <v>52</v>
      </c>
      <c r="E999" s="55" t="s">
        <v>407</v>
      </c>
      <c r="F999" s="50" t="s">
        <v>1834</v>
      </c>
      <c r="G999" s="84">
        <v>1.3</v>
      </c>
      <c r="H999" s="55" t="s">
        <v>130</v>
      </c>
      <c r="I999" s="59" t="s">
        <v>1498</v>
      </c>
      <c r="J999" s="50" t="s">
        <v>1767</v>
      </c>
      <c r="K999" s="49">
        <v>1</v>
      </c>
      <c r="L999" s="49">
        <v>2</v>
      </c>
      <c r="M999" s="84">
        <v>0.0007</v>
      </c>
      <c r="N999" s="84"/>
      <c r="O999" s="84">
        <v>0.0007</v>
      </c>
      <c r="P999" s="84">
        <v>0.0038</v>
      </c>
      <c r="Q999" s="84"/>
      <c r="R999" s="84">
        <v>0.0038</v>
      </c>
      <c r="S999" s="55" t="s">
        <v>167</v>
      </c>
      <c r="T999" s="53" t="s">
        <v>407</v>
      </c>
      <c r="U999" s="49">
        <v>2023.05</v>
      </c>
      <c r="V999" s="107"/>
    </row>
    <row r="1000" s="1" customFormat="1" ht="48.95" customHeight="1" spans="1:22">
      <c r="A1000" s="41" t="s">
        <v>112</v>
      </c>
      <c r="B1000" s="44" t="s">
        <v>1835</v>
      </c>
      <c r="C1000" s="34"/>
      <c r="D1000" s="52"/>
      <c r="E1000" s="34"/>
      <c r="F1000" s="42" t="s">
        <v>1836</v>
      </c>
      <c r="G1000" s="45">
        <f>G1001+G1002+G1003</f>
        <v>480</v>
      </c>
      <c r="H1000" s="52"/>
      <c r="I1000" s="44"/>
      <c r="J1000" s="44"/>
      <c r="K1000" s="34"/>
      <c r="L1000" s="34"/>
      <c r="M1000" s="34"/>
      <c r="N1000" s="79"/>
      <c r="O1000" s="79"/>
      <c r="P1000" s="79"/>
      <c r="Q1000" s="79"/>
      <c r="R1000" s="79"/>
      <c r="S1000" s="41"/>
      <c r="T1000" s="41"/>
      <c r="U1000" s="89"/>
      <c r="V1000" s="107"/>
    </row>
    <row r="1001" s="9" customFormat="1" ht="99.95" customHeight="1" spans="1:22">
      <c r="A1001" s="55">
        <v>1</v>
      </c>
      <c r="B1001" s="50" t="s">
        <v>1837</v>
      </c>
      <c r="C1001" s="55" t="s">
        <v>37</v>
      </c>
      <c r="D1001" s="52" t="s">
        <v>38</v>
      </c>
      <c r="E1001" s="55" t="s">
        <v>355</v>
      </c>
      <c r="F1001" s="59" t="s">
        <v>1838</v>
      </c>
      <c r="G1001" s="53">
        <v>350</v>
      </c>
      <c r="H1001" s="52" t="s">
        <v>130</v>
      </c>
      <c r="I1001" s="59" t="s">
        <v>1839</v>
      </c>
      <c r="J1001" s="59" t="s">
        <v>1840</v>
      </c>
      <c r="K1001" s="60">
        <v>5</v>
      </c>
      <c r="L1001" s="60">
        <v>2</v>
      </c>
      <c r="M1001" s="84">
        <v>0.0319</v>
      </c>
      <c r="N1001" s="84">
        <v>0.0132</v>
      </c>
      <c r="O1001" s="84">
        <v>0.0187</v>
      </c>
      <c r="P1001" s="84">
        <v>0.0934</v>
      </c>
      <c r="Q1001" s="84">
        <v>0.0421</v>
      </c>
      <c r="R1001" s="84">
        <v>0.0513</v>
      </c>
      <c r="S1001" s="49" t="s">
        <v>167</v>
      </c>
      <c r="T1001" s="49" t="s">
        <v>355</v>
      </c>
      <c r="U1001" s="89">
        <v>2022.12</v>
      </c>
      <c r="V1001" s="50"/>
    </row>
    <row r="1002" s="9" customFormat="1" ht="60.95" customHeight="1" spans="1:22">
      <c r="A1002" s="55">
        <v>2</v>
      </c>
      <c r="B1002" s="50" t="s">
        <v>1841</v>
      </c>
      <c r="C1002" s="55" t="s">
        <v>37</v>
      </c>
      <c r="D1002" s="55" t="s">
        <v>52</v>
      </c>
      <c r="E1002" s="55" t="s">
        <v>180</v>
      </c>
      <c r="F1002" s="59" t="s">
        <v>1842</v>
      </c>
      <c r="G1002" s="69">
        <v>50</v>
      </c>
      <c r="H1002" s="52" t="s">
        <v>130</v>
      </c>
      <c r="I1002" s="59" t="s">
        <v>1843</v>
      </c>
      <c r="J1002" s="59" t="s">
        <v>1844</v>
      </c>
      <c r="K1002" s="51">
        <v>1</v>
      </c>
      <c r="L1002" s="51">
        <v>0</v>
      </c>
      <c r="M1002" s="85">
        <f>N1002+O1002</f>
        <v>0.0441</v>
      </c>
      <c r="N1002" s="85">
        <v>0.0189</v>
      </c>
      <c r="O1002" s="85">
        <v>0.0252</v>
      </c>
      <c r="P1002" s="85">
        <f>Q1002+R1002</f>
        <v>0.19845</v>
      </c>
      <c r="Q1002" s="85">
        <f>N1002*4.5</f>
        <v>0.08505</v>
      </c>
      <c r="R1002" s="85">
        <f>O1002*4.5</f>
        <v>0.1134</v>
      </c>
      <c r="S1002" s="49" t="s">
        <v>167</v>
      </c>
      <c r="T1002" s="55" t="s">
        <v>180</v>
      </c>
      <c r="U1002" s="49">
        <v>2023.05</v>
      </c>
      <c r="V1002" s="50"/>
    </row>
    <row r="1003" s="9" customFormat="1" ht="60.95" customHeight="1" spans="1:22">
      <c r="A1003" s="55">
        <v>3</v>
      </c>
      <c r="B1003" s="50" t="s">
        <v>1845</v>
      </c>
      <c r="C1003" s="55" t="s">
        <v>37</v>
      </c>
      <c r="D1003" s="55" t="s">
        <v>52</v>
      </c>
      <c r="E1003" s="55" t="s">
        <v>355</v>
      </c>
      <c r="F1003" s="59" t="s">
        <v>1846</v>
      </c>
      <c r="G1003" s="69">
        <v>80</v>
      </c>
      <c r="H1003" s="52" t="s">
        <v>340</v>
      </c>
      <c r="I1003" s="59" t="s">
        <v>1843</v>
      </c>
      <c r="J1003" s="59" t="s">
        <v>1844</v>
      </c>
      <c r="K1003" s="55">
        <v>5</v>
      </c>
      <c r="L1003" s="55">
        <v>1</v>
      </c>
      <c r="M1003" s="55">
        <v>0.1974</v>
      </c>
      <c r="N1003" s="55">
        <v>0.075</v>
      </c>
      <c r="O1003" s="55">
        <v>0.1224</v>
      </c>
      <c r="P1003" s="55">
        <v>0.89485</v>
      </c>
      <c r="Q1003" s="55">
        <v>0.71545</v>
      </c>
      <c r="R1003" s="55">
        <v>1.3008</v>
      </c>
      <c r="S1003" s="49" t="s">
        <v>167</v>
      </c>
      <c r="T1003" s="55" t="s">
        <v>355</v>
      </c>
      <c r="U1003" s="49">
        <v>2023.05</v>
      </c>
      <c r="V1003" s="50"/>
    </row>
    <row r="1004" s="1" customFormat="1" ht="48.95" customHeight="1" spans="1:22">
      <c r="A1004" s="41" t="s">
        <v>122</v>
      </c>
      <c r="B1004" s="44" t="s">
        <v>1847</v>
      </c>
      <c r="C1004" s="34"/>
      <c r="D1004" s="52"/>
      <c r="E1004" s="34"/>
      <c r="F1004" s="42" t="s">
        <v>1848</v>
      </c>
      <c r="G1004" s="45">
        <f>G1005+G1013+G1014</f>
        <v>1074</v>
      </c>
      <c r="H1004" s="52"/>
      <c r="I1004" s="44"/>
      <c r="J1004" s="44"/>
      <c r="K1004" s="34"/>
      <c r="L1004" s="34"/>
      <c r="M1004" s="34"/>
      <c r="N1004" s="79"/>
      <c r="O1004" s="79"/>
      <c r="P1004" s="79"/>
      <c r="Q1004" s="79"/>
      <c r="R1004" s="79"/>
      <c r="S1004" s="41"/>
      <c r="T1004" s="41"/>
      <c r="U1004" s="89"/>
      <c r="V1004" s="107"/>
    </row>
    <row r="1005" s="1" customFormat="1" ht="48.95" customHeight="1" spans="1:22">
      <c r="A1005" s="41">
        <v>4.1</v>
      </c>
      <c r="B1005" s="44" t="s">
        <v>1849</v>
      </c>
      <c r="C1005" s="34"/>
      <c r="D1005" s="52"/>
      <c r="E1005" s="34"/>
      <c r="F1005" s="42" t="s">
        <v>1850</v>
      </c>
      <c r="G1005" s="45">
        <f>SUM(G1006:G1012)</f>
        <v>414</v>
      </c>
      <c r="H1005" s="52"/>
      <c r="I1005" s="44"/>
      <c r="J1005" s="44"/>
      <c r="K1005" s="34"/>
      <c r="L1005" s="34"/>
      <c r="M1005" s="34"/>
      <c r="N1005" s="79"/>
      <c r="O1005" s="79"/>
      <c r="P1005" s="79"/>
      <c r="Q1005" s="79"/>
      <c r="R1005" s="79"/>
      <c r="S1005" s="41"/>
      <c r="T1005" s="41"/>
      <c r="U1005" s="89"/>
      <c r="V1005" s="107"/>
    </row>
    <row r="1006" s="9" customFormat="1" ht="66" customHeight="1" spans="1:22">
      <c r="A1006" s="55">
        <v>1</v>
      </c>
      <c r="B1006" s="50" t="s">
        <v>1851</v>
      </c>
      <c r="C1006" s="55" t="s">
        <v>37</v>
      </c>
      <c r="D1006" s="52" t="s">
        <v>38</v>
      </c>
      <c r="E1006" s="55" t="s">
        <v>169</v>
      </c>
      <c r="F1006" s="112" t="s">
        <v>1852</v>
      </c>
      <c r="G1006" s="53">
        <v>34</v>
      </c>
      <c r="H1006" s="52" t="s">
        <v>130</v>
      </c>
      <c r="I1006" s="50" t="s">
        <v>1853</v>
      </c>
      <c r="J1006" s="50" t="s">
        <v>1854</v>
      </c>
      <c r="K1006" s="60"/>
      <c r="L1006" s="60">
        <v>1</v>
      </c>
      <c r="M1006" s="84">
        <v>0.0609</v>
      </c>
      <c r="N1006" s="84">
        <v>0.0116</v>
      </c>
      <c r="O1006" s="84">
        <v>0.0493</v>
      </c>
      <c r="P1006" s="84">
        <v>0.2718</v>
      </c>
      <c r="Q1006" s="84">
        <v>0.0625</v>
      </c>
      <c r="R1006" s="84">
        <v>0.2093</v>
      </c>
      <c r="S1006" s="55" t="s">
        <v>167</v>
      </c>
      <c r="T1006" s="55" t="s">
        <v>169</v>
      </c>
      <c r="U1006" s="89">
        <v>2022.12</v>
      </c>
      <c r="V1006" s="50"/>
    </row>
    <row r="1007" s="3" customFormat="1" ht="66" customHeight="1" spans="1:22">
      <c r="A1007" s="55">
        <v>2</v>
      </c>
      <c r="B1007" s="50" t="s">
        <v>1855</v>
      </c>
      <c r="C1007" s="55" t="s">
        <v>37</v>
      </c>
      <c r="D1007" s="52" t="s">
        <v>38</v>
      </c>
      <c r="E1007" s="55" t="s">
        <v>175</v>
      </c>
      <c r="F1007" s="59" t="s">
        <v>1856</v>
      </c>
      <c r="G1007" s="53">
        <v>100</v>
      </c>
      <c r="H1007" s="52" t="s">
        <v>130</v>
      </c>
      <c r="I1007" s="50" t="s">
        <v>1853</v>
      </c>
      <c r="J1007" s="50" t="s">
        <v>1854</v>
      </c>
      <c r="K1007" s="60">
        <v>1</v>
      </c>
      <c r="L1007" s="60"/>
      <c r="M1007" s="84">
        <v>0.0338</v>
      </c>
      <c r="N1007" s="84">
        <v>0.0113</v>
      </c>
      <c r="O1007" s="84">
        <v>0.0225</v>
      </c>
      <c r="P1007" s="84">
        <v>0.1596</v>
      </c>
      <c r="Q1007" s="84">
        <v>0.0562</v>
      </c>
      <c r="R1007" s="84">
        <v>0.1034</v>
      </c>
      <c r="S1007" s="49" t="s">
        <v>167</v>
      </c>
      <c r="T1007" s="55" t="s">
        <v>175</v>
      </c>
      <c r="U1007" s="89">
        <v>2022.12</v>
      </c>
      <c r="V1007" s="107"/>
    </row>
    <row r="1008" s="9" customFormat="1" ht="66" customHeight="1" spans="1:22">
      <c r="A1008" s="55">
        <v>3</v>
      </c>
      <c r="B1008" s="50" t="s">
        <v>1857</v>
      </c>
      <c r="C1008" s="55" t="s">
        <v>37</v>
      </c>
      <c r="D1008" s="52" t="s">
        <v>38</v>
      </c>
      <c r="E1008" s="55" t="s">
        <v>186</v>
      </c>
      <c r="F1008" s="50" t="s">
        <v>1858</v>
      </c>
      <c r="G1008" s="53">
        <v>22</v>
      </c>
      <c r="H1008" s="52" t="s">
        <v>130</v>
      </c>
      <c r="I1008" s="50" t="s">
        <v>1853</v>
      </c>
      <c r="J1008" s="50" t="s">
        <v>1854</v>
      </c>
      <c r="K1008" s="60">
        <v>1</v>
      </c>
      <c r="L1008" s="60"/>
      <c r="M1008" s="84">
        <v>0.0104</v>
      </c>
      <c r="N1008" s="84">
        <v>0.0041</v>
      </c>
      <c r="O1008" s="84">
        <v>0.0063</v>
      </c>
      <c r="P1008" s="84">
        <v>0.0533</v>
      </c>
      <c r="Q1008" s="84">
        <v>0.0222</v>
      </c>
      <c r="R1008" s="84">
        <v>0.0311</v>
      </c>
      <c r="S1008" s="55" t="s">
        <v>167</v>
      </c>
      <c r="T1008" s="55" t="s">
        <v>186</v>
      </c>
      <c r="U1008" s="89">
        <v>2022.12</v>
      </c>
      <c r="V1008" s="50"/>
    </row>
    <row r="1009" s="3" customFormat="1" ht="66" customHeight="1" spans="1:22">
      <c r="A1009" s="55">
        <v>4</v>
      </c>
      <c r="B1009" s="50" t="s">
        <v>1859</v>
      </c>
      <c r="C1009" s="55" t="s">
        <v>37</v>
      </c>
      <c r="D1009" s="52" t="s">
        <v>38</v>
      </c>
      <c r="E1009" s="55" t="s">
        <v>110</v>
      </c>
      <c r="F1009" s="59" t="s">
        <v>1860</v>
      </c>
      <c r="G1009" s="53">
        <v>84</v>
      </c>
      <c r="H1009" s="52" t="s">
        <v>130</v>
      </c>
      <c r="I1009" s="50" t="s">
        <v>1853</v>
      </c>
      <c r="J1009" s="50" t="s">
        <v>1854</v>
      </c>
      <c r="K1009" s="60">
        <v>2</v>
      </c>
      <c r="L1009" s="60">
        <v>2</v>
      </c>
      <c r="M1009" s="84">
        <v>0.03</v>
      </c>
      <c r="N1009" s="84">
        <v>0.01</v>
      </c>
      <c r="O1009" s="84">
        <v>0.02</v>
      </c>
      <c r="P1009" s="84">
        <v>0.16</v>
      </c>
      <c r="Q1009" s="84">
        <v>0.06</v>
      </c>
      <c r="R1009" s="84">
        <v>0.1</v>
      </c>
      <c r="S1009" s="49" t="s">
        <v>167</v>
      </c>
      <c r="T1009" s="49" t="s">
        <v>110</v>
      </c>
      <c r="U1009" s="89">
        <v>2022.12</v>
      </c>
      <c r="V1009" s="50"/>
    </row>
    <row r="1010" s="3" customFormat="1" ht="66" customHeight="1" spans="1:22">
      <c r="A1010" s="55">
        <v>5</v>
      </c>
      <c r="B1010" s="50" t="s">
        <v>1861</v>
      </c>
      <c r="C1010" s="55" t="s">
        <v>37</v>
      </c>
      <c r="D1010" s="55" t="s">
        <v>1862</v>
      </c>
      <c r="E1010" s="55" t="s">
        <v>134</v>
      </c>
      <c r="F1010" s="50" t="s">
        <v>1863</v>
      </c>
      <c r="G1010" s="69">
        <v>62</v>
      </c>
      <c r="H1010" s="52" t="s">
        <v>130</v>
      </c>
      <c r="I1010" s="50" t="s">
        <v>1853</v>
      </c>
      <c r="J1010" s="50" t="s">
        <v>1854</v>
      </c>
      <c r="K1010" s="60"/>
      <c r="L1010" s="60">
        <v>2</v>
      </c>
      <c r="M1010" s="84">
        <v>0.0039</v>
      </c>
      <c r="N1010" s="84">
        <v>0.0021</v>
      </c>
      <c r="O1010" s="84">
        <v>0.0018</v>
      </c>
      <c r="P1010" s="84">
        <v>0.012</v>
      </c>
      <c r="Q1010" s="84">
        <v>0.0071</v>
      </c>
      <c r="R1010" s="84">
        <v>0.0049</v>
      </c>
      <c r="S1010" s="55" t="s">
        <v>167</v>
      </c>
      <c r="T1010" s="55" t="s">
        <v>134</v>
      </c>
      <c r="U1010" s="89">
        <v>2022.12</v>
      </c>
      <c r="V1010" s="107"/>
    </row>
    <row r="1011" s="3" customFormat="1" ht="57.95" customHeight="1" spans="1:22">
      <c r="A1011" s="55">
        <v>6</v>
      </c>
      <c r="B1011" s="50" t="s">
        <v>1864</v>
      </c>
      <c r="C1011" s="55" t="s">
        <v>37</v>
      </c>
      <c r="D1011" s="55" t="s">
        <v>52</v>
      </c>
      <c r="E1011" s="55" t="s">
        <v>163</v>
      </c>
      <c r="F1011" s="123" t="s">
        <v>1865</v>
      </c>
      <c r="G1011" s="142">
        <v>100</v>
      </c>
      <c r="H1011" s="55"/>
      <c r="I1011" s="59" t="s">
        <v>1853</v>
      </c>
      <c r="J1011" s="59" t="s">
        <v>1854</v>
      </c>
      <c r="K1011" s="55"/>
      <c r="L1011" s="55">
        <v>1</v>
      </c>
      <c r="M1011" s="84">
        <v>0.004</v>
      </c>
      <c r="N1011" s="84">
        <v>0.001</v>
      </c>
      <c r="O1011" s="84">
        <v>0.003</v>
      </c>
      <c r="P1011" s="84">
        <v>0.0219</v>
      </c>
      <c r="Q1011" s="84">
        <v>0.0056</v>
      </c>
      <c r="R1011" s="84">
        <v>0.0163</v>
      </c>
      <c r="S1011" s="55" t="s">
        <v>167</v>
      </c>
      <c r="T1011" s="55" t="s">
        <v>163</v>
      </c>
      <c r="U1011" s="49">
        <v>2023.05</v>
      </c>
      <c r="V1011" s="106"/>
    </row>
    <row r="1012" s="3" customFormat="1" ht="66.95" customHeight="1" spans="1:22">
      <c r="A1012" s="55">
        <v>7</v>
      </c>
      <c r="B1012" s="50" t="s">
        <v>1866</v>
      </c>
      <c r="C1012" s="51" t="s">
        <v>37</v>
      </c>
      <c r="D1012" s="55" t="s">
        <v>52</v>
      </c>
      <c r="E1012" s="55" t="s">
        <v>104</v>
      </c>
      <c r="F1012" s="50" t="s">
        <v>1867</v>
      </c>
      <c r="G1012" s="69">
        <v>12</v>
      </c>
      <c r="H1012" s="51"/>
      <c r="I1012" s="59" t="s">
        <v>1868</v>
      </c>
      <c r="J1012" s="59" t="s">
        <v>1868</v>
      </c>
      <c r="K1012" s="60">
        <v>1</v>
      </c>
      <c r="L1012" s="60"/>
      <c r="M1012" s="84">
        <v>0.0192</v>
      </c>
      <c r="N1012" s="84">
        <v>0.0102</v>
      </c>
      <c r="O1012" s="84">
        <v>0.009</v>
      </c>
      <c r="P1012" s="84">
        <v>0.116</v>
      </c>
      <c r="Q1012" s="84">
        <v>0.0647</v>
      </c>
      <c r="R1012" s="84">
        <v>0.0513</v>
      </c>
      <c r="S1012" s="55" t="s">
        <v>167</v>
      </c>
      <c r="T1012" s="55" t="s">
        <v>104</v>
      </c>
      <c r="U1012" s="49">
        <v>2023.05</v>
      </c>
      <c r="V1012" s="107"/>
    </row>
    <row r="1013" s="1" customFormat="1" ht="96" customHeight="1" spans="1:22">
      <c r="A1013" s="41">
        <v>4.2</v>
      </c>
      <c r="B1013" s="44" t="s">
        <v>1869</v>
      </c>
      <c r="C1013" s="55" t="s">
        <v>37</v>
      </c>
      <c r="D1013" s="52" t="s">
        <v>38</v>
      </c>
      <c r="E1013" s="34" t="s">
        <v>1870</v>
      </c>
      <c r="F1013" s="42" t="s">
        <v>1871</v>
      </c>
      <c r="G1013" s="79">
        <v>400</v>
      </c>
      <c r="H1013" s="34" t="s">
        <v>1872</v>
      </c>
      <c r="I1013" s="44" t="s">
        <v>1873</v>
      </c>
      <c r="J1013" s="44" t="s">
        <v>1874</v>
      </c>
      <c r="K1013" s="34">
        <v>3</v>
      </c>
      <c r="L1013" s="34">
        <v>1</v>
      </c>
      <c r="M1013" s="34">
        <v>0.143</v>
      </c>
      <c r="N1013" s="79">
        <v>0.0494</v>
      </c>
      <c r="O1013" s="79">
        <v>0.0937</v>
      </c>
      <c r="P1013" s="79">
        <v>0.6653</v>
      </c>
      <c r="Q1013" s="79">
        <v>0.2338</v>
      </c>
      <c r="R1013" s="79">
        <v>0.4315</v>
      </c>
      <c r="S1013" s="41" t="s">
        <v>1875</v>
      </c>
      <c r="T1013" s="41" t="s">
        <v>1870</v>
      </c>
      <c r="U1013" s="89">
        <v>2022.12</v>
      </c>
      <c r="V1013" s="107"/>
    </row>
    <row r="1014" s="1" customFormat="1" ht="96" customHeight="1" spans="1:22">
      <c r="A1014" s="41">
        <v>4.3</v>
      </c>
      <c r="B1014" s="46" t="s">
        <v>1876</v>
      </c>
      <c r="C1014" s="41" t="s">
        <v>1877</v>
      </c>
      <c r="D1014" s="52" t="s">
        <v>52</v>
      </c>
      <c r="E1014" s="43" t="s">
        <v>1878</v>
      </c>
      <c r="F1014" s="42" t="s">
        <v>1879</v>
      </c>
      <c r="G1014" s="82">
        <v>260</v>
      </c>
      <c r="H1014" s="34" t="s">
        <v>1872</v>
      </c>
      <c r="I1014" s="80" t="s">
        <v>1880</v>
      </c>
      <c r="J1014" s="80" t="s">
        <v>1881</v>
      </c>
      <c r="K1014" s="46"/>
      <c r="L1014" s="46">
        <v>1</v>
      </c>
      <c r="M1014" s="165">
        <v>0.0033</v>
      </c>
      <c r="N1014" s="165">
        <v>0.0012</v>
      </c>
      <c r="O1014" s="165">
        <v>0.0021</v>
      </c>
      <c r="P1014" s="165">
        <v>0.0112</v>
      </c>
      <c r="Q1014" s="165">
        <v>0.0041</v>
      </c>
      <c r="R1014" s="165">
        <v>0.0071</v>
      </c>
      <c r="S1014" s="41" t="s">
        <v>1875</v>
      </c>
      <c r="T1014" s="41" t="s">
        <v>1882</v>
      </c>
      <c r="U1014" s="166" t="s">
        <v>555</v>
      </c>
      <c r="V1014" s="167"/>
    </row>
    <row r="1015" s="1" customFormat="1" ht="48.95" customHeight="1" spans="1:22">
      <c r="A1015" s="41" t="s">
        <v>1883</v>
      </c>
      <c r="B1015" s="44" t="s">
        <v>1884</v>
      </c>
      <c r="C1015" s="34"/>
      <c r="D1015" s="52"/>
      <c r="E1015" s="34"/>
      <c r="F1015" s="42" t="s">
        <v>1885</v>
      </c>
      <c r="G1015" s="45">
        <f>G1016</f>
        <v>30</v>
      </c>
      <c r="H1015" s="51"/>
      <c r="I1015" s="44"/>
      <c r="J1015" s="44"/>
      <c r="K1015" s="34"/>
      <c r="L1015" s="34"/>
      <c r="M1015" s="34"/>
      <c r="N1015" s="79"/>
      <c r="O1015" s="79"/>
      <c r="P1015" s="79"/>
      <c r="Q1015" s="79"/>
      <c r="R1015" s="79"/>
      <c r="S1015" s="41"/>
      <c r="T1015" s="41"/>
      <c r="U1015" s="89"/>
      <c r="V1015" s="107"/>
    </row>
    <row r="1016" s="1" customFormat="1" ht="48.95" customHeight="1" spans="1:22">
      <c r="A1016" s="41">
        <v>5.1</v>
      </c>
      <c r="B1016" s="44" t="s">
        <v>1886</v>
      </c>
      <c r="C1016" s="34"/>
      <c r="D1016" s="52"/>
      <c r="E1016" s="34"/>
      <c r="F1016" s="42" t="s">
        <v>1887</v>
      </c>
      <c r="G1016" s="45">
        <f>G1017</f>
        <v>30</v>
      </c>
      <c r="H1016" s="51"/>
      <c r="I1016" s="44"/>
      <c r="J1016" s="44"/>
      <c r="K1016" s="34"/>
      <c r="L1016" s="34"/>
      <c r="M1016" s="34"/>
      <c r="N1016" s="79"/>
      <c r="O1016" s="79"/>
      <c r="P1016" s="79"/>
      <c r="Q1016" s="79"/>
      <c r="R1016" s="79"/>
      <c r="S1016" s="41"/>
      <c r="T1016" s="41"/>
      <c r="U1016" s="89"/>
      <c r="V1016" s="107"/>
    </row>
    <row r="1017" s="3" customFormat="1" ht="123" customHeight="1" spans="1:22">
      <c r="A1017" s="49">
        <v>1</v>
      </c>
      <c r="B1017" s="50" t="s">
        <v>1888</v>
      </c>
      <c r="C1017" s="55" t="s">
        <v>37</v>
      </c>
      <c r="D1017" s="52" t="s">
        <v>38</v>
      </c>
      <c r="E1017" s="55" t="s">
        <v>1889</v>
      </c>
      <c r="F1017" s="50" t="s">
        <v>1890</v>
      </c>
      <c r="G1017" s="53">
        <v>30</v>
      </c>
      <c r="H1017" s="55" t="s">
        <v>41</v>
      </c>
      <c r="I1017" s="50" t="s">
        <v>1891</v>
      </c>
      <c r="J1017" s="50" t="s">
        <v>1892</v>
      </c>
      <c r="K1017" s="83"/>
      <c r="L1017" s="83"/>
      <c r="M1017" s="55">
        <f>N1017</f>
        <v>0.056</v>
      </c>
      <c r="N1017" s="55">
        <v>0.056</v>
      </c>
      <c r="O1017" s="55"/>
      <c r="P1017" s="55">
        <f>Q1017</f>
        <v>0.288</v>
      </c>
      <c r="Q1017" s="55">
        <v>0.288</v>
      </c>
      <c r="R1017" s="55"/>
      <c r="S1017" s="55" t="s">
        <v>1893</v>
      </c>
      <c r="T1017" s="55" t="s">
        <v>1893</v>
      </c>
      <c r="U1017" s="89">
        <v>2022.12</v>
      </c>
      <c r="V1017" s="107"/>
    </row>
    <row r="1018" s="1" customFormat="1" ht="48.95" customHeight="1" spans="1:22">
      <c r="A1018" s="41" t="s">
        <v>1894</v>
      </c>
      <c r="B1018" s="44" t="s">
        <v>1895</v>
      </c>
      <c r="C1018" s="34"/>
      <c r="D1018" s="52"/>
      <c r="E1018" s="34"/>
      <c r="F1018" s="42" t="s">
        <v>1896</v>
      </c>
      <c r="G1018" s="45">
        <f>G1019</f>
        <v>1605</v>
      </c>
      <c r="H1018" s="51"/>
      <c r="I1018" s="44"/>
      <c r="J1018" s="44"/>
      <c r="K1018" s="34"/>
      <c r="L1018" s="34"/>
      <c r="M1018" s="34"/>
      <c r="N1018" s="79"/>
      <c r="O1018" s="79"/>
      <c r="P1018" s="79"/>
      <c r="Q1018" s="79"/>
      <c r="R1018" s="79"/>
      <c r="S1018" s="41"/>
      <c r="T1018" s="41"/>
      <c r="U1018" s="89"/>
      <c r="V1018" s="107"/>
    </row>
    <row r="1019" s="1" customFormat="1" ht="48.95" customHeight="1" spans="1:22">
      <c r="A1019" s="41">
        <v>6.1</v>
      </c>
      <c r="B1019" s="44" t="s">
        <v>1897</v>
      </c>
      <c r="C1019" s="34"/>
      <c r="D1019" s="52"/>
      <c r="E1019" s="34"/>
      <c r="F1019" s="42" t="s">
        <v>1898</v>
      </c>
      <c r="G1019" s="45">
        <f>G1020+G1021+G1022</f>
        <v>1605</v>
      </c>
      <c r="H1019" s="51"/>
      <c r="I1019" s="44"/>
      <c r="J1019" s="44"/>
      <c r="K1019" s="34"/>
      <c r="L1019" s="34"/>
      <c r="M1019" s="34"/>
      <c r="N1019" s="79"/>
      <c r="O1019" s="79"/>
      <c r="P1019" s="79"/>
      <c r="Q1019" s="79"/>
      <c r="R1019" s="79"/>
      <c r="S1019" s="41"/>
      <c r="T1019" s="41"/>
      <c r="U1019" s="89"/>
      <c r="V1019" s="107"/>
    </row>
    <row r="1020" s="9" customFormat="1" ht="81" customHeight="1" spans="1:22">
      <c r="A1020" s="55">
        <v>1</v>
      </c>
      <c r="B1020" s="50" t="s">
        <v>1899</v>
      </c>
      <c r="C1020" s="55" t="s">
        <v>37</v>
      </c>
      <c r="D1020" s="52" t="s">
        <v>38</v>
      </c>
      <c r="E1020" s="55" t="s">
        <v>355</v>
      </c>
      <c r="F1020" s="59" t="s">
        <v>1900</v>
      </c>
      <c r="G1020" s="53">
        <v>255</v>
      </c>
      <c r="H1020" s="52" t="s">
        <v>130</v>
      </c>
      <c r="I1020" s="122" t="s">
        <v>1901</v>
      </c>
      <c r="J1020" s="122" t="s">
        <v>1902</v>
      </c>
      <c r="K1020" s="69">
        <v>142</v>
      </c>
      <c r="L1020" s="69">
        <v>113</v>
      </c>
      <c r="M1020" s="69">
        <f>N1020+O1020</f>
        <v>0.0393</v>
      </c>
      <c r="N1020" s="69">
        <v>0.0265</v>
      </c>
      <c r="O1020" s="69">
        <v>0.0128</v>
      </c>
      <c r="P1020" s="69">
        <f>Q1020+R1020</f>
        <v>0.1356</v>
      </c>
      <c r="Q1020" s="69">
        <v>0.0998</v>
      </c>
      <c r="R1020" s="69">
        <v>0.0358</v>
      </c>
      <c r="S1020" s="49" t="s">
        <v>167</v>
      </c>
      <c r="T1020" s="49" t="s">
        <v>167</v>
      </c>
      <c r="U1020" s="89">
        <v>2022.12</v>
      </c>
      <c r="V1020" s="50"/>
    </row>
    <row r="1021" s="9" customFormat="1" ht="81" customHeight="1" spans="1:22">
      <c r="A1021" s="55">
        <v>2</v>
      </c>
      <c r="B1021" s="50" t="s">
        <v>1903</v>
      </c>
      <c r="C1021" s="55" t="s">
        <v>37</v>
      </c>
      <c r="D1021" s="52" t="s">
        <v>38</v>
      </c>
      <c r="E1021" s="55" t="s">
        <v>355</v>
      </c>
      <c r="F1021" s="59" t="s">
        <v>1904</v>
      </c>
      <c r="G1021" s="53">
        <v>1200</v>
      </c>
      <c r="H1021" s="52" t="s">
        <v>130</v>
      </c>
      <c r="I1021" s="122" t="s">
        <v>1905</v>
      </c>
      <c r="J1021" s="122" t="s">
        <v>1906</v>
      </c>
      <c r="K1021" s="69">
        <v>15</v>
      </c>
      <c r="L1021" s="69">
        <v>15</v>
      </c>
      <c r="M1021" s="69">
        <v>0.0286</v>
      </c>
      <c r="N1021" s="69">
        <v>0.0158</v>
      </c>
      <c r="O1021" s="69">
        <v>0.0128</v>
      </c>
      <c r="P1021" s="69">
        <v>0.0866</v>
      </c>
      <c r="Q1021" s="69">
        <v>0.0438</v>
      </c>
      <c r="R1021" s="69">
        <v>0.0428</v>
      </c>
      <c r="S1021" s="49" t="s">
        <v>343</v>
      </c>
      <c r="T1021" s="49" t="s">
        <v>343</v>
      </c>
      <c r="U1021" s="89">
        <v>2022.12</v>
      </c>
      <c r="V1021" s="50"/>
    </row>
    <row r="1022" s="9" customFormat="1" ht="81" customHeight="1" spans="1:22">
      <c r="A1022" s="55">
        <v>3</v>
      </c>
      <c r="B1022" s="50" t="s">
        <v>1907</v>
      </c>
      <c r="C1022" s="55" t="s">
        <v>37</v>
      </c>
      <c r="D1022" s="52" t="s">
        <v>38</v>
      </c>
      <c r="E1022" s="55" t="s">
        <v>355</v>
      </c>
      <c r="F1022" s="59" t="s">
        <v>1908</v>
      </c>
      <c r="G1022" s="53">
        <v>150</v>
      </c>
      <c r="H1022" s="52" t="s">
        <v>130</v>
      </c>
      <c r="I1022" s="122" t="s">
        <v>1909</v>
      </c>
      <c r="J1022" s="122" t="s">
        <v>1910</v>
      </c>
      <c r="K1022" s="69">
        <v>142</v>
      </c>
      <c r="L1022" s="69">
        <v>113</v>
      </c>
      <c r="M1022" s="69">
        <f t="shared" ref="M1022:M1028" si="8">N1022+O1022</f>
        <v>0.0844</v>
      </c>
      <c r="N1022" s="69">
        <v>0.0255</v>
      </c>
      <c r="O1022" s="69">
        <v>0.0589</v>
      </c>
      <c r="P1022" s="69">
        <f t="shared" ref="P1022:P1028" si="9">Q1022+R1022</f>
        <v>0.1249</v>
      </c>
      <c r="Q1022" s="69">
        <v>0.0598</v>
      </c>
      <c r="R1022" s="69">
        <v>0.0651</v>
      </c>
      <c r="S1022" s="49" t="s">
        <v>167</v>
      </c>
      <c r="T1022" s="49" t="s">
        <v>167</v>
      </c>
      <c r="U1022" s="89">
        <v>2022.12</v>
      </c>
      <c r="V1022" s="50"/>
    </row>
    <row r="1023" s="1" customFormat="1" ht="48.95" customHeight="1" spans="1:22">
      <c r="A1023" s="41" t="s">
        <v>1911</v>
      </c>
      <c r="B1023" s="44" t="s">
        <v>1912</v>
      </c>
      <c r="C1023" s="34"/>
      <c r="D1023" s="52"/>
      <c r="E1023" s="34"/>
      <c r="F1023" s="42" t="s">
        <v>1913</v>
      </c>
      <c r="G1023" s="45">
        <f>G1024+G1073+G1069</f>
        <v>7408.65</v>
      </c>
      <c r="H1023" s="52"/>
      <c r="I1023" s="44"/>
      <c r="J1023" s="44"/>
      <c r="K1023" s="34"/>
      <c r="L1023" s="34"/>
      <c r="M1023" s="34"/>
      <c r="N1023" s="79"/>
      <c r="O1023" s="79"/>
      <c r="P1023" s="79"/>
      <c r="Q1023" s="79"/>
      <c r="R1023" s="79"/>
      <c r="S1023" s="41"/>
      <c r="T1023" s="41"/>
      <c r="U1023" s="89"/>
      <c r="V1023" s="107"/>
    </row>
    <row r="1024" s="1" customFormat="1" ht="48.95" customHeight="1" spans="1:22">
      <c r="A1024" s="41" t="s">
        <v>33</v>
      </c>
      <c r="B1024" s="44" t="s">
        <v>1914</v>
      </c>
      <c r="C1024" s="34"/>
      <c r="D1024" s="52"/>
      <c r="E1024" s="34"/>
      <c r="F1024" s="42" t="s">
        <v>1915</v>
      </c>
      <c r="G1024" s="45">
        <f>G1025+G1068+G1061</f>
        <v>5938.11</v>
      </c>
      <c r="H1024" s="52"/>
      <c r="I1024" s="44"/>
      <c r="J1024" s="44"/>
      <c r="K1024" s="34"/>
      <c r="L1024" s="34"/>
      <c r="M1024" s="34"/>
      <c r="N1024" s="79"/>
      <c r="O1024" s="79"/>
      <c r="P1024" s="79"/>
      <c r="Q1024" s="79"/>
      <c r="R1024" s="79"/>
      <c r="S1024" s="41"/>
      <c r="T1024" s="41"/>
      <c r="U1024" s="89"/>
      <c r="V1024" s="107"/>
    </row>
    <row r="1025" s="1" customFormat="1" ht="48.95" customHeight="1" spans="1:22">
      <c r="A1025" s="41">
        <v>1.1</v>
      </c>
      <c r="B1025" s="42" t="s">
        <v>1916</v>
      </c>
      <c r="C1025" s="41"/>
      <c r="D1025" s="52"/>
      <c r="E1025" s="41"/>
      <c r="F1025" s="42" t="s">
        <v>1917</v>
      </c>
      <c r="G1025" s="47">
        <f>SUM(G1026:G1060)</f>
        <v>4950.43</v>
      </c>
      <c r="H1025" s="51"/>
      <c r="I1025" s="80"/>
      <c r="J1025" s="80"/>
      <c r="K1025" s="81"/>
      <c r="L1025" s="81"/>
      <c r="M1025" s="81"/>
      <c r="N1025" s="82"/>
      <c r="O1025" s="82"/>
      <c r="P1025" s="82"/>
      <c r="Q1025" s="82"/>
      <c r="R1025" s="82"/>
      <c r="S1025" s="41"/>
      <c r="T1025" s="41"/>
      <c r="U1025" s="89"/>
      <c r="V1025" s="107"/>
    </row>
    <row r="1026" s="11" customFormat="1" ht="66.95" customHeight="1" spans="1:22">
      <c r="A1026" s="146">
        <v>1</v>
      </c>
      <c r="B1026" s="135" t="s">
        <v>1918</v>
      </c>
      <c r="C1026" s="146" t="s">
        <v>1919</v>
      </c>
      <c r="D1026" s="168" t="s">
        <v>1920</v>
      </c>
      <c r="E1026" s="169" t="s">
        <v>1921</v>
      </c>
      <c r="F1026" s="170">
        <v>0.35</v>
      </c>
      <c r="G1026" s="171">
        <f t="shared" ref="G1026:G1036" si="10">F1026*75</f>
        <v>26.25</v>
      </c>
      <c r="H1026" s="172" t="s">
        <v>130</v>
      </c>
      <c r="I1026" s="59" t="s">
        <v>1922</v>
      </c>
      <c r="J1026" s="86" t="s">
        <v>1923</v>
      </c>
      <c r="K1026" s="172">
        <v>1</v>
      </c>
      <c r="L1026" s="212"/>
      <c r="M1026" s="212">
        <f t="shared" si="8"/>
        <v>0.009</v>
      </c>
      <c r="N1026" s="168">
        <v>0.0024</v>
      </c>
      <c r="O1026" s="180">
        <v>0.0066</v>
      </c>
      <c r="P1026" s="212">
        <f t="shared" si="9"/>
        <v>0.04114</v>
      </c>
      <c r="Q1026" s="216">
        <v>0.00864</v>
      </c>
      <c r="R1026" s="180">
        <v>0.0325</v>
      </c>
      <c r="S1026" s="168" t="s">
        <v>1924</v>
      </c>
      <c r="T1026" s="146" t="s">
        <v>1925</v>
      </c>
      <c r="U1026" s="89">
        <v>2022.12</v>
      </c>
      <c r="V1026" s="107"/>
    </row>
    <row r="1027" s="11" customFormat="1" ht="66.95" customHeight="1" spans="1:22">
      <c r="A1027" s="146">
        <v>2</v>
      </c>
      <c r="B1027" s="173" t="s">
        <v>1926</v>
      </c>
      <c r="C1027" s="146" t="s">
        <v>1919</v>
      </c>
      <c r="D1027" s="168" t="s">
        <v>1920</v>
      </c>
      <c r="E1027" s="169" t="s">
        <v>1927</v>
      </c>
      <c r="F1027" s="170">
        <v>1.8</v>
      </c>
      <c r="G1027" s="171">
        <f t="shared" si="10"/>
        <v>135</v>
      </c>
      <c r="H1027" s="172" t="s">
        <v>130</v>
      </c>
      <c r="I1027" s="59" t="s">
        <v>1922</v>
      </c>
      <c r="J1027" s="86" t="s">
        <v>1923</v>
      </c>
      <c r="K1027" s="172">
        <v>1</v>
      </c>
      <c r="L1027" s="212"/>
      <c r="M1027" s="212">
        <f t="shared" si="8"/>
        <v>0.0155</v>
      </c>
      <c r="N1027" s="168">
        <v>0.0058</v>
      </c>
      <c r="O1027" s="180">
        <v>0.0097</v>
      </c>
      <c r="P1027" s="212">
        <f t="shared" si="9"/>
        <v>0.06188</v>
      </c>
      <c r="Q1027" s="168">
        <v>0.02088</v>
      </c>
      <c r="R1027" s="180">
        <v>0.041</v>
      </c>
      <c r="S1027" s="168" t="s">
        <v>1924</v>
      </c>
      <c r="T1027" s="146" t="s">
        <v>1925</v>
      </c>
      <c r="U1027" s="89">
        <v>2022.12</v>
      </c>
      <c r="V1027" s="107"/>
    </row>
    <row r="1028" s="11" customFormat="1" ht="66.95" customHeight="1" spans="1:22">
      <c r="A1028" s="146">
        <v>3</v>
      </c>
      <c r="B1028" s="173" t="s">
        <v>1928</v>
      </c>
      <c r="C1028" s="146" t="s">
        <v>1919</v>
      </c>
      <c r="D1028" s="168" t="s">
        <v>1920</v>
      </c>
      <c r="E1028" s="169" t="s">
        <v>1929</v>
      </c>
      <c r="F1028" s="174">
        <v>0.72</v>
      </c>
      <c r="G1028" s="171">
        <f t="shared" si="10"/>
        <v>54</v>
      </c>
      <c r="H1028" s="172" t="s">
        <v>130</v>
      </c>
      <c r="I1028" s="59" t="s">
        <v>1922</v>
      </c>
      <c r="J1028" s="86" t="s">
        <v>1923</v>
      </c>
      <c r="K1028" s="172">
        <v>1</v>
      </c>
      <c r="L1028" s="212"/>
      <c r="M1028" s="212">
        <f t="shared" si="8"/>
        <v>0.0217</v>
      </c>
      <c r="N1028" s="168">
        <v>0.0141</v>
      </c>
      <c r="O1028" s="180">
        <v>0.0076</v>
      </c>
      <c r="P1028" s="212">
        <f t="shared" si="9"/>
        <v>0.051</v>
      </c>
      <c r="Q1028" s="168">
        <v>0.0383</v>
      </c>
      <c r="R1028" s="180">
        <v>0.0127</v>
      </c>
      <c r="S1028" s="168" t="s">
        <v>1924</v>
      </c>
      <c r="T1028" s="146" t="s">
        <v>1925</v>
      </c>
      <c r="U1028" s="89">
        <v>2022.12</v>
      </c>
      <c r="V1028" s="107"/>
    </row>
    <row r="1029" s="11" customFormat="1" ht="66.95" customHeight="1" spans="1:22">
      <c r="A1029" s="146">
        <v>4</v>
      </c>
      <c r="B1029" s="173" t="s">
        <v>1930</v>
      </c>
      <c r="C1029" s="146" t="s">
        <v>1919</v>
      </c>
      <c r="D1029" s="168" t="s">
        <v>1920</v>
      </c>
      <c r="E1029" s="169" t="s">
        <v>1931</v>
      </c>
      <c r="F1029" s="170">
        <v>1.5</v>
      </c>
      <c r="G1029" s="171">
        <f t="shared" si="10"/>
        <v>112.5</v>
      </c>
      <c r="H1029" s="175" t="s">
        <v>130</v>
      </c>
      <c r="I1029" s="59" t="s">
        <v>1922</v>
      </c>
      <c r="J1029" s="86" t="s">
        <v>1923</v>
      </c>
      <c r="K1029" s="172">
        <v>1</v>
      </c>
      <c r="L1029" s="212"/>
      <c r="M1029" s="212">
        <v>0.0392</v>
      </c>
      <c r="N1029" s="168">
        <v>0.0124</v>
      </c>
      <c r="O1029" s="180">
        <v>0.0268</v>
      </c>
      <c r="P1029" s="212">
        <v>0.1483</v>
      </c>
      <c r="Q1029" s="168">
        <v>0.0536</v>
      </c>
      <c r="R1029" s="180">
        <v>0.0947</v>
      </c>
      <c r="S1029" s="168" t="s">
        <v>1924</v>
      </c>
      <c r="T1029" s="146" t="s">
        <v>1925</v>
      </c>
      <c r="U1029" s="89">
        <v>2022.12</v>
      </c>
      <c r="V1029" s="107"/>
    </row>
    <row r="1030" s="11" customFormat="1" ht="66.95" customHeight="1" spans="1:22">
      <c r="A1030" s="146">
        <v>5</v>
      </c>
      <c r="B1030" s="173" t="s">
        <v>1932</v>
      </c>
      <c r="C1030" s="146" t="s">
        <v>1919</v>
      </c>
      <c r="D1030" s="168" t="s">
        <v>1920</v>
      </c>
      <c r="E1030" s="176" t="s">
        <v>1933</v>
      </c>
      <c r="F1030" s="177">
        <v>5</v>
      </c>
      <c r="G1030" s="171">
        <f t="shared" si="10"/>
        <v>375</v>
      </c>
      <c r="H1030" s="175" t="s">
        <v>1934</v>
      </c>
      <c r="I1030" s="59" t="s">
        <v>1922</v>
      </c>
      <c r="J1030" s="86" t="s">
        <v>1923</v>
      </c>
      <c r="K1030" s="168">
        <v>1</v>
      </c>
      <c r="L1030" s="212"/>
      <c r="M1030" s="212">
        <f t="shared" ref="M1030:M1050" si="11">N1030+O1030</f>
        <v>0.0392</v>
      </c>
      <c r="N1030" s="168">
        <v>0.0124</v>
      </c>
      <c r="O1030" s="180">
        <v>0.0268</v>
      </c>
      <c r="P1030" s="212">
        <f t="shared" ref="P1030:P1052" si="12">Q1030+R1030</f>
        <v>0.1483</v>
      </c>
      <c r="Q1030" s="216">
        <v>0.0536</v>
      </c>
      <c r="R1030" s="224">
        <v>0.0947</v>
      </c>
      <c r="S1030" s="168" t="s">
        <v>1924</v>
      </c>
      <c r="T1030" s="146" t="s">
        <v>1925</v>
      </c>
      <c r="U1030" s="89">
        <v>2022.12</v>
      </c>
      <c r="V1030" s="107"/>
    </row>
    <row r="1031" s="11" customFormat="1" ht="66.95" customHeight="1" spans="1:22">
      <c r="A1031" s="146">
        <v>6</v>
      </c>
      <c r="B1031" s="173" t="s">
        <v>1935</v>
      </c>
      <c r="C1031" s="146" t="s">
        <v>1919</v>
      </c>
      <c r="D1031" s="168" t="s">
        <v>1920</v>
      </c>
      <c r="E1031" s="176" t="s">
        <v>1936</v>
      </c>
      <c r="F1031" s="170">
        <v>2.3</v>
      </c>
      <c r="G1031" s="171">
        <f t="shared" si="10"/>
        <v>172.5</v>
      </c>
      <c r="H1031" s="175" t="s">
        <v>130</v>
      </c>
      <c r="I1031" s="59" t="s">
        <v>1922</v>
      </c>
      <c r="J1031" s="86" t="s">
        <v>1923</v>
      </c>
      <c r="K1031" s="168">
        <v>1</v>
      </c>
      <c r="L1031" s="212"/>
      <c r="M1031" s="212">
        <v>0.0099</v>
      </c>
      <c r="N1031" s="168">
        <v>0.0075</v>
      </c>
      <c r="O1031" s="180">
        <v>0.0024</v>
      </c>
      <c r="P1031" s="212">
        <v>0.0335</v>
      </c>
      <c r="Q1031" s="216">
        <v>0.0224</v>
      </c>
      <c r="R1031" s="224">
        <v>0.0111</v>
      </c>
      <c r="S1031" s="168" t="s">
        <v>1924</v>
      </c>
      <c r="T1031" s="146" t="s">
        <v>1925</v>
      </c>
      <c r="U1031" s="89">
        <v>2022.12</v>
      </c>
      <c r="V1031" s="107"/>
    </row>
    <row r="1032" s="11" customFormat="1" ht="66.95" customHeight="1" spans="1:22">
      <c r="A1032" s="146">
        <v>7</v>
      </c>
      <c r="B1032" s="173" t="s">
        <v>1937</v>
      </c>
      <c r="C1032" s="146" t="s">
        <v>1919</v>
      </c>
      <c r="D1032" s="168" t="s">
        <v>1920</v>
      </c>
      <c r="E1032" s="176" t="s">
        <v>90</v>
      </c>
      <c r="F1032" s="170">
        <v>1</v>
      </c>
      <c r="G1032" s="171">
        <f t="shared" si="10"/>
        <v>75</v>
      </c>
      <c r="H1032" s="175" t="s">
        <v>130</v>
      </c>
      <c r="I1032" s="59" t="s">
        <v>1922</v>
      </c>
      <c r="J1032" s="86" t="s">
        <v>1923</v>
      </c>
      <c r="K1032" s="168">
        <v>1</v>
      </c>
      <c r="L1032" s="212"/>
      <c r="M1032" s="212">
        <f t="shared" si="11"/>
        <v>0.0193</v>
      </c>
      <c r="N1032" s="168">
        <v>0.0039</v>
      </c>
      <c r="O1032" s="180">
        <v>0.0154</v>
      </c>
      <c r="P1032" s="212">
        <f t="shared" si="12"/>
        <v>0.0649</v>
      </c>
      <c r="Q1032" s="168">
        <v>0.0142</v>
      </c>
      <c r="R1032" s="180">
        <v>0.0507</v>
      </c>
      <c r="S1032" s="168" t="s">
        <v>1924</v>
      </c>
      <c r="T1032" s="146" t="s">
        <v>1925</v>
      </c>
      <c r="U1032" s="89">
        <v>2022.12</v>
      </c>
      <c r="V1032" s="107"/>
    </row>
    <row r="1033" s="11" customFormat="1" ht="66.95" customHeight="1" spans="1:22">
      <c r="A1033" s="146">
        <v>8</v>
      </c>
      <c r="B1033" s="173" t="s">
        <v>1938</v>
      </c>
      <c r="C1033" s="168" t="s">
        <v>1919</v>
      </c>
      <c r="D1033" s="168" t="s">
        <v>1920</v>
      </c>
      <c r="E1033" s="176" t="s">
        <v>1939</v>
      </c>
      <c r="F1033" s="170">
        <v>3</v>
      </c>
      <c r="G1033" s="171">
        <f t="shared" si="10"/>
        <v>225</v>
      </c>
      <c r="H1033" s="175" t="s">
        <v>1934</v>
      </c>
      <c r="I1033" s="59" t="s">
        <v>1922</v>
      </c>
      <c r="J1033" s="86" t="s">
        <v>1923</v>
      </c>
      <c r="K1033" s="168">
        <v>1</v>
      </c>
      <c r="L1033" s="212"/>
      <c r="M1033" s="212">
        <f t="shared" si="11"/>
        <v>0.0259</v>
      </c>
      <c r="N1033" s="213">
        <v>0.0121</v>
      </c>
      <c r="O1033" s="212">
        <v>0.0138</v>
      </c>
      <c r="P1033" s="213">
        <f t="shared" si="12"/>
        <v>0.1004</v>
      </c>
      <c r="Q1033" s="212">
        <v>0.0457</v>
      </c>
      <c r="R1033" s="213">
        <v>0.0547</v>
      </c>
      <c r="S1033" s="168" t="s">
        <v>1924</v>
      </c>
      <c r="T1033" s="146" t="s">
        <v>1925</v>
      </c>
      <c r="U1033" s="89">
        <v>2022.12</v>
      </c>
      <c r="V1033" s="107"/>
    </row>
    <row r="1034" s="11" customFormat="1" ht="66.95" customHeight="1" spans="1:22">
      <c r="A1034" s="146">
        <v>9</v>
      </c>
      <c r="B1034" s="173" t="s">
        <v>1940</v>
      </c>
      <c r="C1034" s="168" t="s">
        <v>1919</v>
      </c>
      <c r="D1034" s="168" t="s">
        <v>1920</v>
      </c>
      <c r="E1034" s="176" t="s">
        <v>1941</v>
      </c>
      <c r="F1034" s="170">
        <v>1.1</v>
      </c>
      <c r="G1034" s="171">
        <f t="shared" si="10"/>
        <v>82.5</v>
      </c>
      <c r="H1034" s="175" t="s">
        <v>130</v>
      </c>
      <c r="I1034" s="59" t="s">
        <v>1922</v>
      </c>
      <c r="J1034" s="86" t="s">
        <v>1923</v>
      </c>
      <c r="K1034" s="168">
        <v>1</v>
      </c>
      <c r="L1034" s="212"/>
      <c r="M1034" s="212">
        <f t="shared" si="11"/>
        <v>0.013</v>
      </c>
      <c r="N1034" s="213">
        <v>0.0051</v>
      </c>
      <c r="O1034" s="212">
        <v>0.0079</v>
      </c>
      <c r="P1034" s="213">
        <f t="shared" si="12"/>
        <v>0.0601</v>
      </c>
      <c r="Q1034" s="212">
        <v>0.048</v>
      </c>
      <c r="R1034" s="213">
        <v>0.0121</v>
      </c>
      <c r="S1034" s="168" t="s">
        <v>1924</v>
      </c>
      <c r="T1034" s="146" t="s">
        <v>1925</v>
      </c>
      <c r="U1034" s="89">
        <v>2022.12</v>
      </c>
      <c r="V1034" s="107"/>
    </row>
    <row r="1035" s="11" customFormat="1" ht="66.95" customHeight="1" spans="1:22">
      <c r="A1035" s="146">
        <v>10</v>
      </c>
      <c r="B1035" s="173" t="s">
        <v>1942</v>
      </c>
      <c r="C1035" s="168" t="s">
        <v>1919</v>
      </c>
      <c r="D1035" s="168" t="s">
        <v>1920</v>
      </c>
      <c r="E1035" s="176" t="s">
        <v>1943</v>
      </c>
      <c r="F1035" s="178">
        <v>1.85</v>
      </c>
      <c r="G1035" s="171">
        <f t="shared" si="10"/>
        <v>138.75</v>
      </c>
      <c r="H1035" s="175" t="s">
        <v>130</v>
      </c>
      <c r="I1035" s="59" t="s">
        <v>1922</v>
      </c>
      <c r="J1035" s="86" t="s">
        <v>1923</v>
      </c>
      <c r="K1035" s="168">
        <v>1</v>
      </c>
      <c r="L1035" s="212"/>
      <c r="M1035" s="212">
        <f t="shared" si="11"/>
        <v>0.0296</v>
      </c>
      <c r="N1035" s="213">
        <v>0.028</v>
      </c>
      <c r="O1035" s="212">
        <v>0.0016</v>
      </c>
      <c r="P1035" s="213">
        <f t="shared" si="12"/>
        <v>0.1064</v>
      </c>
      <c r="Q1035" s="212">
        <v>0.1008</v>
      </c>
      <c r="R1035" s="213">
        <v>0.0056</v>
      </c>
      <c r="S1035" s="168" t="s">
        <v>1924</v>
      </c>
      <c r="T1035" s="146" t="s">
        <v>1925</v>
      </c>
      <c r="U1035" s="89">
        <v>2022.12</v>
      </c>
      <c r="V1035" s="107"/>
    </row>
    <row r="1036" s="11" customFormat="1" ht="66.95" customHeight="1" spans="1:22">
      <c r="A1036" s="146">
        <v>11</v>
      </c>
      <c r="B1036" s="173" t="s">
        <v>1944</v>
      </c>
      <c r="C1036" s="168" t="s">
        <v>1919</v>
      </c>
      <c r="D1036" s="168" t="s">
        <v>1920</v>
      </c>
      <c r="E1036" s="146" t="s">
        <v>1945</v>
      </c>
      <c r="F1036" s="170">
        <v>0.86</v>
      </c>
      <c r="G1036" s="171">
        <f t="shared" si="10"/>
        <v>64.5</v>
      </c>
      <c r="H1036" s="175" t="s">
        <v>1934</v>
      </c>
      <c r="I1036" s="59" t="s">
        <v>1922</v>
      </c>
      <c r="J1036" s="86" t="s">
        <v>1923</v>
      </c>
      <c r="K1036" s="168">
        <v>1</v>
      </c>
      <c r="L1036" s="212"/>
      <c r="M1036" s="212">
        <f t="shared" si="11"/>
        <v>0.0153</v>
      </c>
      <c r="N1036" s="168">
        <v>0.0066</v>
      </c>
      <c r="O1036" s="180">
        <v>0.0087</v>
      </c>
      <c r="P1036" s="212">
        <f t="shared" si="12"/>
        <v>0.067</v>
      </c>
      <c r="Q1036" s="168">
        <v>0.023</v>
      </c>
      <c r="R1036" s="180">
        <v>0.044</v>
      </c>
      <c r="S1036" s="168" t="s">
        <v>1924</v>
      </c>
      <c r="T1036" s="146" t="s">
        <v>1925</v>
      </c>
      <c r="U1036" s="89">
        <v>2022.12</v>
      </c>
      <c r="V1036" s="107"/>
    </row>
    <row r="1037" s="11" customFormat="1" ht="66.95" customHeight="1" spans="1:22">
      <c r="A1037" s="146">
        <v>12</v>
      </c>
      <c r="B1037" s="173" t="s">
        <v>1946</v>
      </c>
      <c r="C1037" s="168" t="s">
        <v>1919</v>
      </c>
      <c r="D1037" s="168" t="s">
        <v>1947</v>
      </c>
      <c r="E1037" s="146" t="s">
        <v>1948</v>
      </c>
      <c r="F1037" s="179">
        <v>1.1</v>
      </c>
      <c r="G1037" s="171">
        <v>72</v>
      </c>
      <c r="H1037" s="175" t="s">
        <v>130</v>
      </c>
      <c r="I1037" s="59" t="s">
        <v>1922</v>
      </c>
      <c r="J1037" s="86" t="s">
        <v>1923</v>
      </c>
      <c r="K1037" s="168">
        <v>1</v>
      </c>
      <c r="L1037" s="212"/>
      <c r="M1037" s="212">
        <f t="shared" si="11"/>
        <v>0.0197</v>
      </c>
      <c r="N1037" s="168">
        <v>0.0094</v>
      </c>
      <c r="O1037" s="180">
        <v>0.0103</v>
      </c>
      <c r="P1037" s="212">
        <f t="shared" si="12"/>
        <v>0.0752</v>
      </c>
      <c r="Q1037" s="168">
        <v>0.0331</v>
      </c>
      <c r="R1037" s="180">
        <v>0.0421</v>
      </c>
      <c r="S1037" s="168" t="s">
        <v>1924</v>
      </c>
      <c r="T1037" s="146" t="s">
        <v>1925</v>
      </c>
      <c r="U1037" s="89">
        <v>2022.12</v>
      </c>
      <c r="V1037" s="107"/>
    </row>
    <row r="1038" s="11" customFormat="1" ht="66.95" customHeight="1" spans="1:22">
      <c r="A1038" s="146">
        <v>13</v>
      </c>
      <c r="B1038" s="173" t="s">
        <v>1949</v>
      </c>
      <c r="C1038" s="168" t="s">
        <v>1919</v>
      </c>
      <c r="D1038" s="168" t="s">
        <v>1920</v>
      </c>
      <c r="E1038" s="180" t="s">
        <v>1950</v>
      </c>
      <c r="F1038" s="170">
        <v>0.75</v>
      </c>
      <c r="G1038" s="171">
        <f t="shared" ref="G1038:G1044" si="13">F1038*75</f>
        <v>56.25</v>
      </c>
      <c r="H1038" s="175" t="s">
        <v>1934</v>
      </c>
      <c r="I1038" s="59" t="s">
        <v>1922</v>
      </c>
      <c r="J1038" s="86" t="s">
        <v>1923</v>
      </c>
      <c r="K1038" s="168">
        <v>1</v>
      </c>
      <c r="L1038" s="212"/>
      <c r="M1038" s="212">
        <f t="shared" si="11"/>
        <v>0.0673</v>
      </c>
      <c r="N1038" s="168">
        <v>0.054</v>
      </c>
      <c r="O1038" s="180">
        <v>0.0133</v>
      </c>
      <c r="P1038" s="212">
        <f t="shared" si="12"/>
        <v>0.2638</v>
      </c>
      <c r="Q1038" s="216">
        <v>0.1944</v>
      </c>
      <c r="R1038" s="180">
        <v>0.0694</v>
      </c>
      <c r="S1038" s="168" t="s">
        <v>1924</v>
      </c>
      <c r="T1038" s="146" t="s">
        <v>1925</v>
      </c>
      <c r="U1038" s="89">
        <v>2022.12</v>
      </c>
      <c r="V1038" s="107"/>
    </row>
    <row r="1039" s="11" customFormat="1" ht="66.95" customHeight="1" spans="1:22">
      <c r="A1039" s="146">
        <v>14</v>
      </c>
      <c r="B1039" s="173" t="s">
        <v>1951</v>
      </c>
      <c r="C1039" s="168" t="s">
        <v>1919</v>
      </c>
      <c r="D1039" s="168" t="s">
        <v>1920</v>
      </c>
      <c r="E1039" s="180" t="s">
        <v>1952</v>
      </c>
      <c r="F1039" s="178">
        <v>0.2</v>
      </c>
      <c r="G1039" s="171">
        <v>16</v>
      </c>
      <c r="H1039" s="175" t="s">
        <v>130</v>
      </c>
      <c r="I1039" s="59" t="s">
        <v>1922</v>
      </c>
      <c r="J1039" s="86" t="s">
        <v>1923</v>
      </c>
      <c r="K1039" s="168">
        <v>1</v>
      </c>
      <c r="L1039" s="212"/>
      <c r="M1039" s="212">
        <f t="shared" si="11"/>
        <v>0.0301</v>
      </c>
      <c r="N1039" s="61">
        <v>0.0058</v>
      </c>
      <c r="O1039" s="61">
        <v>0.0243</v>
      </c>
      <c r="P1039" s="212">
        <f t="shared" si="12"/>
        <v>0.1109</v>
      </c>
      <c r="Q1039" s="53">
        <v>0.0321</v>
      </c>
      <c r="R1039" s="61">
        <v>0.0788</v>
      </c>
      <c r="S1039" s="168" t="s">
        <v>1924</v>
      </c>
      <c r="T1039" s="146" t="s">
        <v>1925</v>
      </c>
      <c r="U1039" s="89">
        <v>2022.12</v>
      </c>
      <c r="V1039" s="107"/>
    </row>
    <row r="1040" s="11" customFormat="1" ht="66.95" customHeight="1" spans="1:22">
      <c r="A1040" s="146">
        <v>15</v>
      </c>
      <c r="B1040" s="173" t="s">
        <v>1953</v>
      </c>
      <c r="C1040" s="168" t="s">
        <v>1919</v>
      </c>
      <c r="D1040" s="168" t="s">
        <v>1920</v>
      </c>
      <c r="E1040" s="181" t="s">
        <v>1954</v>
      </c>
      <c r="F1040" s="170">
        <v>3.7</v>
      </c>
      <c r="G1040" s="171">
        <f t="shared" si="13"/>
        <v>277.5</v>
      </c>
      <c r="H1040" s="175" t="s">
        <v>1934</v>
      </c>
      <c r="I1040" s="59" t="s">
        <v>1922</v>
      </c>
      <c r="J1040" s="86" t="s">
        <v>1923</v>
      </c>
      <c r="K1040" s="168">
        <v>1</v>
      </c>
      <c r="L1040" s="212"/>
      <c r="M1040" s="212">
        <f t="shared" si="11"/>
        <v>0.0135</v>
      </c>
      <c r="N1040" s="168">
        <v>0.005</v>
      </c>
      <c r="O1040" s="180">
        <v>0.0085</v>
      </c>
      <c r="P1040" s="212">
        <f t="shared" si="12"/>
        <v>0.052594</v>
      </c>
      <c r="Q1040" s="212">
        <v>0.0189</v>
      </c>
      <c r="R1040" s="213">
        <v>0.033694</v>
      </c>
      <c r="S1040" s="168" t="s">
        <v>1924</v>
      </c>
      <c r="T1040" s="146" t="s">
        <v>1925</v>
      </c>
      <c r="U1040" s="89">
        <v>2022.12</v>
      </c>
      <c r="V1040" s="107"/>
    </row>
    <row r="1041" s="11" customFormat="1" ht="66.95" customHeight="1" spans="1:22">
      <c r="A1041" s="146">
        <v>16</v>
      </c>
      <c r="B1041" s="173" t="s">
        <v>1955</v>
      </c>
      <c r="C1041" s="168" t="s">
        <v>1919</v>
      </c>
      <c r="D1041" s="168" t="s">
        <v>1920</v>
      </c>
      <c r="E1041" s="181" t="s">
        <v>1956</v>
      </c>
      <c r="F1041" s="170">
        <v>0.4</v>
      </c>
      <c r="G1041" s="171">
        <f t="shared" si="13"/>
        <v>30</v>
      </c>
      <c r="H1041" s="175" t="s">
        <v>1934</v>
      </c>
      <c r="I1041" s="59" t="s">
        <v>1922</v>
      </c>
      <c r="J1041" s="86" t="s">
        <v>1923</v>
      </c>
      <c r="K1041" s="168">
        <v>1</v>
      </c>
      <c r="L1041" s="212"/>
      <c r="M1041" s="212">
        <f t="shared" si="11"/>
        <v>0.0183</v>
      </c>
      <c r="N1041" s="168">
        <v>0.0047</v>
      </c>
      <c r="O1041" s="180">
        <v>0.0136</v>
      </c>
      <c r="P1041" s="212">
        <f t="shared" si="12"/>
        <v>0.0716764</v>
      </c>
      <c r="Q1041" s="212">
        <v>0.017766</v>
      </c>
      <c r="R1041" s="213">
        <v>0.0539104</v>
      </c>
      <c r="S1041" s="168" t="s">
        <v>1924</v>
      </c>
      <c r="T1041" s="146" t="s">
        <v>1925</v>
      </c>
      <c r="U1041" s="89">
        <v>2022.12</v>
      </c>
      <c r="V1041" s="107"/>
    </row>
    <row r="1042" s="11" customFormat="1" ht="66.95" customHeight="1" spans="1:22">
      <c r="A1042" s="146">
        <v>17</v>
      </c>
      <c r="B1042" s="173" t="s">
        <v>1957</v>
      </c>
      <c r="C1042" s="168" t="s">
        <v>1919</v>
      </c>
      <c r="D1042" s="168" t="s">
        <v>1920</v>
      </c>
      <c r="E1042" s="176" t="s">
        <v>1958</v>
      </c>
      <c r="F1042" s="170">
        <v>0.67</v>
      </c>
      <c r="G1042" s="171">
        <f t="shared" si="13"/>
        <v>50.25</v>
      </c>
      <c r="H1042" s="175" t="s">
        <v>1934</v>
      </c>
      <c r="I1042" s="59" t="s">
        <v>1922</v>
      </c>
      <c r="J1042" s="86" t="s">
        <v>1923</v>
      </c>
      <c r="K1042" s="168">
        <v>1</v>
      </c>
      <c r="L1042" s="212"/>
      <c r="M1042" s="212">
        <f t="shared" si="11"/>
        <v>0.0272</v>
      </c>
      <c r="N1042" s="168">
        <v>0.0078</v>
      </c>
      <c r="O1042" s="180">
        <v>0.0194</v>
      </c>
      <c r="P1042" s="212">
        <f t="shared" si="12"/>
        <v>0.111888</v>
      </c>
      <c r="Q1042" s="216">
        <v>0.02808</v>
      </c>
      <c r="R1042" s="224">
        <v>0.083808</v>
      </c>
      <c r="S1042" s="168" t="s">
        <v>1924</v>
      </c>
      <c r="T1042" s="146" t="s">
        <v>1925</v>
      </c>
      <c r="U1042" s="89">
        <v>2022.12</v>
      </c>
      <c r="V1042" s="107"/>
    </row>
    <row r="1043" s="11" customFormat="1" ht="66.95" customHeight="1" spans="1:22">
      <c r="A1043" s="146">
        <v>18</v>
      </c>
      <c r="B1043" s="173" t="s">
        <v>1959</v>
      </c>
      <c r="C1043" s="168" t="s">
        <v>1919</v>
      </c>
      <c r="D1043" s="168" t="s">
        <v>1920</v>
      </c>
      <c r="E1043" s="176" t="s">
        <v>1960</v>
      </c>
      <c r="F1043" s="170">
        <v>3</v>
      </c>
      <c r="G1043" s="171">
        <f t="shared" si="13"/>
        <v>225</v>
      </c>
      <c r="H1043" s="175" t="s">
        <v>130</v>
      </c>
      <c r="I1043" s="59" t="s">
        <v>1922</v>
      </c>
      <c r="J1043" s="86" t="s">
        <v>1923</v>
      </c>
      <c r="K1043" s="168">
        <v>1</v>
      </c>
      <c r="L1043" s="212"/>
      <c r="M1043" s="212">
        <f t="shared" si="11"/>
        <v>0.1712</v>
      </c>
      <c r="N1043" s="85">
        <v>0.157</v>
      </c>
      <c r="O1043" s="85">
        <v>0.0142</v>
      </c>
      <c r="P1043" s="212">
        <f t="shared" si="12"/>
        <v>0.0411</v>
      </c>
      <c r="Q1043" s="85">
        <v>0.0254</v>
      </c>
      <c r="R1043" s="85">
        <v>0.0157</v>
      </c>
      <c r="S1043" s="168" t="s">
        <v>1924</v>
      </c>
      <c r="T1043" s="146" t="s">
        <v>1925</v>
      </c>
      <c r="U1043" s="89">
        <v>2022.12</v>
      </c>
      <c r="V1043" s="107"/>
    </row>
    <row r="1044" s="11" customFormat="1" ht="66.95" customHeight="1" spans="1:22">
      <c r="A1044" s="146">
        <v>19</v>
      </c>
      <c r="B1044" s="173" t="s">
        <v>1961</v>
      </c>
      <c r="C1044" s="168" t="s">
        <v>1919</v>
      </c>
      <c r="D1044" s="168" t="s">
        <v>1920</v>
      </c>
      <c r="E1044" s="176" t="s">
        <v>1962</v>
      </c>
      <c r="F1044" s="170">
        <v>0.7</v>
      </c>
      <c r="G1044" s="171">
        <f t="shared" si="13"/>
        <v>52.5</v>
      </c>
      <c r="H1044" s="175" t="s">
        <v>130</v>
      </c>
      <c r="I1044" s="59" t="s">
        <v>1922</v>
      </c>
      <c r="J1044" s="86" t="s">
        <v>1923</v>
      </c>
      <c r="K1044" s="168">
        <v>1</v>
      </c>
      <c r="L1044" s="212"/>
      <c r="M1044" s="212">
        <f t="shared" si="11"/>
        <v>0.0102</v>
      </c>
      <c r="N1044" s="168">
        <v>0.0068</v>
      </c>
      <c r="O1044" s="180">
        <v>0.0034</v>
      </c>
      <c r="P1044" s="212">
        <f t="shared" si="12"/>
        <v>0.039168</v>
      </c>
      <c r="Q1044" s="216">
        <v>0.02448</v>
      </c>
      <c r="R1044" s="224">
        <v>0.014688</v>
      </c>
      <c r="S1044" s="168" t="s">
        <v>1924</v>
      </c>
      <c r="T1044" s="146" t="s">
        <v>1925</v>
      </c>
      <c r="U1044" s="89">
        <v>2022.12</v>
      </c>
      <c r="V1044" s="107"/>
    </row>
    <row r="1045" s="11" customFormat="1" ht="66.95" customHeight="1" spans="1:22">
      <c r="A1045" s="146">
        <v>20</v>
      </c>
      <c r="B1045" s="173" t="s">
        <v>1963</v>
      </c>
      <c r="C1045" s="168" t="s">
        <v>1919</v>
      </c>
      <c r="D1045" s="168" t="s">
        <v>1920</v>
      </c>
      <c r="E1045" s="146" t="s">
        <v>139</v>
      </c>
      <c r="F1045" s="182">
        <v>3.4</v>
      </c>
      <c r="G1045" s="171">
        <v>255</v>
      </c>
      <c r="H1045" s="175" t="s">
        <v>1934</v>
      </c>
      <c r="I1045" s="59" t="s">
        <v>1922</v>
      </c>
      <c r="J1045" s="86" t="s">
        <v>1923</v>
      </c>
      <c r="K1045" s="168">
        <v>1</v>
      </c>
      <c r="L1045" s="212"/>
      <c r="M1045" s="212">
        <f t="shared" si="11"/>
        <v>0.0062</v>
      </c>
      <c r="N1045" s="168">
        <v>0.0022</v>
      </c>
      <c r="O1045" s="180">
        <v>0.004</v>
      </c>
      <c r="P1045" s="212">
        <f t="shared" si="12"/>
        <v>0.0379</v>
      </c>
      <c r="Q1045" s="168">
        <v>0.0059</v>
      </c>
      <c r="R1045" s="180">
        <v>0.032</v>
      </c>
      <c r="S1045" s="168" t="s">
        <v>1924</v>
      </c>
      <c r="T1045" s="146" t="s">
        <v>1925</v>
      </c>
      <c r="U1045" s="89">
        <v>2022.12</v>
      </c>
      <c r="V1045" s="107"/>
    </row>
    <row r="1046" s="11" customFormat="1" ht="66.95" customHeight="1" spans="1:22">
      <c r="A1046" s="146">
        <v>21</v>
      </c>
      <c r="B1046" s="173" t="s">
        <v>1964</v>
      </c>
      <c r="C1046" s="168" t="s">
        <v>1919</v>
      </c>
      <c r="D1046" s="168" t="s">
        <v>1920</v>
      </c>
      <c r="E1046" s="183" t="s">
        <v>1965</v>
      </c>
      <c r="F1046" s="184">
        <v>2.7</v>
      </c>
      <c r="G1046" s="171">
        <f t="shared" ref="G1046:G1057" si="14">F1046*75</f>
        <v>202.5</v>
      </c>
      <c r="H1046" s="175" t="s">
        <v>130</v>
      </c>
      <c r="I1046" s="59" t="s">
        <v>1922</v>
      </c>
      <c r="J1046" s="86" t="s">
        <v>1923</v>
      </c>
      <c r="K1046" s="168">
        <v>1</v>
      </c>
      <c r="L1046" s="212"/>
      <c r="M1046" s="212">
        <f t="shared" si="11"/>
        <v>0.0197</v>
      </c>
      <c r="N1046" s="168">
        <v>0.0046</v>
      </c>
      <c r="O1046" s="180">
        <v>0.0151</v>
      </c>
      <c r="P1046" s="212">
        <f t="shared" si="12"/>
        <v>0.0772444</v>
      </c>
      <c r="Q1046" s="212">
        <v>0.017388</v>
      </c>
      <c r="R1046" s="213">
        <v>0.0598564</v>
      </c>
      <c r="S1046" s="168" t="s">
        <v>1924</v>
      </c>
      <c r="T1046" s="146" t="s">
        <v>1925</v>
      </c>
      <c r="U1046" s="89">
        <v>2022.12</v>
      </c>
      <c r="V1046" s="107"/>
    </row>
    <row r="1047" s="11" customFormat="1" ht="66.95" customHeight="1" spans="1:22">
      <c r="A1047" s="146">
        <v>22</v>
      </c>
      <c r="B1047" s="173" t="s">
        <v>1966</v>
      </c>
      <c r="C1047" s="168" t="s">
        <v>1919</v>
      </c>
      <c r="D1047" s="168" t="s">
        <v>1920</v>
      </c>
      <c r="E1047" s="176" t="s">
        <v>1967</v>
      </c>
      <c r="F1047" s="185">
        <v>2.8</v>
      </c>
      <c r="G1047" s="171">
        <f t="shared" si="14"/>
        <v>210</v>
      </c>
      <c r="H1047" s="175" t="s">
        <v>1934</v>
      </c>
      <c r="I1047" s="59" t="s">
        <v>1922</v>
      </c>
      <c r="J1047" s="86" t="s">
        <v>1923</v>
      </c>
      <c r="K1047" s="168">
        <v>1</v>
      </c>
      <c r="L1047" s="212"/>
      <c r="M1047" s="212">
        <f t="shared" si="11"/>
        <v>0.0442</v>
      </c>
      <c r="N1047" s="168">
        <v>0.012</v>
      </c>
      <c r="O1047" s="180">
        <v>0.0322</v>
      </c>
      <c r="P1047" s="212">
        <f t="shared" si="12"/>
        <v>0.1730008</v>
      </c>
      <c r="Q1047" s="212">
        <v>0.04536</v>
      </c>
      <c r="R1047" s="213">
        <v>0.1276408</v>
      </c>
      <c r="S1047" s="168" t="s">
        <v>1924</v>
      </c>
      <c r="T1047" s="146" t="s">
        <v>1925</v>
      </c>
      <c r="U1047" s="89">
        <v>2022.12</v>
      </c>
      <c r="V1047" s="107"/>
    </row>
    <row r="1048" s="11" customFormat="1" ht="66.95" customHeight="1" spans="1:22">
      <c r="A1048" s="146">
        <v>23</v>
      </c>
      <c r="B1048" s="186" t="s">
        <v>1968</v>
      </c>
      <c r="C1048" s="168" t="s">
        <v>1919</v>
      </c>
      <c r="D1048" s="168" t="s">
        <v>1920</v>
      </c>
      <c r="E1048" s="146" t="s">
        <v>1969</v>
      </c>
      <c r="F1048" s="187">
        <v>4.23</v>
      </c>
      <c r="G1048" s="171">
        <v>320.68</v>
      </c>
      <c r="H1048" s="175" t="s">
        <v>1934</v>
      </c>
      <c r="I1048" s="59" t="s">
        <v>1922</v>
      </c>
      <c r="J1048" s="86" t="s">
        <v>1923</v>
      </c>
      <c r="K1048" s="168">
        <v>1</v>
      </c>
      <c r="L1048" s="212"/>
      <c r="M1048" s="212">
        <f t="shared" si="11"/>
        <v>0.0202</v>
      </c>
      <c r="N1048" s="212">
        <v>0.0115</v>
      </c>
      <c r="O1048" s="212">
        <v>0.0087</v>
      </c>
      <c r="P1048" s="212">
        <f t="shared" si="12"/>
        <v>0.0485</v>
      </c>
      <c r="Q1048" s="212">
        <v>0.0358</v>
      </c>
      <c r="R1048" s="212">
        <v>0.0127</v>
      </c>
      <c r="S1048" s="168" t="s">
        <v>1924</v>
      </c>
      <c r="T1048" s="146" t="s">
        <v>1925</v>
      </c>
      <c r="U1048" s="89">
        <v>2022.12</v>
      </c>
      <c r="V1048" s="107"/>
    </row>
    <row r="1049" s="11" customFormat="1" ht="66.95" customHeight="1" spans="1:22">
      <c r="A1049" s="146">
        <v>24</v>
      </c>
      <c r="B1049" s="188" t="s">
        <v>1970</v>
      </c>
      <c r="C1049" s="168" t="s">
        <v>1919</v>
      </c>
      <c r="D1049" s="168" t="s">
        <v>1920</v>
      </c>
      <c r="E1049" s="146" t="s">
        <v>1971</v>
      </c>
      <c r="F1049" s="182">
        <v>2</v>
      </c>
      <c r="G1049" s="171">
        <f t="shared" si="14"/>
        <v>150</v>
      </c>
      <c r="H1049" s="175" t="s">
        <v>130</v>
      </c>
      <c r="I1049" s="59" t="s">
        <v>1922</v>
      </c>
      <c r="J1049" s="86" t="s">
        <v>1923</v>
      </c>
      <c r="K1049" s="168">
        <v>1</v>
      </c>
      <c r="L1049" s="212"/>
      <c r="M1049" s="212">
        <f t="shared" si="11"/>
        <v>0.009</v>
      </c>
      <c r="N1049" s="168">
        <v>0.0024</v>
      </c>
      <c r="O1049" s="180">
        <v>0.0066</v>
      </c>
      <c r="P1049" s="212">
        <f t="shared" si="12"/>
        <v>0.04114</v>
      </c>
      <c r="Q1049" s="216">
        <v>0.00864</v>
      </c>
      <c r="R1049" s="180">
        <v>0.0325</v>
      </c>
      <c r="S1049" s="168" t="s">
        <v>1924</v>
      </c>
      <c r="T1049" s="146" t="s">
        <v>1925</v>
      </c>
      <c r="U1049" s="89">
        <v>2022.12</v>
      </c>
      <c r="V1049" s="107"/>
    </row>
    <row r="1050" s="11" customFormat="1" ht="66.95" customHeight="1" spans="1:22">
      <c r="A1050" s="146">
        <v>25</v>
      </c>
      <c r="B1050" s="173" t="s">
        <v>1972</v>
      </c>
      <c r="C1050" s="168" t="s">
        <v>1919</v>
      </c>
      <c r="D1050" s="168" t="s">
        <v>1920</v>
      </c>
      <c r="E1050" s="176" t="s">
        <v>1973</v>
      </c>
      <c r="F1050" s="189">
        <v>2.2</v>
      </c>
      <c r="G1050" s="171">
        <f t="shared" si="14"/>
        <v>165</v>
      </c>
      <c r="H1050" s="175" t="s">
        <v>130</v>
      </c>
      <c r="I1050" s="59" t="s">
        <v>1922</v>
      </c>
      <c r="J1050" s="86" t="s">
        <v>1923</v>
      </c>
      <c r="K1050" s="168">
        <v>1</v>
      </c>
      <c r="L1050" s="212"/>
      <c r="M1050" s="212">
        <f t="shared" si="11"/>
        <v>0.0231</v>
      </c>
      <c r="N1050" s="168">
        <v>0.0093</v>
      </c>
      <c r="O1050" s="180">
        <v>0.0138</v>
      </c>
      <c r="P1050" s="212">
        <f t="shared" si="12"/>
        <v>0.1284</v>
      </c>
      <c r="Q1050" s="168">
        <v>0.0337</v>
      </c>
      <c r="R1050" s="180">
        <v>0.0947</v>
      </c>
      <c r="S1050" s="168" t="s">
        <v>1924</v>
      </c>
      <c r="T1050" s="146" t="s">
        <v>1925</v>
      </c>
      <c r="U1050" s="89">
        <v>2022.12</v>
      </c>
      <c r="V1050" s="107"/>
    </row>
    <row r="1051" s="11" customFormat="1" ht="66.95" customHeight="1" spans="1:22">
      <c r="A1051" s="146">
        <v>26</v>
      </c>
      <c r="B1051" s="173" t="s">
        <v>1974</v>
      </c>
      <c r="C1051" s="168" t="s">
        <v>1919</v>
      </c>
      <c r="D1051" s="168" t="s">
        <v>1920</v>
      </c>
      <c r="E1051" s="146" t="s">
        <v>1960</v>
      </c>
      <c r="F1051" s="190">
        <v>2.2</v>
      </c>
      <c r="G1051" s="171">
        <f t="shared" si="14"/>
        <v>165</v>
      </c>
      <c r="H1051" s="175" t="s">
        <v>130</v>
      </c>
      <c r="I1051" s="59" t="s">
        <v>1922</v>
      </c>
      <c r="J1051" s="86" t="s">
        <v>1923</v>
      </c>
      <c r="K1051" s="214">
        <v>1</v>
      </c>
      <c r="L1051" s="212"/>
      <c r="M1051" s="212">
        <v>0.0021</v>
      </c>
      <c r="N1051" s="168">
        <v>0.0015</v>
      </c>
      <c r="O1051" s="180">
        <v>0.0006</v>
      </c>
      <c r="P1051" s="212">
        <f t="shared" si="12"/>
        <v>0.01114</v>
      </c>
      <c r="Q1051" s="216">
        <v>0.00864</v>
      </c>
      <c r="R1051" s="180">
        <v>0.0025</v>
      </c>
      <c r="S1051" s="168" t="s">
        <v>1924</v>
      </c>
      <c r="T1051" s="146" t="s">
        <v>1925</v>
      </c>
      <c r="U1051" s="89">
        <v>2022.12</v>
      </c>
      <c r="V1051" s="107"/>
    </row>
    <row r="1052" s="11" customFormat="1" ht="66.95" customHeight="1" spans="1:22">
      <c r="A1052" s="146">
        <v>27</v>
      </c>
      <c r="B1052" s="173" t="s">
        <v>1975</v>
      </c>
      <c r="C1052" s="168" t="s">
        <v>1919</v>
      </c>
      <c r="D1052" s="168" t="s">
        <v>1920</v>
      </c>
      <c r="E1052" s="146" t="s">
        <v>1976</v>
      </c>
      <c r="F1052" s="190">
        <v>1.5</v>
      </c>
      <c r="G1052" s="171">
        <f t="shared" si="14"/>
        <v>112.5</v>
      </c>
      <c r="H1052" s="175" t="s">
        <v>130</v>
      </c>
      <c r="I1052" s="59" t="s">
        <v>1922</v>
      </c>
      <c r="J1052" s="86" t="s">
        <v>1923</v>
      </c>
      <c r="K1052" s="214">
        <v>1</v>
      </c>
      <c r="L1052" s="212"/>
      <c r="M1052" s="212">
        <v>0.0021</v>
      </c>
      <c r="N1052" s="212">
        <v>0.0046</v>
      </c>
      <c r="O1052" s="168">
        <v>0.0014</v>
      </c>
      <c r="P1052" s="212">
        <f t="shared" si="12"/>
        <v>0.0162</v>
      </c>
      <c r="Q1052" s="216">
        <v>0.0107</v>
      </c>
      <c r="R1052" s="180">
        <v>0.0055</v>
      </c>
      <c r="S1052" s="168" t="s">
        <v>1924</v>
      </c>
      <c r="T1052" s="146" t="s">
        <v>1925</v>
      </c>
      <c r="U1052" s="89">
        <v>2022.12</v>
      </c>
      <c r="V1052" s="107"/>
    </row>
    <row r="1053" s="11" customFormat="1" ht="66.95" customHeight="1" spans="1:22">
      <c r="A1053" s="146">
        <v>28</v>
      </c>
      <c r="B1053" s="135" t="s">
        <v>1977</v>
      </c>
      <c r="C1053" s="168" t="s">
        <v>37</v>
      </c>
      <c r="D1053" s="168" t="s">
        <v>1920</v>
      </c>
      <c r="E1053" s="146" t="s">
        <v>1978</v>
      </c>
      <c r="F1053" s="182">
        <v>1.1</v>
      </c>
      <c r="G1053" s="171">
        <f t="shared" si="14"/>
        <v>82.5</v>
      </c>
      <c r="H1053" s="175" t="s">
        <v>130</v>
      </c>
      <c r="I1053" s="59" t="s">
        <v>1922</v>
      </c>
      <c r="J1053" s="86" t="s">
        <v>1923</v>
      </c>
      <c r="K1053" s="215">
        <v>1</v>
      </c>
      <c r="L1053" s="212"/>
      <c r="M1053" s="212">
        <v>0.0182</v>
      </c>
      <c r="N1053" s="168">
        <v>0.0066</v>
      </c>
      <c r="O1053" s="180">
        <v>0.0116</v>
      </c>
      <c r="P1053" s="212">
        <v>0.0877</v>
      </c>
      <c r="Q1053" s="216">
        <v>0.0348</v>
      </c>
      <c r="R1053" s="180">
        <v>0.0529</v>
      </c>
      <c r="S1053" s="168" t="s">
        <v>1924</v>
      </c>
      <c r="T1053" s="146" t="s">
        <v>1925</v>
      </c>
      <c r="U1053" s="89">
        <v>2022.12</v>
      </c>
      <c r="V1053" s="107"/>
    </row>
    <row r="1054" s="11" customFormat="1" ht="66.95" customHeight="1" spans="1:22">
      <c r="A1054" s="146">
        <v>29</v>
      </c>
      <c r="B1054" s="135" t="s">
        <v>1979</v>
      </c>
      <c r="C1054" s="168" t="s">
        <v>37</v>
      </c>
      <c r="D1054" s="168" t="s">
        <v>1920</v>
      </c>
      <c r="E1054" s="146" t="s">
        <v>1980</v>
      </c>
      <c r="F1054" s="191">
        <v>1.65</v>
      </c>
      <c r="G1054" s="171">
        <f t="shared" si="14"/>
        <v>123.75</v>
      </c>
      <c r="H1054" s="175" t="s">
        <v>130</v>
      </c>
      <c r="I1054" s="59" t="s">
        <v>1922</v>
      </c>
      <c r="J1054" s="86" t="s">
        <v>1923</v>
      </c>
      <c r="K1054" s="215">
        <v>1</v>
      </c>
      <c r="L1054" s="212"/>
      <c r="M1054" s="212">
        <v>0.0084</v>
      </c>
      <c r="N1054" s="168">
        <v>0.0011</v>
      </c>
      <c r="O1054" s="180">
        <v>0.0073</v>
      </c>
      <c r="P1054" s="212">
        <v>0.047</v>
      </c>
      <c r="Q1054" s="216">
        <v>0.0062</v>
      </c>
      <c r="R1054" s="180">
        <v>0.0408</v>
      </c>
      <c r="S1054" s="168" t="s">
        <v>1924</v>
      </c>
      <c r="T1054" s="146" t="s">
        <v>1925</v>
      </c>
      <c r="U1054" s="89">
        <v>2022.12</v>
      </c>
      <c r="V1054" s="107"/>
    </row>
    <row r="1055" s="11" customFormat="1" ht="66.95" customHeight="1" spans="1:22">
      <c r="A1055" s="146">
        <v>30</v>
      </c>
      <c r="B1055" s="135" t="s">
        <v>1981</v>
      </c>
      <c r="C1055" s="168" t="s">
        <v>1919</v>
      </c>
      <c r="D1055" s="168" t="s">
        <v>1920</v>
      </c>
      <c r="E1055" s="146" t="s">
        <v>1982</v>
      </c>
      <c r="F1055" s="182">
        <v>1.2</v>
      </c>
      <c r="G1055" s="171">
        <f t="shared" si="14"/>
        <v>90</v>
      </c>
      <c r="H1055" s="175" t="s">
        <v>130</v>
      </c>
      <c r="I1055" s="59" t="s">
        <v>1922</v>
      </c>
      <c r="J1055" s="86" t="s">
        <v>1923</v>
      </c>
      <c r="K1055" s="215">
        <v>1</v>
      </c>
      <c r="L1055" s="212"/>
      <c r="M1055" s="212">
        <v>0.0052</v>
      </c>
      <c r="N1055" s="168">
        <v>0.0019</v>
      </c>
      <c r="O1055" s="180">
        <v>0.0033</v>
      </c>
      <c r="P1055" s="212">
        <v>0.0325</v>
      </c>
      <c r="Q1055" s="216">
        <v>0.012</v>
      </c>
      <c r="R1055" s="180">
        <v>0.0205</v>
      </c>
      <c r="S1055" s="168" t="s">
        <v>1924</v>
      </c>
      <c r="T1055" s="146" t="s">
        <v>1925</v>
      </c>
      <c r="U1055" s="89">
        <v>2022.12</v>
      </c>
      <c r="V1055" s="107"/>
    </row>
    <row r="1056" s="11" customFormat="1" ht="66.95" customHeight="1" spans="1:22">
      <c r="A1056" s="146">
        <v>31</v>
      </c>
      <c r="B1056" s="135" t="s">
        <v>1983</v>
      </c>
      <c r="C1056" s="168" t="s">
        <v>37</v>
      </c>
      <c r="D1056" s="168" t="s">
        <v>1920</v>
      </c>
      <c r="E1056" s="146" t="s">
        <v>1984</v>
      </c>
      <c r="F1056" s="182">
        <v>1.3</v>
      </c>
      <c r="G1056" s="171">
        <f t="shared" si="14"/>
        <v>97.5</v>
      </c>
      <c r="H1056" s="175" t="s">
        <v>130</v>
      </c>
      <c r="I1056" s="59" t="s">
        <v>1922</v>
      </c>
      <c r="J1056" s="86" t="s">
        <v>1923</v>
      </c>
      <c r="K1056" s="215">
        <v>1</v>
      </c>
      <c r="L1056" s="212"/>
      <c r="M1056" s="212">
        <v>0.0115</v>
      </c>
      <c r="N1056" s="168">
        <v>0.0046</v>
      </c>
      <c r="O1056" s="180">
        <v>0.0069</v>
      </c>
      <c r="P1056" s="212">
        <v>0.0698</v>
      </c>
      <c r="Q1056" s="216">
        <v>0.0286</v>
      </c>
      <c r="R1056" s="180">
        <v>0.0412</v>
      </c>
      <c r="S1056" s="168" t="s">
        <v>1924</v>
      </c>
      <c r="T1056" s="146" t="s">
        <v>1925</v>
      </c>
      <c r="U1056" s="89">
        <v>2022.12</v>
      </c>
      <c r="V1056" s="107"/>
    </row>
    <row r="1057" s="12" customFormat="1" ht="66.95" customHeight="1" spans="1:22">
      <c r="A1057" s="146">
        <v>32</v>
      </c>
      <c r="B1057" s="173" t="s">
        <v>1985</v>
      </c>
      <c r="C1057" s="146" t="s">
        <v>1919</v>
      </c>
      <c r="D1057" s="168" t="s">
        <v>1986</v>
      </c>
      <c r="E1057" s="146" t="s">
        <v>1987</v>
      </c>
      <c r="F1057" s="192">
        <v>4.8</v>
      </c>
      <c r="G1057" s="171">
        <f t="shared" si="14"/>
        <v>360</v>
      </c>
      <c r="H1057" s="175" t="s">
        <v>130</v>
      </c>
      <c r="I1057" s="59" t="s">
        <v>1922</v>
      </c>
      <c r="J1057" s="86" t="s">
        <v>1923</v>
      </c>
      <c r="K1057" s="168">
        <v>1</v>
      </c>
      <c r="L1057" s="212"/>
      <c r="M1057" s="216">
        <f t="shared" ref="M1057:M1060" si="15">N1057+O1057</f>
        <v>0.0274</v>
      </c>
      <c r="N1057" s="168">
        <v>0.0033</v>
      </c>
      <c r="O1057" s="168">
        <v>0.0241</v>
      </c>
      <c r="P1057" s="217">
        <f t="shared" ref="P1057:P1060" si="16">Q1057+R1057</f>
        <v>0.10558</v>
      </c>
      <c r="Q1057" s="216">
        <v>0.01188</v>
      </c>
      <c r="R1057" s="168">
        <v>0.0937</v>
      </c>
      <c r="S1057" s="168" t="s">
        <v>1924</v>
      </c>
      <c r="T1057" s="146" t="s">
        <v>1925</v>
      </c>
      <c r="U1057" s="89">
        <v>2022.12</v>
      </c>
      <c r="V1057" s="107"/>
    </row>
    <row r="1058" s="12" customFormat="1" ht="66.95" customHeight="1" spans="1:22">
      <c r="A1058" s="146">
        <v>33</v>
      </c>
      <c r="B1058" s="173" t="s">
        <v>1988</v>
      </c>
      <c r="C1058" s="146" t="s">
        <v>1919</v>
      </c>
      <c r="D1058" s="168" t="s">
        <v>1986</v>
      </c>
      <c r="E1058" s="146" t="s">
        <v>1989</v>
      </c>
      <c r="F1058" s="193">
        <v>2.4</v>
      </c>
      <c r="G1058" s="171">
        <v>120</v>
      </c>
      <c r="H1058" s="175" t="s">
        <v>130</v>
      </c>
      <c r="I1058" s="59" t="s">
        <v>1922</v>
      </c>
      <c r="J1058" s="86" t="s">
        <v>1923</v>
      </c>
      <c r="K1058" s="168">
        <v>1</v>
      </c>
      <c r="L1058" s="212"/>
      <c r="M1058" s="216">
        <f t="shared" si="15"/>
        <v>0.0556</v>
      </c>
      <c r="N1058" s="84">
        <v>0.0234</v>
      </c>
      <c r="O1058" s="55">
        <v>0.0322</v>
      </c>
      <c r="P1058" s="217">
        <f t="shared" si="16"/>
        <v>0.2464</v>
      </c>
      <c r="Q1058" s="84">
        <v>0.1176</v>
      </c>
      <c r="R1058" s="84">
        <v>0.1288</v>
      </c>
      <c r="S1058" s="168" t="s">
        <v>1924</v>
      </c>
      <c r="T1058" s="146" t="s">
        <v>1925</v>
      </c>
      <c r="U1058" s="89">
        <v>2022.12</v>
      </c>
      <c r="V1058" s="107"/>
    </row>
    <row r="1059" s="12" customFormat="1" ht="66.95" customHeight="1" spans="1:22">
      <c r="A1059" s="146">
        <v>34</v>
      </c>
      <c r="B1059" s="173" t="s">
        <v>1990</v>
      </c>
      <c r="C1059" s="146" t="s">
        <v>1919</v>
      </c>
      <c r="D1059" s="168" t="s">
        <v>1986</v>
      </c>
      <c r="E1059" s="146" t="s">
        <v>90</v>
      </c>
      <c r="F1059" s="193">
        <v>1.3</v>
      </c>
      <c r="G1059" s="171">
        <v>98</v>
      </c>
      <c r="H1059" s="175" t="s">
        <v>130</v>
      </c>
      <c r="I1059" s="59" t="s">
        <v>1922</v>
      </c>
      <c r="J1059" s="86" t="s">
        <v>1923</v>
      </c>
      <c r="K1059" s="168">
        <v>1</v>
      </c>
      <c r="L1059" s="212"/>
      <c r="M1059" s="216">
        <f t="shared" si="15"/>
        <v>0.0082</v>
      </c>
      <c r="N1059" s="55">
        <v>0.0035</v>
      </c>
      <c r="O1059" s="55">
        <v>0.0047</v>
      </c>
      <c r="P1059" s="217">
        <f t="shared" si="16"/>
        <v>0.044</v>
      </c>
      <c r="Q1059" s="55">
        <v>0.02</v>
      </c>
      <c r="R1059" s="55">
        <v>0.024</v>
      </c>
      <c r="S1059" s="168" t="s">
        <v>1924</v>
      </c>
      <c r="T1059" s="146" t="s">
        <v>1925</v>
      </c>
      <c r="U1059" s="89">
        <v>2022.12</v>
      </c>
      <c r="V1059" s="107"/>
    </row>
    <row r="1060" s="12" customFormat="1" ht="66.95" customHeight="1" spans="1:22">
      <c r="A1060" s="146">
        <v>35</v>
      </c>
      <c r="B1060" s="173" t="s">
        <v>1991</v>
      </c>
      <c r="C1060" s="146" t="s">
        <v>1919</v>
      </c>
      <c r="D1060" s="168" t="s">
        <v>1986</v>
      </c>
      <c r="E1060" s="146" t="s">
        <v>1992</v>
      </c>
      <c r="F1060" s="193">
        <v>2.1</v>
      </c>
      <c r="G1060" s="171">
        <f>F1060*75</f>
        <v>157.5</v>
      </c>
      <c r="H1060" s="175" t="s">
        <v>130</v>
      </c>
      <c r="I1060" s="59" t="s">
        <v>1922</v>
      </c>
      <c r="J1060" s="86" t="s">
        <v>1923</v>
      </c>
      <c r="K1060" s="168">
        <v>1</v>
      </c>
      <c r="L1060" s="212"/>
      <c r="M1060" s="216">
        <f t="shared" si="15"/>
        <v>0.0161</v>
      </c>
      <c r="N1060" s="61">
        <v>0.0067</v>
      </c>
      <c r="O1060" s="61">
        <v>0.0094</v>
      </c>
      <c r="P1060" s="217">
        <f t="shared" si="16"/>
        <v>0.0529</v>
      </c>
      <c r="Q1060" s="61">
        <v>0.0142</v>
      </c>
      <c r="R1060" s="61">
        <v>0.0387</v>
      </c>
      <c r="S1060" s="168" t="s">
        <v>1924</v>
      </c>
      <c r="T1060" s="146" t="s">
        <v>1925</v>
      </c>
      <c r="U1060" s="89">
        <v>2022.12</v>
      </c>
      <c r="V1060" s="107"/>
    </row>
    <row r="1061" s="11" customFormat="1" ht="66.95" customHeight="1" spans="1:22">
      <c r="A1061" s="194">
        <v>1.2</v>
      </c>
      <c r="B1061" s="42" t="s">
        <v>1993</v>
      </c>
      <c r="C1061" s="195"/>
      <c r="D1061" s="196"/>
      <c r="E1061" s="197"/>
      <c r="F1061" s="198" t="s">
        <v>1994</v>
      </c>
      <c r="G1061" s="171">
        <f>SUM(G1062:G1067)</f>
        <v>900.2</v>
      </c>
      <c r="H1061" s="199"/>
      <c r="I1061" s="44"/>
      <c r="J1061" s="80"/>
      <c r="K1061" s="196"/>
      <c r="L1061" s="218"/>
      <c r="M1061" s="219"/>
      <c r="N1061" s="47"/>
      <c r="O1061" s="47"/>
      <c r="P1061" s="220"/>
      <c r="Q1061" s="47"/>
      <c r="R1061" s="47"/>
      <c r="S1061" s="196"/>
      <c r="T1061" s="197"/>
      <c r="U1061" s="89"/>
      <c r="V1061" s="225"/>
    </row>
    <row r="1062" s="2" customFormat="1" ht="78" customHeight="1" spans="1:22">
      <c r="A1062" s="51">
        <v>1</v>
      </c>
      <c r="B1062" s="59" t="s">
        <v>1995</v>
      </c>
      <c r="C1062" s="51" t="s">
        <v>1919</v>
      </c>
      <c r="D1062" s="55" t="s">
        <v>52</v>
      </c>
      <c r="E1062" s="51" t="s">
        <v>1996</v>
      </c>
      <c r="F1062" s="200">
        <v>1</v>
      </c>
      <c r="G1062" s="201">
        <f t="shared" ref="G1062:G1067" si="17">F1062*78</f>
        <v>78</v>
      </c>
      <c r="H1062" s="51" t="s">
        <v>130</v>
      </c>
      <c r="I1062" s="59" t="s">
        <v>1997</v>
      </c>
      <c r="J1062" s="86" t="s">
        <v>1923</v>
      </c>
      <c r="K1062" s="51"/>
      <c r="L1062" s="51">
        <v>1</v>
      </c>
      <c r="M1062" s="53">
        <f t="shared" ref="M1062:M1067" si="18">N1062+O1062</f>
        <v>0.0101</v>
      </c>
      <c r="N1062" s="53">
        <v>0.0041</v>
      </c>
      <c r="O1062" s="53">
        <v>0.006</v>
      </c>
      <c r="P1062" s="53">
        <v>0.0503</v>
      </c>
      <c r="Q1062" s="53">
        <f>P1062-R1062</f>
        <v>0.0193</v>
      </c>
      <c r="R1062" s="53">
        <v>0.031</v>
      </c>
      <c r="S1062" s="168" t="s">
        <v>1924</v>
      </c>
      <c r="T1062" s="51" t="s">
        <v>1925</v>
      </c>
      <c r="U1062" s="89">
        <v>2023.05</v>
      </c>
      <c r="V1062" s="51"/>
    </row>
    <row r="1063" s="2" customFormat="1" ht="78" customHeight="1" spans="1:22">
      <c r="A1063" s="51">
        <v>2</v>
      </c>
      <c r="B1063" s="59" t="s">
        <v>1998</v>
      </c>
      <c r="C1063" s="51" t="s">
        <v>1919</v>
      </c>
      <c r="D1063" s="55" t="s">
        <v>52</v>
      </c>
      <c r="E1063" s="51" t="s">
        <v>1999</v>
      </c>
      <c r="F1063" s="202">
        <v>2.7</v>
      </c>
      <c r="G1063" s="201">
        <f t="shared" si="17"/>
        <v>210.6</v>
      </c>
      <c r="H1063" s="51" t="s">
        <v>130</v>
      </c>
      <c r="I1063" s="59" t="s">
        <v>1997</v>
      </c>
      <c r="J1063" s="86" t="s">
        <v>1923</v>
      </c>
      <c r="K1063" s="51">
        <v>1</v>
      </c>
      <c r="L1063" s="51"/>
      <c r="M1063" s="53">
        <v>0.0307</v>
      </c>
      <c r="N1063" s="53">
        <v>0.0093</v>
      </c>
      <c r="O1063" s="53">
        <v>0.0214</v>
      </c>
      <c r="P1063" s="53">
        <v>0.1273</v>
      </c>
      <c r="Q1063" s="53">
        <v>0.0394</v>
      </c>
      <c r="R1063" s="53">
        <v>0.0879</v>
      </c>
      <c r="S1063" s="168" t="s">
        <v>1924</v>
      </c>
      <c r="T1063" s="51" t="s">
        <v>1925</v>
      </c>
      <c r="U1063" s="89">
        <v>2023.05</v>
      </c>
      <c r="V1063" s="107"/>
    </row>
    <row r="1064" s="2" customFormat="1" ht="78" customHeight="1" spans="1:22">
      <c r="A1064" s="51">
        <v>3</v>
      </c>
      <c r="B1064" s="59" t="s">
        <v>2000</v>
      </c>
      <c r="C1064" s="51" t="s">
        <v>1919</v>
      </c>
      <c r="D1064" s="55" t="s">
        <v>52</v>
      </c>
      <c r="E1064" s="51" t="s">
        <v>2001</v>
      </c>
      <c r="F1064" s="202">
        <v>1.8</v>
      </c>
      <c r="G1064" s="201">
        <v>167</v>
      </c>
      <c r="H1064" s="51" t="s">
        <v>130</v>
      </c>
      <c r="I1064" s="59" t="s">
        <v>1997</v>
      </c>
      <c r="J1064" s="86" t="s">
        <v>1923</v>
      </c>
      <c r="K1064" s="51">
        <v>1</v>
      </c>
      <c r="L1064" s="51"/>
      <c r="M1064" s="53">
        <f t="shared" si="18"/>
        <v>0.0929</v>
      </c>
      <c r="N1064" s="53">
        <v>0.0215</v>
      </c>
      <c r="O1064" s="53">
        <v>0.0714</v>
      </c>
      <c r="P1064" s="53">
        <f t="shared" ref="P1064:P1067" si="19">Q1064+R1064</f>
        <v>0.1501</v>
      </c>
      <c r="Q1064" s="53">
        <v>0.0514</v>
      </c>
      <c r="R1064" s="53">
        <v>0.0987</v>
      </c>
      <c r="S1064" s="168" t="s">
        <v>1924</v>
      </c>
      <c r="T1064" s="51" t="s">
        <v>1925</v>
      </c>
      <c r="U1064" s="89">
        <v>2023.05</v>
      </c>
      <c r="V1064" s="107"/>
    </row>
    <row r="1065" s="2" customFormat="1" ht="78" customHeight="1" spans="1:22">
      <c r="A1065" s="51">
        <v>4</v>
      </c>
      <c r="B1065" s="59" t="s">
        <v>2002</v>
      </c>
      <c r="C1065" s="51" t="s">
        <v>1919</v>
      </c>
      <c r="D1065" s="55" t="s">
        <v>52</v>
      </c>
      <c r="E1065" s="51" t="s">
        <v>2003</v>
      </c>
      <c r="F1065" s="203">
        <v>2.6</v>
      </c>
      <c r="G1065" s="201">
        <f t="shared" si="17"/>
        <v>202.8</v>
      </c>
      <c r="H1065" s="51" t="s">
        <v>130</v>
      </c>
      <c r="I1065" s="59" t="s">
        <v>1997</v>
      </c>
      <c r="J1065" s="86" t="s">
        <v>1923</v>
      </c>
      <c r="K1065" s="51">
        <v>1</v>
      </c>
      <c r="L1065" s="51"/>
      <c r="M1065" s="53">
        <f t="shared" si="18"/>
        <v>0.0851</v>
      </c>
      <c r="N1065" s="53">
        <v>0.0091</v>
      </c>
      <c r="O1065" s="53">
        <v>0.076</v>
      </c>
      <c r="P1065" s="53">
        <f t="shared" si="19"/>
        <v>0.2322</v>
      </c>
      <c r="Q1065" s="53">
        <v>0.0372</v>
      </c>
      <c r="R1065" s="53">
        <v>0.195</v>
      </c>
      <c r="S1065" s="168" t="s">
        <v>1924</v>
      </c>
      <c r="T1065" s="51" t="s">
        <v>1925</v>
      </c>
      <c r="U1065" s="89">
        <v>2023.05</v>
      </c>
      <c r="V1065" s="107"/>
    </row>
    <row r="1066" s="2" customFormat="1" ht="78" customHeight="1" spans="1:22">
      <c r="A1066" s="51">
        <v>5</v>
      </c>
      <c r="B1066" s="59" t="s">
        <v>2004</v>
      </c>
      <c r="C1066" s="51" t="s">
        <v>1919</v>
      </c>
      <c r="D1066" s="55" t="s">
        <v>52</v>
      </c>
      <c r="E1066" s="51" t="s">
        <v>2005</v>
      </c>
      <c r="F1066" s="204">
        <v>1.6</v>
      </c>
      <c r="G1066" s="201">
        <f t="shared" si="17"/>
        <v>124.8</v>
      </c>
      <c r="H1066" s="51" t="s">
        <v>130</v>
      </c>
      <c r="I1066" s="59" t="s">
        <v>1997</v>
      </c>
      <c r="J1066" s="86" t="s">
        <v>1923</v>
      </c>
      <c r="K1066" s="51">
        <v>1</v>
      </c>
      <c r="L1066" s="51"/>
      <c r="M1066" s="53">
        <f t="shared" si="18"/>
        <v>0.0963</v>
      </c>
      <c r="N1066" s="53">
        <v>0.0117</v>
      </c>
      <c r="O1066" s="53">
        <v>0.0846</v>
      </c>
      <c r="P1066" s="53">
        <f t="shared" si="19"/>
        <v>0.1782</v>
      </c>
      <c r="Q1066" s="53">
        <v>0.0447</v>
      </c>
      <c r="R1066" s="53">
        <v>0.1335</v>
      </c>
      <c r="S1066" s="168" t="s">
        <v>1924</v>
      </c>
      <c r="T1066" s="51" t="s">
        <v>1925</v>
      </c>
      <c r="U1066" s="89">
        <v>2023.05</v>
      </c>
      <c r="V1066" s="107"/>
    </row>
    <row r="1067" s="2" customFormat="1" ht="78" customHeight="1" spans="1:22">
      <c r="A1067" s="51">
        <v>6</v>
      </c>
      <c r="B1067" s="59" t="s">
        <v>2006</v>
      </c>
      <c r="C1067" s="51" t="s">
        <v>1919</v>
      </c>
      <c r="D1067" s="55" t="s">
        <v>52</v>
      </c>
      <c r="E1067" s="51" t="s">
        <v>1984</v>
      </c>
      <c r="F1067" s="205">
        <v>1.5</v>
      </c>
      <c r="G1067" s="201">
        <f t="shared" si="17"/>
        <v>117</v>
      </c>
      <c r="H1067" s="51" t="s">
        <v>130</v>
      </c>
      <c r="I1067" s="59" t="s">
        <v>1997</v>
      </c>
      <c r="J1067" s="86" t="s">
        <v>1923</v>
      </c>
      <c r="K1067" s="51">
        <v>1</v>
      </c>
      <c r="L1067" s="51"/>
      <c r="M1067" s="53">
        <f t="shared" si="18"/>
        <v>0.0627</v>
      </c>
      <c r="N1067" s="53">
        <v>0.058</v>
      </c>
      <c r="O1067" s="53">
        <v>0.0047</v>
      </c>
      <c r="P1067" s="53">
        <f t="shared" si="19"/>
        <v>0.1078</v>
      </c>
      <c r="Q1067" s="53">
        <v>0.0961</v>
      </c>
      <c r="R1067" s="53">
        <v>0.0117</v>
      </c>
      <c r="S1067" s="168" t="s">
        <v>1924</v>
      </c>
      <c r="T1067" s="51" t="s">
        <v>1925</v>
      </c>
      <c r="U1067" s="89">
        <v>2023.05</v>
      </c>
      <c r="V1067" s="107"/>
    </row>
    <row r="1068" s="10" customFormat="1" ht="105" customHeight="1" spans="1:22">
      <c r="A1068" s="38">
        <v>1.3</v>
      </c>
      <c r="B1068" s="77" t="s">
        <v>2007</v>
      </c>
      <c r="C1068" s="43" t="s">
        <v>1877</v>
      </c>
      <c r="D1068" s="48" t="s">
        <v>38</v>
      </c>
      <c r="E1068" s="43" t="s">
        <v>1870</v>
      </c>
      <c r="F1068" s="42" t="s">
        <v>2008</v>
      </c>
      <c r="G1068" s="45">
        <v>87.48</v>
      </c>
      <c r="H1068" s="199" t="s">
        <v>1872</v>
      </c>
      <c r="I1068" s="44" t="s">
        <v>2009</v>
      </c>
      <c r="J1068" s="80" t="s">
        <v>2010</v>
      </c>
      <c r="K1068" s="102">
        <v>40</v>
      </c>
      <c r="L1068" s="102">
        <v>14</v>
      </c>
      <c r="M1068" s="78">
        <v>0.7493</v>
      </c>
      <c r="N1068" s="78">
        <v>0.486</v>
      </c>
      <c r="O1068" s="78">
        <v>0.8271</v>
      </c>
      <c r="P1068" s="78">
        <v>4.6625</v>
      </c>
      <c r="Q1068" s="78">
        <v>2.8863</v>
      </c>
      <c r="R1068" s="78">
        <v>1.4007</v>
      </c>
      <c r="S1068" s="43" t="s">
        <v>1875</v>
      </c>
      <c r="T1068" s="78" t="s">
        <v>1870</v>
      </c>
      <c r="U1068" s="89">
        <v>2022.12</v>
      </c>
      <c r="V1068" s="123"/>
    </row>
    <row r="1069" s="1" customFormat="1" ht="53.1" customHeight="1" spans="1:22">
      <c r="A1069" s="41" t="s">
        <v>63</v>
      </c>
      <c r="B1069" s="44" t="s">
        <v>2011</v>
      </c>
      <c r="C1069" s="206"/>
      <c r="D1069" s="206"/>
      <c r="E1069" s="206"/>
      <c r="F1069" s="207" t="s">
        <v>2012</v>
      </c>
      <c r="G1069" s="208">
        <f>G1070+G1071+G1072</f>
        <v>857.54</v>
      </c>
      <c r="H1069" s="206"/>
      <c r="I1069" s="44"/>
      <c r="J1069" s="44"/>
      <c r="K1069" s="34"/>
      <c r="L1069" s="34"/>
      <c r="M1069" s="34"/>
      <c r="N1069" s="79"/>
      <c r="O1069" s="79"/>
      <c r="P1069" s="79"/>
      <c r="Q1069" s="79"/>
      <c r="R1069" s="79"/>
      <c r="S1069" s="41"/>
      <c r="T1069" s="41"/>
      <c r="U1069" s="89"/>
      <c r="V1069" s="107"/>
    </row>
    <row r="1070" s="1" customFormat="1" ht="146.1" customHeight="1" spans="1:22">
      <c r="A1070" s="41">
        <v>1</v>
      </c>
      <c r="B1070" s="209" t="s">
        <v>2013</v>
      </c>
      <c r="C1070" s="55" t="s">
        <v>37</v>
      </c>
      <c r="D1070" s="52" t="s">
        <v>38</v>
      </c>
      <c r="E1070" s="55" t="s">
        <v>180</v>
      </c>
      <c r="F1070" s="50" t="s">
        <v>2014</v>
      </c>
      <c r="G1070" s="55">
        <v>197.54</v>
      </c>
      <c r="H1070" s="175" t="s">
        <v>130</v>
      </c>
      <c r="I1070" s="50" t="s">
        <v>2015</v>
      </c>
      <c r="J1070" s="50"/>
      <c r="K1070" s="55">
        <v>2</v>
      </c>
      <c r="L1070" s="55">
        <v>4</v>
      </c>
      <c r="M1070" s="55">
        <v>0.0465</v>
      </c>
      <c r="N1070" s="55">
        <v>0.0186</v>
      </c>
      <c r="O1070" s="55">
        <v>0.0279</v>
      </c>
      <c r="P1070" s="55">
        <v>0.2325</v>
      </c>
      <c r="Q1070" s="55">
        <v>0.093</v>
      </c>
      <c r="R1070" s="55">
        <v>0.1395</v>
      </c>
      <c r="S1070" s="55" t="s">
        <v>133</v>
      </c>
      <c r="T1070" s="55" t="s">
        <v>2016</v>
      </c>
      <c r="U1070" s="89" t="s">
        <v>2017</v>
      </c>
      <c r="V1070" s="107"/>
    </row>
    <row r="1071" s="1" customFormat="1" ht="146.1" customHeight="1" spans="1:22">
      <c r="A1071" s="210">
        <v>2</v>
      </c>
      <c r="B1071" s="50" t="s">
        <v>2018</v>
      </c>
      <c r="C1071" s="162" t="s">
        <v>37</v>
      </c>
      <c r="D1071" s="55" t="s">
        <v>52</v>
      </c>
      <c r="E1071" s="106" t="s">
        <v>143</v>
      </c>
      <c r="F1071" s="9" t="s">
        <v>2019</v>
      </c>
      <c r="G1071" s="106">
        <v>540</v>
      </c>
      <c r="H1071" s="55" t="s">
        <v>2020</v>
      </c>
      <c r="I1071" s="50" t="s">
        <v>2021</v>
      </c>
      <c r="J1071" s="50"/>
      <c r="K1071" s="55">
        <v>3</v>
      </c>
      <c r="L1071" s="55">
        <v>3</v>
      </c>
      <c r="M1071" s="55">
        <v>1113</v>
      </c>
      <c r="N1071" s="55">
        <v>446</v>
      </c>
      <c r="O1071" s="55">
        <f>M1071-N1071</f>
        <v>667</v>
      </c>
      <c r="P1071" s="55">
        <v>5711</v>
      </c>
      <c r="Q1071" s="55">
        <v>2284</v>
      </c>
      <c r="R1071" s="55">
        <f>P1071-Q1071</f>
        <v>3427</v>
      </c>
      <c r="S1071" s="55" t="s">
        <v>133</v>
      </c>
      <c r="T1071" s="55" t="s">
        <v>2016</v>
      </c>
      <c r="U1071" s="89" t="s">
        <v>555</v>
      </c>
      <c r="V1071" s="107"/>
    </row>
    <row r="1072" s="9" customFormat="1" ht="107.1" customHeight="1" spans="1:22">
      <c r="A1072" s="49">
        <v>3</v>
      </c>
      <c r="B1072" s="50" t="s">
        <v>2022</v>
      </c>
      <c r="C1072" s="49" t="s">
        <v>37</v>
      </c>
      <c r="D1072" s="55" t="s">
        <v>52</v>
      </c>
      <c r="E1072" s="49" t="s">
        <v>2023</v>
      </c>
      <c r="F1072" s="50" t="s">
        <v>2024</v>
      </c>
      <c r="G1072" s="211">
        <v>120</v>
      </c>
      <c r="H1072" s="52" t="s">
        <v>130</v>
      </c>
      <c r="I1072" s="221" t="s">
        <v>2025</v>
      </c>
      <c r="J1072" s="55" t="s">
        <v>2026</v>
      </c>
      <c r="K1072" s="55">
        <v>0</v>
      </c>
      <c r="L1072" s="222">
        <v>1</v>
      </c>
      <c r="M1072" s="223">
        <v>0.0046</v>
      </c>
      <c r="N1072" s="223">
        <v>0.0046</v>
      </c>
      <c r="O1072" s="49">
        <v>0</v>
      </c>
      <c r="P1072" s="223">
        <v>0.045</v>
      </c>
      <c r="Q1072" s="226">
        <v>0.0189</v>
      </c>
      <c r="R1072" s="223">
        <v>0.045</v>
      </c>
      <c r="S1072" s="222" t="s">
        <v>133</v>
      </c>
      <c r="T1072" s="49" t="s">
        <v>143</v>
      </c>
      <c r="U1072" s="49">
        <v>2023.05</v>
      </c>
      <c r="V1072" s="55"/>
    </row>
    <row r="1073" s="1" customFormat="1" ht="48.95" customHeight="1" spans="1:22">
      <c r="A1073" s="41" t="s">
        <v>324</v>
      </c>
      <c r="B1073" s="44" t="s">
        <v>2027</v>
      </c>
      <c r="C1073" s="34"/>
      <c r="D1073" s="52"/>
      <c r="E1073" s="34"/>
      <c r="F1073" s="42" t="s">
        <v>2028</v>
      </c>
      <c r="G1073" s="45">
        <f>G1074+G1078</f>
        <v>613</v>
      </c>
      <c r="H1073" s="34"/>
      <c r="I1073" s="44"/>
      <c r="J1073" s="44"/>
      <c r="K1073" s="34"/>
      <c r="L1073" s="34"/>
      <c r="M1073" s="34"/>
      <c r="N1073" s="79"/>
      <c r="O1073" s="79"/>
      <c r="P1073" s="79"/>
      <c r="Q1073" s="79"/>
      <c r="R1073" s="79"/>
      <c r="S1073" s="41"/>
      <c r="T1073" s="41"/>
      <c r="U1073" s="89">
        <v>2022.12</v>
      </c>
      <c r="V1073" s="107"/>
    </row>
    <row r="1074" s="10" customFormat="1" ht="60" customHeight="1" spans="1:22">
      <c r="A1074" s="43">
        <v>3.1</v>
      </c>
      <c r="B1074" s="42" t="s">
        <v>2029</v>
      </c>
      <c r="C1074" s="41"/>
      <c r="D1074" s="52"/>
      <c r="E1074" s="41"/>
      <c r="F1074" s="46" t="s">
        <v>2030</v>
      </c>
      <c r="G1074" s="47">
        <f>SUM(G1075:G1077)</f>
        <v>260</v>
      </c>
      <c r="H1074" s="48"/>
      <c r="I1074" s="80"/>
      <c r="J1074" s="80"/>
      <c r="K1074" s="81"/>
      <c r="L1074" s="81"/>
      <c r="M1074" s="84"/>
      <c r="N1074" s="141"/>
      <c r="O1074" s="84"/>
      <c r="P1074" s="84"/>
      <c r="Q1074" s="141"/>
      <c r="R1074" s="84"/>
      <c r="S1074" s="41"/>
      <c r="T1074" s="41"/>
      <c r="U1074" s="89"/>
      <c r="V1074" s="50"/>
    </row>
    <row r="1075" s="9" customFormat="1" ht="105.95" customHeight="1" spans="1:22">
      <c r="A1075" s="55">
        <v>1</v>
      </c>
      <c r="B1075" s="50" t="s">
        <v>2031</v>
      </c>
      <c r="C1075" s="51" t="s">
        <v>37</v>
      </c>
      <c r="D1075" s="52" t="s">
        <v>38</v>
      </c>
      <c r="E1075" s="51" t="s">
        <v>163</v>
      </c>
      <c r="F1075" s="59" t="s">
        <v>2032</v>
      </c>
      <c r="G1075" s="53">
        <v>100</v>
      </c>
      <c r="H1075" s="51" t="s">
        <v>340</v>
      </c>
      <c r="I1075" s="50" t="s">
        <v>2033</v>
      </c>
      <c r="J1075" s="86" t="s">
        <v>2034</v>
      </c>
      <c r="K1075" s="83">
        <v>12</v>
      </c>
      <c r="L1075" s="83">
        <v>12</v>
      </c>
      <c r="M1075" s="84">
        <v>0.0403</v>
      </c>
      <c r="N1075" s="84">
        <v>0.0253</v>
      </c>
      <c r="O1075" s="84">
        <v>0.015</v>
      </c>
      <c r="P1075" s="84">
        <v>0.2663</v>
      </c>
      <c r="Q1075" s="84">
        <v>0.2063</v>
      </c>
      <c r="R1075" s="84">
        <v>0.06</v>
      </c>
      <c r="S1075" s="49" t="s">
        <v>167</v>
      </c>
      <c r="T1075" s="55" t="s">
        <v>163</v>
      </c>
      <c r="U1075" s="89">
        <v>2022.12</v>
      </c>
      <c r="V1075" s="55"/>
    </row>
    <row r="1076" s="9" customFormat="1" ht="105.95" customHeight="1" spans="1:22">
      <c r="A1076" s="55">
        <v>2</v>
      </c>
      <c r="B1076" s="50" t="s">
        <v>2035</v>
      </c>
      <c r="C1076" s="55" t="s">
        <v>37</v>
      </c>
      <c r="D1076" s="52" t="s">
        <v>38</v>
      </c>
      <c r="E1076" s="55" t="s">
        <v>2036</v>
      </c>
      <c r="F1076" s="50" t="s">
        <v>2037</v>
      </c>
      <c r="G1076" s="53">
        <v>80</v>
      </c>
      <c r="H1076" s="51" t="s">
        <v>130</v>
      </c>
      <c r="I1076" s="50" t="s">
        <v>2033</v>
      </c>
      <c r="J1076" s="86" t="s">
        <v>2034</v>
      </c>
      <c r="K1076" s="83">
        <v>0</v>
      </c>
      <c r="L1076" s="83">
        <v>2</v>
      </c>
      <c r="M1076" s="84">
        <v>0.0341</v>
      </c>
      <c r="N1076" s="85">
        <v>0.0221</v>
      </c>
      <c r="O1076" s="84">
        <v>0.012</v>
      </c>
      <c r="P1076" s="84">
        <v>0.2345</v>
      </c>
      <c r="Q1076" s="85">
        <v>0.1865</v>
      </c>
      <c r="R1076" s="84">
        <v>0.048</v>
      </c>
      <c r="S1076" s="49" t="s">
        <v>167</v>
      </c>
      <c r="T1076" s="49" t="s">
        <v>330</v>
      </c>
      <c r="U1076" s="89">
        <v>2022.12</v>
      </c>
      <c r="V1076" s="50"/>
    </row>
    <row r="1077" s="9" customFormat="1" ht="105.95" customHeight="1" spans="1:22">
      <c r="A1077" s="55">
        <v>3</v>
      </c>
      <c r="B1077" s="50" t="s">
        <v>2038</v>
      </c>
      <c r="C1077" s="55" t="s">
        <v>37</v>
      </c>
      <c r="D1077" s="52" t="s">
        <v>38</v>
      </c>
      <c r="E1077" s="55" t="s">
        <v>110</v>
      </c>
      <c r="F1077" s="50" t="s">
        <v>2039</v>
      </c>
      <c r="G1077" s="53">
        <v>80</v>
      </c>
      <c r="H1077" s="51" t="s">
        <v>130</v>
      </c>
      <c r="I1077" s="50" t="s">
        <v>2033</v>
      </c>
      <c r="J1077" s="86" t="s">
        <v>2034</v>
      </c>
      <c r="K1077" s="83">
        <v>1</v>
      </c>
      <c r="L1077" s="83">
        <v>2</v>
      </c>
      <c r="M1077" s="84">
        <v>0.072</v>
      </c>
      <c r="N1077" s="85">
        <v>0.06</v>
      </c>
      <c r="O1077" s="84">
        <v>0.012</v>
      </c>
      <c r="P1077" s="84">
        <v>0.278</v>
      </c>
      <c r="Q1077" s="85">
        <v>0.23</v>
      </c>
      <c r="R1077" s="84">
        <v>0.048</v>
      </c>
      <c r="S1077" s="49" t="s">
        <v>167</v>
      </c>
      <c r="T1077" s="49" t="s">
        <v>110</v>
      </c>
      <c r="U1077" s="89">
        <v>2022.12</v>
      </c>
      <c r="V1077" s="50"/>
    </row>
    <row r="1078" s="9" customFormat="1" ht="66.95" customHeight="1" spans="1:22">
      <c r="A1078" s="43">
        <v>3.2</v>
      </c>
      <c r="B1078" s="42" t="s">
        <v>2040</v>
      </c>
      <c r="C1078" s="55"/>
      <c r="D1078" s="52"/>
      <c r="E1078" s="55"/>
      <c r="F1078" s="42" t="s">
        <v>2041</v>
      </c>
      <c r="G1078" s="45">
        <f>SUM(G1079:G1085)</f>
        <v>353</v>
      </c>
      <c r="H1078" s="51"/>
      <c r="I1078" s="50"/>
      <c r="J1078" s="86"/>
      <c r="K1078" s="83"/>
      <c r="L1078" s="83"/>
      <c r="M1078" s="84"/>
      <c r="N1078" s="85"/>
      <c r="O1078" s="84"/>
      <c r="P1078" s="84"/>
      <c r="Q1078" s="85"/>
      <c r="R1078" s="84"/>
      <c r="S1078" s="49"/>
      <c r="T1078" s="49"/>
      <c r="U1078" s="89"/>
      <c r="V1078" s="50"/>
    </row>
    <row r="1079" s="3" customFormat="1" ht="65.1" customHeight="1" spans="1:22">
      <c r="A1079" s="55">
        <v>1</v>
      </c>
      <c r="B1079" s="50" t="s">
        <v>2042</v>
      </c>
      <c r="C1079" s="49" t="s">
        <v>174</v>
      </c>
      <c r="D1079" s="55" t="s">
        <v>52</v>
      </c>
      <c r="E1079" s="49" t="s">
        <v>143</v>
      </c>
      <c r="F1079" s="50" t="s">
        <v>2043</v>
      </c>
      <c r="G1079" s="49">
        <v>30</v>
      </c>
      <c r="H1079" s="84"/>
      <c r="I1079" s="59" t="s">
        <v>2044</v>
      </c>
      <c r="J1079" s="59" t="s">
        <v>2045</v>
      </c>
      <c r="K1079" s="83"/>
      <c r="L1079" s="55">
        <v>1</v>
      </c>
      <c r="M1079" s="84">
        <v>0.0262</v>
      </c>
      <c r="N1079" s="84">
        <v>0.0078</v>
      </c>
      <c r="O1079" s="84">
        <v>0.0184</v>
      </c>
      <c r="P1079" s="84">
        <v>0.131</v>
      </c>
      <c r="Q1079" s="84">
        <v>0.049</v>
      </c>
      <c r="R1079" s="84">
        <v>0.082</v>
      </c>
      <c r="S1079" s="55" t="s">
        <v>167</v>
      </c>
      <c r="T1079" s="49" t="s">
        <v>143</v>
      </c>
      <c r="U1079" s="49">
        <v>2023.05</v>
      </c>
      <c r="V1079" s="107"/>
    </row>
    <row r="1080" s="3" customFormat="1" ht="51.95" customHeight="1" spans="1:22">
      <c r="A1080" s="55">
        <v>2</v>
      </c>
      <c r="B1080" s="50" t="s">
        <v>2046</v>
      </c>
      <c r="C1080" s="49" t="s">
        <v>37</v>
      </c>
      <c r="D1080" s="55" t="s">
        <v>52</v>
      </c>
      <c r="E1080" s="49" t="s">
        <v>180</v>
      </c>
      <c r="F1080" s="50" t="s">
        <v>2047</v>
      </c>
      <c r="G1080" s="49">
        <v>20</v>
      </c>
      <c r="H1080" s="84"/>
      <c r="I1080" s="59" t="s">
        <v>2044</v>
      </c>
      <c r="J1080" s="59" t="s">
        <v>2045</v>
      </c>
      <c r="K1080" s="83">
        <v>2</v>
      </c>
      <c r="L1080" s="55">
        <v>0</v>
      </c>
      <c r="M1080" s="84">
        <v>0.1382</v>
      </c>
      <c r="N1080" s="84">
        <v>0.0547</v>
      </c>
      <c r="O1080" s="84">
        <v>0.0835</v>
      </c>
      <c r="P1080" s="84">
        <v>0.6219</v>
      </c>
      <c r="Q1080" s="84">
        <v>0.24615</v>
      </c>
      <c r="R1080" s="84">
        <v>0.37575</v>
      </c>
      <c r="S1080" s="55" t="s">
        <v>2048</v>
      </c>
      <c r="T1080" s="49" t="s">
        <v>180</v>
      </c>
      <c r="U1080" s="49">
        <v>2023.05</v>
      </c>
      <c r="V1080" s="107"/>
    </row>
    <row r="1081" s="3" customFormat="1" ht="66" customHeight="1" spans="1:22">
      <c r="A1081" s="55">
        <v>3</v>
      </c>
      <c r="B1081" s="50" t="s">
        <v>2049</v>
      </c>
      <c r="C1081" s="55" t="s">
        <v>37</v>
      </c>
      <c r="D1081" s="55" t="s">
        <v>52</v>
      </c>
      <c r="E1081" s="55" t="s">
        <v>330</v>
      </c>
      <c r="F1081" s="50" t="s">
        <v>2050</v>
      </c>
      <c r="G1081" s="69">
        <v>80</v>
      </c>
      <c r="H1081" s="50"/>
      <c r="I1081" s="59" t="s">
        <v>2044</v>
      </c>
      <c r="J1081" s="59" t="s">
        <v>2045</v>
      </c>
      <c r="K1081" s="83">
        <v>2</v>
      </c>
      <c r="L1081" s="83">
        <v>0</v>
      </c>
      <c r="M1081" s="85">
        <v>0.0335</v>
      </c>
      <c r="N1081" s="85">
        <v>0.0121</v>
      </c>
      <c r="O1081" s="85">
        <v>0.0214</v>
      </c>
      <c r="P1081" s="85">
        <v>0.0865</v>
      </c>
      <c r="Q1081" s="85">
        <v>0.0391</v>
      </c>
      <c r="R1081" s="85">
        <v>0.0474</v>
      </c>
      <c r="S1081" s="49" t="s">
        <v>167</v>
      </c>
      <c r="T1081" s="55" t="s">
        <v>330</v>
      </c>
      <c r="U1081" s="49">
        <v>2023.05</v>
      </c>
      <c r="V1081" s="107"/>
    </row>
    <row r="1082" s="3" customFormat="1" ht="45.95" customHeight="1" spans="1:22">
      <c r="A1082" s="55">
        <v>4</v>
      </c>
      <c r="B1082" s="50" t="s">
        <v>2051</v>
      </c>
      <c r="C1082" s="55" t="s">
        <v>37</v>
      </c>
      <c r="D1082" s="55" t="s">
        <v>52</v>
      </c>
      <c r="E1082" s="55" t="s">
        <v>163</v>
      </c>
      <c r="F1082" s="50" t="s">
        <v>2052</v>
      </c>
      <c r="G1082" s="62">
        <v>105</v>
      </c>
      <c r="H1082" s="55"/>
      <c r="I1082" s="59" t="s">
        <v>2044</v>
      </c>
      <c r="J1082" s="59" t="s">
        <v>2045</v>
      </c>
      <c r="K1082" s="83">
        <v>12</v>
      </c>
      <c r="L1082" s="83">
        <v>12</v>
      </c>
      <c r="M1082" s="85">
        <f>N1082+O1082</f>
        <v>0.0253</v>
      </c>
      <c r="N1082" s="84">
        <v>0.0028</v>
      </c>
      <c r="O1082" s="84">
        <v>0.0225</v>
      </c>
      <c r="P1082" s="85">
        <f>Q1082+R1082</f>
        <v>0.2063</v>
      </c>
      <c r="Q1082" s="84">
        <v>0.0165</v>
      </c>
      <c r="R1082" s="84">
        <v>0.1898</v>
      </c>
      <c r="S1082" s="49" t="s">
        <v>167</v>
      </c>
      <c r="T1082" s="55" t="s">
        <v>163</v>
      </c>
      <c r="U1082" s="49">
        <v>2023.05</v>
      </c>
      <c r="V1082" s="107"/>
    </row>
    <row r="1083" s="3" customFormat="1" ht="57" customHeight="1" spans="1:22">
      <c r="A1083" s="55">
        <v>5</v>
      </c>
      <c r="B1083" s="122" t="s">
        <v>2053</v>
      </c>
      <c r="C1083" s="49" t="s">
        <v>174</v>
      </c>
      <c r="D1083" s="55" t="s">
        <v>52</v>
      </c>
      <c r="E1083" s="49" t="s">
        <v>143</v>
      </c>
      <c r="F1083" s="122" t="s">
        <v>2054</v>
      </c>
      <c r="G1083" s="62">
        <v>80</v>
      </c>
      <c r="H1083" s="55"/>
      <c r="I1083" s="59" t="s">
        <v>2055</v>
      </c>
      <c r="J1083" s="59" t="s">
        <v>2045</v>
      </c>
      <c r="K1083" s="55">
        <v>1</v>
      </c>
      <c r="L1083" s="55">
        <v>0</v>
      </c>
      <c r="M1083" s="84">
        <v>0.0251</v>
      </c>
      <c r="N1083" s="84">
        <v>0.0093</v>
      </c>
      <c r="O1083" s="84">
        <v>0.0158</v>
      </c>
      <c r="P1083" s="84">
        <v>0.1294</v>
      </c>
      <c r="Q1083" s="84">
        <v>0.0516</v>
      </c>
      <c r="R1083" s="84">
        <v>0.0778</v>
      </c>
      <c r="S1083" s="55" t="s">
        <v>343</v>
      </c>
      <c r="T1083" s="49" t="s">
        <v>143</v>
      </c>
      <c r="U1083" s="49">
        <v>2023.05</v>
      </c>
      <c r="V1083" s="107"/>
    </row>
    <row r="1084" s="3" customFormat="1" ht="45" customHeight="1" spans="1:22">
      <c r="A1084" s="55">
        <v>6</v>
      </c>
      <c r="B1084" s="122" t="s">
        <v>2056</v>
      </c>
      <c r="C1084" s="49" t="s">
        <v>174</v>
      </c>
      <c r="D1084" s="55" t="s">
        <v>52</v>
      </c>
      <c r="E1084" s="49" t="s">
        <v>163</v>
      </c>
      <c r="F1084" s="122" t="s">
        <v>2057</v>
      </c>
      <c r="G1084" s="62">
        <v>25</v>
      </c>
      <c r="H1084" s="55"/>
      <c r="I1084" s="59" t="s">
        <v>2055</v>
      </c>
      <c r="J1084" s="59" t="s">
        <v>2045</v>
      </c>
      <c r="K1084" s="55">
        <v>1</v>
      </c>
      <c r="L1084" s="55">
        <v>0</v>
      </c>
      <c r="M1084" s="84">
        <v>0.0251</v>
      </c>
      <c r="N1084" s="84">
        <v>0.0093</v>
      </c>
      <c r="O1084" s="84">
        <v>0.0158</v>
      </c>
      <c r="P1084" s="84">
        <v>0.1294</v>
      </c>
      <c r="Q1084" s="84">
        <v>0.0516</v>
      </c>
      <c r="R1084" s="84">
        <v>0.0778</v>
      </c>
      <c r="S1084" s="49" t="s">
        <v>167</v>
      </c>
      <c r="T1084" s="49" t="s">
        <v>163</v>
      </c>
      <c r="U1084" s="49">
        <v>2023.05</v>
      </c>
      <c r="V1084" s="107"/>
    </row>
    <row r="1085" s="3" customFormat="1" ht="86.1" customHeight="1" spans="1:22">
      <c r="A1085" s="55">
        <v>7</v>
      </c>
      <c r="B1085" s="122" t="s">
        <v>2058</v>
      </c>
      <c r="C1085" s="49" t="s">
        <v>37</v>
      </c>
      <c r="D1085" s="55" t="s">
        <v>52</v>
      </c>
      <c r="E1085" s="49" t="s">
        <v>110</v>
      </c>
      <c r="F1085" s="122" t="s">
        <v>2059</v>
      </c>
      <c r="G1085" s="62">
        <v>13</v>
      </c>
      <c r="H1085" s="55"/>
      <c r="I1085" s="59" t="s">
        <v>2060</v>
      </c>
      <c r="J1085" s="59" t="s">
        <v>2061</v>
      </c>
      <c r="K1085" s="55"/>
      <c r="L1085" s="55">
        <v>2</v>
      </c>
      <c r="M1085" s="84">
        <v>0.22</v>
      </c>
      <c r="N1085" s="84">
        <v>0.14</v>
      </c>
      <c r="O1085" s="84">
        <v>0.08</v>
      </c>
      <c r="P1085" s="84">
        <v>1.02</v>
      </c>
      <c r="Q1085" s="84">
        <v>0.7</v>
      </c>
      <c r="R1085" s="84">
        <v>0.32</v>
      </c>
      <c r="S1085" s="55" t="s">
        <v>167</v>
      </c>
      <c r="T1085" s="49" t="s">
        <v>110</v>
      </c>
      <c r="U1085" s="49">
        <v>2023.05</v>
      </c>
      <c r="V1085" s="107"/>
    </row>
    <row r="1086" s="1" customFormat="1" ht="48.95" customHeight="1" spans="1:22">
      <c r="A1086" s="41" t="s">
        <v>2062</v>
      </c>
      <c r="B1086" s="44" t="s">
        <v>2063</v>
      </c>
      <c r="C1086" s="34"/>
      <c r="D1086" s="52"/>
      <c r="E1086" s="34"/>
      <c r="F1086" s="42" t="s">
        <v>2064</v>
      </c>
      <c r="G1086" s="45">
        <f>G1087+G1092</f>
        <v>908</v>
      </c>
      <c r="H1086" s="34"/>
      <c r="I1086" s="44"/>
      <c r="J1086" s="44"/>
      <c r="K1086" s="34"/>
      <c r="L1086" s="34"/>
      <c r="M1086" s="34"/>
      <c r="N1086" s="79"/>
      <c r="O1086" s="79"/>
      <c r="P1086" s="79"/>
      <c r="Q1086" s="79"/>
      <c r="R1086" s="79"/>
      <c r="S1086" s="41"/>
      <c r="T1086" s="41"/>
      <c r="U1086" s="89"/>
      <c r="V1086" s="107"/>
    </row>
    <row r="1087" s="1" customFormat="1" ht="48.95" customHeight="1" spans="1:22">
      <c r="A1087" s="41">
        <v>8.1</v>
      </c>
      <c r="B1087" s="44" t="s">
        <v>2065</v>
      </c>
      <c r="C1087" s="34"/>
      <c r="D1087" s="52"/>
      <c r="E1087" s="34"/>
      <c r="F1087" s="42" t="s">
        <v>2066</v>
      </c>
      <c r="G1087" s="45">
        <f>G1088+G1089+G1090</f>
        <v>600</v>
      </c>
      <c r="H1087" s="34"/>
      <c r="I1087" s="44"/>
      <c r="J1087" s="44"/>
      <c r="K1087" s="34"/>
      <c r="L1087" s="34"/>
      <c r="M1087" s="34"/>
      <c r="N1087" s="79"/>
      <c r="O1087" s="79"/>
      <c r="P1087" s="79"/>
      <c r="Q1087" s="79"/>
      <c r="R1087" s="79"/>
      <c r="S1087" s="41"/>
      <c r="T1087" s="41"/>
      <c r="U1087" s="89"/>
      <c r="V1087" s="107"/>
    </row>
    <row r="1088" s="3" customFormat="1" ht="120" customHeight="1" spans="1:22">
      <c r="A1088" s="49">
        <v>1</v>
      </c>
      <c r="B1088" s="59" t="s">
        <v>2067</v>
      </c>
      <c r="C1088" s="51" t="s">
        <v>37</v>
      </c>
      <c r="D1088" s="52" t="s">
        <v>38</v>
      </c>
      <c r="E1088" s="51" t="s">
        <v>2068</v>
      </c>
      <c r="F1088" s="50" t="s">
        <v>2069</v>
      </c>
      <c r="G1088" s="53">
        <v>200</v>
      </c>
      <c r="H1088" s="51" t="s">
        <v>2070</v>
      </c>
      <c r="I1088" s="59" t="s">
        <v>2071</v>
      </c>
      <c r="J1088" s="50" t="s">
        <v>2072</v>
      </c>
      <c r="K1088" s="51">
        <v>1</v>
      </c>
      <c r="L1088" s="51"/>
      <c r="M1088" s="84">
        <v>0.012</v>
      </c>
      <c r="N1088" s="84">
        <v>0.002</v>
      </c>
      <c r="O1088" s="84">
        <v>0.008</v>
      </c>
      <c r="P1088" s="84">
        <v>0.416</v>
      </c>
      <c r="Q1088" s="84">
        <v>0.016</v>
      </c>
      <c r="R1088" s="84">
        <v>0.4</v>
      </c>
      <c r="S1088" s="49" t="s">
        <v>2073</v>
      </c>
      <c r="T1088" s="49" t="s">
        <v>2073</v>
      </c>
      <c r="U1088" s="89">
        <v>2022.12</v>
      </c>
      <c r="V1088" s="107"/>
    </row>
    <row r="1089" s="3" customFormat="1" ht="141" customHeight="1" spans="1:22">
      <c r="A1089" s="49">
        <v>2</v>
      </c>
      <c r="B1089" s="59" t="s">
        <v>2074</v>
      </c>
      <c r="C1089" s="51" t="s">
        <v>174</v>
      </c>
      <c r="D1089" s="52" t="s">
        <v>38</v>
      </c>
      <c r="E1089" s="51" t="s">
        <v>2075</v>
      </c>
      <c r="F1089" s="50" t="s">
        <v>2076</v>
      </c>
      <c r="G1089" s="53">
        <v>200</v>
      </c>
      <c r="H1089" s="51" t="s">
        <v>2070</v>
      </c>
      <c r="I1089" s="59" t="s">
        <v>2077</v>
      </c>
      <c r="J1089" s="50" t="s">
        <v>2072</v>
      </c>
      <c r="K1089" s="51">
        <v>1</v>
      </c>
      <c r="L1089" s="51"/>
      <c r="M1089" s="84">
        <v>0.0103</v>
      </c>
      <c r="N1089" s="84">
        <v>0.0038</v>
      </c>
      <c r="O1089" s="84">
        <v>0.0065</v>
      </c>
      <c r="P1089" s="84">
        <v>0.049</v>
      </c>
      <c r="Q1089" s="84">
        <v>0.016</v>
      </c>
      <c r="R1089" s="84">
        <v>0.033</v>
      </c>
      <c r="S1089" s="49" t="s">
        <v>2073</v>
      </c>
      <c r="T1089" s="49" t="s">
        <v>2073</v>
      </c>
      <c r="U1089" s="89">
        <v>2022.12</v>
      </c>
      <c r="V1089" s="107"/>
    </row>
    <row r="1090" s="3" customFormat="1" ht="122.1" customHeight="1" spans="1:22">
      <c r="A1090" s="49">
        <v>3</v>
      </c>
      <c r="B1090" s="50" t="s">
        <v>2078</v>
      </c>
      <c r="C1090" s="55" t="s">
        <v>37</v>
      </c>
      <c r="D1090" s="52" t="s">
        <v>38</v>
      </c>
      <c r="E1090" s="55" t="s">
        <v>2079</v>
      </c>
      <c r="F1090" s="50" t="s">
        <v>2080</v>
      </c>
      <c r="G1090" s="53">
        <v>200</v>
      </c>
      <c r="H1090" s="51" t="s">
        <v>2070</v>
      </c>
      <c r="I1090" s="50" t="s">
        <v>2081</v>
      </c>
      <c r="J1090" s="50" t="s">
        <v>2072</v>
      </c>
      <c r="K1090" s="89"/>
      <c r="L1090" s="89">
        <v>1</v>
      </c>
      <c r="M1090" s="89" t="s">
        <v>2082</v>
      </c>
      <c r="N1090" s="89" t="s">
        <v>2083</v>
      </c>
      <c r="O1090" s="89" t="s">
        <v>2084</v>
      </c>
      <c r="P1090" s="89" t="s">
        <v>2085</v>
      </c>
      <c r="Q1090" s="89" t="s">
        <v>2086</v>
      </c>
      <c r="R1090" s="89" t="s">
        <v>2087</v>
      </c>
      <c r="S1090" s="89" t="s">
        <v>2073</v>
      </c>
      <c r="T1090" s="49" t="s">
        <v>2073</v>
      </c>
      <c r="U1090" s="89">
        <v>2022.12</v>
      </c>
      <c r="V1090" s="234"/>
    </row>
    <row r="1091" s="3" customFormat="1" ht="122.1" customHeight="1" spans="1:22">
      <c r="A1091" s="49">
        <v>4</v>
      </c>
      <c r="B1091" s="50" t="s">
        <v>2088</v>
      </c>
      <c r="C1091" s="55" t="s">
        <v>37</v>
      </c>
      <c r="D1091" s="52" t="s">
        <v>38</v>
      </c>
      <c r="E1091" s="55" t="s">
        <v>2023</v>
      </c>
      <c r="F1091" s="50" t="s">
        <v>2089</v>
      </c>
      <c r="G1091" s="53">
        <v>200</v>
      </c>
      <c r="H1091" s="55" t="s">
        <v>130</v>
      </c>
      <c r="I1091" s="50" t="s">
        <v>2090</v>
      </c>
      <c r="J1091" s="50" t="s">
        <v>2091</v>
      </c>
      <c r="K1091" s="55">
        <v>1</v>
      </c>
      <c r="L1091" s="55"/>
      <c r="M1091" s="55">
        <v>0.0159</v>
      </c>
      <c r="N1091" s="55">
        <v>0.0046</v>
      </c>
      <c r="O1091" s="55">
        <v>0.0113</v>
      </c>
      <c r="P1091" s="55">
        <v>0.0639</v>
      </c>
      <c r="Q1091" s="55">
        <v>0.0189</v>
      </c>
      <c r="R1091" s="55">
        <v>0.045</v>
      </c>
      <c r="S1091" s="55" t="s">
        <v>2073</v>
      </c>
      <c r="T1091" s="55" t="s">
        <v>143</v>
      </c>
      <c r="U1091" s="89">
        <v>2022.12</v>
      </c>
      <c r="V1091" s="54"/>
    </row>
    <row r="1092" s="1" customFormat="1" ht="48.95" customHeight="1" spans="1:22">
      <c r="A1092" s="41">
        <v>8.2</v>
      </c>
      <c r="B1092" s="44" t="s">
        <v>2092</v>
      </c>
      <c r="C1092" s="34"/>
      <c r="D1092" s="52"/>
      <c r="E1092" s="34"/>
      <c r="F1092" s="42" t="s">
        <v>2093</v>
      </c>
      <c r="G1092" s="45">
        <f>G1093+G1094+G1095</f>
        <v>308</v>
      </c>
      <c r="H1092" s="34"/>
      <c r="I1092" s="44"/>
      <c r="J1092" s="44"/>
      <c r="K1092" s="34"/>
      <c r="L1092" s="34"/>
      <c r="M1092" s="34"/>
      <c r="N1092" s="79"/>
      <c r="O1092" s="79"/>
      <c r="P1092" s="79"/>
      <c r="Q1092" s="79"/>
      <c r="R1092" s="79"/>
      <c r="S1092" s="41"/>
      <c r="T1092" s="41"/>
      <c r="U1092" s="89"/>
      <c r="V1092" s="107"/>
    </row>
    <row r="1093" s="1" customFormat="1" ht="141" customHeight="1" spans="1:22">
      <c r="A1093" s="49">
        <v>1</v>
      </c>
      <c r="B1093" s="50" t="s">
        <v>2094</v>
      </c>
      <c r="C1093" s="55" t="s">
        <v>37</v>
      </c>
      <c r="D1093" s="52" t="s">
        <v>38</v>
      </c>
      <c r="E1093" s="55" t="s">
        <v>2095</v>
      </c>
      <c r="F1093" s="50" t="s">
        <v>2096</v>
      </c>
      <c r="G1093" s="53">
        <v>200</v>
      </c>
      <c r="H1093" s="55" t="s">
        <v>2070</v>
      </c>
      <c r="I1093" s="50" t="s">
        <v>2097</v>
      </c>
      <c r="J1093" s="59" t="s">
        <v>2091</v>
      </c>
      <c r="K1093" s="51"/>
      <c r="L1093" s="51">
        <v>1</v>
      </c>
      <c r="M1093" s="89">
        <v>0.0679</v>
      </c>
      <c r="N1093" s="89" t="s">
        <v>2098</v>
      </c>
      <c r="O1093" s="89" t="s">
        <v>2099</v>
      </c>
      <c r="P1093" s="89" t="s">
        <v>2100</v>
      </c>
      <c r="Q1093" s="89" t="s">
        <v>2101</v>
      </c>
      <c r="R1093" s="144" t="s">
        <v>2102</v>
      </c>
      <c r="S1093" s="57" t="s">
        <v>2073</v>
      </c>
      <c r="T1093" s="57" t="s">
        <v>180</v>
      </c>
      <c r="U1093" s="89">
        <v>2022.12</v>
      </c>
      <c r="V1093" s="54"/>
    </row>
    <row r="1094" s="1" customFormat="1" ht="81" customHeight="1" spans="1:22">
      <c r="A1094" s="49">
        <v>2</v>
      </c>
      <c r="B1094" s="122" t="s">
        <v>2103</v>
      </c>
      <c r="C1094" s="51" t="s">
        <v>37</v>
      </c>
      <c r="D1094" s="51" t="s">
        <v>255</v>
      </c>
      <c r="E1094" s="55" t="s">
        <v>1889</v>
      </c>
      <c r="F1094" s="54" t="s">
        <v>2104</v>
      </c>
      <c r="G1094" s="62">
        <v>100</v>
      </c>
      <c r="H1094" s="55" t="s">
        <v>61</v>
      </c>
      <c r="I1094" s="50" t="s">
        <v>2105</v>
      </c>
      <c r="J1094" s="59"/>
      <c r="K1094" s="51">
        <v>142</v>
      </c>
      <c r="L1094" s="51">
        <v>113</v>
      </c>
      <c r="M1094" s="89" t="s">
        <v>2106</v>
      </c>
      <c r="N1094" s="89" t="s">
        <v>2107</v>
      </c>
      <c r="O1094" s="89" t="s">
        <v>2108</v>
      </c>
      <c r="P1094" s="89" t="s">
        <v>2109</v>
      </c>
      <c r="Q1094" s="89" t="s">
        <v>2110</v>
      </c>
      <c r="R1094" s="144" t="s">
        <v>2111</v>
      </c>
      <c r="S1094" s="57" t="s">
        <v>2073</v>
      </c>
      <c r="T1094" s="57" t="s">
        <v>2112</v>
      </c>
      <c r="U1094" s="89" t="s">
        <v>2113</v>
      </c>
      <c r="V1094" s="54"/>
    </row>
    <row r="1095" s="1" customFormat="1" ht="81" customHeight="1" spans="1:22">
      <c r="A1095" s="49">
        <v>3</v>
      </c>
      <c r="B1095" s="54" t="s">
        <v>2114</v>
      </c>
      <c r="C1095" s="51" t="s">
        <v>37</v>
      </c>
      <c r="D1095" s="51" t="s">
        <v>255</v>
      </c>
      <c r="E1095" s="55" t="s">
        <v>2023</v>
      </c>
      <c r="F1095" s="54" t="s">
        <v>2115</v>
      </c>
      <c r="G1095" s="62">
        <v>8</v>
      </c>
      <c r="H1095" s="55" t="s">
        <v>61</v>
      </c>
      <c r="I1095" s="50" t="s">
        <v>2097</v>
      </c>
      <c r="J1095" s="59" t="s">
        <v>2091</v>
      </c>
      <c r="K1095" s="55">
        <v>1</v>
      </c>
      <c r="L1095" s="55"/>
      <c r="M1095" s="55">
        <v>0.0159</v>
      </c>
      <c r="N1095" s="55">
        <v>0.0046</v>
      </c>
      <c r="O1095" s="55">
        <v>0.0113</v>
      </c>
      <c r="P1095" s="55">
        <v>0.0639</v>
      </c>
      <c r="Q1095" s="55">
        <v>0.0189</v>
      </c>
      <c r="R1095" s="55">
        <v>0.045</v>
      </c>
      <c r="S1095" s="55" t="s">
        <v>2073</v>
      </c>
      <c r="T1095" s="55" t="s">
        <v>143</v>
      </c>
      <c r="U1095" s="89" t="s">
        <v>2113</v>
      </c>
      <c r="V1095" s="54"/>
    </row>
    <row r="1096" s="1" customFormat="1" ht="48.95" customHeight="1" spans="1:22">
      <c r="A1096" s="41" t="s">
        <v>2116</v>
      </c>
      <c r="B1096" s="44" t="s">
        <v>2117</v>
      </c>
      <c r="C1096" s="34"/>
      <c r="D1096" s="52"/>
      <c r="E1096" s="34"/>
      <c r="F1096" s="42" t="s">
        <v>2118</v>
      </c>
      <c r="G1096" s="45">
        <f>G1097</f>
        <v>4000</v>
      </c>
      <c r="H1096" s="34"/>
      <c r="I1096" s="44"/>
      <c r="J1096" s="44"/>
      <c r="K1096" s="34"/>
      <c r="L1096" s="34"/>
      <c r="M1096" s="34"/>
      <c r="N1096" s="79"/>
      <c r="O1096" s="79"/>
      <c r="P1096" s="79"/>
      <c r="Q1096" s="79"/>
      <c r="R1096" s="79"/>
      <c r="S1096" s="41"/>
      <c r="T1096" s="41"/>
      <c r="U1096" s="89"/>
      <c r="V1096" s="107"/>
    </row>
    <row r="1097" s="1" customFormat="1" ht="48.95" customHeight="1" spans="1:22">
      <c r="A1097" s="55">
        <v>1</v>
      </c>
      <c r="B1097" s="50" t="s">
        <v>2119</v>
      </c>
      <c r="C1097" s="55" t="s">
        <v>174</v>
      </c>
      <c r="D1097" s="52" t="s">
        <v>38</v>
      </c>
      <c r="E1097" s="55" t="s">
        <v>2120</v>
      </c>
      <c r="F1097" s="50" t="s">
        <v>2121</v>
      </c>
      <c r="G1097" s="53">
        <v>4000</v>
      </c>
      <c r="H1097" s="51" t="s">
        <v>130</v>
      </c>
      <c r="I1097" s="59" t="s">
        <v>2122</v>
      </c>
      <c r="J1097" s="59" t="s">
        <v>2123</v>
      </c>
      <c r="K1097" s="55">
        <v>142</v>
      </c>
      <c r="L1097" s="55">
        <v>113</v>
      </c>
      <c r="M1097" s="84">
        <v>1.54</v>
      </c>
      <c r="N1097" s="84">
        <v>1.54</v>
      </c>
      <c r="O1097" s="84"/>
      <c r="P1097" s="84">
        <v>6.16</v>
      </c>
      <c r="Q1097" s="84">
        <v>6.16</v>
      </c>
      <c r="R1097" s="84"/>
      <c r="S1097" s="55" t="s">
        <v>2124</v>
      </c>
      <c r="T1097" s="55" t="s">
        <v>2125</v>
      </c>
      <c r="U1097" s="89">
        <v>2022.12</v>
      </c>
      <c r="V1097" s="107"/>
    </row>
    <row r="1098" s="1" customFormat="1" ht="48.95" customHeight="1" spans="1:22">
      <c r="A1098" s="41" t="s">
        <v>2126</v>
      </c>
      <c r="B1098" s="44" t="s">
        <v>2127</v>
      </c>
      <c r="C1098" s="34"/>
      <c r="D1098" s="52"/>
      <c r="E1098" s="34"/>
      <c r="F1098" s="42" t="s">
        <v>2128</v>
      </c>
      <c r="G1098" s="45">
        <f>SUM(G1099:G1112)</f>
        <v>2270</v>
      </c>
      <c r="H1098" s="34"/>
      <c r="I1098" s="44"/>
      <c r="J1098" s="44"/>
      <c r="K1098" s="34"/>
      <c r="L1098" s="34"/>
      <c r="M1098" s="34"/>
      <c r="N1098" s="79"/>
      <c r="O1098" s="79"/>
      <c r="P1098" s="79"/>
      <c r="Q1098" s="79"/>
      <c r="R1098" s="79"/>
      <c r="S1098" s="41"/>
      <c r="T1098" s="41"/>
      <c r="U1098" s="89"/>
      <c r="V1098" s="107"/>
    </row>
    <row r="1099" s="9" customFormat="1" ht="96" customHeight="1" spans="1:22">
      <c r="A1099" s="55">
        <v>1</v>
      </c>
      <c r="B1099" s="50" t="s">
        <v>2129</v>
      </c>
      <c r="C1099" s="55" t="s">
        <v>37</v>
      </c>
      <c r="D1099" s="52" t="s">
        <v>38</v>
      </c>
      <c r="E1099" s="55" t="s">
        <v>355</v>
      </c>
      <c r="F1099" s="59" t="s">
        <v>2130</v>
      </c>
      <c r="G1099" s="53">
        <v>250</v>
      </c>
      <c r="H1099" s="51" t="s">
        <v>130</v>
      </c>
      <c r="I1099" s="122" t="s">
        <v>2131</v>
      </c>
      <c r="J1099" s="122" t="s">
        <v>2132</v>
      </c>
      <c r="K1099" s="69">
        <v>14</v>
      </c>
      <c r="L1099" s="69">
        <v>7</v>
      </c>
      <c r="M1099" s="69">
        <v>0.1594</v>
      </c>
      <c r="N1099" s="69">
        <v>0.0716</v>
      </c>
      <c r="O1099" s="69">
        <v>0.0805</v>
      </c>
      <c r="P1099" s="69">
        <v>0.7016</v>
      </c>
      <c r="Q1099" s="69">
        <v>0.3385</v>
      </c>
      <c r="R1099" s="69">
        <v>0.3711</v>
      </c>
      <c r="S1099" s="49" t="s">
        <v>343</v>
      </c>
      <c r="T1099" s="49" t="s">
        <v>355</v>
      </c>
      <c r="U1099" s="89">
        <v>2022.12</v>
      </c>
      <c r="V1099" s="50"/>
    </row>
    <row r="1100" s="9" customFormat="1" ht="68.1" customHeight="1" spans="1:22">
      <c r="A1100" s="55">
        <v>2</v>
      </c>
      <c r="B1100" s="50" t="s">
        <v>2133</v>
      </c>
      <c r="C1100" s="55" t="s">
        <v>37</v>
      </c>
      <c r="D1100" s="55" t="s">
        <v>52</v>
      </c>
      <c r="E1100" s="55" t="s">
        <v>355</v>
      </c>
      <c r="F1100" s="59" t="s">
        <v>2134</v>
      </c>
      <c r="G1100" s="69">
        <v>40</v>
      </c>
      <c r="H1100" s="69"/>
      <c r="I1100" s="59" t="s">
        <v>2131</v>
      </c>
      <c r="J1100" s="59" t="s">
        <v>2135</v>
      </c>
      <c r="K1100" s="69">
        <v>2</v>
      </c>
      <c r="L1100" s="69">
        <v>1</v>
      </c>
      <c r="M1100" s="69">
        <v>0.089</v>
      </c>
      <c r="N1100" s="69">
        <v>0.0173</v>
      </c>
      <c r="O1100" s="69">
        <v>0.0717</v>
      </c>
      <c r="P1100" s="69">
        <v>0.3558</v>
      </c>
      <c r="Q1100" s="69">
        <v>0.0943</v>
      </c>
      <c r="R1100" s="69">
        <v>0.2615</v>
      </c>
      <c r="S1100" s="51" t="s">
        <v>343</v>
      </c>
      <c r="T1100" s="55" t="s">
        <v>355</v>
      </c>
      <c r="U1100" s="49">
        <v>2023.05</v>
      </c>
      <c r="V1100" s="50"/>
    </row>
    <row r="1101" s="9" customFormat="1" ht="98.1" customHeight="1" spans="1:22">
      <c r="A1101" s="55">
        <v>3</v>
      </c>
      <c r="B1101" s="50" t="s">
        <v>2136</v>
      </c>
      <c r="C1101" s="55" t="s">
        <v>37</v>
      </c>
      <c r="D1101" s="52" t="s">
        <v>38</v>
      </c>
      <c r="E1101" s="55" t="s">
        <v>1889</v>
      </c>
      <c r="F1101" s="59" t="s">
        <v>2137</v>
      </c>
      <c r="G1101" s="53">
        <v>40</v>
      </c>
      <c r="H1101" s="51" t="s">
        <v>130</v>
      </c>
      <c r="I1101" s="59" t="s">
        <v>2138</v>
      </c>
      <c r="J1101" s="59" t="s">
        <v>2139</v>
      </c>
      <c r="K1101" s="60">
        <v>142</v>
      </c>
      <c r="L1101" s="60">
        <v>113</v>
      </c>
      <c r="M1101" s="84">
        <v>0.3715</v>
      </c>
      <c r="N1101" s="84">
        <v>0.1265</v>
      </c>
      <c r="O1101" s="84">
        <v>0.245</v>
      </c>
      <c r="P1101" s="84">
        <v>1.486</v>
      </c>
      <c r="Q1101" s="84">
        <v>0.506</v>
      </c>
      <c r="R1101" s="84">
        <v>0.98</v>
      </c>
      <c r="S1101" s="49" t="s">
        <v>167</v>
      </c>
      <c r="T1101" s="49" t="s">
        <v>355</v>
      </c>
      <c r="U1101" s="89">
        <v>2022.12</v>
      </c>
      <c r="V1101" s="50"/>
    </row>
    <row r="1102" s="9" customFormat="1" ht="140.1" customHeight="1" spans="1:22">
      <c r="A1102" s="55">
        <v>4</v>
      </c>
      <c r="B1102" s="123" t="s">
        <v>2140</v>
      </c>
      <c r="C1102" s="55" t="s">
        <v>37</v>
      </c>
      <c r="D1102" s="55" t="s">
        <v>52</v>
      </c>
      <c r="E1102" s="55" t="s">
        <v>355</v>
      </c>
      <c r="F1102" s="123" t="s">
        <v>2141</v>
      </c>
      <c r="G1102" s="142">
        <v>30</v>
      </c>
      <c r="H1102" s="59"/>
      <c r="I1102" s="59" t="s">
        <v>2142</v>
      </c>
      <c r="J1102" s="86" t="s">
        <v>2143</v>
      </c>
      <c r="K1102" s="55">
        <v>142</v>
      </c>
      <c r="L1102" s="55">
        <v>113</v>
      </c>
      <c r="M1102" s="84">
        <v>0.3715</v>
      </c>
      <c r="N1102" s="84">
        <v>0.1265</v>
      </c>
      <c r="O1102" s="84">
        <v>0.245</v>
      </c>
      <c r="P1102" s="84">
        <v>1.486</v>
      </c>
      <c r="Q1102" s="84">
        <v>0.506</v>
      </c>
      <c r="R1102" s="84">
        <v>0.98</v>
      </c>
      <c r="S1102" s="106" t="s">
        <v>167</v>
      </c>
      <c r="T1102" s="55" t="s">
        <v>355</v>
      </c>
      <c r="U1102" s="49">
        <v>2023.05</v>
      </c>
      <c r="V1102" s="50"/>
    </row>
    <row r="1103" s="3" customFormat="1" ht="179.1" customHeight="1" spans="1:22">
      <c r="A1103" s="55">
        <v>5</v>
      </c>
      <c r="B1103" s="50" t="s">
        <v>2144</v>
      </c>
      <c r="C1103" s="55" t="s">
        <v>174</v>
      </c>
      <c r="D1103" s="52" t="s">
        <v>38</v>
      </c>
      <c r="E1103" s="55" t="s">
        <v>2145</v>
      </c>
      <c r="F1103" s="59" t="s">
        <v>2146</v>
      </c>
      <c r="G1103" s="53">
        <v>1500</v>
      </c>
      <c r="H1103" s="51" t="s">
        <v>2147</v>
      </c>
      <c r="I1103" s="59" t="s">
        <v>2148</v>
      </c>
      <c r="J1103" s="59" t="s">
        <v>2148</v>
      </c>
      <c r="K1103" s="60">
        <v>142</v>
      </c>
      <c r="L1103" s="60">
        <v>113</v>
      </c>
      <c r="M1103" s="84">
        <v>0.1</v>
      </c>
      <c r="N1103" s="84">
        <v>0.1</v>
      </c>
      <c r="O1103" s="84"/>
      <c r="P1103" s="84">
        <v>0.35</v>
      </c>
      <c r="Q1103" s="84">
        <v>0.35</v>
      </c>
      <c r="R1103" s="84"/>
      <c r="S1103" s="55" t="s">
        <v>2149</v>
      </c>
      <c r="T1103" s="55" t="s">
        <v>2145</v>
      </c>
      <c r="U1103" s="89">
        <v>2022.12</v>
      </c>
      <c r="V1103" s="107"/>
    </row>
    <row r="1104" s="3" customFormat="1" ht="102.95" customHeight="1" spans="1:22">
      <c r="A1104" s="55">
        <v>6</v>
      </c>
      <c r="B1104" s="50" t="s">
        <v>2150</v>
      </c>
      <c r="C1104" s="55" t="s">
        <v>37</v>
      </c>
      <c r="D1104" s="59" t="s">
        <v>255</v>
      </c>
      <c r="E1104" s="55" t="s">
        <v>2151</v>
      </c>
      <c r="F1104" s="59" t="s">
        <v>2152</v>
      </c>
      <c r="G1104" s="69">
        <v>16</v>
      </c>
      <c r="H1104" s="52" t="s">
        <v>340</v>
      </c>
      <c r="I1104" s="122" t="s">
        <v>2153</v>
      </c>
      <c r="J1104" s="50" t="s">
        <v>2154</v>
      </c>
      <c r="K1104" s="55">
        <v>1</v>
      </c>
      <c r="L1104" s="55">
        <v>1</v>
      </c>
      <c r="M1104" s="49">
        <v>0.0068</v>
      </c>
      <c r="N1104" s="55">
        <v>0.0022</v>
      </c>
      <c r="O1104" s="55">
        <v>0.0046</v>
      </c>
      <c r="P1104" s="55">
        <f>Q1104+R1104</f>
        <v>0.0291</v>
      </c>
      <c r="Q1104" s="55">
        <v>0.0096</v>
      </c>
      <c r="R1104" s="55">
        <v>0.0195</v>
      </c>
      <c r="S1104" s="55" t="s">
        <v>2155</v>
      </c>
      <c r="T1104" s="55" t="s">
        <v>2156</v>
      </c>
      <c r="U1104" s="89">
        <v>2022.12</v>
      </c>
      <c r="V1104" s="107"/>
    </row>
    <row r="1105" s="3" customFormat="1" ht="102.95" customHeight="1" spans="1:22">
      <c r="A1105" s="55">
        <v>7</v>
      </c>
      <c r="B1105" s="50" t="s">
        <v>2157</v>
      </c>
      <c r="C1105" s="55" t="s">
        <v>37</v>
      </c>
      <c r="D1105" s="59" t="s">
        <v>255</v>
      </c>
      <c r="E1105" s="55" t="s">
        <v>2158</v>
      </c>
      <c r="F1105" s="50" t="s">
        <v>2159</v>
      </c>
      <c r="G1105" s="69">
        <v>17</v>
      </c>
      <c r="H1105" s="52" t="s">
        <v>340</v>
      </c>
      <c r="I1105" s="50" t="s">
        <v>2160</v>
      </c>
      <c r="J1105" s="50" t="s">
        <v>2161</v>
      </c>
      <c r="K1105" s="55"/>
      <c r="L1105" s="55">
        <v>3</v>
      </c>
      <c r="M1105" s="49">
        <v>0.005</v>
      </c>
      <c r="N1105" s="55">
        <v>0.001</v>
      </c>
      <c r="O1105" s="230">
        <v>0.004</v>
      </c>
      <c r="P1105" s="230">
        <v>0.01</v>
      </c>
      <c r="Q1105" s="230">
        <v>0.002</v>
      </c>
      <c r="R1105" s="230">
        <v>0.008</v>
      </c>
      <c r="S1105" s="55" t="s">
        <v>2155</v>
      </c>
      <c r="T1105" s="55" t="s">
        <v>2155</v>
      </c>
      <c r="U1105" s="89">
        <v>2022.12</v>
      </c>
      <c r="V1105" s="107"/>
    </row>
    <row r="1106" s="3" customFormat="1" ht="102.95" customHeight="1" spans="1:22">
      <c r="A1106" s="55">
        <v>8</v>
      </c>
      <c r="B1106" s="50" t="s">
        <v>2162</v>
      </c>
      <c r="C1106" s="55" t="s">
        <v>37</v>
      </c>
      <c r="D1106" s="59" t="s">
        <v>255</v>
      </c>
      <c r="E1106" s="55" t="s">
        <v>169</v>
      </c>
      <c r="F1106" s="227" t="s">
        <v>2163</v>
      </c>
      <c r="G1106" s="69">
        <v>16</v>
      </c>
      <c r="H1106" s="52" t="s">
        <v>340</v>
      </c>
      <c r="I1106" s="50" t="s">
        <v>2164</v>
      </c>
      <c r="J1106" s="50" t="s">
        <v>2165</v>
      </c>
      <c r="K1106" s="55">
        <v>6</v>
      </c>
      <c r="L1106" s="55">
        <v>3</v>
      </c>
      <c r="M1106" s="49">
        <v>0.0211</v>
      </c>
      <c r="N1106" s="55">
        <v>0.0208</v>
      </c>
      <c r="O1106" s="55">
        <v>0.0003</v>
      </c>
      <c r="P1106" s="55">
        <v>0.0776</v>
      </c>
      <c r="Q1106" s="55">
        <v>0.0762</v>
      </c>
      <c r="R1106" s="55">
        <v>0.0014</v>
      </c>
      <c r="S1106" s="55" t="s">
        <v>2155</v>
      </c>
      <c r="T1106" s="55" t="s">
        <v>2155</v>
      </c>
      <c r="U1106" s="89">
        <v>2022.12</v>
      </c>
      <c r="V1106" s="107"/>
    </row>
    <row r="1107" s="3" customFormat="1" ht="102.95" customHeight="1" spans="1:22">
      <c r="A1107" s="55">
        <v>9</v>
      </c>
      <c r="B1107" s="50" t="s">
        <v>2166</v>
      </c>
      <c r="C1107" s="55" t="s">
        <v>37</v>
      </c>
      <c r="D1107" s="59" t="s">
        <v>255</v>
      </c>
      <c r="E1107" s="55" t="s">
        <v>330</v>
      </c>
      <c r="F1107" s="59" t="s">
        <v>2167</v>
      </c>
      <c r="G1107" s="69">
        <v>16</v>
      </c>
      <c r="H1107" s="52" t="s">
        <v>340</v>
      </c>
      <c r="I1107" s="50" t="s">
        <v>2168</v>
      </c>
      <c r="J1107" s="50" t="s">
        <v>2169</v>
      </c>
      <c r="K1107" s="60">
        <v>2</v>
      </c>
      <c r="L1107" s="60">
        <v>4</v>
      </c>
      <c r="M1107" s="231">
        <v>0.007</v>
      </c>
      <c r="N1107" s="84">
        <v>0.002</v>
      </c>
      <c r="O1107" s="84">
        <v>0.005</v>
      </c>
      <c r="P1107" s="84">
        <v>0.03</v>
      </c>
      <c r="Q1107" s="84">
        <v>0.01</v>
      </c>
      <c r="R1107" s="84">
        <v>0.02</v>
      </c>
      <c r="S1107" s="55" t="s">
        <v>2155</v>
      </c>
      <c r="T1107" s="55" t="s">
        <v>2155</v>
      </c>
      <c r="U1107" s="89">
        <v>2022.12</v>
      </c>
      <c r="V1107" s="107"/>
    </row>
    <row r="1108" s="3" customFormat="1" ht="102.95" customHeight="1" spans="1:22">
      <c r="A1108" s="55">
        <v>10</v>
      </c>
      <c r="B1108" s="50" t="s">
        <v>2170</v>
      </c>
      <c r="C1108" s="55" t="s">
        <v>37</v>
      </c>
      <c r="D1108" s="59" t="s">
        <v>255</v>
      </c>
      <c r="E1108" s="55" t="s">
        <v>2171</v>
      </c>
      <c r="F1108" s="50" t="s">
        <v>2172</v>
      </c>
      <c r="G1108" s="69">
        <v>17</v>
      </c>
      <c r="H1108" s="52" t="s">
        <v>340</v>
      </c>
      <c r="I1108" s="50" t="s">
        <v>2173</v>
      </c>
      <c r="J1108" s="50" t="s">
        <v>2174</v>
      </c>
      <c r="K1108" s="60">
        <v>2</v>
      </c>
      <c r="L1108" s="60">
        <v>2</v>
      </c>
      <c r="M1108" s="85">
        <v>0.0055</v>
      </c>
      <c r="N1108" s="84">
        <v>0.0035</v>
      </c>
      <c r="O1108" s="84">
        <v>0.002</v>
      </c>
      <c r="P1108" s="84">
        <v>0.0231</v>
      </c>
      <c r="Q1108" s="84">
        <v>0.0136</v>
      </c>
      <c r="R1108" s="84">
        <v>0.0095</v>
      </c>
      <c r="S1108" s="55" t="s">
        <v>2155</v>
      </c>
      <c r="T1108" s="55" t="s">
        <v>2155</v>
      </c>
      <c r="U1108" s="89">
        <v>2022.12</v>
      </c>
      <c r="V1108" s="107"/>
    </row>
    <row r="1109" s="3" customFormat="1" ht="102.95" customHeight="1" spans="1:22">
      <c r="A1109" s="55">
        <v>11</v>
      </c>
      <c r="B1109" s="50" t="s">
        <v>2175</v>
      </c>
      <c r="C1109" s="55" t="s">
        <v>37</v>
      </c>
      <c r="D1109" s="59" t="s">
        <v>255</v>
      </c>
      <c r="E1109" s="55" t="s">
        <v>1945</v>
      </c>
      <c r="F1109" s="50" t="s">
        <v>2176</v>
      </c>
      <c r="G1109" s="69">
        <v>18</v>
      </c>
      <c r="H1109" s="52" t="s">
        <v>340</v>
      </c>
      <c r="I1109" s="122" t="s">
        <v>2177</v>
      </c>
      <c r="J1109" s="50" t="s">
        <v>2178</v>
      </c>
      <c r="K1109" s="69"/>
      <c r="L1109" s="60">
        <v>1</v>
      </c>
      <c r="M1109" s="84">
        <v>0.002</v>
      </c>
      <c r="N1109" s="84">
        <v>0.001</v>
      </c>
      <c r="O1109" s="84">
        <v>0.001</v>
      </c>
      <c r="P1109" s="84">
        <v>0.005</v>
      </c>
      <c r="Q1109" s="84">
        <v>0.001</v>
      </c>
      <c r="R1109" s="84">
        <v>0.004</v>
      </c>
      <c r="S1109" s="55" t="s">
        <v>2155</v>
      </c>
      <c r="T1109" s="55" t="s">
        <v>2155</v>
      </c>
      <c r="U1109" s="89">
        <v>2022.12</v>
      </c>
      <c r="V1109" s="107"/>
    </row>
    <row r="1110" s="3" customFormat="1" ht="102.95" customHeight="1" spans="1:22">
      <c r="A1110" s="55">
        <v>12</v>
      </c>
      <c r="B1110" s="50" t="s">
        <v>2179</v>
      </c>
      <c r="C1110" s="55" t="s">
        <v>37</v>
      </c>
      <c r="D1110" s="55" t="s">
        <v>52</v>
      </c>
      <c r="E1110" s="49" t="s">
        <v>1889</v>
      </c>
      <c r="F1110" s="50" t="s">
        <v>2180</v>
      </c>
      <c r="G1110" s="62">
        <v>100</v>
      </c>
      <c r="H1110" s="52" t="s">
        <v>340</v>
      </c>
      <c r="I1110" s="232" t="s">
        <v>2181</v>
      </c>
      <c r="J1110" s="50" t="s">
        <v>2182</v>
      </c>
      <c r="K1110" s="69"/>
      <c r="L1110" s="69"/>
      <c r="M1110" s="69"/>
      <c r="N1110" s="69"/>
      <c r="O1110" s="69"/>
      <c r="P1110" s="69"/>
      <c r="Q1110" s="69"/>
      <c r="R1110" s="69"/>
      <c r="S1110" s="55" t="s">
        <v>167</v>
      </c>
      <c r="T1110" s="55" t="s">
        <v>167</v>
      </c>
      <c r="U1110" s="89">
        <v>2023.05</v>
      </c>
      <c r="V1110" s="107"/>
    </row>
    <row r="1111" s="3" customFormat="1" ht="102.95" customHeight="1" spans="1:22">
      <c r="A1111" s="55">
        <v>13</v>
      </c>
      <c r="B1111" s="50" t="s">
        <v>2183</v>
      </c>
      <c r="C1111" s="55" t="s">
        <v>37</v>
      </c>
      <c r="D1111" s="55" t="s">
        <v>52</v>
      </c>
      <c r="E1111" s="51" t="s">
        <v>2184</v>
      </c>
      <c r="F1111" s="50" t="s">
        <v>2185</v>
      </c>
      <c r="G1111" s="69">
        <v>200</v>
      </c>
      <c r="H1111" s="52" t="s">
        <v>340</v>
      </c>
      <c r="I1111" s="122" t="s">
        <v>2186</v>
      </c>
      <c r="J1111" s="122" t="s">
        <v>2186</v>
      </c>
      <c r="K1111" s="55">
        <v>2</v>
      </c>
      <c r="L1111" s="55">
        <v>2</v>
      </c>
      <c r="M1111" s="49">
        <v>0.0549</v>
      </c>
      <c r="N1111" s="49">
        <v>0.0254</v>
      </c>
      <c r="O1111" s="49">
        <v>0.0295</v>
      </c>
      <c r="P1111" s="49">
        <v>0.2378</v>
      </c>
      <c r="Q1111" s="49">
        <v>0.0917</v>
      </c>
      <c r="R1111" s="49">
        <v>0.1461</v>
      </c>
      <c r="S1111" s="55" t="s">
        <v>167</v>
      </c>
      <c r="T1111" s="55" t="s">
        <v>355</v>
      </c>
      <c r="U1111" s="89">
        <v>2023.05</v>
      </c>
      <c r="V1111" s="107"/>
    </row>
    <row r="1112" s="3" customFormat="1" ht="102.95" customHeight="1" spans="1:22">
      <c r="A1112" s="55">
        <v>14</v>
      </c>
      <c r="B1112" s="50" t="s">
        <v>2187</v>
      </c>
      <c r="C1112" s="55" t="s">
        <v>37</v>
      </c>
      <c r="D1112" s="55" t="s">
        <v>2188</v>
      </c>
      <c r="E1112" s="55" t="s">
        <v>2189</v>
      </c>
      <c r="F1112" s="96" t="s">
        <v>2190</v>
      </c>
      <c r="G1112" s="51">
        <v>10</v>
      </c>
      <c r="H1112" s="51" t="s">
        <v>2191</v>
      </c>
      <c r="I1112" s="96" t="s">
        <v>2192</v>
      </c>
      <c r="J1112" s="51"/>
      <c r="K1112" s="55">
        <v>142</v>
      </c>
      <c r="L1112" s="55"/>
      <c r="M1112" s="55">
        <v>0.1</v>
      </c>
      <c r="N1112" s="136">
        <v>0.1</v>
      </c>
      <c r="O1112" s="136"/>
      <c r="P1112" s="136">
        <v>0.45</v>
      </c>
      <c r="Q1112" s="136">
        <v>0.45</v>
      </c>
      <c r="R1112" s="136"/>
      <c r="S1112" s="55" t="s">
        <v>2193</v>
      </c>
      <c r="T1112" s="55" t="s">
        <v>2193</v>
      </c>
      <c r="U1112" s="89">
        <v>2023.05</v>
      </c>
      <c r="V1112" s="107"/>
    </row>
    <row r="1113" s="1" customFormat="1" ht="48.95" customHeight="1" spans="1:22">
      <c r="A1113" s="41" t="s">
        <v>2194</v>
      </c>
      <c r="B1113" s="42" t="s">
        <v>2195</v>
      </c>
      <c r="C1113" s="41"/>
      <c r="D1113" s="52"/>
      <c r="E1113" s="41"/>
      <c r="F1113" s="46" t="s">
        <v>2196</v>
      </c>
      <c r="G1113" s="47">
        <f>G1114+G1150+G1177+G1181</f>
        <v>5639.67</v>
      </c>
      <c r="H1113" s="51"/>
      <c r="I1113" s="80"/>
      <c r="J1113" s="80"/>
      <c r="K1113" s="81"/>
      <c r="L1113" s="81"/>
      <c r="M1113" s="81"/>
      <c r="N1113" s="82"/>
      <c r="O1113" s="82"/>
      <c r="P1113" s="82"/>
      <c r="Q1113" s="82"/>
      <c r="R1113" s="82"/>
      <c r="S1113" s="41"/>
      <c r="T1113" s="41"/>
      <c r="U1113" s="89"/>
      <c r="V1113" s="107"/>
    </row>
    <row r="1114" s="1" customFormat="1" ht="48.95" customHeight="1" spans="1:22">
      <c r="A1114" s="41" t="s">
        <v>30</v>
      </c>
      <c r="B1114" s="44" t="s">
        <v>2197</v>
      </c>
      <c r="C1114" s="34"/>
      <c r="D1114" s="52"/>
      <c r="E1114" s="34"/>
      <c r="F1114" s="42" t="s">
        <v>2198</v>
      </c>
      <c r="G1114" s="45">
        <f>G1115+G1121+G1146+G1137</f>
        <v>3933.08</v>
      </c>
      <c r="H1114" s="51"/>
      <c r="I1114" s="44"/>
      <c r="J1114" s="44"/>
      <c r="K1114" s="34"/>
      <c r="L1114" s="34"/>
      <c r="M1114" s="34"/>
      <c r="N1114" s="79"/>
      <c r="O1114" s="79"/>
      <c r="P1114" s="79"/>
      <c r="Q1114" s="79"/>
      <c r="R1114" s="79"/>
      <c r="S1114" s="41"/>
      <c r="T1114" s="41"/>
      <c r="U1114" s="89"/>
      <c r="V1114" s="107"/>
    </row>
    <row r="1115" s="1" customFormat="1" ht="48.95" customHeight="1" spans="1:22">
      <c r="A1115" s="41" t="s">
        <v>33</v>
      </c>
      <c r="B1115" s="44" t="s">
        <v>2199</v>
      </c>
      <c r="C1115" s="34"/>
      <c r="D1115" s="52"/>
      <c r="E1115" s="34"/>
      <c r="F1115" s="42" t="s">
        <v>2200</v>
      </c>
      <c r="G1115" s="45">
        <f>G1116+G1117+G1118+G1119+G1120</f>
        <v>883.68</v>
      </c>
      <c r="H1115" s="51"/>
      <c r="I1115" s="44"/>
      <c r="J1115" s="44"/>
      <c r="K1115" s="34"/>
      <c r="L1115" s="34"/>
      <c r="M1115" s="34"/>
      <c r="N1115" s="79"/>
      <c r="O1115" s="79"/>
      <c r="P1115" s="79"/>
      <c r="Q1115" s="79"/>
      <c r="R1115" s="79"/>
      <c r="S1115" s="41"/>
      <c r="T1115" s="41"/>
      <c r="U1115" s="89"/>
      <c r="V1115" s="107"/>
    </row>
    <row r="1116" s="3" customFormat="1" ht="65.1" customHeight="1" spans="1:22">
      <c r="A1116" s="49">
        <v>1</v>
      </c>
      <c r="B1116" s="122" t="s">
        <v>2201</v>
      </c>
      <c r="C1116" s="49" t="s">
        <v>174</v>
      </c>
      <c r="D1116" s="52" t="s">
        <v>38</v>
      </c>
      <c r="E1116" s="55" t="s">
        <v>2120</v>
      </c>
      <c r="F1116" s="50" t="s">
        <v>2202</v>
      </c>
      <c r="G1116" s="61">
        <v>210</v>
      </c>
      <c r="H1116" s="52" t="s">
        <v>340</v>
      </c>
      <c r="I1116" s="59" t="s">
        <v>2203</v>
      </c>
      <c r="J1116" s="50" t="s">
        <v>2204</v>
      </c>
      <c r="K1116" s="49">
        <v>142</v>
      </c>
      <c r="L1116" s="49">
        <v>113</v>
      </c>
      <c r="M1116" s="85">
        <v>0.35</v>
      </c>
      <c r="N1116" s="85">
        <v>0.35</v>
      </c>
      <c r="O1116" s="85"/>
      <c r="P1116" s="85">
        <v>0.35</v>
      </c>
      <c r="Q1116" s="85">
        <v>0.35</v>
      </c>
      <c r="R1116" s="85"/>
      <c r="S1116" s="49" t="s">
        <v>2149</v>
      </c>
      <c r="T1116" s="71" t="s">
        <v>2205</v>
      </c>
      <c r="U1116" s="89">
        <v>2022.12</v>
      </c>
      <c r="V1116" s="235"/>
    </row>
    <row r="1117" s="2" customFormat="1" ht="62.1" customHeight="1" spans="1:22">
      <c r="A1117" s="55">
        <v>2</v>
      </c>
      <c r="B1117" s="50" t="s">
        <v>2206</v>
      </c>
      <c r="C1117" s="55" t="s">
        <v>174</v>
      </c>
      <c r="D1117" s="55" t="s">
        <v>52</v>
      </c>
      <c r="E1117" s="55" t="s">
        <v>2207</v>
      </c>
      <c r="F1117" s="50" t="s">
        <v>2208</v>
      </c>
      <c r="G1117" s="57">
        <v>1.8</v>
      </c>
      <c r="H1117" s="51" t="s">
        <v>61</v>
      </c>
      <c r="I1117" s="59" t="s">
        <v>2203</v>
      </c>
      <c r="J1117" s="50" t="s">
        <v>2204</v>
      </c>
      <c r="K1117" s="55">
        <v>142</v>
      </c>
      <c r="L1117" s="55">
        <v>113</v>
      </c>
      <c r="M1117" s="84">
        <v>0.003</v>
      </c>
      <c r="N1117" s="84">
        <v>0.003</v>
      </c>
      <c r="O1117" s="84">
        <v>0</v>
      </c>
      <c r="P1117" s="84">
        <v>0.003</v>
      </c>
      <c r="Q1117" s="84">
        <v>0.003</v>
      </c>
      <c r="R1117" s="55">
        <v>0</v>
      </c>
      <c r="S1117" s="55" t="s">
        <v>2149</v>
      </c>
      <c r="T1117" s="55" t="s">
        <v>2205</v>
      </c>
      <c r="U1117" s="89">
        <v>2023.05</v>
      </c>
      <c r="V1117" s="107"/>
    </row>
    <row r="1118" s="5" customFormat="1" ht="96" customHeight="1" spans="1:22">
      <c r="A1118" s="55">
        <v>3</v>
      </c>
      <c r="B1118" s="50" t="s">
        <v>2209</v>
      </c>
      <c r="C1118" s="55" t="s">
        <v>37</v>
      </c>
      <c r="D1118" s="55" t="s">
        <v>52</v>
      </c>
      <c r="E1118" s="55" t="s">
        <v>2207</v>
      </c>
      <c r="F1118" s="50" t="s">
        <v>2210</v>
      </c>
      <c r="G1118" s="57">
        <v>20</v>
      </c>
      <c r="H1118" s="51" t="s">
        <v>130</v>
      </c>
      <c r="I1118" s="51" t="s">
        <v>2203</v>
      </c>
      <c r="J1118" s="50" t="s">
        <v>2204</v>
      </c>
      <c r="K1118" s="55">
        <v>142</v>
      </c>
      <c r="L1118" s="55">
        <v>113</v>
      </c>
      <c r="M1118" s="84">
        <v>0.1</v>
      </c>
      <c r="N1118" s="84">
        <v>0.1</v>
      </c>
      <c r="O1118" s="84"/>
      <c r="P1118" s="84">
        <v>0.1</v>
      </c>
      <c r="Q1118" s="84">
        <v>0.1</v>
      </c>
      <c r="R1118" s="55"/>
      <c r="S1118" s="55" t="s">
        <v>2149</v>
      </c>
      <c r="T1118" s="55" t="s">
        <v>2211</v>
      </c>
      <c r="U1118" s="89">
        <v>2023.05</v>
      </c>
      <c r="V1118" s="107"/>
    </row>
    <row r="1119" s="5" customFormat="1" ht="96" customHeight="1" spans="1:22">
      <c r="A1119" s="55">
        <v>4</v>
      </c>
      <c r="B1119" s="50" t="s">
        <v>2212</v>
      </c>
      <c r="C1119" s="55" t="s">
        <v>37</v>
      </c>
      <c r="D1119" s="55" t="s">
        <v>52</v>
      </c>
      <c r="E1119" s="55" t="s">
        <v>2207</v>
      </c>
      <c r="F1119" s="50" t="s">
        <v>2213</v>
      </c>
      <c r="G1119" s="57">
        <v>91.8</v>
      </c>
      <c r="H1119" s="51" t="s">
        <v>61</v>
      </c>
      <c r="I1119" s="51" t="s">
        <v>2203</v>
      </c>
      <c r="J1119" s="50" t="s">
        <v>2204</v>
      </c>
      <c r="K1119" s="55">
        <v>142</v>
      </c>
      <c r="L1119" s="55">
        <v>113</v>
      </c>
      <c r="M1119" s="84">
        <v>0.153</v>
      </c>
      <c r="N1119" s="84">
        <v>0.153</v>
      </c>
      <c r="O1119" s="84"/>
      <c r="P1119" s="84">
        <v>0.153</v>
      </c>
      <c r="Q1119" s="84">
        <v>0.153</v>
      </c>
      <c r="R1119" s="55"/>
      <c r="S1119" s="55" t="s">
        <v>2149</v>
      </c>
      <c r="T1119" s="55" t="s">
        <v>2211</v>
      </c>
      <c r="U1119" s="89">
        <v>2023.05</v>
      </c>
      <c r="V1119" s="107"/>
    </row>
    <row r="1120" s="5" customFormat="1" ht="96" customHeight="1" spans="1:22">
      <c r="A1120" s="55">
        <v>5</v>
      </c>
      <c r="B1120" s="54" t="s">
        <v>2214</v>
      </c>
      <c r="C1120" s="49" t="s">
        <v>37</v>
      </c>
      <c r="D1120" s="55" t="s">
        <v>2215</v>
      </c>
      <c r="E1120" s="55" t="s">
        <v>2216</v>
      </c>
      <c r="F1120" s="107" t="s">
        <v>2217</v>
      </c>
      <c r="G1120" s="62">
        <v>560.08</v>
      </c>
      <c r="H1120" s="51" t="s">
        <v>61</v>
      </c>
      <c r="I1120" s="51" t="s">
        <v>2203</v>
      </c>
      <c r="J1120" s="50" t="s">
        <v>2204</v>
      </c>
      <c r="K1120" s="55">
        <v>142</v>
      </c>
      <c r="L1120" s="55">
        <v>113</v>
      </c>
      <c r="M1120" s="84">
        <v>0.153</v>
      </c>
      <c r="N1120" s="84">
        <v>0.153</v>
      </c>
      <c r="O1120" s="84"/>
      <c r="P1120" s="84">
        <v>0.153</v>
      </c>
      <c r="Q1120" s="84">
        <v>0.153</v>
      </c>
      <c r="R1120" s="55"/>
      <c r="S1120" s="55" t="s">
        <v>2149</v>
      </c>
      <c r="T1120" s="55" t="s">
        <v>2211</v>
      </c>
      <c r="U1120" s="89" t="s">
        <v>2113</v>
      </c>
      <c r="V1120" s="107"/>
    </row>
    <row r="1121" s="1" customFormat="1" ht="48.95" customHeight="1" spans="1:22">
      <c r="A1121" s="41" t="s">
        <v>63</v>
      </c>
      <c r="B1121" s="44" t="s">
        <v>2218</v>
      </c>
      <c r="C1121" s="34"/>
      <c r="D1121" s="52"/>
      <c r="E1121" s="34"/>
      <c r="F1121" s="42" t="s">
        <v>2219</v>
      </c>
      <c r="G1121" s="45">
        <f>SUM(G1122:G1136)</f>
        <v>491.1</v>
      </c>
      <c r="H1121" s="34"/>
      <c r="I1121" s="44"/>
      <c r="J1121" s="44"/>
      <c r="K1121" s="34"/>
      <c r="L1121" s="34"/>
      <c r="M1121" s="34"/>
      <c r="N1121" s="79"/>
      <c r="O1121" s="79"/>
      <c r="P1121" s="79"/>
      <c r="Q1121" s="79"/>
      <c r="R1121" s="79"/>
      <c r="S1121" s="41"/>
      <c r="T1121" s="41"/>
      <c r="U1121" s="89"/>
      <c r="V1121" s="55"/>
    </row>
    <row r="1122" s="3" customFormat="1" ht="84.95" customHeight="1" spans="1:22">
      <c r="A1122" s="55">
        <v>1</v>
      </c>
      <c r="B1122" s="59" t="s">
        <v>2220</v>
      </c>
      <c r="C1122" s="51" t="s">
        <v>37</v>
      </c>
      <c r="D1122" s="52" t="s">
        <v>38</v>
      </c>
      <c r="E1122" s="55" t="s">
        <v>175</v>
      </c>
      <c r="F1122" s="50" t="s">
        <v>2221</v>
      </c>
      <c r="G1122" s="53">
        <v>22.2</v>
      </c>
      <c r="H1122" s="51" t="s">
        <v>130</v>
      </c>
      <c r="I1122" s="59" t="s">
        <v>2222</v>
      </c>
      <c r="J1122" s="50" t="s">
        <v>2223</v>
      </c>
      <c r="K1122" s="51">
        <v>3</v>
      </c>
      <c r="L1122" s="51">
        <v>15</v>
      </c>
      <c r="M1122" s="53">
        <v>0.0074</v>
      </c>
      <c r="N1122" s="53">
        <v>0.0074</v>
      </c>
      <c r="O1122" s="53"/>
      <c r="P1122" s="53">
        <v>0.0074</v>
      </c>
      <c r="Q1122" s="53">
        <v>0.0074</v>
      </c>
      <c r="R1122" s="53"/>
      <c r="S1122" s="55" t="s">
        <v>2224</v>
      </c>
      <c r="T1122" s="55" t="s">
        <v>175</v>
      </c>
      <c r="U1122" s="89">
        <v>2022.12</v>
      </c>
      <c r="V1122" s="55"/>
    </row>
    <row r="1123" s="3" customFormat="1" ht="84.95" customHeight="1" spans="1:22">
      <c r="A1123" s="55">
        <v>2</v>
      </c>
      <c r="B1123" s="59" t="s">
        <v>2220</v>
      </c>
      <c r="C1123" s="51" t="s">
        <v>37</v>
      </c>
      <c r="D1123" s="52" t="s">
        <v>38</v>
      </c>
      <c r="E1123" s="51" t="s">
        <v>104</v>
      </c>
      <c r="F1123" s="50" t="s">
        <v>2225</v>
      </c>
      <c r="G1123" s="53">
        <v>21</v>
      </c>
      <c r="H1123" s="51" t="s">
        <v>130</v>
      </c>
      <c r="I1123" s="59" t="s">
        <v>2222</v>
      </c>
      <c r="J1123" s="50" t="s">
        <v>2223</v>
      </c>
      <c r="K1123" s="51">
        <v>11</v>
      </c>
      <c r="L1123" s="51">
        <v>5</v>
      </c>
      <c r="M1123" s="84">
        <v>0.007</v>
      </c>
      <c r="N1123" s="84">
        <v>0.007</v>
      </c>
      <c r="O1123" s="84"/>
      <c r="P1123" s="84">
        <v>0.007</v>
      </c>
      <c r="Q1123" s="84">
        <v>0.007</v>
      </c>
      <c r="R1123" s="84"/>
      <c r="S1123" s="55" t="s">
        <v>2224</v>
      </c>
      <c r="T1123" s="55" t="s">
        <v>104</v>
      </c>
      <c r="U1123" s="89">
        <v>2022.12</v>
      </c>
      <c r="V1123" s="55"/>
    </row>
    <row r="1124" s="3" customFormat="1" ht="84.95" customHeight="1" spans="1:22">
      <c r="A1124" s="55">
        <v>3</v>
      </c>
      <c r="B1124" s="59" t="s">
        <v>2220</v>
      </c>
      <c r="C1124" s="51" t="s">
        <v>37</v>
      </c>
      <c r="D1124" s="52" t="s">
        <v>38</v>
      </c>
      <c r="E1124" s="51" t="s">
        <v>180</v>
      </c>
      <c r="F1124" s="50" t="s">
        <v>2226</v>
      </c>
      <c r="G1124" s="53">
        <v>73.5</v>
      </c>
      <c r="H1124" s="51" t="s">
        <v>130</v>
      </c>
      <c r="I1124" s="59" t="s">
        <v>2222</v>
      </c>
      <c r="J1124" s="50" t="s">
        <v>2223</v>
      </c>
      <c r="K1124" s="55">
        <v>12</v>
      </c>
      <c r="L1124" s="55">
        <v>5</v>
      </c>
      <c r="M1124" s="55">
        <v>0.0049</v>
      </c>
      <c r="N1124" s="55">
        <v>0.0049</v>
      </c>
      <c r="O1124" s="55"/>
      <c r="P1124" s="55">
        <v>0.0049</v>
      </c>
      <c r="Q1124" s="55">
        <v>0.0049</v>
      </c>
      <c r="R1124" s="55"/>
      <c r="S1124" s="55" t="s">
        <v>2224</v>
      </c>
      <c r="T1124" s="55" t="s">
        <v>180</v>
      </c>
      <c r="U1124" s="89">
        <v>2022.12</v>
      </c>
      <c r="V1124" s="55"/>
    </row>
    <row r="1125" s="3" customFormat="1" ht="84.95" customHeight="1" spans="1:22">
      <c r="A1125" s="55">
        <v>4</v>
      </c>
      <c r="B1125" s="59" t="s">
        <v>2220</v>
      </c>
      <c r="C1125" s="51" t="s">
        <v>37</v>
      </c>
      <c r="D1125" s="52" t="s">
        <v>38</v>
      </c>
      <c r="E1125" s="51" t="s">
        <v>110</v>
      </c>
      <c r="F1125" s="50" t="s">
        <v>2227</v>
      </c>
      <c r="G1125" s="53">
        <v>26.1</v>
      </c>
      <c r="H1125" s="51" t="s">
        <v>130</v>
      </c>
      <c r="I1125" s="59" t="s">
        <v>2222</v>
      </c>
      <c r="J1125" s="50" t="s">
        <v>2223</v>
      </c>
      <c r="K1125" s="51">
        <v>3</v>
      </c>
      <c r="L1125" s="51">
        <v>11</v>
      </c>
      <c r="M1125" s="53">
        <v>0.0087</v>
      </c>
      <c r="N1125" s="53">
        <v>0.0082</v>
      </c>
      <c r="O1125" s="53"/>
      <c r="P1125" s="53">
        <v>0.0087</v>
      </c>
      <c r="Q1125" s="53">
        <v>0.0082</v>
      </c>
      <c r="R1125" s="53"/>
      <c r="S1125" s="55" t="s">
        <v>2224</v>
      </c>
      <c r="T1125" s="49" t="s">
        <v>110</v>
      </c>
      <c r="U1125" s="89">
        <v>2022.12</v>
      </c>
      <c r="V1125" s="55"/>
    </row>
    <row r="1126" s="3" customFormat="1" ht="84.95" customHeight="1" spans="1:22">
      <c r="A1126" s="55">
        <v>5</v>
      </c>
      <c r="B1126" s="59" t="s">
        <v>2220</v>
      </c>
      <c r="C1126" s="51" t="s">
        <v>37</v>
      </c>
      <c r="D1126" s="52" t="s">
        <v>38</v>
      </c>
      <c r="E1126" s="51" t="s">
        <v>199</v>
      </c>
      <c r="F1126" s="50" t="s">
        <v>2228</v>
      </c>
      <c r="G1126" s="53">
        <v>11.1</v>
      </c>
      <c r="H1126" s="51" t="s">
        <v>130</v>
      </c>
      <c r="I1126" s="59" t="s">
        <v>2222</v>
      </c>
      <c r="J1126" s="50" t="s">
        <v>2223</v>
      </c>
      <c r="K1126" s="51">
        <v>4</v>
      </c>
      <c r="L1126" s="51">
        <v>3</v>
      </c>
      <c r="M1126" s="53">
        <v>0.0037</v>
      </c>
      <c r="N1126" s="53">
        <v>0.0037</v>
      </c>
      <c r="O1126" s="136"/>
      <c r="P1126" s="53">
        <v>0.0037</v>
      </c>
      <c r="Q1126" s="53">
        <v>0.0037</v>
      </c>
      <c r="R1126" s="136"/>
      <c r="S1126" s="55" t="s">
        <v>2224</v>
      </c>
      <c r="T1126" s="49" t="s">
        <v>199</v>
      </c>
      <c r="U1126" s="89">
        <v>2022.12</v>
      </c>
      <c r="V1126" s="55"/>
    </row>
    <row r="1127" s="3" customFormat="1" ht="84.95" customHeight="1" spans="1:22">
      <c r="A1127" s="55">
        <v>6</v>
      </c>
      <c r="B1127" s="59" t="s">
        <v>2220</v>
      </c>
      <c r="C1127" s="51" t="s">
        <v>37</v>
      </c>
      <c r="D1127" s="52" t="s">
        <v>38</v>
      </c>
      <c r="E1127" s="51" t="s">
        <v>330</v>
      </c>
      <c r="F1127" s="50" t="s">
        <v>2229</v>
      </c>
      <c r="G1127" s="53">
        <v>29.7</v>
      </c>
      <c r="H1127" s="51" t="s">
        <v>130</v>
      </c>
      <c r="I1127" s="59" t="s">
        <v>2222</v>
      </c>
      <c r="J1127" s="50" t="s">
        <v>2223</v>
      </c>
      <c r="K1127" s="51">
        <v>11</v>
      </c>
      <c r="L1127" s="51">
        <v>5</v>
      </c>
      <c r="M1127" s="84">
        <v>0.009</v>
      </c>
      <c r="N1127" s="53">
        <v>0.009</v>
      </c>
      <c r="O1127" s="84"/>
      <c r="P1127" s="84">
        <v>0.009</v>
      </c>
      <c r="Q1127" s="53">
        <v>0.009</v>
      </c>
      <c r="R1127" s="84"/>
      <c r="S1127" s="55" t="s">
        <v>2224</v>
      </c>
      <c r="T1127" s="49" t="s">
        <v>330</v>
      </c>
      <c r="U1127" s="89">
        <v>2022.12</v>
      </c>
      <c r="V1127" s="55"/>
    </row>
    <row r="1128" s="3" customFormat="1" ht="84.95" customHeight="1" spans="1:22">
      <c r="A1128" s="55">
        <v>7</v>
      </c>
      <c r="B1128" s="59" t="s">
        <v>2220</v>
      </c>
      <c r="C1128" s="51" t="s">
        <v>37</v>
      </c>
      <c r="D1128" s="52" t="s">
        <v>38</v>
      </c>
      <c r="E1128" s="49" t="s">
        <v>193</v>
      </c>
      <c r="F1128" s="50" t="s">
        <v>2230</v>
      </c>
      <c r="G1128" s="61">
        <v>23.7</v>
      </c>
      <c r="H1128" s="51" t="s">
        <v>130</v>
      </c>
      <c r="I1128" s="59" t="s">
        <v>2222</v>
      </c>
      <c r="J1128" s="50" t="s">
        <v>2223</v>
      </c>
      <c r="K1128" s="49">
        <v>5</v>
      </c>
      <c r="L1128" s="49">
        <v>9</v>
      </c>
      <c r="M1128" s="85">
        <v>0.0079</v>
      </c>
      <c r="N1128" s="85">
        <v>0.0079</v>
      </c>
      <c r="O1128" s="85"/>
      <c r="P1128" s="85">
        <v>0.0079</v>
      </c>
      <c r="Q1128" s="85">
        <v>0.0079</v>
      </c>
      <c r="R1128" s="85"/>
      <c r="S1128" s="55" t="s">
        <v>2224</v>
      </c>
      <c r="T1128" s="55" t="s">
        <v>193</v>
      </c>
      <c r="U1128" s="89">
        <v>2022.12</v>
      </c>
      <c r="V1128" s="55"/>
    </row>
    <row r="1129" s="3" customFormat="1" ht="84.95" customHeight="1" spans="1:22">
      <c r="A1129" s="55">
        <v>8</v>
      </c>
      <c r="B1129" s="59" t="s">
        <v>2220</v>
      </c>
      <c r="C1129" s="51" t="s">
        <v>37</v>
      </c>
      <c r="D1129" s="52" t="s">
        <v>38</v>
      </c>
      <c r="E1129" s="51" t="s">
        <v>183</v>
      </c>
      <c r="F1129" s="50" t="s">
        <v>2231</v>
      </c>
      <c r="G1129" s="53">
        <v>18.9</v>
      </c>
      <c r="H1129" s="51" t="s">
        <v>130</v>
      </c>
      <c r="I1129" s="59" t="s">
        <v>2222</v>
      </c>
      <c r="J1129" s="50" t="s">
        <v>2223</v>
      </c>
      <c r="K1129" s="51">
        <v>16</v>
      </c>
      <c r="L1129" s="51"/>
      <c r="M1129" s="84">
        <v>0.0063</v>
      </c>
      <c r="N1129" s="84">
        <v>0.0063</v>
      </c>
      <c r="O1129" s="84"/>
      <c r="P1129" s="84">
        <v>0.0063</v>
      </c>
      <c r="Q1129" s="84">
        <v>0.0063</v>
      </c>
      <c r="R1129" s="84"/>
      <c r="S1129" s="55" t="s">
        <v>2224</v>
      </c>
      <c r="T1129" s="49" t="s">
        <v>183</v>
      </c>
      <c r="U1129" s="89">
        <v>2022.12</v>
      </c>
      <c r="V1129" s="55"/>
    </row>
    <row r="1130" s="3" customFormat="1" ht="84.95" customHeight="1" spans="1:22">
      <c r="A1130" s="55">
        <v>9</v>
      </c>
      <c r="B1130" s="59" t="s">
        <v>2220</v>
      </c>
      <c r="C1130" s="51" t="s">
        <v>37</v>
      </c>
      <c r="D1130" s="52" t="s">
        <v>38</v>
      </c>
      <c r="E1130" s="106" t="s">
        <v>143</v>
      </c>
      <c r="F1130" s="50" t="s">
        <v>2232</v>
      </c>
      <c r="G1130" s="161">
        <v>19.5</v>
      </c>
      <c r="H1130" s="51" t="s">
        <v>130</v>
      </c>
      <c r="I1130" s="59" t="s">
        <v>2222</v>
      </c>
      <c r="J1130" s="50" t="s">
        <v>2223</v>
      </c>
      <c r="K1130" s="55">
        <v>9</v>
      </c>
      <c r="L1130" s="55">
        <v>7</v>
      </c>
      <c r="M1130" s="106">
        <v>0.0065</v>
      </c>
      <c r="N1130" s="106">
        <v>0.0065</v>
      </c>
      <c r="O1130" s="106"/>
      <c r="P1130" s="106">
        <v>0.0065</v>
      </c>
      <c r="Q1130" s="106">
        <v>0.0065</v>
      </c>
      <c r="R1130" s="106"/>
      <c r="S1130" s="55" t="s">
        <v>2224</v>
      </c>
      <c r="T1130" s="55" t="s">
        <v>143</v>
      </c>
      <c r="U1130" s="89">
        <v>2022.12</v>
      </c>
      <c r="V1130" s="55"/>
    </row>
    <row r="1131" s="3" customFormat="1" ht="84.95" customHeight="1" spans="1:22">
      <c r="A1131" s="55">
        <v>10</v>
      </c>
      <c r="B1131" s="59" t="s">
        <v>2220</v>
      </c>
      <c r="C1131" s="51" t="s">
        <v>37</v>
      </c>
      <c r="D1131" s="52" t="s">
        <v>38</v>
      </c>
      <c r="E1131" s="55" t="s">
        <v>163</v>
      </c>
      <c r="F1131" s="59" t="s">
        <v>2233</v>
      </c>
      <c r="G1131" s="53">
        <v>63.6</v>
      </c>
      <c r="H1131" s="51" t="s">
        <v>130</v>
      </c>
      <c r="I1131" s="59" t="s">
        <v>2222</v>
      </c>
      <c r="J1131" s="50" t="s">
        <v>2223</v>
      </c>
      <c r="K1131" s="55">
        <v>13</v>
      </c>
      <c r="L1131" s="55">
        <v>16</v>
      </c>
      <c r="M1131" s="55">
        <v>29</v>
      </c>
      <c r="N1131" s="84">
        <v>0.0212</v>
      </c>
      <c r="O1131" s="85"/>
      <c r="P1131" s="55">
        <v>29</v>
      </c>
      <c r="Q1131" s="84">
        <v>0.0212</v>
      </c>
      <c r="R1131" s="85"/>
      <c r="S1131" s="55" t="s">
        <v>2224</v>
      </c>
      <c r="T1131" s="49" t="s">
        <v>163</v>
      </c>
      <c r="U1131" s="89">
        <v>2022.12</v>
      </c>
      <c r="V1131" s="55"/>
    </row>
    <row r="1132" s="3" customFormat="1" ht="84.95" customHeight="1" spans="1:22">
      <c r="A1132" s="55">
        <v>11</v>
      </c>
      <c r="B1132" s="59" t="s">
        <v>2220</v>
      </c>
      <c r="C1132" s="51" t="s">
        <v>37</v>
      </c>
      <c r="D1132" s="52" t="s">
        <v>38</v>
      </c>
      <c r="E1132" s="55" t="s">
        <v>169</v>
      </c>
      <c r="F1132" s="50" t="s">
        <v>2234</v>
      </c>
      <c r="G1132" s="53">
        <v>69.6</v>
      </c>
      <c r="H1132" s="51" t="s">
        <v>130</v>
      </c>
      <c r="I1132" s="59" t="s">
        <v>2222</v>
      </c>
      <c r="J1132" s="50" t="s">
        <v>2223</v>
      </c>
      <c r="K1132" s="83">
        <v>13</v>
      </c>
      <c r="L1132" s="83">
        <v>7</v>
      </c>
      <c r="M1132" s="85">
        <v>0.0233</v>
      </c>
      <c r="N1132" s="85">
        <v>0.0233</v>
      </c>
      <c r="O1132" s="85"/>
      <c r="P1132" s="85">
        <v>0.0233</v>
      </c>
      <c r="Q1132" s="85">
        <v>0.0233</v>
      </c>
      <c r="R1132" s="85"/>
      <c r="S1132" s="55" t="s">
        <v>2224</v>
      </c>
      <c r="T1132" s="55" t="s">
        <v>169</v>
      </c>
      <c r="U1132" s="89">
        <v>2022.12</v>
      </c>
      <c r="V1132" s="55"/>
    </row>
    <row r="1133" s="3" customFormat="1" ht="84.95" customHeight="1" spans="1:22">
      <c r="A1133" s="55">
        <v>12</v>
      </c>
      <c r="B1133" s="59" t="s">
        <v>2220</v>
      </c>
      <c r="C1133" s="51" t="s">
        <v>37</v>
      </c>
      <c r="D1133" s="52" t="s">
        <v>38</v>
      </c>
      <c r="E1133" s="51" t="s">
        <v>186</v>
      </c>
      <c r="F1133" s="50" t="s">
        <v>2235</v>
      </c>
      <c r="G1133" s="228">
        <f>26.4+0.6</f>
        <v>27</v>
      </c>
      <c r="H1133" s="51" t="s">
        <v>130</v>
      </c>
      <c r="I1133" s="59" t="s">
        <v>2222</v>
      </c>
      <c r="J1133" s="50" t="s">
        <v>2223</v>
      </c>
      <c r="K1133" s="51">
        <v>8</v>
      </c>
      <c r="L1133" s="51">
        <v>4</v>
      </c>
      <c r="M1133" s="53">
        <v>0.009</v>
      </c>
      <c r="N1133" s="53">
        <v>0.009</v>
      </c>
      <c r="O1133" s="136"/>
      <c r="P1133" s="53">
        <v>0.009</v>
      </c>
      <c r="Q1133" s="53">
        <v>0.009</v>
      </c>
      <c r="R1133" s="136"/>
      <c r="S1133" s="55" t="s">
        <v>2224</v>
      </c>
      <c r="T1133" s="51" t="s">
        <v>186</v>
      </c>
      <c r="U1133" s="89">
        <v>2022.12</v>
      </c>
      <c r="V1133" s="55"/>
    </row>
    <row r="1134" s="3" customFormat="1" ht="84.95" customHeight="1" spans="1:22">
      <c r="A1134" s="55">
        <v>13</v>
      </c>
      <c r="B1134" s="59" t="s">
        <v>2220</v>
      </c>
      <c r="C1134" s="51" t="s">
        <v>37</v>
      </c>
      <c r="D1134" s="52" t="s">
        <v>38</v>
      </c>
      <c r="E1134" s="55" t="s">
        <v>134</v>
      </c>
      <c r="F1134" s="50" t="s">
        <v>2236</v>
      </c>
      <c r="G1134" s="61">
        <v>25.8</v>
      </c>
      <c r="H1134" s="51" t="s">
        <v>130</v>
      </c>
      <c r="I1134" s="59" t="s">
        <v>2222</v>
      </c>
      <c r="J1134" s="50" t="s">
        <v>2223</v>
      </c>
      <c r="K1134" s="49">
        <v>19</v>
      </c>
      <c r="L1134" s="55">
        <v>8</v>
      </c>
      <c r="M1134" s="53">
        <v>0.0086</v>
      </c>
      <c r="N1134" s="53">
        <v>0.0086</v>
      </c>
      <c r="O1134" s="49"/>
      <c r="P1134" s="53">
        <v>0.0086</v>
      </c>
      <c r="Q1134" s="53">
        <v>0.0086</v>
      </c>
      <c r="R1134" s="49"/>
      <c r="S1134" s="55" t="s">
        <v>2224</v>
      </c>
      <c r="T1134" s="55" t="s">
        <v>134</v>
      </c>
      <c r="U1134" s="89">
        <v>2022.12</v>
      </c>
      <c r="V1134" s="55"/>
    </row>
    <row r="1135" s="3" customFormat="1" ht="84.95" customHeight="1" spans="1:22">
      <c r="A1135" s="55">
        <v>14</v>
      </c>
      <c r="B1135" s="59" t="s">
        <v>2220</v>
      </c>
      <c r="C1135" s="51" t="s">
        <v>37</v>
      </c>
      <c r="D1135" s="52" t="s">
        <v>38</v>
      </c>
      <c r="E1135" s="55" t="s">
        <v>407</v>
      </c>
      <c r="F1135" s="50" t="s">
        <v>2237</v>
      </c>
      <c r="G1135" s="53">
        <v>37.5</v>
      </c>
      <c r="H1135" s="51" t="s">
        <v>130</v>
      </c>
      <c r="I1135" s="59" t="s">
        <v>2222</v>
      </c>
      <c r="J1135" s="50" t="s">
        <v>2223</v>
      </c>
      <c r="K1135" s="51">
        <v>8</v>
      </c>
      <c r="L1135" s="51">
        <v>6</v>
      </c>
      <c r="M1135" s="53">
        <v>0.0125</v>
      </c>
      <c r="N1135" s="53">
        <v>0.0125</v>
      </c>
      <c r="O1135" s="53"/>
      <c r="P1135" s="53">
        <v>0.0125</v>
      </c>
      <c r="Q1135" s="53">
        <v>0.0125</v>
      </c>
      <c r="R1135" s="53"/>
      <c r="S1135" s="55" t="s">
        <v>2224</v>
      </c>
      <c r="T1135" s="55" t="s">
        <v>407</v>
      </c>
      <c r="U1135" s="89">
        <v>2022.12</v>
      </c>
      <c r="V1135" s="55"/>
    </row>
    <row r="1136" s="3" customFormat="1" ht="84.95" customHeight="1" spans="1:22">
      <c r="A1136" s="55">
        <v>15</v>
      </c>
      <c r="B1136" s="59" t="s">
        <v>2220</v>
      </c>
      <c r="C1136" s="51" t="s">
        <v>37</v>
      </c>
      <c r="D1136" s="52" t="s">
        <v>38</v>
      </c>
      <c r="E1136" s="55" t="s">
        <v>2238</v>
      </c>
      <c r="F1136" s="50" t="s">
        <v>2239</v>
      </c>
      <c r="G1136" s="53">
        <v>21.9</v>
      </c>
      <c r="H1136" s="51" t="s">
        <v>130</v>
      </c>
      <c r="I1136" s="59" t="s">
        <v>2222</v>
      </c>
      <c r="J1136" s="50" t="s">
        <v>2223</v>
      </c>
      <c r="K1136" s="55">
        <v>5</v>
      </c>
      <c r="L1136" s="55">
        <v>5</v>
      </c>
      <c r="M1136" s="84">
        <v>0.0073</v>
      </c>
      <c r="N1136" s="84">
        <v>0.0073</v>
      </c>
      <c r="O1136" s="84"/>
      <c r="P1136" s="84">
        <v>0.0073</v>
      </c>
      <c r="Q1136" s="84">
        <v>0.0073</v>
      </c>
      <c r="R1136" s="84"/>
      <c r="S1136" s="55" t="s">
        <v>2224</v>
      </c>
      <c r="T1136" s="55" t="s">
        <v>196</v>
      </c>
      <c r="U1136" s="89">
        <v>2022.12</v>
      </c>
      <c r="V1136" s="55"/>
    </row>
    <row r="1137" s="3" customFormat="1" ht="84.95" customHeight="1" spans="1:22">
      <c r="A1137" s="43" t="s">
        <v>324</v>
      </c>
      <c r="B1137" s="44" t="s">
        <v>2240</v>
      </c>
      <c r="C1137" s="51"/>
      <c r="D1137" s="52"/>
      <c r="E1137" s="55"/>
      <c r="F1137" s="42" t="s">
        <v>2241</v>
      </c>
      <c r="G1137" s="45">
        <f>SUM(G1138:G1145)</f>
        <v>150.6</v>
      </c>
      <c r="H1137" s="51"/>
      <c r="I1137" s="59"/>
      <c r="J1137" s="50"/>
      <c r="K1137" s="55"/>
      <c r="L1137" s="55"/>
      <c r="M1137" s="84"/>
      <c r="N1137" s="84"/>
      <c r="O1137" s="84"/>
      <c r="P1137" s="84"/>
      <c r="Q1137" s="84"/>
      <c r="R1137" s="136"/>
      <c r="S1137" s="55"/>
      <c r="T1137" s="55"/>
      <c r="U1137" s="89"/>
      <c r="V1137" s="107"/>
    </row>
    <row r="1138" s="13" customFormat="1" ht="77.1" customHeight="1" spans="1:22">
      <c r="A1138" s="55">
        <v>1</v>
      </c>
      <c r="B1138" s="59" t="s">
        <v>2220</v>
      </c>
      <c r="C1138" s="55" t="s">
        <v>37</v>
      </c>
      <c r="D1138" s="55" t="s">
        <v>52</v>
      </c>
      <c r="E1138" s="55" t="s">
        <v>175</v>
      </c>
      <c r="F1138" s="50" t="s">
        <v>2242</v>
      </c>
      <c r="G1138" s="57">
        <v>14.4</v>
      </c>
      <c r="H1138" s="51" t="s">
        <v>130</v>
      </c>
      <c r="I1138" s="59" t="s">
        <v>2243</v>
      </c>
      <c r="J1138" s="50" t="s">
        <v>2223</v>
      </c>
      <c r="K1138" s="83">
        <v>2</v>
      </c>
      <c r="L1138" s="83">
        <v>7</v>
      </c>
      <c r="M1138" s="55">
        <v>0.0048</v>
      </c>
      <c r="N1138" s="55">
        <v>0.0048</v>
      </c>
      <c r="O1138" s="55"/>
      <c r="P1138" s="55">
        <v>0.0048</v>
      </c>
      <c r="Q1138" s="55">
        <v>0.0048</v>
      </c>
      <c r="R1138" s="55"/>
      <c r="S1138" s="55" t="s">
        <v>2224</v>
      </c>
      <c r="T1138" s="55" t="s">
        <v>175</v>
      </c>
      <c r="U1138" s="89">
        <v>2023.05</v>
      </c>
      <c r="V1138" s="107"/>
    </row>
    <row r="1139" s="13" customFormat="1" ht="77.1" customHeight="1" spans="1:22">
      <c r="A1139" s="49">
        <v>2</v>
      </c>
      <c r="B1139" s="59" t="s">
        <v>2220</v>
      </c>
      <c r="C1139" s="49" t="s">
        <v>174</v>
      </c>
      <c r="D1139" s="55" t="s">
        <v>52</v>
      </c>
      <c r="E1139" s="55" t="s">
        <v>169</v>
      </c>
      <c r="F1139" s="50" t="s">
        <v>2244</v>
      </c>
      <c r="G1139" s="136">
        <v>1.2</v>
      </c>
      <c r="H1139" s="51" t="s">
        <v>130</v>
      </c>
      <c r="I1139" s="59" t="s">
        <v>2243</v>
      </c>
      <c r="J1139" s="50" t="s">
        <v>2223</v>
      </c>
      <c r="K1139" s="83">
        <v>2</v>
      </c>
      <c r="L1139" s="83">
        <v>1</v>
      </c>
      <c r="M1139" s="85">
        <v>0.0004</v>
      </c>
      <c r="N1139" s="85">
        <v>0.0004</v>
      </c>
      <c r="O1139" s="85"/>
      <c r="P1139" s="85">
        <v>0.0004</v>
      </c>
      <c r="Q1139" s="85">
        <v>0.0004</v>
      </c>
      <c r="R1139" s="61"/>
      <c r="S1139" s="55" t="s">
        <v>2224</v>
      </c>
      <c r="T1139" s="55" t="s">
        <v>169</v>
      </c>
      <c r="U1139" s="89">
        <v>2023.05</v>
      </c>
      <c r="V1139" s="107"/>
    </row>
    <row r="1140" s="13" customFormat="1" ht="77.1" customHeight="1" spans="1:22">
      <c r="A1140" s="49">
        <v>3</v>
      </c>
      <c r="B1140" s="59" t="s">
        <v>2220</v>
      </c>
      <c r="C1140" s="51" t="s">
        <v>37</v>
      </c>
      <c r="D1140" s="55" t="s">
        <v>52</v>
      </c>
      <c r="E1140" s="51" t="s">
        <v>330</v>
      </c>
      <c r="F1140" s="50" t="s">
        <v>2245</v>
      </c>
      <c r="G1140" s="136">
        <v>0.3</v>
      </c>
      <c r="H1140" s="51" t="s">
        <v>130</v>
      </c>
      <c r="I1140" s="59" t="s">
        <v>2243</v>
      </c>
      <c r="J1140" s="50" t="s">
        <v>2223</v>
      </c>
      <c r="K1140" s="51">
        <v>0</v>
      </c>
      <c r="L1140" s="51">
        <v>1</v>
      </c>
      <c r="M1140" s="84">
        <v>0.0001</v>
      </c>
      <c r="N1140" s="84">
        <v>0.0001</v>
      </c>
      <c r="O1140" s="84"/>
      <c r="P1140" s="84">
        <v>0.0001</v>
      </c>
      <c r="Q1140" s="84">
        <v>0.0001</v>
      </c>
      <c r="R1140" s="84"/>
      <c r="S1140" s="55" t="s">
        <v>2224</v>
      </c>
      <c r="T1140" s="49" t="s">
        <v>330</v>
      </c>
      <c r="U1140" s="89">
        <v>2023.05</v>
      </c>
      <c r="V1140" s="55"/>
    </row>
    <row r="1141" s="13" customFormat="1" ht="77.1" customHeight="1" spans="1:22">
      <c r="A1141" s="49">
        <v>4</v>
      </c>
      <c r="B1141" s="59" t="s">
        <v>2220</v>
      </c>
      <c r="C1141" s="51" t="s">
        <v>37</v>
      </c>
      <c r="D1141" s="55" t="s">
        <v>52</v>
      </c>
      <c r="E1141" s="51" t="s">
        <v>134</v>
      </c>
      <c r="F1141" s="59" t="s">
        <v>2246</v>
      </c>
      <c r="G1141" s="136">
        <v>9</v>
      </c>
      <c r="H1141" s="51" t="s">
        <v>130</v>
      </c>
      <c r="I1141" s="59" t="s">
        <v>2243</v>
      </c>
      <c r="J1141" s="50" t="s">
        <v>2223</v>
      </c>
      <c r="K1141" s="49">
        <v>3</v>
      </c>
      <c r="L1141" s="49">
        <v>0</v>
      </c>
      <c r="M1141" s="85">
        <v>0.003</v>
      </c>
      <c r="N1141" s="85">
        <v>0.003</v>
      </c>
      <c r="O1141" s="49"/>
      <c r="P1141" s="85">
        <v>0.003</v>
      </c>
      <c r="Q1141" s="85">
        <v>0.003</v>
      </c>
      <c r="R1141" s="49"/>
      <c r="S1141" s="55" t="s">
        <v>2224</v>
      </c>
      <c r="T1141" s="55" t="s">
        <v>134</v>
      </c>
      <c r="U1141" s="89">
        <v>2023.05</v>
      </c>
      <c r="V1141" s="107"/>
    </row>
    <row r="1142" s="13" customFormat="1" ht="77.1" customHeight="1" spans="1:22">
      <c r="A1142" s="49">
        <v>5</v>
      </c>
      <c r="B1142" s="59" t="s">
        <v>2220</v>
      </c>
      <c r="C1142" s="51" t="s">
        <v>37</v>
      </c>
      <c r="D1142" s="55" t="s">
        <v>52</v>
      </c>
      <c r="E1142" s="51" t="s">
        <v>143</v>
      </c>
      <c r="F1142" s="50" t="s">
        <v>2247</v>
      </c>
      <c r="G1142" s="136">
        <v>2.4</v>
      </c>
      <c r="H1142" s="51" t="s">
        <v>130</v>
      </c>
      <c r="I1142" s="59" t="s">
        <v>2243</v>
      </c>
      <c r="J1142" s="123" t="s">
        <v>2248</v>
      </c>
      <c r="K1142" s="51">
        <v>1</v>
      </c>
      <c r="L1142" s="51">
        <v>0</v>
      </c>
      <c r="M1142" s="84">
        <v>0.0008</v>
      </c>
      <c r="N1142" s="53">
        <v>0.0008</v>
      </c>
      <c r="O1142" s="51"/>
      <c r="P1142" s="84">
        <v>0.0008</v>
      </c>
      <c r="Q1142" s="53">
        <v>0.0008</v>
      </c>
      <c r="R1142" s="60"/>
      <c r="S1142" s="55" t="s">
        <v>2224</v>
      </c>
      <c r="T1142" s="55" t="s">
        <v>143</v>
      </c>
      <c r="U1142" s="89">
        <v>2023.05</v>
      </c>
      <c r="V1142" s="55"/>
    </row>
    <row r="1143" s="13" customFormat="1" ht="77.1" customHeight="1" spans="1:22">
      <c r="A1143" s="49">
        <v>6</v>
      </c>
      <c r="B1143" s="59" t="s">
        <v>2220</v>
      </c>
      <c r="C1143" s="55" t="s">
        <v>37</v>
      </c>
      <c r="D1143" s="55" t="s">
        <v>52</v>
      </c>
      <c r="E1143" s="55" t="s">
        <v>186</v>
      </c>
      <c r="F1143" s="50" t="s">
        <v>2249</v>
      </c>
      <c r="G1143" s="57">
        <v>9.6</v>
      </c>
      <c r="H1143" s="51" t="s">
        <v>130</v>
      </c>
      <c r="I1143" s="59" t="s">
        <v>2243</v>
      </c>
      <c r="J1143" s="50" t="s">
        <v>2223</v>
      </c>
      <c r="K1143" s="83">
        <v>3</v>
      </c>
      <c r="L1143" s="83">
        <v>0</v>
      </c>
      <c r="M1143" s="55">
        <v>0.0032</v>
      </c>
      <c r="N1143" s="55">
        <v>0.0032</v>
      </c>
      <c r="O1143" s="55"/>
      <c r="P1143" s="55">
        <v>0.0032</v>
      </c>
      <c r="Q1143" s="55">
        <v>0.0032</v>
      </c>
      <c r="R1143" s="55"/>
      <c r="S1143" s="55" t="s">
        <v>2224</v>
      </c>
      <c r="T1143" s="55" t="s">
        <v>186</v>
      </c>
      <c r="U1143" s="89">
        <v>2023.05</v>
      </c>
      <c r="V1143" s="107"/>
    </row>
    <row r="1144" s="13" customFormat="1" ht="77.1" customHeight="1" spans="1:22">
      <c r="A1144" s="55">
        <v>7</v>
      </c>
      <c r="B1144" s="59" t="s">
        <v>2220</v>
      </c>
      <c r="C1144" s="55" t="s">
        <v>37</v>
      </c>
      <c r="D1144" s="51" t="s">
        <v>52</v>
      </c>
      <c r="E1144" s="55" t="s">
        <v>163</v>
      </c>
      <c r="F1144" s="50" t="s">
        <v>2250</v>
      </c>
      <c r="G1144" s="84">
        <v>0.9</v>
      </c>
      <c r="H1144" s="51" t="s">
        <v>130</v>
      </c>
      <c r="I1144" s="59" t="s">
        <v>2243</v>
      </c>
      <c r="J1144" s="50" t="s">
        <v>2223</v>
      </c>
      <c r="K1144" s="60">
        <v>1</v>
      </c>
      <c r="L1144" s="60">
        <v>2</v>
      </c>
      <c r="M1144" s="84">
        <v>0.0002</v>
      </c>
      <c r="N1144" s="84">
        <v>0.0002</v>
      </c>
      <c r="O1144" s="84"/>
      <c r="P1144" s="84">
        <v>0.0002</v>
      </c>
      <c r="Q1144" s="84">
        <v>0.0002</v>
      </c>
      <c r="R1144" s="53"/>
      <c r="S1144" s="55" t="s">
        <v>2224</v>
      </c>
      <c r="T1144" s="55" t="s">
        <v>163</v>
      </c>
      <c r="U1144" s="89" t="s">
        <v>555</v>
      </c>
      <c r="V1144" s="107"/>
    </row>
    <row r="1145" s="13" customFormat="1" ht="77.1" customHeight="1" spans="1:22">
      <c r="A1145" s="55">
        <v>8</v>
      </c>
      <c r="B1145" s="59" t="s">
        <v>2251</v>
      </c>
      <c r="C1145" s="55" t="s">
        <v>37</v>
      </c>
      <c r="D1145" s="51" t="s">
        <v>109</v>
      </c>
      <c r="E1145" s="55" t="s">
        <v>1889</v>
      </c>
      <c r="F1145" s="50" t="s">
        <v>2252</v>
      </c>
      <c r="G1145" s="84">
        <v>112.8</v>
      </c>
      <c r="H1145" s="51" t="s">
        <v>61</v>
      </c>
      <c r="I1145" s="59" t="s">
        <v>2243</v>
      </c>
      <c r="J1145" s="50" t="s">
        <v>2223</v>
      </c>
      <c r="K1145" s="60">
        <v>82</v>
      </c>
      <c r="L1145" s="60">
        <v>64</v>
      </c>
      <c r="M1145" s="84">
        <v>0.0376</v>
      </c>
      <c r="N1145" s="84">
        <v>0.0376</v>
      </c>
      <c r="O1145" s="84"/>
      <c r="P1145" s="53">
        <v>0.0376</v>
      </c>
      <c r="Q1145" s="84">
        <v>0.0376</v>
      </c>
      <c r="R1145" s="53"/>
      <c r="S1145" s="55" t="s">
        <v>2224</v>
      </c>
      <c r="T1145" s="55" t="s">
        <v>355</v>
      </c>
      <c r="U1145" s="89" t="s">
        <v>2113</v>
      </c>
      <c r="V1145" s="107"/>
    </row>
    <row r="1146" s="1" customFormat="1" ht="48.95" customHeight="1" spans="1:22">
      <c r="A1146" s="41" t="s">
        <v>351</v>
      </c>
      <c r="B1146" s="44" t="s">
        <v>2253</v>
      </c>
      <c r="C1146" s="34"/>
      <c r="D1146" s="52"/>
      <c r="E1146" s="34"/>
      <c r="F1146" s="42" t="s">
        <v>2254</v>
      </c>
      <c r="G1146" s="45">
        <f>G1147+G1148+G1149</f>
        <v>2407.7</v>
      </c>
      <c r="H1146" s="34"/>
      <c r="I1146" s="44"/>
      <c r="J1146" s="44"/>
      <c r="K1146" s="34"/>
      <c r="L1146" s="34"/>
      <c r="M1146" s="34"/>
      <c r="N1146" s="79"/>
      <c r="O1146" s="79"/>
      <c r="P1146" s="79"/>
      <c r="Q1146" s="79"/>
      <c r="R1146" s="79"/>
      <c r="S1146" s="41"/>
      <c r="T1146" s="41"/>
      <c r="U1146" s="89"/>
      <c r="V1146" s="107"/>
    </row>
    <row r="1147" s="3" customFormat="1" ht="84.95" customHeight="1" spans="1:22">
      <c r="A1147" s="49">
        <v>1</v>
      </c>
      <c r="B1147" s="59" t="s">
        <v>2255</v>
      </c>
      <c r="C1147" s="71" t="s">
        <v>174</v>
      </c>
      <c r="D1147" s="52" t="s">
        <v>38</v>
      </c>
      <c r="E1147" s="71" t="s">
        <v>2207</v>
      </c>
      <c r="F1147" s="229" t="s">
        <v>2256</v>
      </c>
      <c r="G1147" s="94">
        <v>2352.2</v>
      </c>
      <c r="H1147" s="73" t="s">
        <v>2257</v>
      </c>
      <c r="I1147" s="229" t="s">
        <v>2258</v>
      </c>
      <c r="J1147" s="70" t="s">
        <v>2259</v>
      </c>
      <c r="K1147" s="71">
        <v>142</v>
      </c>
      <c r="L1147" s="71">
        <v>113</v>
      </c>
      <c r="M1147" s="95">
        <v>0.2379</v>
      </c>
      <c r="N1147" s="95">
        <v>0.2379</v>
      </c>
      <c r="O1147" s="233"/>
      <c r="P1147" s="95">
        <v>0.2379</v>
      </c>
      <c r="Q1147" s="95">
        <v>0.2379</v>
      </c>
      <c r="R1147" s="233"/>
      <c r="S1147" s="71" t="s">
        <v>2149</v>
      </c>
      <c r="T1147" s="71" t="s">
        <v>2205</v>
      </c>
      <c r="U1147" s="89">
        <v>2022.12</v>
      </c>
      <c r="V1147" s="107"/>
    </row>
    <row r="1148" s="3" customFormat="1" ht="84.95" customHeight="1" spans="1:22">
      <c r="A1148" s="49">
        <v>2</v>
      </c>
      <c r="B1148" s="122" t="s">
        <v>2260</v>
      </c>
      <c r="C1148" s="49" t="s">
        <v>174</v>
      </c>
      <c r="D1148" s="52" t="s">
        <v>38</v>
      </c>
      <c r="E1148" s="55" t="s">
        <v>2207</v>
      </c>
      <c r="F1148" s="50" t="s">
        <v>2261</v>
      </c>
      <c r="G1148" s="61">
        <v>47.58</v>
      </c>
      <c r="H1148" s="52" t="s">
        <v>61</v>
      </c>
      <c r="I1148" s="59" t="s">
        <v>2262</v>
      </c>
      <c r="J1148" s="50" t="s">
        <v>2263</v>
      </c>
      <c r="K1148" s="49">
        <v>142</v>
      </c>
      <c r="L1148" s="49">
        <v>113</v>
      </c>
      <c r="M1148" s="85">
        <v>0.2379</v>
      </c>
      <c r="N1148" s="85">
        <v>0.2379</v>
      </c>
      <c r="O1148" s="85"/>
      <c r="P1148" s="85">
        <v>0.2379</v>
      </c>
      <c r="Q1148" s="85">
        <v>0.2379</v>
      </c>
      <c r="R1148" s="85"/>
      <c r="S1148" s="49" t="s">
        <v>2149</v>
      </c>
      <c r="T1148" s="84" t="s">
        <v>2205</v>
      </c>
      <c r="U1148" s="89">
        <v>2022.12</v>
      </c>
      <c r="V1148" s="107"/>
    </row>
    <row r="1149" s="3" customFormat="1" ht="84.95" customHeight="1" spans="1:22">
      <c r="A1149" s="49">
        <v>3</v>
      </c>
      <c r="B1149" s="54" t="s">
        <v>2264</v>
      </c>
      <c r="C1149" s="49" t="s">
        <v>37</v>
      </c>
      <c r="D1149" s="55" t="s">
        <v>2215</v>
      </c>
      <c r="E1149" s="55" t="s">
        <v>2216</v>
      </c>
      <c r="F1149" s="107" t="s">
        <v>2265</v>
      </c>
      <c r="G1149" s="62">
        <v>7.92</v>
      </c>
      <c r="H1149" s="52" t="s">
        <v>61</v>
      </c>
      <c r="I1149" s="229" t="s">
        <v>2266</v>
      </c>
      <c r="J1149" s="70" t="s">
        <v>2267</v>
      </c>
      <c r="K1149" s="49">
        <v>13</v>
      </c>
      <c r="L1149" s="49">
        <v>20</v>
      </c>
      <c r="M1149" s="85">
        <v>0.0033</v>
      </c>
      <c r="N1149" s="85">
        <v>0.002</v>
      </c>
      <c r="O1149" s="85">
        <v>0.0013</v>
      </c>
      <c r="P1149" s="85">
        <v>0.0033</v>
      </c>
      <c r="Q1149" s="85">
        <v>0.002</v>
      </c>
      <c r="R1149" s="85">
        <v>0.0013</v>
      </c>
      <c r="S1149" s="49" t="s">
        <v>2149</v>
      </c>
      <c r="T1149" s="84" t="s">
        <v>2205</v>
      </c>
      <c r="U1149" s="89" t="s">
        <v>2113</v>
      </c>
      <c r="V1149" s="107"/>
    </row>
    <row r="1150" s="1" customFormat="1" ht="48.95" customHeight="1" spans="1:22">
      <c r="A1150" s="41" t="s">
        <v>76</v>
      </c>
      <c r="B1150" s="44" t="s">
        <v>2268</v>
      </c>
      <c r="C1150" s="34"/>
      <c r="D1150" s="52"/>
      <c r="E1150" s="34"/>
      <c r="F1150" s="42" t="s">
        <v>2269</v>
      </c>
      <c r="G1150" s="45">
        <f>G1151+G1170+G1172</f>
        <v>978.54</v>
      </c>
      <c r="H1150" s="34"/>
      <c r="I1150" s="44"/>
      <c r="J1150" s="44"/>
      <c r="K1150" s="34"/>
      <c r="L1150" s="34"/>
      <c r="M1150" s="34"/>
      <c r="N1150" s="79"/>
      <c r="O1150" s="79"/>
      <c r="P1150" s="79"/>
      <c r="Q1150" s="79"/>
      <c r="R1150" s="79"/>
      <c r="S1150" s="41"/>
      <c r="T1150" s="41"/>
      <c r="U1150" s="89"/>
      <c r="V1150" s="107"/>
    </row>
    <row r="1151" s="1" customFormat="1" ht="48.95" customHeight="1" spans="1:22">
      <c r="A1151" s="41" t="s">
        <v>33</v>
      </c>
      <c r="B1151" s="44" t="s">
        <v>2270</v>
      </c>
      <c r="C1151" s="34"/>
      <c r="D1151" s="52"/>
      <c r="E1151" s="34"/>
      <c r="F1151" s="42" t="s">
        <v>2271</v>
      </c>
      <c r="G1151" s="45">
        <f>G1152+G1168</f>
        <v>809.04</v>
      </c>
      <c r="H1151" s="34"/>
      <c r="I1151" s="44"/>
      <c r="J1151" s="44"/>
      <c r="K1151" s="34"/>
      <c r="L1151" s="34"/>
      <c r="M1151" s="34"/>
      <c r="N1151" s="79"/>
      <c r="O1151" s="79"/>
      <c r="P1151" s="79"/>
      <c r="Q1151" s="79"/>
      <c r="R1151" s="79"/>
      <c r="S1151" s="41"/>
      <c r="T1151" s="41"/>
      <c r="U1151" s="89"/>
      <c r="V1151" s="107"/>
    </row>
    <row r="1152" s="1" customFormat="1" ht="48.95" customHeight="1" spans="1:22">
      <c r="A1152" s="41">
        <v>1.1</v>
      </c>
      <c r="B1152" s="44" t="s">
        <v>2272</v>
      </c>
      <c r="C1152" s="34"/>
      <c r="D1152" s="52"/>
      <c r="E1152" s="34"/>
      <c r="F1152" s="42" t="s">
        <v>2273</v>
      </c>
      <c r="G1152" s="45">
        <f>SUM(G1153:G1167)</f>
        <v>799.04</v>
      </c>
      <c r="H1152" s="34"/>
      <c r="I1152" s="44"/>
      <c r="J1152" s="44"/>
      <c r="K1152" s="34"/>
      <c r="L1152" s="34"/>
      <c r="M1152" s="34"/>
      <c r="N1152" s="79"/>
      <c r="O1152" s="79"/>
      <c r="P1152" s="79"/>
      <c r="Q1152" s="79"/>
      <c r="R1152" s="79"/>
      <c r="S1152" s="41"/>
      <c r="T1152" s="41"/>
      <c r="U1152" s="89">
        <v>2022.12</v>
      </c>
      <c r="V1152" s="107"/>
    </row>
    <row r="1153" s="1" customFormat="1" ht="78" customHeight="1" spans="1:22">
      <c r="A1153" s="49">
        <v>1</v>
      </c>
      <c r="B1153" s="59" t="s">
        <v>2274</v>
      </c>
      <c r="C1153" s="49" t="s">
        <v>174</v>
      </c>
      <c r="D1153" s="52" t="s">
        <v>38</v>
      </c>
      <c r="E1153" s="55" t="s">
        <v>727</v>
      </c>
      <c r="F1153" s="50" t="s">
        <v>2275</v>
      </c>
      <c r="G1153" s="53">
        <v>60.5</v>
      </c>
      <c r="H1153" s="51" t="s">
        <v>130</v>
      </c>
      <c r="I1153" s="59" t="s">
        <v>2276</v>
      </c>
      <c r="J1153" s="241" t="s">
        <v>2277</v>
      </c>
      <c r="K1153" s="83">
        <v>13</v>
      </c>
      <c r="L1153" s="83">
        <v>16</v>
      </c>
      <c r="M1153" s="85">
        <v>0.02</v>
      </c>
      <c r="N1153" s="85">
        <v>0.02</v>
      </c>
      <c r="O1153" s="57"/>
      <c r="P1153" s="85">
        <v>0.02</v>
      </c>
      <c r="Q1153" s="85">
        <v>0.02</v>
      </c>
      <c r="R1153" s="82"/>
      <c r="S1153" s="55" t="s">
        <v>2149</v>
      </c>
      <c r="T1153" s="55" t="s">
        <v>2205</v>
      </c>
      <c r="U1153" s="89">
        <v>2022.12</v>
      </c>
      <c r="V1153" s="107"/>
    </row>
    <row r="1154" s="1" customFormat="1" ht="78" customHeight="1" spans="1:22">
      <c r="A1154" s="49">
        <v>2</v>
      </c>
      <c r="B1154" s="59" t="s">
        <v>2274</v>
      </c>
      <c r="C1154" s="49" t="s">
        <v>174</v>
      </c>
      <c r="D1154" s="52" t="s">
        <v>38</v>
      </c>
      <c r="E1154" s="55" t="s">
        <v>169</v>
      </c>
      <c r="F1154" s="50" t="s">
        <v>2275</v>
      </c>
      <c r="G1154" s="53">
        <v>60.5</v>
      </c>
      <c r="H1154" s="51" t="s">
        <v>130</v>
      </c>
      <c r="I1154" s="59" t="s">
        <v>2276</v>
      </c>
      <c r="J1154" s="50" t="s">
        <v>2277</v>
      </c>
      <c r="K1154" s="55">
        <v>13</v>
      </c>
      <c r="L1154" s="55">
        <v>7</v>
      </c>
      <c r="M1154" s="84">
        <v>0.02</v>
      </c>
      <c r="N1154" s="84">
        <v>0.02</v>
      </c>
      <c r="O1154" s="55"/>
      <c r="P1154" s="84">
        <v>0.02</v>
      </c>
      <c r="Q1154" s="84">
        <v>0.02</v>
      </c>
      <c r="R1154" s="55"/>
      <c r="S1154" s="55" t="s">
        <v>2149</v>
      </c>
      <c r="T1154" s="55" t="s">
        <v>2205</v>
      </c>
      <c r="U1154" s="89">
        <v>2022.12</v>
      </c>
      <c r="V1154" s="107"/>
    </row>
    <row r="1155" s="1" customFormat="1" ht="78" customHeight="1" spans="1:22">
      <c r="A1155" s="49">
        <v>3</v>
      </c>
      <c r="B1155" s="59" t="s">
        <v>2274</v>
      </c>
      <c r="C1155" s="49" t="s">
        <v>174</v>
      </c>
      <c r="D1155" s="52" t="s">
        <v>38</v>
      </c>
      <c r="E1155" s="55" t="s">
        <v>175</v>
      </c>
      <c r="F1155" s="50" t="s">
        <v>2278</v>
      </c>
      <c r="G1155" s="53">
        <v>53.79</v>
      </c>
      <c r="H1155" s="51" t="s">
        <v>130</v>
      </c>
      <c r="I1155" s="59" t="s">
        <v>2276</v>
      </c>
      <c r="J1155" s="50" t="s">
        <v>2277</v>
      </c>
      <c r="K1155" s="83">
        <v>3</v>
      </c>
      <c r="L1155" s="83">
        <v>21</v>
      </c>
      <c r="M1155" s="85">
        <v>0.0177</v>
      </c>
      <c r="N1155" s="85">
        <v>0.0177</v>
      </c>
      <c r="O1155" s="55"/>
      <c r="P1155" s="84">
        <v>0.0177</v>
      </c>
      <c r="Q1155" s="85">
        <v>0.0177</v>
      </c>
      <c r="R1155" s="69"/>
      <c r="S1155" s="55" t="s">
        <v>2149</v>
      </c>
      <c r="T1155" s="55" t="s">
        <v>2205</v>
      </c>
      <c r="U1155" s="89">
        <v>2022.12</v>
      </c>
      <c r="V1155" s="107"/>
    </row>
    <row r="1156" s="1" customFormat="1" ht="78" customHeight="1" spans="1:22">
      <c r="A1156" s="49">
        <v>4</v>
      </c>
      <c r="B1156" s="59" t="s">
        <v>2274</v>
      </c>
      <c r="C1156" s="49" t="s">
        <v>174</v>
      </c>
      <c r="D1156" s="52" t="s">
        <v>38</v>
      </c>
      <c r="E1156" s="55" t="s">
        <v>180</v>
      </c>
      <c r="F1156" s="50" t="s">
        <v>2278</v>
      </c>
      <c r="G1156" s="53">
        <v>53.79</v>
      </c>
      <c r="H1156" s="51" t="s">
        <v>130</v>
      </c>
      <c r="I1156" s="59" t="s">
        <v>2276</v>
      </c>
      <c r="J1156" s="242" t="s">
        <v>2277</v>
      </c>
      <c r="K1156" s="55">
        <v>12</v>
      </c>
      <c r="L1156" s="55">
        <v>5</v>
      </c>
      <c r="M1156" s="243">
        <v>0.0177</v>
      </c>
      <c r="N1156" s="243">
        <v>0.0177</v>
      </c>
      <c r="O1156" s="244"/>
      <c r="P1156" s="243">
        <v>0.0177</v>
      </c>
      <c r="Q1156" s="243">
        <v>0.0177</v>
      </c>
      <c r="R1156" s="244"/>
      <c r="S1156" s="55" t="s">
        <v>2149</v>
      </c>
      <c r="T1156" s="55" t="s">
        <v>2205</v>
      </c>
      <c r="U1156" s="89">
        <v>2022.12</v>
      </c>
      <c r="V1156" s="107"/>
    </row>
    <row r="1157" s="1" customFormat="1" ht="78" customHeight="1" spans="1:22">
      <c r="A1157" s="49">
        <v>5</v>
      </c>
      <c r="B1157" s="59" t="s">
        <v>2274</v>
      </c>
      <c r="C1157" s="49" t="s">
        <v>174</v>
      </c>
      <c r="D1157" s="52" t="s">
        <v>38</v>
      </c>
      <c r="E1157" s="55" t="s">
        <v>104</v>
      </c>
      <c r="F1157" s="50" t="s">
        <v>2278</v>
      </c>
      <c r="G1157" s="53">
        <v>53.79</v>
      </c>
      <c r="H1157" s="51" t="s">
        <v>130</v>
      </c>
      <c r="I1157" s="59" t="s">
        <v>2276</v>
      </c>
      <c r="J1157" s="241" t="s">
        <v>2277</v>
      </c>
      <c r="K1157" s="55">
        <v>11</v>
      </c>
      <c r="L1157" s="55">
        <v>5</v>
      </c>
      <c r="M1157" s="84">
        <v>0.0177</v>
      </c>
      <c r="N1157" s="85">
        <v>0.0177</v>
      </c>
      <c r="O1157" s="57"/>
      <c r="P1157" s="85">
        <v>0.0177</v>
      </c>
      <c r="Q1157" s="85">
        <v>0.0177</v>
      </c>
      <c r="R1157" s="57"/>
      <c r="S1157" s="55" t="s">
        <v>2149</v>
      </c>
      <c r="T1157" s="55" t="s">
        <v>2205</v>
      </c>
      <c r="U1157" s="89">
        <v>2022.12</v>
      </c>
      <c r="V1157" s="107"/>
    </row>
    <row r="1158" s="1" customFormat="1" ht="78" customHeight="1" spans="1:22">
      <c r="A1158" s="49">
        <v>6</v>
      </c>
      <c r="B1158" s="59" t="s">
        <v>2274</v>
      </c>
      <c r="C1158" s="49" t="s">
        <v>174</v>
      </c>
      <c r="D1158" s="52" t="s">
        <v>38</v>
      </c>
      <c r="E1158" s="55" t="s">
        <v>186</v>
      </c>
      <c r="F1158" s="50" t="s">
        <v>2279</v>
      </c>
      <c r="G1158" s="53">
        <v>53.57</v>
      </c>
      <c r="H1158" s="51" t="s">
        <v>130</v>
      </c>
      <c r="I1158" s="59" t="s">
        <v>2276</v>
      </c>
      <c r="J1158" s="50" t="s">
        <v>2277</v>
      </c>
      <c r="K1158" s="49">
        <v>8</v>
      </c>
      <c r="L1158" s="49">
        <v>4</v>
      </c>
      <c r="M1158" s="84">
        <v>0.0176</v>
      </c>
      <c r="N1158" s="84">
        <v>0.0176</v>
      </c>
      <c r="O1158" s="53"/>
      <c r="P1158" s="84">
        <v>0.0176</v>
      </c>
      <c r="Q1158" s="84">
        <v>0.0176</v>
      </c>
      <c r="R1158" s="53"/>
      <c r="S1158" s="55" t="s">
        <v>2149</v>
      </c>
      <c r="T1158" s="55" t="s">
        <v>2205</v>
      </c>
      <c r="U1158" s="89">
        <v>2022.12</v>
      </c>
      <c r="V1158" s="107"/>
    </row>
    <row r="1159" s="1" customFormat="1" ht="78" customHeight="1" spans="1:22">
      <c r="A1159" s="49">
        <v>7</v>
      </c>
      <c r="B1159" s="59" t="s">
        <v>2274</v>
      </c>
      <c r="C1159" s="49" t="s">
        <v>174</v>
      </c>
      <c r="D1159" s="52" t="s">
        <v>38</v>
      </c>
      <c r="E1159" s="55" t="s">
        <v>2280</v>
      </c>
      <c r="F1159" s="50" t="s">
        <v>2281</v>
      </c>
      <c r="G1159" s="53">
        <v>51.92</v>
      </c>
      <c r="H1159" s="51" t="s">
        <v>130</v>
      </c>
      <c r="I1159" s="59" t="s">
        <v>2276</v>
      </c>
      <c r="J1159" s="241" t="s">
        <v>2277</v>
      </c>
      <c r="K1159" s="55">
        <v>8</v>
      </c>
      <c r="L1159" s="55">
        <v>6</v>
      </c>
      <c r="M1159" s="84">
        <v>0.0171</v>
      </c>
      <c r="N1159" s="85">
        <v>0.0171</v>
      </c>
      <c r="O1159" s="57"/>
      <c r="P1159" s="85">
        <v>0.0171</v>
      </c>
      <c r="Q1159" s="85">
        <v>0.0171</v>
      </c>
      <c r="R1159" s="57"/>
      <c r="S1159" s="55" t="s">
        <v>2149</v>
      </c>
      <c r="T1159" s="55" t="s">
        <v>2205</v>
      </c>
      <c r="U1159" s="89">
        <v>2022.12</v>
      </c>
      <c r="V1159" s="107"/>
    </row>
    <row r="1160" s="1" customFormat="1" ht="78" customHeight="1" spans="1:22">
      <c r="A1160" s="49">
        <v>8</v>
      </c>
      <c r="B1160" s="59" t="s">
        <v>2274</v>
      </c>
      <c r="C1160" s="49" t="s">
        <v>174</v>
      </c>
      <c r="D1160" s="52" t="s">
        <v>38</v>
      </c>
      <c r="E1160" s="55" t="s">
        <v>110</v>
      </c>
      <c r="F1160" s="50" t="s">
        <v>2281</v>
      </c>
      <c r="G1160" s="53">
        <v>51.92</v>
      </c>
      <c r="H1160" s="51" t="s">
        <v>130</v>
      </c>
      <c r="I1160" s="59" t="s">
        <v>2276</v>
      </c>
      <c r="J1160" s="50" t="s">
        <v>2277</v>
      </c>
      <c r="K1160" s="55">
        <v>3</v>
      </c>
      <c r="L1160" s="55">
        <v>10</v>
      </c>
      <c r="M1160" s="84">
        <v>0.0171</v>
      </c>
      <c r="N1160" s="84">
        <v>0.0171</v>
      </c>
      <c r="O1160" s="53"/>
      <c r="P1160" s="84">
        <v>0.0171</v>
      </c>
      <c r="Q1160" s="84">
        <v>0.0171</v>
      </c>
      <c r="R1160" s="136"/>
      <c r="S1160" s="55" t="s">
        <v>2149</v>
      </c>
      <c r="T1160" s="55" t="s">
        <v>2205</v>
      </c>
      <c r="U1160" s="89">
        <v>2022.12</v>
      </c>
      <c r="V1160" s="107"/>
    </row>
    <row r="1161" s="1" customFormat="1" ht="78" customHeight="1" spans="1:22">
      <c r="A1161" s="49">
        <v>9</v>
      </c>
      <c r="B1161" s="59" t="s">
        <v>2274</v>
      </c>
      <c r="C1161" s="49" t="s">
        <v>174</v>
      </c>
      <c r="D1161" s="52" t="s">
        <v>38</v>
      </c>
      <c r="E1161" s="55" t="s">
        <v>183</v>
      </c>
      <c r="F1161" s="50" t="s">
        <v>2278</v>
      </c>
      <c r="G1161" s="53">
        <v>53.79</v>
      </c>
      <c r="H1161" s="51" t="s">
        <v>130</v>
      </c>
      <c r="I1161" s="59" t="s">
        <v>2276</v>
      </c>
      <c r="J1161" s="50" t="s">
        <v>2277</v>
      </c>
      <c r="K1161" s="55">
        <v>16</v>
      </c>
      <c r="L1161" s="55"/>
      <c r="M1161" s="84">
        <v>0.0177</v>
      </c>
      <c r="N1161" s="84">
        <v>0.0177</v>
      </c>
      <c r="O1161" s="136"/>
      <c r="P1161" s="84">
        <v>0.0177</v>
      </c>
      <c r="Q1161" s="84">
        <v>0.0177</v>
      </c>
      <c r="R1161" s="57"/>
      <c r="S1161" s="55" t="s">
        <v>2149</v>
      </c>
      <c r="T1161" s="55" t="s">
        <v>2205</v>
      </c>
      <c r="U1161" s="89">
        <v>2022.12</v>
      </c>
      <c r="V1161" s="107"/>
    </row>
    <row r="1162" s="1" customFormat="1" ht="78" customHeight="1" spans="1:22">
      <c r="A1162" s="49">
        <v>10</v>
      </c>
      <c r="B1162" s="59" t="s">
        <v>2274</v>
      </c>
      <c r="C1162" s="49" t="s">
        <v>174</v>
      </c>
      <c r="D1162" s="52" t="s">
        <v>38</v>
      </c>
      <c r="E1162" s="55" t="s">
        <v>330</v>
      </c>
      <c r="F1162" s="50" t="s">
        <v>2281</v>
      </c>
      <c r="G1162" s="53">
        <v>51.92</v>
      </c>
      <c r="H1162" s="51" t="s">
        <v>130</v>
      </c>
      <c r="I1162" s="59" t="s">
        <v>2276</v>
      </c>
      <c r="J1162" s="50" t="s">
        <v>2277</v>
      </c>
      <c r="K1162" s="55">
        <v>11</v>
      </c>
      <c r="L1162" s="55">
        <v>7</v>
      </c>
      <c r="M1162" s="84">
        <v>0.0171</v>
      </c>
      <c r="N1162" s="84">
        <v>0.0171</v>
      </c>
      <c r="O1162" s="53"/>
      <c r="P1162" s="84">
        <v>0.0171</v>
      </c>
      <c r="Q1162" s="84">
        <v>0.0171</v>
      </c>
      <c r="R1162" s="57"/>
      <c r="S1162" s="55" t="s">
        <v>2149</v>
      </c>
      <c r="T1162" s="55" t="s">
        <v>2205</v>
      </c>
      <c r="U1162" s="89">
        <v>2022.12</v>
      </c>
      <c r="V1162" s="107"/>
    </row>
    <row r="1163" s="1" customFormat="1" ht="78" customHeight="1" spans="1:22">
      <c r="A1163" s="49">
        <v>11</v>
      </c>
      <c r="B1163" s="59" t="s">
        <v>2274</v>
      </c>
      <c r="C1163" s="49" t="s">
        <v>174</v>
      </c>
      <c r="D1163" s="52" t="s">
        <v>38</v>
      </c>
      <c r="E1163" s="55" t="s">
        <v>2238</v>
      </c>
      <c r="F1163" s="50" t="s">
        <v>2282</v>
      </c>
      <c r="G1163" s="53">
        <v>47.74</v>
      </c>
      <c r="H1163" s="51" t="s">
        <v>130</v>
      </c>
      <c r="I1163" s="59" t="s">
        <v>2276</v>
      </c>
      <c r="J1163" s="50" t="s">
        <v>2277</v>
      </c>
      <c r="K1163" s="55">
        <v>5</v>
      </c>
      <c r="L1163" s="55">
        <v>6</v>
      </c>
      <c r="M1163" s="84">
        <v>0.0157</v>
      </c>
      <c r="N1163" s="84">
        <v>0.0157</v>
      </c>
      <c r="O1163" s="136"/>
      <c r="P1163" s="84">
        <v>0.0157</v>
      </c>
      <c r="Q1163" s="84">
        <v>0.0157</v>
      </c>
      <c r="R1163" s="136"/>
      <c r="S1163" s="55" t="s">
        <v>2149</v>
      </c>
      <c r="T1163" s="55" t="s">
        <v>2205</v>
      </c>
      <c r="U1163" s="89">
        <v>2022.12</v>
      </c>
      <c r="V1163" s="107"/>
    </row>
    <row r="1164" s="1" customFormat="1" ht="78" customHeight="1" spans="1:22">
      <c r="A1164" s="49">
        <v>12</v>
      </c>
      <c r="B1164" s="59" t="s">
        <v>2274</v>
      </c>
      <c r="C1164" s="49" t="s">
        <v>174</v>
      </c>
      <c r="D1164" s="52" t="s">
        <v>38</v>
      </c>
      <c r="E1164" s="55" t="s">
        <v>134</v>
      </c>
      <c r="F1164" s="50" t="s">
        <v>2283</v>
      </c>
      <c r="G1164" s="53">
        <v>60.06</v>
      </c>
      <c r="H1164" s="51" t="s">
        <v>130</v>
      </c>
      <c r="I1164" s="59" t="s">
        <v>2276</v>
      </c>
      <c r="J1164" s="241" t="s">
        <v>2284</v>
      </c>
      <c r="K1164" s="49">
        <v>18</v>
      </c>
      <c r="L1164" s="49">
        <v>9</v>
      </c>
      <c r="M1164" s="85">
        <v>0.0198</v>
      </c>
      <c r="N1164" s="84">
        <v>0.0198</v>
      </c>
      <c r="O1164" s="55"/>
      <c r="P1164" s="84">
        <v>0.0198</v>
      </c>
      <c r="Q1164" s="84">
        <v>0.0198</v>
      </c>
      <c r="R1164" s="55"/>
      <c r="S1164" s="55" t="s">
        <v>2149</v>
      </c>
      <c r="T1164" s="55" t="s">
        <v>2205</v>
      </c>
      <c r="U1164" s="89">
        <v>2022.12</v>
      </c>
      <c r="V1164" s="107"/>
    </row>
    <row r="1165" s="1" customFormat="1" ht="78" customHeight="1" spans="1:22">
      <c r="A1165" s="49">
        <v>13</v>
      </c>
      <c r="B1165" s="59" t="s">
        <v>2274</v>
      </c>
      <c r="C1165" s="49" t="s">
        <v>174</v>
      </c>
      <c r="D1165" s="52" t="s">
        <v>38</v>
      </c>
      <c r="E1165" s="55" t="s">
        <v>199</v>
      </c>
      <c r="F1165" s="50" t="s">
        <v>2282</v>
      </c>
      <c r="G1165" s="53">
        <v>47.74</v>
      </c>
      <c r="H1165" s="51" t="s">
        <v>130</v>
      </c>
      <c r="I1165" s="59" t="s">
        <v>2276</v>
      </c>
      <c r="J1165" s="50" t="s">
        <v>2277</v>
      </c>
      <c r="K1165" s="55">
        <v>5</v>
      </c>
      <c r="L1165" s="55">
        <v>3</v>
      </c>
      <c r="M1165" s="84">
        <v>0.0157</v>
      </c>
      <c r="N1165" s="84">
        <v>0.0157</v>
      </c>
      <c r="O1165" s="136"/>
      <c r="P1165" s="84">
        <v>0.0157</v>
      </c>
      <c r="Q1165" s="84">
        <v>0.0157</v>
      </c>
      <c r="R1165" s="57"/>
      <c r="S1165" s="55" t="s">
        <v>2149</v>
      </c>
      <c r="T1165" s="55" t="s">
        <v>2205</v>
      </c>
      <c r="U1165" s="89">
        <v>2022.12</v>
      </c>
      <c r="V1165" s="107"/>
    </row>
    <row r="1166" s="1" customFormat="1" ht="78" customHeight="1" spans="1:22">
      <c r="A1166" s="49">
        <v>14</v>
      </c>
      <c r="B1166" s="59" t="s">
        <v>2274</v>
      </c>
      <c r="C1166" s="49" t="s">
        <v>174</v>
      </c>
      <c r="D1166" s="52" t="s">
        <v>38</v>
      </c>
      <c r="E1166" s="55" t="s">
        <v>193</v>
      </c>
      <c r="F1166" s="50" t="s">
        <v>2282</v>
      </c>
      <c r="G1166" s="53">
        <v>47.74</v>
      </c>
      <c r="H1166" s="51" t="s">
        <v>130</v>
      </c>
      <c r="I1166" s="59" t="s">
        <v>2276</v>
      </c>
      <c r="J1166" s="50" t="s">
        <v>2277</v>
      </c>
      <c r="K1166" s="60">
        <v>5</v>
      </c>
      <c r="L1166" s="60">
        <v>9</v>
      </c>
      <c r="M1166" s="84">
        <v>0.0157</v>
      </c>
      <c r="N1166" s="84">
        <v>0.0157</v>
      </c>
      <c r="O1166" s="136"/>
      <c r="P1166" s="84">
        <v>0.0157</v>
      </c>
      <c r="Q1166" s="84">
        <v>0.0157</v>
      </c>
      <c r="R1166" s="136"/>
      <c r="S1166" s="55" t="s">
        <v>2149</v>
      </c>
      <c r="T1166" s="55" t="s">
        <v>2205</v>
      </c>
      <c r="U1166" s="89">
        <v>2022.12</v>
      </c>
      <c r="V1166" s="107"/>
    </row>
    <row r="1167" s="1" customFormat="1" ht="78" customHeight="1" spans="1:22">
      <c r="A1167" s="49">
        <v>15</v>
      </c>
      <c r="B1167" s="59" t="s">
        <v>2274</v>
      </c>
      <c r="C1167" s="49" t="s">
        <v>174</v>
      </c>
      <c r="D1167" s="52" t="s">
        <v>38</v>
      </c>
      <c r="E1167" s="55" t="s">
        <v>143</v>
      </c>
      <c r="F1167" s="50" t="s">
        <v>2285</v>
      </c>
      <c r="G1167" s="53">
        <v>50.27</v>
      </c>
      <c r="H1167" s="51" t="s">
        <v>130</v>
      </c>
      <c r="I1167" s="59" t="s">
        <v>2276</v>
      </c>
      <c r="J1167" s="50" t="s">
        <v>2277</v>
      </c>
      <c r="K1167" s="49">
        <v>10</v>
      </c>
      <c r="L1167" s="49">
        <v>6</v>
      </c>
      <c r="M1167" s="85">
        <v>0.0166</v>
      </c>
      <c r="N1167" s="85">
        <v>0.0166</v>
      </c>
      <c r="O1167" s="83"/>
      <c r="P1167" s="85">
        <v>0.0166</v>
      </c>
      <c r="Q1167" s="85">
        <v>0.0166</v>
      </c>
      <c r="R1167" s="83"/>
      <c r="S1167" s="55" t="s">
        <v>2149</v>
      </c>
      <c r="T1167" s="55" t="s">
        <v>2205</v>
      </c>
      <c r="U1167" s="89">
        <v>2022.12</v>
      </c>
      <c r="V1167" s="107"/>
    </row>
    <row r="1168" s="1" customFormat="1" ht="78" customHeight="1" spans="1:22">
      <c r="A1168" s="41">
        <v>1.2</v>
      </c>
      <c r="B1168" s="42" t="s">
        <v>2286</v>
      </c>
      <c r="C1168" s="41"/>
      <c r="D1168" s="48"/>
      <c r="E1168" s="43"/>
      <c r="F1168" s="42" t="s">
        <v>2287</v>
      </c>
      <c r="G1168" s="45">
        <f>G1169</f>
        <v>10</v>
      </c>
      <c r="H1168" s="34"/>
      <c r="I1168" s="44"/>
      <c r="J1168" s="42"/>
      <c r="K1168" s="41"/>
      <c r="L1168" s="41"/>
      <c r="M1168" s="141"/>
      <c r="N1168" s="141"/>
      <c r="O1168" s="81"/>
      <c r="P1168" s="141"/>
      <c r="Q1168" s="141"/>
      <c r="R1168" s="81"/>
      <c r="S1168" s="43"/>
      <c r="T1168" s="43"/>
      <c r="U1168" s="89"/>
      <c r="V1168" s="107"/>
    </row>
    <row r="1169" s="2" customFormat="1" ht="78" customHeight="1" spans="1:22">
      <c r="A1169" s="55">
        <v>1</v>
      </c>
      <c r="B1169" s="9" t="s">
        <v>2274</v>
      </c>
      <c r="C1169" s="55" t="s">
        <v>174</v>
      </c>
      <c r="D1169" s="55" t="s">
        <v>52</v>
      </c>
      <c r="E1169" s="55" t="s">
        <v>2207</v>
      </c>
      <c r="F1169" s="50" t="s">
        <v>2288</v>
      </c>
      <c r="G1169" s="57">
        <v>10</v>
      </c>
      <c r="H1169" s="51" t="s">
        <v>61</v>
      </c>
      <c r="I1169" s="59" t="s">
        <v>2276</v>
      </c>
      <c r="J1169" s="241" t="s">
        <v>2277</v>
      </c>
      <c r="K1169" s="83">
        <v>142</v>
      </c>
      <c r="L1169" s="83">
        <v>113</v>
      </c>
      <c r="M1169" s="85">
        <v>0.01</v>
      </c>
      <c r="N1169" s="85">
        <v>0.002</v>
      </c>
      <c r="O1169" s="61">
        <v>0.008</v>
      </c>
      <c r="P1169" s="85">
        <v>0.01</v>
      </c>
      <c r="Q1169" s="85">
        <v>0.002</v>
      </c>
      <c r="R1169" s="61">
        <v>0.008</v>
      </c>
      <c r="S1169" s="55" t="s">
        <v>2149</v>
      </c>
      <c r="T1169" s="55" t="s">
        <v>2211</v>
      </c>
      <c r="U1169" s="89">
        <v>2023.05</v>
      </c>
      <c r="V1169" s="227"/>
    </row>
    <row r="1170" s="1" customFormat="1" ht="63.95" customHeight="1" spans="1:22">
      <c r="A1170" s="41" t="s">
        <v>63</v>
      </c>
      <c r="B1170" s="44" t="s">
        <v>2289</v>
      </c>
      <c r="C1170" s="34"/>
      <c r="D1170" s="55"/>
      <c r="E1170" s="34"/>
      <c r="F1170" s="42" t="s">
        <v>2290</v>
      </c>
      <c r="G1170" s="45">
        <f>G1171</f>
        <v>22.5</v>
      </c>
      <c r="H1170" s="51"/>
      <c r="I1170" s="44"/>
      <c r="J1170" s="44"/>
      <c r="K1170" s="34"/>
      <c r="L1170" s="34"/>
      <c r="M1170" s="34"/>
      <c r="N1170" s="79"/>
      <c r="O1170" s="79"/>
      <c r="P1170" s="79"/>
      <c r="Q1170" s="79"/>
      <c r="R1170" s="79"/>
      <c r="S1170" s="41"/>
      <c r="T1170" s="41"/>
      <c r="U1170" s="89"/>
      <c r="V1170" s="107"/>
    </row>
    <row r="1171" s="3" customFormat="1" ht="81.95" customHeight="1" spans="1:22">
      <c r="A1171" s="49">
        <v>1</v>
      </c>
      <c r="B1171" s="59" t="s">
        <v>2291</v>
      </c>
      <c r="C1171" s="51" t="s">
        <v>37</v>
      </c>
      <c r="D1171" s="52" t="s">
        <v>38</v>
      </c>
      <c r="E1171" s="51" t="s">
        <v>1889</v>
      </c>
      <c r="F1171" s="50" t="s">
        <v>2292</v>
      </c>
      <c r="G1171" s="53">
        <v>22.5</v>
      </c>
      <c r="H1171" s="51" t="s">
        <v>340</v>
      </c>
      <c r="I1171" s="50" t="s">
        <v>2293</v>
      </c>
      <c r="J1171" s="50" t="s">
        <v>2294</v>
      </c>
      <c r="K1171" s="51"/>
      <c r="L1171" s="51"/>
      <c r="M1171" s="51"/>
      <c r="N1171" s="136"/>
      <c r="O1171" s="136"/>
      <c r="P1171" s="136"/>
      <c r="Q1171" s="136"/>
      <c r="R1171" s="136"/>
      <c r="S1171" s="55" t="s">
        <v>2224</v>
      </c>
      <c r="T1171" s="55" t="s">
        <v>2224</v>
      </c>
      <c r="U1171" s="49">
        <v>2022.12</v>
      </c>
      <c r="V1171" s="107"/>
    </row>
    <row r="1172" s="1" customFormat="1" ht="48.95" customHeight="1" spans="1:22">
      <c r="A1172" s="41" t="s">
        <v>324</v>
      </c>
      <c r="B1172" s="44" t="s">
        <v>2295</v>
      </c>
      <c r="C1172" s="34"/>
      <c r="D1172" s="52"/>
      <c r="E1172" s="34"/>
      <c r="F1172" s="42" t="s">
        <v>2296</v>
      </c>
      <c r="G1172" s="45">
        <f>G1173+G1174+G1175+G1176</f>
        <v>147</v>
      </c>
      <c r="H1172" s="51"/>
      <c r="I1172" s="44"/>
      <c r="J1172" s="44"/>
      <c r="K1172" s="34"/>
      <c r="L1172" s="34"/>
      <c r="M1172" s="34"/>
      <c r="N1172" s="79"/>
      <c r="O1172" s="79"/>
      <c r="P1172" s="79"/>
      <c r="Q1172" s="79"/>
      <c r="R1172" s="79"/>
      <c r="S1172" s="41"/>
      <c r="T1172" s="41"/>
      <c r="U1172" s="49">
        <v>2022.12</v>
      </c>
      <c r="V1172" s="107"/>
    </row>
    <row r="1173" s="3" customFormat="1" ht="78" customHeight="1" spans="1:22">
      <c r="A1173" s="49">
        <v>1</v>
      </c>
      <c r="B1173" s="50" t="s">
        <v>2297</v>
      </c>
      <c r="C1173" s="55" t="s">
        <v>37</v>
      </c>
      <c r="D1173" s="52" t="s">
        <v>38</v>
      </c>
      <c r="E1173" s="55" t="s">
        <v>1889</v>
      </c>
      <c r="F1173" s="50" t="s">
        <v>2298</v>
      </c>
      <c r="G1173" s="53">
        <v>25</v>
      </c>
      <c r="H1173" s="51" t="s">
        <v>340</v>
      </c>
      <c r="I1173" s="50" t="s">
        <v>2299</v>
      </c>
      <c r="J1173" s="59" t="s">
        <v>2300</v>
      </c>
      <c r="K1173" s="55">
        <v>113</v>
      </c>
      <c r="L1173" s="55">
        <v>142</v>
      </c>
      <c r="M1173" s="53">
        <f>N1173+O1173</f>
        <v>0.15</v>
      </c>
      <c r="N1173" s="53">
        <v>0.05</v>
      </c>
      <c r="O1173" s="53">
        <v>0.1</v>
      </c>
      <c r="P1173" s="53">
        <f>Q1173+R1173</f>
        <v>0.45</v>
      </c>
      <c r="Q1173" s="53">
        <v>0.15</v>
      </c>
      <c r="R1173" s="53">
        <v>0.3</v>
      </c>
      <c r="S1173" s="55" t="s">
        <v>2301</v>
      </c>
      <c r="T1173" s="55" t="s">
        <v>2301</v>
      </c>
      <c r="U1173" s="49">
        <v>2022.12</v>
      </c>
      <c r="V1173" s="107"/>
    </row>
    <row r="1174" s="3" customFormat="1" ht="258" customHeight="1" spans="1:22">
      <c r="A1174" s="49">
        <v>2</v>
      </c>
      <c r="B1174" s="123" t="s">
        <v>2302</v>
      </c>
      <c r="C1174" s="55" t="s">
        <v>2303</v>
      </c>
      <c r="D1174" s="55">
        <v>2023</v>
      </c>
      <c r="E1174" s="55" t="s">
        <v>1889</v>
      </c>
      <c r="F1174" s="123" t="s">
        <v>2304</v>
      </c>
      <c r="G1174" s="236">
        <v>48</v>
      </c>
      <c r="H1174" s="55" t="s">
        <v>2305</v>
      </c>
      <c r="I1174" s="59" t="s">
        <v>2306</v>
      </c>
      <c r="J1174" s="51" t="s">
        <v>2307</v>
      </c>
      <c r="K1174" s="55">
        <v>30</v>
      </c>
      <c r="L1174" s="55">
        <v>28</v>
      </c>
      <c r="M1174" s="55"/>
      <c r="N1174" s="111">
        <v>0.0018</v>
      </c>
      <c r="O1174" s="136"/>
      <c r="P1174" s="136"/>
      <c r="Q1174" s="53">
        <v>0.009</v>
      </c>
      <c r="R1174" s="136"/>
      <c r="S1174" s="55" t="s">
        <v>1893</v>
      </c>
      <c r="T1174" s="55" t="s">
        <v>1893</v>
      </c>
      <c r="U1174" s="55">
        <v>2022.12</v>
      </c>
      <c r="V1174" s="107"/>
    </row>
    <row r="1175" s="3" customFormat="1" ht="107.1" customHeight="1" spans="1:22">
      <c r="A1175" s="49">
        <v>3</v>
      </c>
      <c r="B1175" s="59" t="s">
        <v>2308</v>
      </c>
      <c r="C1175" s="51" t="s">
        <v>37</v>
      </c>
      <c r="D1175" s="51" t="s">
        <v>255</v>
      </c>
      <c r="E1175" s="51" t="s">
        <v>355</v>
      </c>
      <c r="F1175" s="107" t="s">
        <v>2309</v>
      </c>
      <c r="G1175" s="51">
        <v>44</v>
      </c>
      <c r="H1175" s="51" t="s">
        <v>41</v>
      </c>
      <c r="I1175" s="59" t="s">
        <v>2310</v>
      </c>
      <c r="J1175" s="209" t="s">
        <v>2311</v>
      </c>
      <c r="K1175" s="51">
        <v>80</v>
      </c>
      <c r="L1175" s="51"/>
      <c r="M1175" s="53">
        <f>N1175</f>
        <v>0.04</v>
      </c>
      <c r="N1175" s="84">
        <v>0.04</v>
      </c>
      <c r="O1175" s="55"/>
      <c r="P1175" s="98">
        <f>Q1175</f>
        <v>0.04</v>
      </c>
      <c r="Q1175" s="84">
        <v>0.04</v>
      </c>
      <c r="R1175" s="136"/>
      <c r="S1175" s="49" t="s">
        <v>2312</v>
      </c>
      <c r="T1175" s="49" t="s">
        <v>2312</v>
      </c>
      <c r="U1175" s="62">
        <v>2022.12</v>
      </c>
      <c r="V1175" s="107"/>
    </row>
    <row r="1176" s="3" customFormat="1" ht="111.95" customHeight="1" spans="1:22">
      <c r="A1176" s="49">
        <v>4</v>
      </c>
      <c r="B1176" s="59" t="s">
        <v>2313</v>
      </c>
      <c r="C1176" s="51" t="s">
        <v>37</v>
      </c>
      <c r="D1176" s="51" t="s">
        <v>255</v>
      </c>
      <c r="E1176" s="51" t="s">
        <v>355</v>
      </c>
      <c r="F1176" s="227" t="s">
        <v>2314</v>
      </c>
      <c r="G1176" s="51">
        <v>30</v>
      </c>
      <c r="H1176" s="51" t="s">
        <v>2315</v>
      </c>
      <c r="I1176" s="209" t="s">
        <v>2316</v>
      </c>
      <c r="J1176" s="59" t="s">
        <v>2317</v>
      </c>
      <c r="K1176" s="51">
        <v>15</v>
      </c>
      <c r="L1176" s="51"/>
      <c r="M1176" s="53">
        <f>N1176</f>
        <v>0.003</v>
      </c>
      <c r="N1176" s="84">
        <v>0.003</v>
      </c>
      <c r="O1176" s="55"/>
      <c r="P1176" s="98">
        <f>Q1176</f>
        <v>0.003</v>
      </c>
      <c r="Q1176" s="84">
        <v>0.003</v>
      </c>
      <c r="R1176" s="136"/>
      <c r="S1176" s="49" t="s">
        <v>2312</v>
      </c>
      <c r="T1176" s="49" t="s">
        <v>2312</v>
      </c>
      <c r="U1176" s="62">
        <v>2022.12</v>
      </c>
      <c r="V1176" s="107"/>
    </row>
    <row r="1177" s="1" customFormat="1" ht="48.95" customHeight="1" spans="1:22">
      <c r="A1177" s="41" t="s">
        <v>112</v>
      </c>
      <c r="B1177" s="44" t="s">
        <v>2318</v>
      </c>
      <c r="C1177" s="34"/>
      <c r="D1177" s="52"/>
      <c r="E1177" s="34"/>
      <c r="F1177" s="42" t="s">
        <v>2319</v>
      </c>
      <c r="G1177" s="45">
        <f>SUM(G1178:G1180)</f>
        <v>106</v>
      </c>
      <c r="H1177" s="34"/>
      <c r="I1177" s="44"/>
      <c r="J1177" s="44"/>
      <c r="K1177" s="34"/>
      <c r="L1177" s="34"/>
      <c r="M1177" s="34"/>
      <c r="N1177" s="79"/>
      <c r="O1177" s="79"/>
      <c r="P1177" s="79"/>
      <c r="Q1177" s="79"/>
      <c r="R1177" s="79"/>
      <c r="S1177" s="41"/>
      <c r="T1177" s="41"/>
      <c r="U1177" s="49"/>
      <c r="V1177" s="107"/>
    </row>
    <row r="1178" s="3" customFormat="1" ht="75" customHeight="1" spans="1:22">
      <c r="A1178" s="49">
        <v>1</v>
      </c>
      <c r="B1178" s="59" t="s">
        <v>2320</v>
      </c>
      <c r="C1178" s="49" t="s">
        <v>174</v>
      </c>
      <c r="D1178" s="52" t="s">
        <v>38</v>
      </c>
      <c r="E1178" s="55" t="s">
        <v>2216</v>
      </c>
      <c r="F1178" s="50" t="s">
        <v>2321</v>
      </c>
      <c r="G1178" s="61">
        <v>90</v>
      </c>
      <c r="H1178" s="52" t="s">
        <v>130</v>
      </c>
      <c r="I1178" s="59" t="s">
        <v>2322</v>
      </c>
      <c r="J1178" s="50" t="s">
        <v>2323</v>
      </c>
      <c r="K1178" s="49">
        <v>30</v>
      </c>
      <c r="L1178" s="49">
        <v>14</v>
      </c>
      <c r="M1178" s="85">
        <v>0.026</v>
      </c>
      <c r="N1178" s="85">
        <v>0.026</v>
      </c>
      <c r="O1178" s="57"/>
      <c r="P1178" s="85">
        <v>0.026</v>
      </c>
      <c r="Q1178" s="85">
        <v>0.026</v>
      </c>
      <c r="R1178" s="57"/>
      <c r="S1178" s="49" t="s">
        <v>2149</v>
      </c>
      <c r="T1178" s="71" t="s">
        <v>2205</v>
      </c>
      <c r="U1178" s="49">
        <v>2022.12</v>
      </c>
      <c r="V1178" s="107"/>
    </row>
    <row r="1179" s="3" customFormat="1" ht="144.95" customHeight="1" spans="1:22">
      <c r="A1179" s="49">
        <v>2</v>
      </c>
      <c r="B1179" s="59" t="s">
        <v>2324</v>
      </c>
      <c r="C1179" s="51" t="s">
        <v>37</v>
      </c>
      <c r="D1179" s="51" t="s">
        <v>255</v>
      </c>
      <c r="E1179" s="51" t="s">
        <v>355</v>
      </c>
      <c r="F1179" s="54" t="s">
        <v>2325</v>
      </c>
      <c r="G1179" s="53">
        <f>2+4</f>
        <v>6</v>
      </c>
      <c r="H1179" s="52" t="s">
        <v>340</v>
      </c>
      <c r="I1179" s="59" t="s">
        <v>2326</v>
      </c>
      <c r="J1179" s="245" t="s">
        <v>2327</v>
      </c>
      <c r="K1179" s="51">
        <v>1</v>
      </c>
      <c r="L1179" s="51"/>
      <c r="M1179" s="53">
        <f>N1179</f>
        <v>0.003</v>
      </c>
      <c r="N1179" s="53">
        <v>0.003</v>
      </c>
      <c r="O1179" s="136"/>
      <c r="P1179" s="98">
        <f>Q1179</f>
        <v>0.0106</v>
      </c>
      <c r="Q1179" s="55">
        <v>0.0106</v>
      </c>
      <c r="R1179" s="136"/>
      <c r="S1179" s="49" t="s">
        <v>2312</v>
      </c>
      <c r="T1179" s="49" t="s">
        <v>2312</v>
      </c>
      <c r="U1179" s="62">
        <v>2022.12</v>
      </c>
      <c r="V1179" s="107"/>
    </row>
    <row r="1180" s="3" customFormat="1" ht="153" customHeight="1" spans="1:22">
      <c r="A1180" s="49">
        <v>3</v>
      </c>
      <c r="B1180" s="59" t="s">
        <v>2328</v>
      </c>
      <c r="C1180" s="51" t="s">
        <v>37</v>
      </c>
      <c r="D1180" s="51" t="s">
        <v>255</v>
      </c>
      <c r="E1180" s="51" t="s">
        <v>355</v>
      </c>
      <c r="F1180" s="54" t="s">
        <v>2329</v>
      </c>
      <c r="G1180" s="53">
        <v>10</v>
      </c>
      <c r="H1180" s="51" t="s">
        <v>2315</v>
      </c>
      <c r="I1180" s="59" t="s">
        <v>2330</v>
      </c>
      <c r="J1180" s="122" t="s">
        <v>2331</v>
      </c>
      <c r="K1180" s="51">
        <v>2</v>
      </c>
      <c r="L1180" s="51"/>
      <c r="M1180" s="53">
        <f>N1180</f>
        <v>0.0083</v>
      </c>
      <c r="N1180" s="55">
        <v>0.0083</v>
      </c>
      <c r="O1180" s="136"/>
      <c r="P1180" s="98">
        <f>Q1180</f>
        <v>0.0168</v>
      </c>
      <c r="Q1180" s="55">
        <v>0.0168</v>
      </c>
      <c r="R1180" s="136"/>
      <c r="S1180" s="49" t="s">
        <v>2312</v>
      </c>
      <c r="T1180" s="49" t="s">
        <v>2312</v>
      </c>
      <c r="U1180" s="62">
        <v>2022.12</v>
      </c>
      <c r="V1180" s="107"/>
    </row>
    <row r="1181" s="1" customFormat="1" ht="48.95" customHeight="1" spans="1:22">
      <c r="A1181" s="41" t="s">
        <v>122</v>
      </c>
      <c r="B1181" s="44" t="s">
        <v>2332</v>
      </c>
      <c r="C1181" s="34"/>
      <c r="D1181" s="52"/>
      <c r="E1181" s="34"/>
      <c r="F1181" s="42" t="s">
        <v>2333</v>
      </c>
      <c r="G1181" s="45">
        <f>G1182+G1183+G1184+G1185</f>
        <v>622.05</v>
      </c>
      <c r="H1181" s="34"/>
      <c r="I1181" s="44"/>
      <c r="J1181" s="44"/>
      <c r="K1181" s="34"/>
      <c r="L1181" s="34"/>
      <c r="M1181" s="34"/>
      <c r="N1181" s="79"/>
      <c r="O1181" s="79"/>
      <c r="P1181" s="79"/>
      <c r="Q1181" s="79"/>
      <c r="R1181" s="79"/>
      <c r="S1181" s="41"/>
      <c r="T1181" s="41"/>
      <c r="U1181" s="49"/>
      <c r="V1181" s="107"/>
    </row>
    <row r="1182" s="3" customFormat="1" ht="156" customHeight="1" spans="1:22">
      <c r="A1182" s="49">
        <v>1</v>
      </c>
      <c r="B1182" s="59" t="s">
        <v>2334</v>
      </c>
      <c r="C1182" s="51" t="s">
        <v>174</v>
      </c>
      <c r="D1182" s="52" t="s">
        <v>38</v>
      </c>
      <c r="E1182" s="51" t="s">
        <v>355</v>
      </c>
      <c r="F1182" s="50" t="s">
        <v>2335</v>
      </c>
      <c r="G1182" s="53">
        <v>548.8</v>
      </c>
      <c r="H1182" s="51" t="s">
        <v>2336</v>
      </c>
      <c r="I1182" s="59" t="s">
        <v>2337</v>
      </c>
      <c r="J1182" s="59"/>
      <c r="K1182" s="51"/>
      <c r="L1182" s="51"/>
      <c r="M1182" s="53">
        <f>N1182</f>
        <v>0.0686</v>
      </c>
      <c r="N1182" s="53">
        <v>0.0686</v>
      </c>
      <c r="O1182" s="53"/>
      <c r="P1182" s="53">
        <f>Q1182</f>
        <v>0.373</v>
      </c>
      <c r="Q1182" s="53">
        <v>0.373</v>
      </c>
      <c r="R1182" s="136"/>
      <c r="S1182" s="55" t="s">
        <v>2338</v>
      </c>
      <c r="T1182" s="49" t="s">
        <v>121</v>
      </c>
      <c r="U1182" s="49">
        <v>2022.12</v>
      </c>
      <c r="V1182" s="107"/>
    </row>
    <row r="1183" s="3" customFormat="1" ht="117" customHeight="1" spans="1:22">
      <c r="A1183" s="49">
        <v>2</v>
      </c>
      <c r="B1183" s="50" t="s">
        <v>2339</v>
      </c>
      <c r="C1183" s="51" t="s">
        <v>37</v>
      </c>
      <c r="D1183" s="52" t="s">
        <v>38</v>
      </c>
      <c r="E1183" s="51" t="s">
        <v>1889</v>
      </c>
      <c r="F1183" s="50" t="s">
        <v>2340</v>
      </c>
      <c r="G1183" s="53">
        <v>30</v>
      </c>
      <c r="H1183" s="51" t="s">
        <v>2341</v>
      </c>
      <c r="I1183" s="59" t="s">
        <v>2342</v>
      </c>
      <c r="J1183" s="59"/>
      <c r="K1183" s="51"/>
      <c r="L1183" s="51"/>
      <c r="M1183" s="53"/>
      <c r="N1183" s="53"/>
      <c r="O1183" s="53"/>
      <c r="P1183" s="53"/>
      <c r="Q1183" s="53"/>
      <c r="R1183" s="136"/>
      <c r="S1183" s="55" t="s">
        <v>2224</v>
      </c>
      <c r="T1183" s="55" t="s">
        <v>2224</v>
      </c>
      <c r="U1183" s="49">
        <v>2022.12</v>
      </c>
      <c r="V1183" s="107"/>
    </row>
    <row r="1184" s="3" customFormat="1" ht="60.95" customHeight="1" spans="1:22">
      <c r="A1184" s="49">
        <v>3</v>
      </c>
      <c r="B1184" s="50" t="s">
        <v>2343</v>
      </c>
      <c r="C1184" s="49" t="s">
        <v>37</v>
      </c>
      <c r="D1184" s="52" t="s">
        <v>38</v>
      </c>
      <c r="E1184" s="49" t="s">
        <v>1889</v>
      </c>
      <c r="F1184" s="122" t="s">
        <v>2344</v>
      </c>
      <c r="G1184" s="61">
        <v>26</v>
      </c>
      <c r="H1184" s="175" t="s">
        <v>2315</v>
      </c>
      <c r="I1184" s="86" t="s">
        <v>2345</v>
      </c>
      <c r="J1184" s="86"/>
      <c r="K1184" s="83"/>
      <c r="L1184" s="83"/>
      <c r="M1184" s="83"/>
      <c r="N1184" s="57"/>
      <c r="O1184" s="57"/>
      <c r="P1184" s="57"/>
      <c r="Q1184" s="57"/>
      <c r="R1184" s="57"/>
      <c r="S1184" s="49" t="s">
        <v>2346</v>
      </c>
      <c r="T1184" s="49" t="s">
        <v>2346</v>
      </c>
      <c r="U1184" s="49">
        <v>2022.12</v>
      </c>
      <c r="V1184" s="107"/>
    </row>
    <row r="1185" s="3" customFormat="1" ht="138" customHeight="1" spans="1:22">
      <c r="A1185" s="49">
        <v>4</v>
      </c>
      <c r="B1185" s="50" t="s">
        <v>2347</v>
      </c>
      <c r="C1185" s="55" t="s">
        <v>37</v>
      </c>
      <c r="D1185" s="55" t="s">
        <v>2348</v>
      </c>
      <c r="E1185" s="55" t="s">
        <v>2349</v>
      </c>
      <c r="F1185" s="59" t="s">
        <v>2350</v>
      </c>
      <c r="G1185" s="136">
        <v>17.25</v>
      </c>
      <c r="H1185" s="175" t="s">
        <v>2315</v>
      </c>
      <c r="I1185" s="51" t="s">
        <v>2351</v>
      </c>
      <c r="J1185" s="51"/>
      <c r="K1185" s="55">
        <v>142</v>
      </c>
      <c r="L1185" s="55">
        <v>113</v>
      </c>
      <c r="M1185" s="55">
        <v>7.3</v>
      </c>
      <c r="N1185" s="136">
        <v>2.1645</v>
      </c>
      <c r="O1185" s="136">
        <v>5.14</v>
      </c>
      <c r="P1185" s="136" t="s">
        <v>2352</v>
      </c>
      <c r="Q1185" s="136">
        <v>11.56</v>
      </c>
      <c r="R1185" s="136">
        <v>12.84</v>
      </c>
      <c r="S1185" s="107" t="s">
        <v>2353</v>
      </c>
      <c r="T1185" s="107" t="s">
        <v>2353</v>
      </c>
      <c r="U1185" s="49">
        <v>2023.05</v>
      </c>
      <c r="V1185" s="107"/>
    </row>
    <row r="1186" s="1" customFormat="1" ht="48.95" customHeight="1" spans="1:22">
      <c r="A1186" s="41" t="s">
        <v>2354</v>
      </c>
      <c r="B1186" s="42" t="s">
        <v>2355</v>
      </c>
      <c r="C1186" s="41"/>
      <c r="D1186" s="52"/>
      <c r="E1186" s="41"/>
      <c r="F1186" s="46" t="s">
        <v>2356</v>
      </c>
      <c r="G1186" s="47">
        <f>G1187+G1190</f>
        <v>4634.5947</v>
      </c>
      <c r="H1186" s="48"/>
      <c r="I1186" s="80"/>
      <c r="J1186" s="80"/>
      <c r="K1186" s="81"/>
      <c r="L1186" s="81"/>
      <c r="M1186" s="81"/>
      <c r="N1186" s="82"/>
      <c r="O1186" s="82"/>
      <c r="P1186" s="82"/>
      <c r="Q1186" s="82"/>
      <c r="R1186" s="82"/>
      <c r="S1186" s="41"/>
      <c r="T1186" s="41"/>
      <c r="U1186" s="49"/>
      <c r="V1186" s="107"/>
    </row>
    <row r="1187" s="1" customFormat="1" ht="48.95" customHeight="1" spans="1:22">
      <c r="A1187" s="41" t="s">
        <v>30</v>
      </c>
      <c r="B1187" s="44" t="s">
        <v>2357</v>
      </c>
      <c r="C1187" s="34"/>
      <c r="D1187" s="52"/>
      <c r="E1187" s="34"/>
      <c r="F1187" s="42" t="s">
        <v>2358</v>
      </c>
      <c r="G1187" s="45">
        <f>G1188+G1189</f>
        <v>890</v>
      </c>
      <c r="H1187" s="34"/>
      <c r="I1187" s="44"/>
      <c r="J1187" s="44"/>
      <c r="K1187" s="34"/>
      <c r="L1187" s="34"/>
      <c r="M1187" s="34"/>
      <c r="N1187" s="79"/>
      <c r="O1187" s="79"/>
      <c r="P1187" s="79"/>
      <c r="Q1187" s="79"/>
      <c r="R1187" s="79"/>
      <c r="S1187" s="41"/>
      <c r="T1187" s="41"/>
      <c r="U1187" s="49"/>
      <c r="V1187" s="107"/>
    </row>
    <row r="1188" s="3" customFormat="1" ht="56.1" customHeight="1" spans="1:22">
      <c r="A1188" s="49">
        <v>1</v>
      </c>
      <c r="B1188" s="59" t="s">
        <v>2359</v>
      </c>
      <c r="C1188" s="51" t="s">
        <v>37</v>
      </c>
      <c r="D1188" s="52" t="s">
        <v>38</v>
      </c>
      <c r="E1188" s="51" t="s">
        <v>1889</v>
      </c>
      <c r="F1188" s="50" t="s">
        <v>2360</v>
      </c>
      <c r="G1188" s="53">
        <v>220</v>
      </c>
      <c r="H1188" s="51" t="s">
        <v>130</v>
      </c>
      <c r="I1188" s="59" t="s">
        <v>2361</v>
      </c>
      <c r="J1188" s="59" t="s">
        <v>2362</v>
      </c>
      <c r="K1188" s="51"/>
      <c r="L1188" s="51"/>
      <c r="M1188" s="51"/>
      <c r="N1188" s="136"/>
      <c r="O1188" s="136"/>
      <c r="P1188" s="136"/>
      <c r="Q1188" s="136"/>
      <c r="R1188" s="136"/>
      <c r="S1188" s="49"/>
      <c r="T1188" s="49"/>
      <c r="U1188" s="49">
        <v>2022.12</v>
      </c>
      <c r="V1188" s="107"/>
    </row>
    <row r="1189" s="3" customFormat="1" ht="56.1" customHeight="1" spans="1:22">
      <c r="A1189" s="49">
        <v>2</v>
      </c>
      <c r="B1189" s="59" t="s">
        <v>2359</v>
      </c>
      <c r="C1189" s="51" t="s">
        <v>37</v>
      </c>
      <c r="D1189" s="52" t="s">
        <v>38</v>
      </c>
      <c r="E1189" s="51" t="s">
        <v>1889</v>
      </c>
      <c r="F1189" s="50" t="s">
        <v>2363</v>
      </c>
      <c r="G1189" s="53">
        <v>670</v>
      </c>
      <c r="H1189" s="51" t="s">
        <v>130</v>
      </c>
      <c r="I1189" s="59" t="s">
        <v>2361</v>
      </c>
      <c r="J1189" s="59" t="s">
        <v>2362</v>
      </c>
      <c r="K1189" s="51"/>
      <c r="L1189" s="51"/>
      <c r="M1189" s="51"/>
      <c r="N1189" s="136"/>
      <c r="O1189" s="136"/>
      <c r="P1189" s="136"/>
      <c r="Q1189" s="136"/>
      <c r="R1189" s="136"/>
      <c r="S1189" s="49"/>
      <c r="T1189" s="49"/>
      <c r="U1189" s="49">
        <v>2022.12</v>
      </c>
      <c r="V1189" s="107"/>
    </row>
    <row r="1190" s="1" customFormat="1" ht="48.95" customHeight="1" spans="1:22">
      <c r="A1190" s="41" t="s">
        <v>76</v>
      </c>
      <c r="B1190" s="44" t="s">
        <v>2364</v>
      </c>
      <c r="C1190" s="34"/>
      <c r="D1190" s="52"/>
      <c r="E1190" s="34"/>
      <c r="F1190" s="42" t="s">
        <v>2365</v>
      </c>
      <c r="G1190" s="45">
        <f>G1191+G1215</f>
        <v>3744.5947</v>
      </c>
      <c r="H1190" s="34"/>
      <c r="I1190" s="44"/>
      <c r="J1190" s="44"/>
      <c r="K1190" s="34"/>
      <c r="L1190" s="34"/>
      <c r="M1190" s="34"/>
      <c r="N1190" s="79"/>
      <c r="O1190" s="79"/>
      <c r="P1190" s="79"/>
      <c r="Q1190" s="79"/>
      <c r="R1190" s="79"/>
      <c r="S1190" s="41"/>
      <c r="T1190" s="41"/>
      <c r="U1190" s="49"/>
      <c r="V1190" s="107"/>
    </row>
    <row r="1191" s="1" customFormat="1" ht="48.95" customHeight="1" spans="1:22">
      <c r="A1191" s="41" t="s">
        <v>33</v>
      </c>
      <c r="B1191" s="44" t="s">
        <v>2366</v>
      </c>
      <c r="C1191" s="34"/>
      <c r="D1191" s="52"/>
      <c r="E1191" s="34"/>
      <c r="F1191" s="42" t="s">
        <v>2367</v>
      </c>
      <c r="G1191" s="45">
        <f>SUM(G1192:G1203)</f>
        <v>1650</v>
      </c>
      <c r="H1191" s="34"/>
      <c r="I1191" s="44"/>
      <c r="J1191" s="44"/>
      <c r="K1191" s="34"/>
      <c r="L1191" s="34"/>
      <c r="M1191" s="34"/>
      <c r="N1191" s="79"/>
      <c r="O1191" s="79"/>
      <c r="P1191" s="79"/>
      <c r="Q1191" s="79"/>
      <c r="R1191" s="79"/>
      <c r="S1191" s="41"/>
      <c r="T1191" s="41"/>
      <c r="U1191" s="49"/>
      <c r="V1191" s="107"/>
    </row>
    <row r="1192" s="1" customFormat="1" ht="62.1" customHeight="1" spans="1:22">
      <c r="A1192" s="55">
        <v>1</v>
      </c>
      <c r="B1192" s="59" t="s">
        <v>2368</v>
      </c>
      <c r="C1192" s="51" t="s">
        <v>37</v>
      </c>
      <c r="D1192" s="52" t="s">
        <v>38</v>
      </c>
      <c r="E1192" s="51" t="s">
        <v>2369</v>
      </c>
      <c r="F1192" s="59" t="s">
        <v>2370</v>
      </c>
      <c r="G1192" s="53">
        <v>150</v>
      </c>
      <c r="H1192" s="51" t="s">
        <v>130</v>
      </c>
      <c r="I1192" s="50" t="s">
        <v>2371</v>
      </c>
      <c r="J1192" s="123" t="s">
        <v>2372</v>
      </c>
      <c r="K1192" s="51">
        <v>2</v>
      </c>
      <c r="L1192" s="51"/>
      <c r="M1192" s="53">
        <v>0.8</v>
      </c>
      <c r="N1192" s="53">
        <v>0.026</v>
      </c>
      <c r="O1192" s="53">
        <v>0.054</v>
      </c>
      <c r="P1192" s="53">
        <v>0.303</v>
      </c>
      <c r="Q1192" s="53">
        <v>0.083</v>
      </c>
      <c r="R1192" s="53">
        <v>0.22</v>
      </c>
      <c r="S1192" s="51" t="s">
        <v>2373</v>
      </c>
      <c r="T1192" s="51" t="s">
        <v>180</v>
      </c>
      <c r="U1192" s="55">
        <v>2022.12</v>
      </c>
      <c r="V1192" s="51"/>
    </row>
    <row r="1193" s="1" customFormat="1" ht="83.1" customHeight="1" spans="1:22">
      <c r="A1193" s="55">
        <v>2</v>
      </c>
      <c r="B1193" s="59" t="s">
        <v>2374</v>
      </c>
      <c r="C1193" s="51" t="s">
        <v>37</v>
      </c>
      <c r="D1193" s="52" t="s">
        <v>38</v>
      </c>
      <c r="E1193" s="51" t="s">
        <v>1929</v>
      </c>
      <c r="F1193" s="50" t="s">
        <v>2375</v>
      </c>
      <c r="G1193" s="53">
        <v>120</v>
      </c>
      <c r="H1193" s="51" t="s">
        <v>130</v>
      </c>
      <c r="I1193" s="50" t="s">
        <v>2371</v>
      </c>
      <c r="J1193" s="123" t="s">
        <v>2372</v>
      </c>
      <c r="K1193" s="49">
        <v>1</v>
      </c>
      <c r="L1193" s="49"/>
      <c r="M1193" s="85">
        <v>0.001</v>
      </c>
      <c r="N1193" s="85">
        <v>0.001</v>
      </c>
      <c r="O1193" s="85">
        <v>0</v>
      </c>
      <c r="P1193" s="85">
        <v>0.0043</v>
      </c>
      <c r="Q1193" s="85">
        <v>0.0043</v>
      </c>
      <c r="R1193" s="85">
        <v>0</v>
      </c>
      <c r="S1193" s="49" t="s">
        <v>2373</v>
      </c>
      <c r="T1193" s="49" t="s">
        <v>169</v>
      </c>
      <c r="U1193" s="49">
        <v>2022.12</v>
      </c>
      <c r="V1193" s="51"/>
    </row>
    <row r="1194" s="1" customFormat="1" ht="87.95" customHeight="1" spans="1:22">
      <c r="A1194" s="55">
        <v>3</v>
      </c>
      <c r="B1194" s="59" t="s">
        <v>2376</v>
      </c>
      <c r="C1194" s="55" t="s">
        <v>37</v>
      </c>
      <c r="D1194" s="52" t="s">
        <v>38</v>
      </c>
      <c r="E1194" s="55" t="s">
        <v>2377</v>
      </c>
      <c r="F1194" s="50" t="s">
        <v>2378</v>
      </c>
      <c r="G1194" s="53">
        <v>140</v>
      </c>
      <c r="H1194" s="51" t="s">
        <v>130</v>
      </c>
      <c r="I1194" s="50" t="s">
        <v>2371</v>
      </c>
      <c r="J1194" s="123" t="s">
        <v>2372</v>
      </c>
      <c r="K1194" s="55">
        <v>1</v>
      </c>
      <c r="L1194" s="55"/>
      <c r="M1194" s="55">
        <v>0.0124</v>
      </c>
      <c r="N1194" s="55">
        <v>0.0013</v>
      </c>
      <c r="O1194" s="55">
        <v>0.0111</v>
      </c>
      <c r="P1194" s="55">
        <v>0.0624</v>
      </c>
      <c r="Q1194" s="55">
        <v>0.0086</v>
      </c>
      <c r="R1194" s="55">
        <v>0.0538</v>
      </c>
      <c r="S1194" s="49" t="s">
        <v>2373</v>
      </c>
      <c r="T1194" s="55" t="s">
        <v>175</v>
      </c>
      <c r="U1194" s="55">
        <v>2022.12</v>
      </c>
      <c r="V1194" s="51"/>
    </row>
    <row r="1195" s="1" customFormat="1" ht="75" customHeight="1" spans="1:22">
      <c r="A1195" s="55">
        <v>4</v>
      </c>
      <c r="B1195" s="50" t="s">
        <v>2379</v>
      </c>
      <c r="C1195" s="89" t="s">
        <v>37</v>
      </c>
      <c r="D1195" s="52" t="s">
        <v>38</v>
      </c>
      <c r="E1195" s="89" t="s">
        <v>2380</v>
      </c>
      <c r="F1195" s="50" t="s">
        <v>2381</v>
      </c>
      <c r="G1195" s="61">
        <v>140</v>
      </c>
      <c r="H1195" s="51" t="s">
        <v>130</v>
      </c>
      <c r="I1195" s="50" t="s">
        <v>2371</v>
      </c>
      <c r="J1195" s="123" t="s">
        <v>2372</v>
      </c>
      <c r="K1195" s="49">
        <v>1</v>
      </c>
      <c r="L1195" s="49"/>
      <c r="M1195" s="85">
        <v>0.001</v>
      </c>
      <c r="N1195" s="85">
        <v>0.001</v>
      </c>
      <c r="O1195" s="85">
        <v>0</v>
      </c>
      <c r="P1195" s="85">
        <v>0.0043</v>
      </c>
      <c r="Q1195" s="85">
        <v>0.0043</v>
      </c>
      <c r="R1195" s="85">
        <v>0</v>
      </c>
      <c r="S1195" s="55" t="s">
        <v>2373</v>
      </c>
      <c r="T1195" s="89" t="s">
        <v>199</v>
      </c>
      <c r="U1195" s="55">
        <v>2022.12</v>
      </c>
      <c r="V1195" s="51"/>
    </row>
    <row r="1196" s="3" customFormat="1" ht="62.1" customHeight="1" spans="1:22">
      <c r="A1196" s="55">
        <v>5</v>
      </c>
      <c r="B1196" s="59" t="s">
        <v>2382</v>
      </c>
      <c r="C1196" s="89" t="s">
        <v>37</v>
      </c>
      <c r="D1196" s="52" t="s">
        <v>38</v>
      </c>
      <c r="E1196" s="89" t="s">
        <v>2383</v>
      </c>
      <c r="F1196" s="75" t="s">
        <v>2384</v>
      </c>
      <c r="G1196" s="53">
        <v>175</v>
      </c>
      <c r="H1196" s="51" t="s">
        <v>130</v>
      </c>
      <c r="I1196" s="50" t="s">
        <v>2371</v>
      </c>
      <c r="J1196" s="123" t="s">
        <v>2372</v>
      </c>
      <c r="K1196" s="89">
        <v>1</v>
      </c>
      <c r="L1196" s="89"/>
      <c r="M1196" s="55">
        <f>N1196+O1196</f>
        <v>0.0202</v>
      </c>
      <c r="N1196" s="55">
        <v>0.0064</v>
      </c>
      <c r="O1196" s="55">
        <v>0.0138</v>
      </c>
      <c r="P1196" s="55">
        <f>Q1196+R1196</f>
        <v>0.1428</v>
      </c>
      <c r="Q1196" s="55">
        <v>0.0198</v>
      </c>
      <c r="R1196" s="55">
        <v>0.123</v>
      </c>
      <c r="S1196" s="55" t="s">
        <v>2373</v>
      </c>
      <c r="T1196" s="89" t="s">
        <v>163</v>
      </c>
      <c r="U1196" s="55">
        <v>2022.12</v>
      </c>
      <c r="V1196" s="89"/>
    </row>
    <row r="1197" s="3" customFormat="1" ht="62.1" customHeight="1" spans="1:22">
      <c r="A1197" s="55">
        <v>6</v>
      </c>
      <c r="B1197" s="59" t="s">
        <v>2385</v>
      </c>
      <c r="C1197" s="89" t="s">
        <v>37</v>
      </c>
      <c r="D1197" s="52" t="s">
        <v>38</v>
      </c>
      <c r="E1197" s="89" t="s">
        <v>2386</v>
      </c>
      <c r="F1197" s="75" t="s">
        <v>2387</v>
      </c>
      <c r="G1197" s="53">
        <v>180</v>
      </c>
      <c r="H1197" s="51" t="s">
        <v>130</v>
      </c>
      <c r="I1197" s="50" t="s">
        <v>2371</v>
      </c>
      <c r="J1197" s="123" t="s">
        <v>2372</v>
      </c>
      <c r="K1197" s="89">
        <v>1</v>
      </c>
      <c r="L1197" s="89"/>
      <c r="M1197" s="55">
        <f>N1197+O1197</f>
        <v>0.0202</v>
      </c>
      <c r="N1197" s="55">
        <v>0.0064</v>
      </c>
      <c r="O1197" s="55">
        <v>0.0138</v>
      </c>
      <c r="P1197" s="55">
        <f>Q1197+R1197</f>
        <v>0.1428</v>
      </c>
      <c r="Q1197" s="55">
        <v>0.0198</v>
      </c>
      <c r="R1197" s="55">
        <v>0.123</v>
      </c>
      <c r="S1197" s="55" t="s">
        <v>2373</v>
      </c>
      <c r="T1197" s="89" t="s">
        <v>163</v>
      </c>
      <c r="U1197" s="55">
        <v>2022.12</v>
      </c>
      <c r="V1197" s="89"/>
    </row>
    <row r="1198" s="3" customFormat="1" ht="62.1" customHeight="1" spans="1:22">
      <c r="A1198" s="55">
        <v>7</v>
      </c>
      <c r="B1198" s="59" t="s">
        <v>2388</v>
      </c>
      <c r="C1198" s="51" t="s">
        <v>37</v>
      </c>
      <c r="D1198" s="52" t="s">
        <v>38</v>
      </c>
      <c r="E1198" s="51" t="s">
        <v>1929</v>
      </c>
      <c r="F1198" s="50" t="s">
        <v>2389</v>
      </c>
      <c r="G1198" s="53">
        <v>100</v>
      </c>
      <c r="H1198" s="51" t="s">
        <v>130</v>
      </c>
      <c r="I1198" s="50" t="s">
        <v>2371</v>
      </c>
      <c r="J1198" s="123" t="s">
        <v>2372</v>
      </c>
      <c r="K1198" s="49">
        <v>1</v>
      </c>
      <c r="L1198" s="49"/>
      <c r="M1198" s="85">
        <v>0.0515</v>
      </c>
      <c r="N1198" s="85">
        <v>0.0212</v>
      </c>
      <c r="O1198" s="85">
        <v>0.0303</v>
      </c>
      <c r="P1198" s="85">
        <v>0.2435</v>
      </c>
      <c r="Q1198" s="85">
        <v>0.1061</v>
      </c>
      <c r="R1198" s="85">
        <v>0.1374</v>
      </c>
      <c r="S1198" s="49" t="s">
        <v>2373</v>
      </c>
      <c r="T1198" s="49" t="s">
        <v>169</v>
      </c>
      <c r="U1198" s="49">
        <v>2022.12</v>
      </c>
      <c r="V1198" s="107"/>
    </row>
    <row r="1199" s="3" customFormat="1" ht="62.1" customHeight="1" spans="1:22">
      <c r="A1199" s="55">
        <v>8</v>
      </c>
      <c r="B1199" s="59" t="s">
        <v>2390</v>
      </c>
      <c r="C1199" s="51" t="s">
        <v>37</v>
      </c>
      <c r="D1199" s="52" t="s">
        <v>38</v>
      </c>
      <c r="E1199" s="51" t="s">
        <v>1929</v>
      </c>
      <c r="F1199" s="50" t="s">
        <v>2391</v>
      </c>
      <c r="G1199" s="53">
        <v>50</v>
      </c>
      <c r="H1199" s="51" t="s">
        <v>130</v>
      </c>
      <c r="I1199" s="50" t="s">
        <v>2371</v>
      </c>
      <c r="J1199" s="123" t="s">
        <v>2372</v>
      </c>
      <c r="K1199" s="49">
        <v>1</v>
      </c>
      <c r="L1199" s="49"/>
      <c r="M1199" s="85">
        <v>0.0515</v>
      </c>
      <c r="N1199" s="85">
        <v>0.0212</v>
      </c>
      <c r="O1199" s="85">
        <v>0.0303</v>
      </c>
      <c r="P1199" s="85">
        <v>0.2435</v>
      </c>
      <c r="Q1199" s="85">
        <v>0.1061</v>
      </c>
      <c r="R1199" s="85">
        <v>0.1374</v>
      </c>
      <c r="S1199" s="49" t="s">
        <v>2373</v>
      </c>
      <c r="T1199" s="49" t="s">
        <v>169</v>
      </c>
      <c r="U1199" s="49">
        <v>2022.12</v>
      </c>
      <c r="V1199" s="107"/>
    </row>
    <row r="1200" s="3" customFormat="1" ht="62.1" customHeight="1" spans="1:22">
      <c r="A1200" s="55">
        <v>9</v>
      </c>
      <c r="B1200" s="237" t="s">
        <v>2392</v>
      </c>
      <c r="C1200" s="238" t="s">
        <v>37</v>
      </c>
      <c r="D1200" s="52" t="s">
        <v>38</v>
      </c>
      <c r="E1200" s="55" t="s">
        <v>2393</v>
      </c>
      <c r="F1200" s="237" t="s">
        <v>2394</v>
      </c>
      <c r="G1200" s="239">
        <v>115</v>
      </c>
      <c r="H1200" s="51" t="s">
        <v>130</v>
      </c>
      <c r="I1200" s="50" t="s">
        <v>2371</v>
      </c>
      <c r="J1200" s="123" t="s">
        <v>2372</v>
      </c>
      <c r="K1200" s="55">
        <v>1</v>
      </c>
      <c r="L1200" s="55"/>
      <c r="M1200" s="55">
        <v>0.0421</v>
      </c>
      <c r="N1200" s="55">
        <v>0.0049</v>
      </c>
      <c r="O1200" s="55">
        <v>0.0372</v>
      </c>
      <c r="P1200" s="89" t="s">
        <v>2395</v>
      </c>
      <c r="Q1200" s="55">
        <v>0.0372</v>
      </c>
      <c r="R1200" s="89" t="s">
        <v>2396</v>
      </c>
      <c r="S1200" s="49" t="s">
        <v>2373</v>
      </c>
      <c r="T1200" s="89" t="s">
        <v>186</v>
      </c>
      <c r="U1200" s="55">
        <v>2022.12</v>
      </c>
      <c r="V1200" s="107"/>
    </row>
    <row r="1201" s="3" customFormat="1" ht="62.1" customHeight="1" spans="1:22">
      <c r="A1201" s="55">
        <v>10</v>
      </c>
      <c r="B1201" s="59" t="s">
        <v>2397</v>
      </c>
      <c r="C1201" s="55" t="s">
        <v>37</v>
      </c>
      <c r="D1201" s="52" t="s">
        <v>38</v>
      </c>
      <c r="E1201" s="55" t="s">
        <v>2398</v>
      </c>
      <c r="F1201" s="50" t="s">
        <v>2399</v>
      </c>
      <c r="G1201" s="53">
        <v>100</v>
      </c>
      <c r="H1201" s="51" t="s">
        <v>130</v>
      </c>
      <c r="I1201" s="50" t="s">
        <v>2371</v>
      </c>
      <c r="J1201" s="123" t="s">
        <v>2372</v>
      </c>
      <c r="K1201" s="55"/>
      <c r="L1201" s="55">
        <v>1</v>
      </c>
      <c r="M1201" s="55">
        <v>0.0295</v>
      </c>
      <c r="N1201" s="55">
        <v>0.0077</v>
      </c>
      <c r="O1201" s="55">
        <v>0.0218</v>
      </c>
      <c r="P1201" s="55">
        <v>0.1523</v>
      </c>
      <c r="Q1201" s="55">
        <v>0.037</v>
      </c>
      <c r="R1201" s="55">
        <v>0.1153</v>
      </c>
      <c r="S1201" s="49" t="s">
        <v>2373</v>
      </c>
      <c r="T1201" s="55" t="s">
        <v>175</v>
      </c>
      <c r="U1201" s="55">
        <v>2022.12</v>
      </c>
      <c r="V1201" s="107"/>
    </row>
    <row r="1202" s="1" customFormat="1" ht="62.1" customHeight="1" spans="1:22">
      <c r="A1202" s="55">
        <v>11</v>
      </c>
      <c r="B1202" s="59" t="s">
        <v>2400</v>
      </c>
      <c r="C1202" s="51" t="s">
        <v>37</v>
      </c>
      <c r="D1202" s="52" t="s">
        <v>38</v>
      </c>
      <c r="E1202" s="51" t="s">
        <v>2401</v>
      </c>
      <c r="F1202" s="50" t="s">
        <v>2402</v>
      </c>
      <c r="G1202" s="53">
        <v>130</v>
      </c>
      <c r="H1202" s="51" t="s">
        <v>130</v>
      </c>
      <c r="I1202" s="50" t="s">
        <v>2371</v>
      </c>
      <c r="J1202" s="123" t="s">
        <v>2372</v>
      </c>
      <c r="K1202" s="51">
        <v>1</v>
      </c>
      <c r="L1202" s="51">
        <v>0</v>
      </c>
      <c r="M1202" s="53">
        <f>N1202+O1202</f>
        <v>0.0518</v>
      </c>
      <c r="N1202" s="84">
        <v>0.0133</v>
      </c>
      <c r="O1202" s="84">
        <v>0.0385</v>
      </c>
      <c r="P1202" s="84">
        <f>Q1202+R1202</f>
        <v>0.2213</v>
      </c>
      <c r="Q1202" s="84">
        <v>0.0687</v>
      </c>
      <c r="R1202" s="84">
        <v>0.1526</v>
      </c>
      <c r="S1202" s="85" t="s">
        <v>2373</v>
      </c>
      <c r="T1202" s="55" t="s">
        <v>104</v>
      </c>
      <c r="U1202" s="55">
        <v>2022.12</v>
      </c>
      <c r="V1202" s="55"/>
    </row>
    <row r="1203" s="1" customFormat="1" ht="48.95" customHeight="1" spans="1:22">
      <c r="A1203" s="55">
        <v>12</v>
      </c>
      <c r="B1203" s="59" t="s">
        <v>2403</v>
      </c>
      <c r="C1203" s="51" t="s">
        <v>37</v>
      </c>
      <c r="D1203" s="52" t="s">
        <v>38</v>
      </c>
      <c r="E1203" s="51" t="s">
        <v>2404</v>
      </c>
      <c r="F1203" s="50" t="s">
        <v>2405</v>
      </c>
      <c r="G1203" s="53">
        <v>250</v>
      </c>
      <c r="H1203" s="51" t="s">
        <v>130</v>
      </c>
      <c r="I1203" s="50" t="s">
        <v>2406</v>
      </c>
      <c r="J1203" s="123" t="s">
        <v>2407</v>
      </c>
      <c r="K1203" s="49">
        <v>1</v>
      </c>
      <c r="L1203" s="49"/>
      <c r="M1203" s="85">
        <v>0.0562</v>
      </c>
      <c r="N1203" s="85">
        <v>0.0291</v>
      </c>
      <c r="O1203" s="85">
        <v>0.0271</v>
      </c>
      <c r="P1203" s="85">
        <v>0.2716</v>
      </c>
      <c r="Q1203" s="85">
        <v>0.1621</v>
      </c>
      <c r="R1203" s="85">
        <v>0.1095</v>
      </c>
      <c r="S1203" s="49" t="s">
        <v>2373</v>
      </c>
      <c r="T1203" s="49" t="s">
        <v>169</v>
      </c>
      <c r="U1203" s="49">
        <v>2022.12</v>
      </c>
      <c r="V1203" s="107"/>
    </row>
    <row r="1204" s="1" customFormat="1" ht="62.1" customHeight="1" spans="1:22">
      <c r="A1204" s="43" t="s">
        <v>63</v>
      </c>
      <c r="B1204" s="44" t="s">
        <v>2408</v>
      </c>
      <c r="C1204" s="51"/>
      <c r="D1204" s="52"/>
      <c r="E1204" s="51"/>
      <c r="F1204" s="42" t="s">
        <v>2409</v>
      </c>
      <c r="G1204" s="45">
        <f>SUM(G1205:G1212)</f>
        <v>1000.5</v>
      </c>
      <c r="H1204" s="51"/>
      <c r="I1204" s="50"/>
      <c r="J1204" s="123"/>
      <c r="K1204" s="51"/>
      <c r="L1204" s="51"/>
      <c r="M1204" s="53"/>
      <c r="N1204" s="84"/>
      <c r="O1204" s="84"/>
      <c r="P1204" s="84"/>
      <c r="Q1204" s="84"/>
      <c r="R1204" s="84"/>
      <c r="S1204" s="85"/>
      <c r="T1204" s="246"/>
      <c r="U1204" s="55"/>
      <c r="V1204" s="55"/>
    </row>
    <row r="1205" s="4" customFormat="1" ht="117" customHeight="1" spans="1:22">
      <c r="A1205" s="55">
        <v>1</v>
      </c>
      <c r="B1205" s="50" t="s">
        <v>2410</v>
      </c>
      <c r="C1205" s="55" t="s">
        <v>37</v>
      </c>
      <c r="D1205" s="55" t="s">
        <v>52</v>
      </c>
      <c r="E1205" s="55" t="s">
        <v>2411</v>
      </c>
      <c r="F1205" s="50" t="s">
        <v>2412</v>
      </c>
      <c r="G1205" s="62">
        <v>150</v>
      </c>
      <c r="H1205" s="51" t="s">
        <v>130</v>
      </c>
      <c r="I1205" s="50" t="s">
        <v>2371</v>
      </c>
      <c r="J1205" s="50" t="s">
        <v>2413</v>
      </c>
      <c r="K1205" s="49">
        <v>1</v>
      </c>
      <c r="L1205" s="49"/>
      <c r="M1205" s="49">
        <v>0.0119</v>
      </c>
      <c r="N1205" s="55">
        <v>0.0097</v>
      </c>
      <c r="O1205" s="55">
        <v>0.0022</v>
      </c>
      <c r="P1205" s="49">
        <v>0.0415</v>
      </c>
      <c r="Q1205" s="55">
        <v>0.0306</v>
      </c>
      <c r="R1205" s="55">
        <v>0.0109</v>
      </c>
      <c r="S1205" s="55" t="s">
        <v>2373</v>
      </c>
      <c r="T1205" s="247" t="s">
        <v>183</v>
      </c>
      <c r="U1205" s="49">
        <v>2023.05</v>
      </c>
      <c r="V1205" s="107"/>
    </row>
    <row r="1206" s="4" customFormat="1" ht="110.1" customHeight="1" spans="1:22">
      <c r="A1206" s="55">
        <v>2</v>
      </c>
      <c r="B1206" s="50" t="s">
        <v>2414</v>
      </c>
      <c r="C1206" s="55" t="s">
        <v>37</v>
      </c>
      <c r="D1206" s="55" t="s">
        <v>52</v>
      </c>
      <c r="E1206" s="55" t="s">
        <v>2415</v>
      </c>
      <c r="F1206" s="50" t="s">
        <v>2412</v>
      </c>
      <c r="G1206" s="62">
        <v>150</v>
      </c>
      <c r="H1206" s="51" t="s">
        <v>130</v>
      </c>
      <c r="I1206" s="50" t="s">
        <v>2371</v>
      </c>
      <c r="J1206" s="50" t="s">
        <v>2413</v>
      </c>
      <c r="K1206" s="49">
        <v>1</v>
      </c>
      <c r="L1206" s="49"/>
      <c r="M1206" s="49">
        <v>0.0089</v>
      </c>
      <c r="N1206" s="55">
        <v>0.0065</v>
      </c>
      <c r="O1206" s="55">
        <v>0.0024</v>
      </c>
      <c r="P1206" s="49">
        <v>0.0161</v>
      </c>
      <c r="Q1206" s="55">
        <v>0.0065</v>
      </c>
      <c r="R1206" s="55">
        <v>0.0096</v>
      </c>
      <c r="S1206" s="55" t="s">
        <v>2373</v>
      </c>
      <c r="T1206" s="247" t="s">
        <v>183</v>
      </c>
      <c r="U1206" s="49">
        <v>2023.05</v>
      </c>
      <c r="V1206" s="107"/>
    </row>
    <row r="1207" s="4" customFormat="1" ht="110.1" customHeight="1" spans="1:22">
      <c r="A1207" s="55">
        <v>3</v>
      </c>
      <c r="B1207" s="50" t="s">
        <v>2416</v>
      </c>
      <c r="C1207" s="55" t="s">
        <v>37</v>
      </c>
      <c r="D1207" s="55" t="s">
        <v>52</v>
      </c>
      <c r="E1207" s="55" t="s">
        <v>2417</v>
      </c>
      <c r="F1207" s="50" t="s">
        <v>2412</v>
      </c>
      <c r="G1207" s="62">
        <v>150</v>
      </c>
      <c r="H1207" s="51" t="s">
        <v>130</v>
      </c>
      <c r="I1207" s="50" t="s">
        <v>2371</v>
      </c>
      <c r="J1207" s="50" t="s">
        <v>2413</v>
      </c>
      <c r="K1207" s="49">
        <v>1</v>
      </c>
      <c r="L1207" s="49"/>
      <c r="M1207" s="49">
        <v>0.0128</v>
      </c>
      <c r="N1207" s="55">
        <v>0.0092</v>
      </c>
      <c r="O1207" s="55">
        <v>0.0036</v>
      </c>
      <c r="P1207" s="49">
        <v>0.0634</v>
      </c>
      <c r="Q1207" s="55">
        <v>0.0452</v>
      </c>
      <c r="R1207" s="55">
        <v>0.0182</v>
      </c>
      <c r="S1207" s="55" t="s">
        <v>2373</v>
      </c>
      <c r="T1207" s="247" t="s">
        <v>183</v>
      </c>
      <c r="U1207" s="49">
        <v>2023.05</v>
      </c>
      <c r="V1207" s="107"/>
    </row>
    <row r="1208" s="4" customFormat="1" ht="120" customHeight="1" spans="1:22">
      <c r="A1208" s="55">
        <v>4</v>
      </c>
      <c r="B1208" s="50" t="s">
        <v>2418</v>
      </c>
      <c r="C1208" s="55" t="s">
        <v>37</v>
      </c>
      <c r="D1208" s="55" t="s">
        <v>52</v>
      </c>
      <c r="E1208" s="55" t="s">
        <v>2419</v>
      </c>
      <c r="F1208" s="50" t="s">
        <v>2412</v>
      </c>
      <c r="G1208" s="62">
        <v>150</v>
      </c>
      <c r="H1208" s="51" t="s">
        <v>130</v>
      </c>
      <c r="I1208" s="50" t="s">
        <v>2371</v>
      </c>
      <c r="J1208" s="50" t="s">
        <v>2413</v>
      </c>
      <c r="K1208" s="49">
        <v>1</v>
      </c>
      <c r="L1208" s="49"/>
      <c r="M1208" s="49">
        <v>0.0204</v>
      </c>
      <c r="N1208" s="55">
        <v>0.0106</v>
      </c>
      <c r="O1208" s="55">
        <v>0.0098</v>
      </c>
      <c r="P1208" s="49">
        <v>0.1096</v>
      </c>
      <c r="Q1208" s="55">
        <v>0.0498</v>
      </c>
      <c r="R1208" s="55">
        <v>0.0598</v>
      </c>
      <c r="S1208" s="55" t="s">
        <v>2373</v>
      </c>
      <c r="T1208" s="247" t="s">
        <v>183</v>
      </c>
      <c r="U1208" s="49">
        <v>2023.05</v>
      </c>
      <c r="V1208" s="107"/>
    </row>
    <row r="1209" s="4" customFormat="1" ht="80.1" customHeight="1" spans="1:22">
      <c r="A1209" s="55">
        <v>5</v>
      </c>
      <c r="B1209" s="50" t="s">
        <v>2420</v>
      </c>
      <c r="C1209" s="51" t="s">
        <v>37</v>
      </c>
      <c r="D1209" s="55" t="s">
        <v>52</v>
      </c>
      <c r="E1209" s="51" t="s">
        <v>2421</v>
      </c>
      <c r="F1209" s="50" t="s">
        <v>2422</v>
      </c>
      <c r="G1209" s="55">
        <v>173</v>
      </c>
      <c r="H1209" s="51" t="s">
        <v>130</v>
      </c>
      <c r="I1209" s="50" t="s">
        <v>2423</v>
      </c>
      <c r="J1209" s="50" t="s">
        <v>2413</v>
      </c>
      <c r="K1209" s="49">
        <v>1</v>
      </c>
      <c r="L1209" s="84"/>
      <c r="M1209" s="84">
        <v>0.0695</v>
      </c>
      <c r="N1209" s="84">
        <v>0.0208</v>
      </c>
      <c r="O1209" s="84">
        <v>0.0487</v>
      </c>
      <c r="P1209" s="84">
        <v>0.2962</v>
      </c>
      <c r="Q1209" s="84">
        <v>0.1106</v>
      </c>
      <c r="R1209" s="51">
        <v>0.1856</v>
      </c>
      <c r="S1209" s="55" t="s">
        <v>2373</v>
      </c>
      <c r="T1209" s="51" t="s">
        <v>180</v>
      </c>
      <c r="U1209" s="49">
        <v>2023.05</v>
      </c>
      <c r="V1209" s="107"/>
    </row>
    <row r="1210" s="5" customFormat="1" ht="60" customHeight="1" spans="1:22">
      <c r="A1210" s="55">
        <v>6</v>
      </c>
      <c r="B1210" s="50" t="s">
        <v>2424</v>
      </c>
      <c r="C1210" s="49" t="s">
        <v>37</v>
      </c>
      <c r="D1210" s="55" t="s">
        <v>52</v>
      </c>
      <c r="E1210" s="49" t="s">
        <v>2425</v>
      </c>
      <c r="F1210" s="122" t="s">
        <v>2426</v>
      </c>
      <c r="G1210" s="62">
        <v>87.5</v>
      </c>
      <c r="H1210" s="51" t="s">
        <v>130</v>
      </c>
      <c r="I1210" s="50" t="s">
        <v>2427</v>
      </c>
      <c r="J1210" s="86"/>
      <c r="K1210" s="55">
        <v>1</v>
      </c>
      <c r="L1210" s="83"/>
      <c r="M1210" s="85">
        <f t="shared" ref="M1210:M1212" si="20">N1210+O1210</f>
        <v>0.0114</v>
      </c>
      <c r="N1210" s="85">
        <v>0.0029</v>
      </c>
      <c r="O1210" s="85">
        <v>0.0085</v>
      </c>
      <c r="P1210" s="85">
        <f t="shared" ref="P1210:P1212" si="21">Q1210+R1210</f>
        <v>0.05215</v>
      </c>
      <c r="Q1210" s="85">
        <f t="shared" ref="Q1210:Q1212" si="22">N1210*4.5</f>
        <v>0.01305</v>
      </c>
      <c r="R1210" s="85">
        <f t="shared" ref="R1210:R1212" si="23">O1210*4.6</f>
        <v>0.0391</v>
      </c>
      <c r="S1210" s="55" t="s">
        <v>2373</v>
      </c>
      <c r="T1210" s="55" t="s">
        <v>134</v>
      </c>
      <c r="U1210" s="49">
        <v>2023.05</v>
      </c>
      <c r="V1210" s="107"/>
    </row>
    <row r="1211" s="5" customFormat="1" ht="60" customHeight="1" spans="1:22">
      <c r="A1211" s="55">
        <v>7</v>
      </c>
      <c r="B1211" s="50" t="s">
        <v>2428</v>
      </c>
      <c r="C1211" s="49" t="s">
        <v>37</v>
      </c>
      <c r="D1211" s="55" t="s">
        <v>52</v>
      </c>
      <c r="E1211" s="49" t="s">
        <v>2429</v>
      </c>
      <c r="F1211" s="122" t="s">
        <v>2430</v>
      </c>
      <c r="G1211" s="62">
        <v>77</v>
      </c>
      <c r="H1211" s="51" t="s">
        <v>130</v>
      </c>
      <c r="I1211" s="50" t="s">
        <v>2427</v>
      </c>
      <c r="J1211" s="86"/>
      <c r="K1211" s="55">
        <v>1</v>
      </c>
      <c r="L1211" s="83"/>
      <c r="M1211" s="85">
        <f t="shared" si="20"/>
        <v>0.0165</v>
      </c>
      <c r="N1211" s="85">
        <v>0.0063</v>
      </c>
      <c r="O1211" s="85">
        <v>0.0102</v>
      </c>
      <c r="P1211" s="85">
        <f t="shared" si="21"/>
        <v>0.07527</v>
      </c>
      <c r="Q1211" s="85">
        <f t="shared" si="22"/>
        <v>0.02835</v>
      </c>
      <c r="R1211" s="85">
        <f t="shared" si="23"/>
        <v>0.04692</v>
      </c>
      <c r="S1211" s="55" t="s">
        <v>2373</v>
      </c>
      <c r="T1211" s="55" t="s">
        <v>134</v>
      </c>
      <c r="U1211" s="49">
        <v>2023.05</v>
      </c>
      <c r="V1211" s="107"/>
    </row>
    <row r="1212" s="5" customFormat="1" ht="60" customHeight="1" spans="1:22">
      <c r="A1212" s="55">
        <v>8</v>
      </c>
      <c r="B1212" s="50" t="s">
        <v>2431</v>
      </c>
      <c r="C1212" s="49" t="s">
        <v>37</v>
      </c>
      <c r="D1212" s="55" t="s">
        <v>52</v>
      </c>
      <c r="E1212" s="49" t="s">
        <v>2432</v>
      </c>
      <c r="F1212" s="122" t="s">
        <v>2433</v>
      </c>
      <c r="G1212" s="62">
        <v>63</v>
      </c>
      <c r="H1212" s="51" t="s">
        <v>130</v>
      </c>
      <c r="I1212" s="50" t="s">
        <v>2427</v>
      </c>
      <c r="J1212" s="86"/>
      <c r="K1212" s="55">
        <v>1</v>
      </c>
      <c r="L1212" s="83"/>
      <c r="M1212" s="85">
        <f t="shared" si="20"/>
        <v>0.018</v>
      </c>
      <c r="N1212" s="85">
        <v>0.0072</v>
      </c>
      <c r="O1212" s="85">
        <v>0.0108</v>
      </c>
      <c r="P1212" s="85">
        <f t="shared" si="21"/>
        <v>0.08208</v>
      </c>
      <c r="Q1212" s="85">
        <f t="shared" si="22"/>
        <v>0.0324</v>
      </c>
      <c r="R1212" s="85">
        <f t="shared" si="23"/>
        <v>0.04968</v>
      </c>
      <c r="S1212" s="55" t="s">
        <v>2373</v>
      </c>
      <c r="T1212" s="55" t="s">
        <v>134</v>
      </c>
      <c r="U1212" s="49">
        <v>2023.05</v>
      </c>
      <c r="V1212" s="107"/>
    </row>
    <row r="1213" s="5" customFormat="1" ht="155.1" customHeight="1" spans="1:22">
      <c r="A1213" s="55">
        <v>9</v>
      </c>
      <c r="B1213" s="50" t="s">
        <v>2434</v>
      </c>
      <c r="C1213" s="55" t="s">
        <v>37</v>
      </c>
      <c r="D1213" s="55" t="s">
        <v>52</v>
      </c>
      <c r="E1213" s="55" t="s">
        <v>330</v>
      </c>
      <c r="F1213" s="50" t="s">
        <v>2435</v>
      </c>
      <c r="G1213" s="84">
        <f>230.94</f>
        <v>230.94</v>
      </c>
      <c r="H1213" s="51" t="s">
        <v>130</v>
      </c>
      <c r="I1213" s="50" t="s">
        <v>2436</v>
      </c>
      <c r="J1213" s="59" t="s">
        <v>2045</v>
      </c>
      <c r="K1213" s="51">
        <v>2</v>
      </c>
      <c r="L1213" s="55">
        <v>1</v>
      </c>
      <c r="M1213" s="84">
        <v>0.1528</v>
      </c>
      <c r="N1213" s="84">
        <v>0.0714</v>
      </c>
      <c r="O1213" s="84">
        <v>0.0814</v>
      </c>
      <c r="P1213" s="84">
        <v>0.5265</v>
      </c>
      <c r="Q1213" s="84">
        <v>0.2141</v>
      </c>
      <c r="R1213" s="84">
        <v>0.3124</v>
      </c>
      <c r="S1213" s="55" t="s">
        <v>2373</v>
      </c>
      <c r="T1213" s="55" t="s">
        <v>330</v>
      </c>
      <c r="U1213" s="49">
        <v>2023.05</v>
      </c>
      <c r="V1213" s="107"/>
    </row>
    <row r="1214" s="5" customFormat="1" ht="155.1" customHeight="1" spans="1:22">
      <c r="A1214" s="55">
        <v>10</v>
      </c>
      <c r="B1214" s="50" t="s">
        <v>2437</v>
      </c>
      <c r="C1214" s="51" t="s">
        <v>37</v>
      </c>
      <c r="D1214" s="55" t="s">
        <v>52</v>
      </c>
      <c r="E1214" s="55" t="s">
        <v>2438</v>
      </c>
      <c r="F1214" s="240" t="s">
        <v>2439</v>
      </c>
      <c r="G1214" s="84">
        <v>235</v>
      </c>
      <c r="H1214" s="51" t="s">
        <v>130</v>
      </c>
      <c r="I1214" s="50" t="s">
        <v>2436</v>
      </c>
      <c r="J1214" s="59" t="s">
        <v>2045</v>
      </c>
      <c r="K1214" s="60"/>
      <c r="L1214" s="55">
        <v>1</v>
      </c>
      <c r="M1214" s="84">
        <f>N1214+O1214</f>
        <v>0.008</v>
      </c>
      <c r="N1214" s="84">
        <v>0.0038</v>
      </c>
      <c r="O1214" s="84">
        <v>0.0042</v>
      </c>
      <c r="P1214" s="84">
        <f>Q1214+R1214</f>
        <v>0.0365</v>
      </c>
      <c r="Q1214" s="84">
        <v>0.0181</v>
      </c>
      <c r="R1214" s="84">
        <v>0.0184</v>
      </c>
      <c r="S1214" s="55" t="s">
        <v>2373</v>
      </c>
      <c r="T1214" s="55" t="s">
        <v>163</v>
      </c>
      <c r="U1214" s="49">
        <v>2023.05</v>
      </c>
      <c r="V1214" s="107"/>
    </row>
    <row r="1215" s="1" customFormat="1" ht="48.95" customHeight="1" spans="1:22">
      <c r="A1215" s="41" t="s">
        <v>324</v>
      </c>
      <c r="B1215" s="44" t="s">
        <v>2440</v>
      </c>
      <c r="C1215" s="34"/>
      <c r="D1215" s="52"/>
      <c r="E1215" s="34"/>
      <c r="F1215" s="42" t="s">
        <v>2441</v>
      </c>
      <c r="G1215" s="45">
        <f>SUM(G1216:G1233)</f>
        <v>2094.5947</v>
      </c>
      <c r="H1215" s="51"/>
      <c r="I1215" s="44"/>
      <c r="J1215" s="44"/>
      <c r="K1215" s="34"/>
      <c r="L1215" s="34"/>
      <c r="M1215" s="34"/>
      <c r="N1215" s="79"/>
      <c r="O1215" s="79"/>
      <c r="P1215" s="79"/>
      <c r="Q1215" s="79"/>
      <c r="R1215" s="79"/>
      <c r="S1215" s="41"/>
      <c r="T1215" s="41"/>
      <c r="U1215" s="49"/>
      <c r="V1215" s="107"/>
    </row>
    <row r="1216" s="1" customFormat="1" ht="98.1" customHeight="1" spans="1:22">
      <c r="A1216" s="55">
        <v>1</v>
      </c>
      <c r="B1216" s="50" t="s">
        <v>2442</v>
      </c>
      <c r="C1216" s="89" t="s">
        <v>37</v>
      </c>
      <c r="D1216" s="52" t="s">
        <v>38</v>
      </c>
      <c r="E1216" s="55" t="s">
        <v>1927</v>
      </c>
      <c r="F1216" s="50" t="s">
        <v>2443</v>
      </c>
      <c r="G1216" s="53">
        <v>172</v>
      </c>
      <c r="H1216" s="51" t="s">
        <v>130</v>
      </c>
      <c r="I1216" s="50" t="s">
        <v>2444</v>
      </c>
      <c r="J1216" s="123" t="s">
        <v>2407</v>
      </c>
      <c r="K1216" s="55">
        <v>1</v>
      </c>
      <c r="L1216" s="55"/>
      <c r="M1216" s="55">
        <f>N1216+O1216</f>
        <v>0.0036</v>
      </c>
      <c r="N1216" s="55">
        <v>0.0006</v>
      </c>
      <c r="O1216" s="55">
        <v>0.003</v>
      </c>
      <c r="P1216" s="136">
        <f>Q1216+R1216</f>
        <v>0.0077</v>
      </c>
      <c r="Q1216" s="55">
        <v>0.0017</v>
      </c>
      <c r="R1216" s="55">
        <v>0.006</v>
      </c>
      <c r="S1216" s="55" t="s">
        <v>2373</v>
      </c>
      <c r="T1216" s="89" t="s">
        <v>163</v>
      </c>
      <c r="U1216" s="89" t="s">
        <v>2017</v>
      </c>
      <c r="V1216" s="55"/>
    </row>
    <row r="1217" s="1" customFormat="1" ht="98.1" customHeight="1" spans="1:22">
      <c r="A1217" s="55">
        <v>2</v>
      </c>
      <c r="B1217" s="50" t="s">
        <v>2445</v>
      </c>
      <c r="C1217" s="55" t="s">
        <v>37</v>
      </c>
      <c r="D1217" s="52" t="s">
        <v>38</v>
      </c>
      <c r="E1217" s="55" t="s">
        <v>1989</v>
      </c>
      <c r="F1217" s="50" t="s">
        <v>2446</v>
      </c>
      <c r="G1217" s="53">
        <v>13.2</v>
      </c>
      <c r="H1217" s="51" t="s">
        <v>130</v>
      </c>
      <c r="I1217" s="50" t="s">
        <v>2447</v>
      </c>
      <c r="J1217" s="123" t="s">
        <v>2407</v>
      </c>
      <c r="K1217" s="55"/>
      <c r="L1217" s="55">
        <v>1</v>
      </c>
      <c r="M1217" s="55">
        <v>0.0205</v>
      </c>
      <c r="N1217" s="55">
        <v>0.0051</v>
      </c>
      <c r="O1217" s="55">
        <v>0.0154</v>
      </c>
      <c r="P1217" s="55">
        <v>0.1037</v>
      </c>
      <c r="Q1217" s="55">
        <v>0.0251</v>
      </c>
      <c r="R1217" s="55">
        <v>0.0786</v>
      </c>
      <c r="S1217" s="49" t="s">
        <v>2373</v>
      </c>
      <c r="T1217" s="153" t="s">
        <v>330</v>
      </c>
      <c r="U1217" s="153">
        <v>2022.12</v>
      </c>
      <c r="V1217" s="107"/>
    </row>
    <row r="1218" s="1" customFormat="1" ht="98.1" customHeight="1" spans="1:22">
      <c r="A1218" s="55">
        <v>3</v>
      </c>
      <c r="B1218" s="50" t="s">
        <v>2448</v>
      </c>
      <c r="C1218" s="49" t="s">
        <v>37</v>
      </c>
      <c r="D1218" s="52" t="s">
        <v>38</v>
      </c>
      <c r="E1218" s="55" t="s">
        <v>330</v>
      </c>
      <c r="F1218" s="50" t="s">
        <v>2449</v>
      </c>
      <c r="G1218" s="61">
        <v>125</v>
      </c>
      <c r="H1218" s="51" t="s">
        <v>130</v>
      </c>
      <c r="I1218" s="50" t="s">
        <v>2450</v>
      </c>
      <c r="J1218" s="123" t="s">
        <v>2407</v>
      </c>
      <c r="K1218" s="83">
        <v>0</v>
      </c>
      <c r="L1218" s="83">
        <v>1</v>
      </c>
      <c r="M1218" s="83">
        <v>0.0354</v>
      </c>
      <c r="N1218" s="57">
        <v>0.0095</v>
      </c>
      <c r="O1218" s="57" t="s">
        <v>2451</v>
      </c>
      <c r="P1218" s="57">
        <v>0.168</v>
      </c>
      <c r="Q1218" s="55">
        <v>0.0562</v>
      </c>
      <c r="R1218" s="55">
        <v>0.1118</v>
      </c>
      <c r="S1218" s="49" t="s">
        <v>2373</v>
      </c>
      <c r="T1218" s="49" t="s">
        <v>330</v>
      </c>
      <c r="U1218" s="153">
        <v>2022.12</v>
      </c>
      <c r="V1218" s="55"/>
    </row>
    <row r="1219" s="1" customFormat="1" ht="98.1" customHeight="1" spans="1:22">
      <c r="A1219" s="55">
        <v>5</v>
      </c>
      <c r="B1219" s="59" t="s">
        <v>2452</v>
      </c>
      <c r="C1219" s="51" t="s">
        <v>37</v>
      </c>
      <c r="D1219" s="52" t="s">
        <v>38</v>
      </c>
      <c r="E1219" s="51" t="s">
        <v>2068</v>
      </c>
      <c r="F1219" s="50" t="s">
        <v>2453</v>
      </c>
      <c r="G1219" s="53">
        <v>210</v>
      </c>
      <c r="H1219" s="51" t="s">
        <v>130</v>
      </c>
      <c r="I1219" s="123" t="s">
        <v>2454</v>
      </c>
      <c r="J1219" s="123" t="s">
        <v>2407</v>
      </c>
      <c r="K1219" s="49">
        <v>1</v>
      </c>
      <c r="L1219" s="49"/>
      <c r="M1219" s="85">
        <v>0.0399</v>
      </c>
      <c r="N1219" s="85">
        <v>0.0146</v>
      </c>
      <c r="O1219" s="85">
        <v>0.0193</v>
      </c>
      <c r="P1219" s="85">
        <v>0.1803</v>
      </c>
      <c r="Q1219" s="85">
        <v>0.0708</v>
      </c>
      <c r="R1219" s="85">
        <v>0.1095</v>
      </c>
      <c r="S1219" s="49" t="s">
        <v>2373</v>
      </c>
      <c r="T1219" s="49" t="s">
        <v>169</v>
      </c>
      <c r="U1219" s="49">
        <v>2022.12</v>
      </c>
      <c r="V1219" s="107"/>
    </row>
    <row r="1220" s="1" customFormat="1" ht="98.1" customHeight="1" spans="1:22">
      <c r="A1220" s="55">
        <v>6</v>
      </c>
      <c r="B1220" s="50" t="s">
        <v>2455</v>
      </c>
      <c r="C1220" s="49" t="s">
        <v>37</v>
      </c>
      <c r="D1220" s="52" t="s">
        <v>38</v>
      </c>
      <c r="E1220" s="55" t="s">
        <v>2456</v>
      </c>
      <c r="F1220" s="50" t="s">
        <v>2457</v>
      </c>
      <c r="G1220" s="61">
        <v>10</v>
      </c>
      <c r="H1220" s="51" t="s">
        <v>130</v>
      </c>
      <c r="I1220" s="123" t="s">
        <v>2454</v>
      </c>
      <c r="J1220" s="123" t="s">
        <v>2407</v>
      </c>
      <c r="K1220" s="83"/>
      <c r="L1220" s="83">
        <v>1</v>
      </c>
      <c r="M1220" s="85">
        <v>0.035</v>
      </c>
      <c r="N1220" s="85">
        <v>0.005</v>
      </c>
      <c r="O1220" s="85">
        <v>0.03</v>
      </c>
      <c r="P1220" s="85">
        <v>0.2425</v>
      </c>
      <c r="Q1220" s="85">
        <v>0.0325</v>
      </c>
      <c r="R1220" s="85">
        <v>0.21</v>
      </c>
      <c r="S1220" s="49" t="s">
        <v>2373</v>
      </c>
      <c r="T1220" s="49" t="s">
        <v>169</v>
      </c>
      <c r="U1220" s="49">
        <v>2022.12</v>
      </c>
      <c r="V1220" s="55"/>
    </row>
    <row r="1221" s="1" customFormat="1" ht="98.1" customHeight="1" spans="1:22">
      <c r="A1221" s="55">
        <v>7</v>
      </c>
      <c r="B1221" s="123" t="s">
        <v>2458</v>
      </c>
      <c r="C1221" s="49" t="s">
        <v>37</v>
      </c>
      <c r="D1221" s="52" t="s">
        <v>38</v>
      </c>
      <c r="E1221" s="106" t="s">
        <v>2404</v>
      </c>
      <c r="F1221" s="123" t="s">
        <v>2459</v>
      </c>
      <c r="G1221" s="161">
        <v>20</v>
      </c>
      <c r="H1221" s="51" t="s">
        <v>130</v>
      </c>
      <c r="I1221" s="123" t="s">
        <v>2460</v>
      </c>
      <c r="J1221" s="123" t="s">
        <v>2407</v>
      </c>
      <c r="K1221" s="49">
        <v>1</v>
      </c>
      <c r="L1221" s="49"/>
      <c r="M1221" s="85">
        <v>0.0562</v>
      </c>
      <c r="N1221" s="85">
        <v>0.0291</v>
      </c>
      <c r="O1221" s="85">
        <v>0.0271</v>
      </c>
      <c r="P1221" s="85">
        <v>0.2716</v>
      </c>
      <c r="Q1221" s="85">
        <v>0.1621</v>
      </c>
      <c r="R1221" s="85">
        <v>0.1095</v>
      </c>
      <c r="S1221" s="49" t="s">
        <v>2373</v>
      </c>
      <c r="T1221" s="49" t="s">
        <v>169</v>
      </c>
      <c r="U1221" s="49">
        <v>2022.12</v>
      </c>
      <c r="V1221" s="55"/>
    </row>
    <row r="1222" s="1" customFormat="1" ht="98.1" customHeight="1" spans="1:22">
      <c r="A1222" s="55">
        <v>8</v>
      </c>
      <c r="B1222" s="50" t="s">
        <v>2461</v>
      </c>
      <c r="C1222" s="49" t="s">
        <v>37</v>
      </c>
      <c r="D1222" s="52" t="s">
        <v>38</v>
      </c>
      <c r="E1222" s="106" t="s">
        <v>1929</v>
      </c>
      <c r="F1222" s="50" t="s">
        <v>2462</v>
      </c>
      <c r="G1222" s="61">
        <v>135</v>
      </c>
      <c r="H1222" s="51" t="s">
        <v>130</v>
      </c>
      <c r="I1222" s="50" t="s">
        <v>2463</v>
      </c>
      <c r="J1222" s="123" t="s">
        <v>2407</v>
      </c>
      <c r="K1222" s="49">
        <v>1</v>
      </c>
      <c r="L1222" s="49"/>
      <c r="M1222" s="85">
        <v>0.0515</v>
      </c>
      <c r="N1222" s="85">
        <v>0.0212</v>
      </c>
      <c r="O1222" s="85">
        <v>0.0303</v>
      </c>
      <c r="P1222" s="85">
        <v>0.2435</v>
      </c>
      <c r="Q1222" s="85">
        <v>0.1061</v>
      </c>
      <c r="R1222" s="85">
        <v>0.1374</v>
      </c>
      <c r="S1222" s="49" t="s">
        <v>2373</v>
      </c>
      <c r="T1222" s="49" t="s">
        <v>169</v>
      </c>
      <c r="U1222" s="49">
        <v>2022.12</v>
      </c>
      <c r="V1222" s="107"/>
    </row>
    <row r="1223" s="1" customFormat="1" ht="98.1" customHeight="1" spans="1:22">
      <c r="A1223" s="55">
        <v>9</v>
      </c>
      <c r="B1223" s="50" t="s">
        <v>2464</v>
      </c>
      <c r="C1223" s="49" t="s">
        <v>37</v>
      </c>
      <c r="D1223" s="52" t="s">
        <v>38</v>
      </c>
      <c r="E1223" s="55" t="s">
        <v>1929</v>
      </c>
      <c r="F1223" s="50" t="s">
        <v>2465</v>
      </c>
      <c r="G1223" s="61">
        <v>30</v>
      </c>
      <c r="H1223" s="51" t="s">
        <v>130</v>
      </c>
      <c r="I1223" s="50" t="s">
        <v>2406</v>
      </c>
      <c r="J1223" s="123" t="s">
        <v>2407</v>
      </c>
      <c r="K1223" s="49">
        <v>1</v>
      </c>
      <c r="L1223" s="49"/>
      <c r="M1223" s="85">
        <v>0.0515</v>
      </c>
      <c r="N1223" s="85">
        <v>0.0212</v>
      </c>
      <c r="O1223" s="85">
        <v>0.0303</v>
      </c>
      <c r="P1223" s="85">
        <v>0.2435</v>
      </c>
      <c r="Q1223" s="85">
        <v>0.1061</v>
      </c>
      <c r="R1223" s="85">
        <v>0.1374</v>
      </c>
      <c r="S1223" s="49" t="s">
        <v>2373</v>
      </c>
      <c r="T1223" s="49" t="s">
        <v>169</v>
      </c>
      <c r="U1223" s="49">
        <v>2022.12</v>
      </c>
      <c r="V1223" s="55"/>
    </row>
    <row r="1224" s="1" customFormat="1" ht="98.1" customHeight="1" spans="1:22">
      <c r="A1224" s="55">
        <v>10</v>
      </c>
      <c r="B1224" s="50" t="s">
        <v>2466</v>
      </c>
      <c r="C1224" s="49" t="s">
        <v>37</v>
      </c>
      <c r="D1224" s="52" t="s">
        <v>38</v>
      </c>
      <c r="E1224" s="55" t="s">
        <v>2467</v>
      </c>
      <c r="F1224" s="50" t="s">
        <v>2468</v>
      </c>
      <c r="G1224" s="61">
        <v>26</v>
      </c>
      <c r="H1224" s="51" t="s">
        <v>130</v>
      </c>
      <c r="I1224" s="123" t="s">
        <v>2454</v>
      </c>
      <c r="J1224" s="123" t="s">
        <v>2407</v>
      </c>
      <c r="K1224" s="49">
        <v>1</v>
      </c>
      <c r="L1224" s="49"/>
      <c r="M1224" s="49">
        <v>0.0201</v>
      </c>
      <c r="N1224" s="85">
        <v>0.0114</v>
      </c>
      <c r="O1224" s="85">
        <v>0.0087</v>
      </c>
      <c r="P1224" s="85">
        <v>0.103</v>
      </c>
      <c r="Q1224" s="85">
        <v>0.0664</v>
      </c>
      <c r="R1224" s="85">
        <v>0.0366</v>
      </c>
      <c r="S1224" s="49" t="s">
        <v>2373</v>
      </c>
      <c r="T1224" s="49" t="s">
        <v>169</v>
      </c>
      <c r="U1224" s="49">
        <v>2022.12</v>
      </c>
      <c r="V1224" s="55"/>
    </row>
    <row r="1225" s="1" customFormat="1" ht="98.1" customHeight="1" spans="1:22">
      <c r="A1225" s="55">
        <v>11</v>
      </c>
      <c r="B1225" s="50" t="s">
        <v>2469</v>
      </c>
      <c r="C1225" s="49" t="s">
        <v>37</v>
      </c>
      <c r="D1225" s="52" t="s">
        <v>38</v>
      </c>
      <c r="E1225" s="51" t="s">
        <v>2171</v>
      </c>
      <c r="F1225" s="50" t="s">
        <v>2470</v>
      </c>
      <c r="G1225" s="53">
        <v>155</v>
      </c>
      <c r="H1225" s="51" t="s">
        <v>130</v>
      </c>
      <c r="I1225" s="50" t="s">
        <v>2406</v>
      </c>
      <c r="J1225" s="123" t="s">
        <v>2407</v>
      </c>
      <c r="K1225" s="83">
        <v>1</v>
      </c>
      <c r="L1225" s="83"/>
      <c r="M1225" s="144">
        <v>0.0445</v>
      </c>
      <c r="N1225" s="144">
        <v>0.0197</v>
      </c>
      <c r="O1225" s="144">
        <v>0.0248</v>
      </c>
      <c r="P1225" s="144">
        <v>0.2269</v>
      </c>
      <c r="Q1225" s="144">
        <v>0.1183</v>
      </c>
      <c r="R1225" s="144">
        <v>0.1086</v>
      </c>
      <c r="S1225" s="49" t="s">
        <v>2373</v>
      </c>
      <c r="T1225" s="49" t="s">
        <v>169</v>
      </c>
      <c r="U1225" s="49">
        <v>2022.12</v>
      </c>
      <c r="V1225" s="55"/>
    </row>
    <row r="1226" s="1" customFormat="1" ht="98.1" customHeight="1" spans="1:22">
      <c r="A1226" s="55">
        <v>12</v>
      </c>
      <c r="B1226" s="50" t="s">
        <v>2471</v>
      </c>
      <c r="C1226" s="244" t="s">
        <v>37</v>
      </c>
      <c r="D1226" s="52" t="s">
        <v>38</v>
      </c>
      <c r="E1226" s="55" t="s">
        <v>2472</v>
      </c>
      <c r="F1226" s="242" t="s">
        <v>2473</v>
      </c>
      <c r="G1226" s="61">
        <v>31.2</v>
      </c>
      <c r="H1226" s="51" t="s">
        <v>130</v>
      </c>
      <c r="I1226" s="50" t="s">
        <v>2406</v>
      </c>
      <c r="J1226" s="123" t="s">
        <v>2407</v>
      </c>
      <c r="K1226" s="83">
        <v>1</v>
      </c>
      <c r="L1226" s="83">
        <v>2</v>
      </c>
      <c r="M1226" s="55">
        <v>0.0421</v>
      </c>
      <c r="N1226" s="55">
        <v>0.0049</v>
      </c>
      <c r="O1226" s="55">
        <v>0.0372</v>
      </c>
      <c r="P1226" s="89" t="s">
        <v>2395</v>
      </c>
      <c r="Q1226" s="55">
        <v>0.0372</v>
      </c>
      <c r="R1226" s="89" t="s">
        <v>2396</v>
      </c>
      <c r="S1226" s="49" t="s">
        <v>2373</v>
      </c>
      <c r="T1226" s="55" t="s">
        <v>186</v>
      </c>
      <c r="U1226" s="49">
        <v>2022.12</v>
      </c>
      <c r="V1226" s="107"/>
    </row>
    <row r="1227" s="1" customFormat="1" ht="98.1" customHeight="1" spans="1:22">
      <c r="A1227" s="55">
        <v>13</v>
      </c>
      <c r="B1227" s="59" t="s">
        <v>2474</v>
      </c>
      <c r="C1227" s="51" t="s">
        <v>37</v>
      </c>
      <c r="D1227" s="52" t="s">
        <v>38</v>
      </c>
      <c r="E1227" s="51" t="s">
        <v>2475</v>
      </c>
      <c r="F1227" s="50" t="s">
        <v>2476</v>
      </c>
      <c r="G1227" s="53">
        <v>246.7</v>
      </c>
      <c r="H1227" s="51" t="s">
        <v>130</v>
      </c>
      <c r="I1227" s="50" t="s">
        <v>2406</v>
      </c>
      <c r="J1227" s="123" t="s">
        <v>2407</v>
      </c>
      <c r="K1227" s="55">
        <v>2</v>
      </c>
      <c r="L1227" s="55">
        <v>1</v>
      </c>
      <c r="M1227" s="84">
        <v>0.0179</v>
      </c>
      <c r="N1227" s="84">
        <v>0.0046</v>
      </c>
      <c r="O1227" s="84">
        <v>0.0133</v>
      </c>
      <c r="P1227" s="84">
        <v>0.0815</v>
      </c>
      <c r="Q1227" s="84">
        <v>0.0254</v>
      </c>
      <c r="R1227" s="84">
        <v>0.0561</v>
      </c>
      <c r="S1227" s="55" t="s">
        <v>2373</v>
      </c>
      <c r="T1227" s="55" t="s">
        <v>407</v>
      </c>
      <c r="U1227" s="55">
        <v>2022.12</v>
      </c>
      <c r="V1227" s="107"/>
    </row>
    <row r="1228" s="1" customFormat="1" ht="98.1" customHeight="1" spans="1:22">
      <c r="A1228" s="55">
        <v>14</v>
      </c>
      <c r="B1228" s="59" t="s">
        <v>2477</v>
      </c>
      <c r="C1228" s="51" t="s">
        <v>37</v>
      </c>
      <c r="D1228" s="52" t="s">
        <v>38</v>
      </c>
      <c r="E1228" s="51" t="s">
        <v>2478</v>
      </c>
      <c r="F1228" s="59" t="s">
        <v>2479</v>
      </c>
      <c r="G1228" s="53">
        <v>11.0047</v>
      </c>
      <c r="H1228" s="51" t="s">
        <v>130</v>
      </c>
      <c r="I1228" s="50" t="s">
        <v>2406</v>
      </c>
      <c r="J1228" s="123" t="s">
        <v>2407</v>
      </c>
      <c r="K1228" s="51"/>
      <c r="L1228" s="55">
        <v>1</v>
      </c>
      <c r="M1228" s="55">
        <v>0.0124</v>
      </c>
      <c r="N1228" s="55">
        <v>0.0013</v>
      </c>
      <c r="O1228" s="55">
        <v>0.0111</v>
      </c>
      <c r="P1228" s="55">
        <v>0.0624</v>
      </c>
      <c r="Q1228" s="55">
        <v>0.0086</v>
      </c>
      <c r="R1228" s="55">
        <v>0.0538</v>
      </c>
      <c r="S1228" s="49" t="s">
        <v>2373</v>
      </c>
      <c r="T1228" s="55" t="s">
        <v>175</v>
      </c>
      <c r="U1228" s="55">
        <v>2022.12</v>
      </c>
      <c r="V1228" s="107"/>
    </row>
    <row r="1229" s="1" customFormat="1" ht="98.1" customHeight="1" spans="1:22">
      <c r="A1229" s="55">
        <v>15</v>
      </c>
      <c r="B1229" s="59" t="s">
        <v>2480</v>
      </c>
      <c r="C1229" s="49" t="s">
        <v>37</v>
      </c>
      <c r="D1229" s="52" t="s">
        <v>38</v>
      </c>
      <c r="E1229" s="55" t="s">
        <v>2398</v>
      </c>
      <c r="F1229" s="50" t="s">
        <v>2481</v>
      </c>
      <c r="G1229" s="61">
        <v>288</v>
      </c>
      <c r="H1229" s="51" t="s">
        <v>130</v>
      </c>
      <c r="I1229" s="50" t="s">
        <v>2406</v>
      </c>
      <c r="J1229" s="123" t="s">
        <v>2407</v>
      </c>
      <c r="K1229" s="83"/>
      <c r="L1229" s="83">
        <v>1</v>
      </c>
      <c r="M1229" s="144" t="s">
        <v>2482</v>
      </c>
      <c r="N1229" s="144" t="s">
        <v>2483</v>
      </c>
      <c r="O1229" s="144" t="s">
        <v>2484</v>
      </c>
      <c r="P1229" s="144" t="s">
        <v>2485</v>
      </c>
      <c r="Q1229" s="49">
        <v>0.1344</v>
      </c>
      <c r="R1229" s="49">
        <v>0.5849</v>
      </c>
      <c r="S1229" s="49" t="s">
        <v>2373</v>
      </c>
      <c r="T1229" s="55" t="s">
        <v>175</v>
      </c>
      <c r="U1229" s="55">
        <v>2022.12</v>
      </c>
      <c r="V1229" s="107"/>
    </row>
    <row r="1230" s="1" customFormat="1" ht="98.1" customHeight="1" spans="1:22">
      <c r="A1230" s="55">
        <v>16</v>
      </c>
      <c r="B1230" s="59" t="s">
        <v>2486</v>
      </c>
      <c r="C1230" s="49" t="s">
        <v>37</v>
      </c>
      <c r="D1230" s="52" t="s">
        <v>38</v>
      </c>
      <c r="E1230" s="55" t="s">
        <v>2487</v>
      </c>
      <c r="F1230" s="50" t="s">
        <v>2488</v>
      </c>
      <c r="G1230" s="61">
        <v>480</v>
      </c>
      <c r="H1230" s="51" t="s">
        <v>130</v>
      </c>
      <c r="I1230" s="50" t="s">
        <v>2406</v>
      </c>
      <c r="J1230" s="123" t="s">
        <v>2407</v>
      </c>
      <c r="K1230" s="55">
        <v>1</v>
      </c>
      <c r="L1230" s="55"/>
      <c r="M1230" s="55">
        <f>N1230+O1230</f>
        <v>0.0338</v>
      </c>
      <c r="N1230" s="55">
        <v>0.0113</v>
      </c>
      <c r="O1230" s="55">
        <v>0.0225</v>
      </c>
      <c r="P1230" s="55">
        <f>Q1230+R1230</f>
        <v>0.1592</v>
      </c>
      <c r="Q1230" s="55">
        <v>0.0558</v>
      </c>
      <c r="R1230" s="55">
        <v>0.1034</v>
      </c>
      <c r="S1230" s="49" t="s">
        <v>2373</v>
      </c>
      <c r="T1230" s="55" t="s">
        <v>175</v>
      </c>
      <c r="U1230" s="55">
        <v>2022.12</v>
      </c>
      <c r="V1230" s="107"/>
    </row>
    <row r="1231" s="1" customFormat="1" ht="98.1" customHeight="1" spans="1:22">
      <c r="A1231" s="55">
        <v>17</v>
      </c>
      <c r="B1231" s="59" t="s">
        <v>2489</v>
      </c>
      <c r="C1231" s="51" t="s">
        <v>37</v>
      </c>
      <c r="D1231" s="52" t="s">
        <v>38</v>
      </c>
      <c r="E1231" s="51" t="s">
        <v>2401</v>
      </c>
      <c r="F1231" s="50" t="s">
        <v>2490</v>
      </c>
      <c r="G1231" s="53">
        <v>50</v>
      </c>
      <c r="H1231" s="51" t="s">
        <v>130</v>
      </c>
      <c r="I1231" s="50" t="s">
        <v>2406</v>
      </c>
      <c r="J1231" s="123" t="s">
        <v>2407</v>
      </c>
      <c r="K1231" s="51">
        <v>1</v>
      </c>
      <c r="L1231" s="51">
        <v>0</v>
      </c>
      <c r="M1231" s="53">
        <f>N1231+O1231</f>
        <v>0.0518</v>
      </c>
      <c r="N1231" s="84">
        <v>0.0133</v>
      </c>
      <c r="O1231" s="84">
        <v>0.0385</v>
      </c>
      <c r="P1231" s="84">
        <f>Q1231+R1231</f>
        <v>0.2213</v>
      </c>
      <c r="Q1231" s="84">
        <v>0.0687</v>
      </c>
      <c r="R1231" s="84">
        <v>0.1526</v>
      </c>
      <c r="S1231" s="85" t="s">
        <v>2373</v>
      </c>
      <c r="T1231" s="55" t="s">
        <v>104</v>
      </c>
      <c r="U1231" s="55">
        <v>2022.12</v>
      </c>
      <c r="V1231" s="107"/>
    </row>
    <row r="1232" s="1" customFormat="1" ht="98.1" customHeight="1" spans="1:22">
      <c r="A1232" s="55">
        <v>18</v>
      </c>
      <c r="B1232" s="59" t="s">
        <v>2491</v>
      </c>
      <c r="C1232" s="51" t="s">
        <v>37</v>
      </c>
      <c r="D1232" s="52" t="s">
        <v>38</v>
      </c>
      <c r="E1232" s="51" t="s">
        <v>2492</v>
      </c>
      <c r="F1232" s="59" t="s">
        <v>2493</v>
      </c>
      <c r="G1232" s="53">
        <v>45.5</v>
      </c>
      <c r="H1232" s="51" t="s">
        <v>130</v>
      </c>
      <c r="I1232" s="50" t="s">
        <v>2406</v>
      </c>
      <c r="J1232" s="123" t="s">
        <v>2407</v>
      </c>
      <c r="K1232" s="51">
        <v>1</v>
      </c>
      <c r="L1232" s="51">
        <v>0</v>
      </c>
      <c r="M1232" s="53">
        <v>0.0117</v>
      </c>
      <c r="N1232" s="53">
        <v>0.0028</v>
      </c>
      <c r="O1232" s="53" t="s">
        <v>2101</v>
      </c>
      <c r="P1232" s="53">
        <v>0.0634</v>
      </c>
      <c r="Q1232" s="53" t="s">
        <v>2494</v>
      </c>
      <c r="R1232" s="53" t="s">
        <v>2495</v>
      </c>
      <c r="S1232" s="53" t="s">
        <v>2373</v>
      </c>
      <c r="T1232" s="55" t="s">
        <v>104</v>
      </c>
      <c r="U1232" s="55">
        <v>2022.12</v>
      </c>
      <c r="V1232" s="107"/>
    </row>
    <row r="1233" s="1" customFormat="1" ht="98.1" customHeight="1" spans="1:22">
      <c r="A1233" s="55">
        <v>19</v>
      </c>
      <c r="B1233" s="59" t="s">
        <v>2496</v>
      </c>
      <c r="C1233" s="51" t="s">
        <v>37</v>
      </c>
      <c r="D1233" s="52" t="s">
        <v>38</v>
      </c>
      <c r="E1233" s="51" t="s">
        <v>2401</v>
      </c>
      <c r="F1233" s="59" t="s">
        <v>2497</v>
      </c>
      <c r="G1233" s="53">
        <v>45.99</v>
      </c>
      <c r="H1233" s="51" t="s">
        <v>130</v>
      </c>
      <c r="I1233" s="50" t="s">
        <v>2406</v>
      </c>
      <c r="J1233" s="123" t="s">
        <v>2407</v>
      </c>
      <c r="K1233" s="51">
        <v>1</v>
      </c>
      <c r="L1233" s="51">
        <v>0</v>
      </c>
      <c r="M1233" s="53">
        <v>0.0518</v>
      </c>
      <c r="N1233" s="53">
        <v>0.0133</v>
      </c>
      <c r="O1233" s="53">
        <v>0.0385</v>
      </c>
      <c r="P1233" s="53">
        <v>0.2213</v>
      </c>
      <c r="Q1233" s="53">
        <v>0.0687</v>
      </c>
      <c r="R1233" s="53">
        <v>0.1526</v>
      </c>
      <c r="S1233" s="53" t="s">
        <v>2373</v>
      </c>
      <c r="T1233" s="55" t="s">
        <v>104</v>
      </c>
      <c r="U1233" s="55">
        <v>2022.12</v>
      </c>
      <c r="V1233" s="107"/>
    </row>
    <row r="1234" s="1" customFormat="1" ht="60" customHeight="1" spans="1:22">
      <c r="A1234" s="41" t="s">
        <v>351</v>
      </c>
      <c r="B1234" s="44" t="s">
        <v>2498</v>
      </c>
      <c r="C1234" s="51"/>
      <c r="D1234" s="52"/>
      <c r="E1234" s="51"/>
      <c r="F1234" s="44" t="s">
        <v>2499</v>
      </c>
      <c r="G1234" s="45">
        <f>G1235+G1236</f>
        <v>520</v>
      </c>
      <c r="H1234" s="51"/>
      <c r="I1234" s="50"/>
      <c r="J1234" s="123"/>
      <c r="K1234" s="51"/>
      <c r="L1234" s="51"/>
      <c r="M1234" s="53"/>
      <c r="N1234" s="53"/>
      <c r="O1234" s="53"/>
      <c r="P1234" s="53"/>
      <c r="Q1234" s="53"/>
      <c r="R1234" s="53"/>
      <c r="S1234" s="53"/>
      <c r="T1234" s="55"/>
      <c r="U1234" s="55"/>
      <c r="V1234" s="107"/>
    </row>
    <row r="1235" s="4" customFormat="1" ht="80.1" customHeight="1" spans="1:22">
      <c r="A1235" s="55">
        <v>1</v>
      </c>
      <c r="B1235" s="50" t="s">
        <v>2500</v>
      </c>
      <c r="C1235" s="55" t="s">
        <v>37</v>
      </c>
      <c r="D1235" s="55" t="s">
        <v>52</v>
      </c>
      <c r="E1235" s="55" t="s">
        <v>2501</v>
      </c>
      <c r="F1235" s="59" t="s">
        <v>2502</v>
      </c>
      <c r="G1235" s="62">
        <v>200</v>
      </c>
      <c r="H1235" s="51" t="s">
        <v>130</v>
      </c>
      <c r="I1235" s="59" t="s">
        <v>2503</v>
      </c>
      <c r="J1235" s="59" t="s">
        <v>2503</v>
      </c>
      <c r="K1235" s="84"/>
      <c r="L1235" s="60">
        <v>1</v>
      </c>
      <c r="M1235" s="84">
        <v>0.0247</v>
      </c>
      <c r="N1235" s="84">
        <v>0.0072</v>
      </c>
      <c r="O1235" s="84">
        <v>0.0175</v>
      </c>
      <c r="P1235" s="84">
        <v>0.1143</v>
      </c>
      <c r="Q1235" s="84">
        <v>0.0327</v>
      </c>
      <c r="R1235" s="84">
        <v>0.0816</v>
      </c>
      <c r="S1235" s="55" t="s">
        <v>2373</v>
      </c>
      <c r="T1235" s="55" t="s">
        <v>180</v>
      </c>
      <c r="U1235" s="55">
        <v>2023.05</v>
      </c>
      <c r="V1235" s="107"/>
    </row>
    <row r="1236" s="4" customFormat="1" ht="126.95" customHeight="1" spans="1:22">
      <c r="A1236" s="55">
        <v>2</v>
      </c>
      <c r="B1236" s="50" t="s">
        <v>2504</v>
      </c>
      <c r="C1236" s="55" t="s">
        <v>37</v>
      </c>
      <c r="D1236" s="55" t="s">
        <v>52</v>
      </c>
      <c r="E1236" s="55" t="s">
        <v>2505</v>
      </c>
      <c r="F1236" s="50" t="s">
        <v>2506</v>
      </c>
      <c r="G1236" s="62">
        <v>320</v>
      </c>
      <c r="H1236" s="51" t="s">
        <v>130</v>
      </c>
      <c r="I1236" s="50" t="s">
        <v>2371</v>
      </c>
      <c r="J1236" s="50" t="s">
        <v>2413</v>
      </c>
      <c r="K1236" s="49"/>
      <c r="L1236" s="49">
        <v>4</v>
      </c>
      <c r="M1236" s="49">
        <v>0.0698</v>
      </c>
      <c r="N1236" s="55">
        <v>0.0098</v>
      </c>
      <c r="O1236" s="84">
        <v>0.06</v>
      </c>
      <c r="P1236" s="49">
        <v>0.1029</v>
      </c>
      <c r="Q1236" s="55">
        <v>0.0359</v>
      </c>
      <c r="R1236" s="84">
        <v>0.067</v>
      </c>
      <c r="S1236" s="55" t="s">
        <v>2373</v>
      </c>
      <c r="T1236" s="247" t="s">
        <v>2373</v>
      </c>
      <c r="U1236" s="55">
        <v>2023.05</v>
      </c>
      <c r="V1236" s="107"/>
    </row>
    <row r="1237" s="1" customFormat="1" ht="48.95" customHeight="1" spans="1:22">
      <c r="A1237" s="41" t="s">
        <v>2507</v>
      </c>
      <c r="B1237" s="42" t="s">
        <v>2508</v>
      </c>
      <c r="C1237" s="41"/>
      <c r="D1237" s="52"/>
      <c r="E1237" s="41"/>
      <c r="F1237" s="248" t="s">
        <v>2509</v>
      </c>
      <c r="G1237" s="47">
        <f>G1238+G1612</f>
        <v>55343.5483</v>
      </c>
      <c r="H1237" s="48"/>
      <c r="I1237" s="80"/>
      <c r="J1237" s="80"/>
      <c r="K1237" s="81"/>
      <c r="L1237" s="81"/>
      <c r="M1237" s="81"/>
      <c r="N1237" s="82"/>
      <c r="O1237" s="82"/>
      <c r="P1237" s="82"/>
      <c r="Q1237" s="82"/>
      <c r="R1237" s="82"/>
      <c r="S1237" s="41"/>
      <c r="T1237" s="41"/>
      <c r="U1237" s="49"/>
      <c r="V1237" s="107"/>
    </row>
    <row r="1238" s="1" customFormat="1" ht="48.95" customHeight="1" spans="1:22">
      <c r="A1238" s="41" t="s">
        <v>30</v>
      </c>
      <c r="B1238" s="42" t="s">
        <v>2510</v>
      </c>
      <c r="C1238" s="41"/>
      <c r="D1238" s="52"/>
      <c r="E1238" s="41"/>
      <c r="F1238" s="248" t="s">
        <v>2511</v>
      </c>
      <c r="G1238" s="47">
        <f>G1239+G1249+G1283+G1328+G1404+G1470+G1508+G1582+G1589+G1605</f>
        <v>38023.5483</v>
      </c>
      <c r="H1238" s="48"/>
      <c r="I1238" s="80"/>
      <c r="J1238" s="80"/>
      <c r="K1238" s="81"/>
      <c r="L1238" s="81"/>
      <c r="M1238" s="81"/>
      <c r="N1238" s="82"/>
      <c r="O1238" s="82"/>
      <c r="P1238" s="82"/>
      <c r="Q1238" s="82"/>
      <c r="R1238" s="82"/>
      <c r="S1238" s="41"/>
      <c r="T1238" s="41"/>
      <c r="U1238" s="49"/>
      <c r="V1238" s="107"/>
    </row>
    <row r="1239" s="1" customFormat="1" ht="48.95" customHeight="1" spans="1:22">
      <c r="A1239" s="41" t="s">
        <v>33</v>
      </c>
      <c r="B1239" s="42" t="s">
        <v>2512</v>
      </c>
      <c r="C1239" s="41"/>
      <c r="D1239" s="52"/>
      <c r="E1239" s="41"/>
      <c r="F1239" s="249">
        <v>33.4</v>
      </c>
      <c r="G1239" s="47">
        <f>SUM(G1240:G1248)</f>
        <v>1509.6</v>
      </c>
      <c r="H1239" s="48"/>
      <c r="I1239" s="80"/>
      <c r="J1239" s="80"/>
      <c r="K1239" s="81"/>
      <c r="L1239" s="81"/>
      <c r="M1239" s="81"/>
      <c r="N1239" s="82"/>
      <c r="O1239" s="82"/>
      <c r="P1239" s="82"/>
      <c r="Q1239" s="82"/>
      <c r="R1239" s="82"/>
      <c r="S1239" s="41"/>
      <c r="T1239" s="41"/>
      <c r="U1239" s="49"/>
      <c r="V1239" s="107"/>
    </row>
    <row r="1240" s="1" customFormat="1" ht="66.95" customHeight="1" spans="1:22">
      <c r="A1240" s="49">
        <v>1</v>
      </c>
      <c r="B1240" s="186" t="s">
        <v>2513</v>
      </c>
      <c r="C1240" s="49" t="s">
        <v>1919</v>
      </c>
      <c r="D1240" s="52" t="s">
        <v>38</v>
      </c>
      <c r="E1240" s="250" t="s">
        <v>2514</v>
      </c>
      <c r="F1240" s="251">
        <v>2.5</v>
      </c>
      <c r="G1240" s="61">
        <v>120</v>
      </c>
      <c r="H1240" s="51" t="s">
        <v>130</v>
      </c>
      <c r="I1240" s="232" t="s">
        <v>2515</v>
      </c>
      <c r="J1240" s="123" t="s">
        <v>2407</v>
      </c>
      <c r="K1240" s="83">
        <v>1</v>
      </c>
      <c r="L1240" s="83"/>
      <c r="M1240" s="85">
        <f t="shared" ref="M1240:M1244" si="24">N1240+O1240</f>
        <v>0.0614</v>
      </c>
      <c r="N1240" s="49">
        <v>0.0102</v>
      </c>
      <c r="O1240" s="49">
        <v>0.0512</v>
      </c>
      <c r="P1240" s="61">
        <f t="shared" ref="P1240:P1244" si="25">Q1240+R1240</f>
        <v>0.0489</v>
      </c>
      <c r="Q1240" s="49">
        <v>0.0077</v>
      </c>
      <c r="R1240" s="49">
        <v>0.0412</v>
      </c>
      <c r="S1240" s="168" t="s">
        <v>1924</v>
      </c>
      <c r="T1240" s="55" t="s">
        <v>1925</v>
      </c>
      <c r="U1240" s="49">
        <v>2022.12</v>
      </c>
      <c r="V1240" s="107"/>
    </row>
    <row r="1241" s="1" customFormat="1" ht="66.95" customHeight="1" spans="1:22">
      <c r="A1241" s="49">
        <v>2</v>
      </c>
      <c r="B1241" s="252" t="s">
        <v>2516</v>
      </c>
      <c r="C1241" s="49" t="s">
        <v>1919</v>
      </c>
      <c r="D1241" s="52" t="s">
        <v>38</v>
      </c>
      <c r="E1241" s="253" t="s">
        <v>2517</v>
      </c>
      <c r="F1241" s="251">
        <v>4.9</v>
      </c>
      <c r="G1241" s="61">
        <v>249</v>
      </c>
      <c r="H1241" s="51" t="s">
        <v>130</v>
      </c>
      <c r="I1241" s="232" t="s">
        <v>2515</v>
      </c>
      <c r="J1241" s="123" t="s">
        <v>2407</v>
      </c>
      <c r="K1241" s="83">
        <v>1</v>
      </c>
      <c r="L1241" s="83"/>
      <c r="M1241" s="85">
        <f t="shared" si="24"/>
        <v>0.0217</v>
      </c>
      <c r="N1241" s="261">
        <v>0.0073</v>
      </c>
      <c r="O1241" s="261">
        <v>0.0144</v>
      </c>
      <c r="P1241" s="61">
        <f t="shared" si="25"/>
        <v>0.0906</v>
      </c>
      <c r="Q1241" s="261">
        <v>0.0384</v>
      </c>
      <c r="R1241" s="261">
        <v>0.0522</v>
      </c>
      <c r="S1241" s="168" t="s">
        <v>1924</v>
      </c>
      <c r="T1241" s="55" t="s">
        <v>1925</v>
      </c>
      <c r="U1241" s="49">
        <v>2022.12</v>
      </c>
      <c r="V1241" s="107"/>
    </row>
    <row r="1242" s="1" customFormat="1" ht="66.95" customHeight="1" spans="1:22">
      <c r="A1242" s="49">
        <v>3</v>
      </c>
      <c r="B1242" s="122" t="s">
        <v>2518</v>
      </c>
      <c r="C1242" s="49" t="s">
        <v>1919</v>
      </c>
      <c r="D1242" s="52" t="s">
        <v>38</v>
      </c>
      <c r="E1242" s="250" t="s">
        <v>2519</v>
      </c>
      <c r="F1242" s="251">
        <v>6.1</v>
      </c>
      <c r="G1242" s="61">
        <v>287</v>
      </c>
      <c r="H1242" s="51" t="s">
        <v>130</v>
      </c>
      <c r="I1242" s="232" t="s">
        <v>2515</v>
      </c>
      <c r="J1242" s="123" t="s">
        <v>2407</v>
      </c>
      <c r="K1242" s="83">
        <v>1</v>
      </c>
      <c r="L1242" s="83"/>
      <c r="M1242" s="85">
        <f t="shared" si="24"/>
        <v>0.064</v>
      </c>
      <c r="N1242" s="49">
        <v>0.0096</v>
      </c>
      <c r="O1242" s="49">
        <v>0.0544</v>
      </c>
      <c r="P1242" s="61">
        <f t="shared" si="25"/>
        <v>0.2738</v>
      </c>
      <c r="Q1242" s="49">
        <v>0.0387</v>
      </c>
      <c r="R1242" s="49">
        <v>0.2351</v>
      </c>
      <c r="S1242" s="168" t="s">
        <v>1924</v>
      </c>
      <c r="T1242" s="55" t="s">
        <v>1925</v>
      </c>
      <c r="U1242" s="49">
        <v>2022.12</v>
      </c>
      <c r="V1242" s="107"/>
    </row>
    <row r="1243" s="1" customFormat="1" ht="66.95" customHeight="1" spans="1:22">
      <c r="A1243" s="49">
        <v>4</v>
      </c>
      <c r="B1243" s="122" t="s">
        <v>2520</v>
      </c>
      <c r="C1243" s="49" t="s">
        <v>1919</v>
      </c>
      <c r="D1243" s="52" t="s">
        <v>38</v>
      </c>
      <c r="E1243" s="253" t="s">
        <v>2521</v>
      </c>
      <c r="F1243" s="251">
        <v>5.7</v>
      </c>
      <c r="G1243" s="61">
        <v>257</v>
      </c>
      <c r="H1243" s="51" t="s">
        <v>130</v>
      </c>
      <c r="I1243" s="232" t="s">
        <v>2515</v>
      </c>
      <c r="J1243" s="123" t="s">
        <v>2407</v>
      </c>
      <c r="K1243" s="83">
        <v>1</v>
      </c>
      <c r="L1243" s="83"/>
      <c r="M1243" s="85">
        <f t="shared" si="24"/>
        <v>0.0351</v>
      </c>
      <c r="N1243" s="49">
        <v>0.0056</v>
      </c>
      <c r="O1243" s="49">
        <v>0.0295</v>
      </c>
      <c r="P1243" s="61">
        <f t="shared" si="25"/>
        <v>0.1091</v>
      </c>
      <c r="Q1243" s="49">
        <v>0.0258</v>
      </c>
      <c r="R1243" s="49">
        <v>0.0833</v>
      </c>
      <c r="S1243" s="168" t="s">
        <v>1924</v>
      </c>
      <c r="T1243" s="55" t="s">
        <v>1925</v>
      </c>
      <c r="U1243" s="49">
        <v>2022.12</v>
      </c>
      <c r="V1243" s="107"/>
    </row>
    <row r="1244" s="1" customFormat="1" ht="66.95" customHeight="1" spans="1:22">
      <c r="A1244" s="49">
        <v>5</v>
      </c>
      <c r="B1244" s="122" t="s">
        <v>2522</v>
      </c>
      <c r="C1244" s="49" t="s">
        <v>1919</v>
      </c>
      <c r="D1244" s="52" t="s">
        <v>38</v>
      </c>
      <c r="E1244" s="253" t="s">
        <v>2523</v>
      </c>
      <c r="F1244" s="251">
        <v>1.2</v>
      </c>
      <c r="G1244" s="61">
        <v>58.3</v>
      </c>
      <c r="H1244" s="51" t="s">
        <v>130</v>
      </c>
      <c r="I1244" s="232" t="s">
        <v>2515</v>
      </c>
      <c r="J1244" s="123" t="s">
        <v>2407</v>
      </c>
      <c r="K1244" s="83">
        <v>1</v>
      </c>
      <c r="L1244" s="83"/>
      <c r="M1244" s="85">
        <f t="shared" si="24"/>
        <v>0.0039</v>
      </c>
      <c r="N1244" s="49">
        <v>0.0025</v>
      </c>
      <c r="O1244" s="49">
        <v>0.0014</v>
      </c>
      <c r="P1244" s="61">
        <f t="shared" si="25"/>
        <v>0.0135</v>
      </c>
      <c r="Q1244" s="49">
        <v>0.0084</v>
      </c>
      <c r="R1244" s="49">
        <v>0.0051</v>
      </c>
      <c r="S1244" s="168" t="s">
        <v>1924</v>
      </c>
      <c r="T1244" s="55" t="s">
        <v>1925</v>
      </c>
      <c r="U1244" s="49">
        <v>2022.12</v>
      </c>
      <c r="V1244" s="107"/>
    </row>
    <row r="1245" s="1" customFormat="1" ht="66.95" customHeight="1" spans="1:22">
      <c r="A1245" s="49">
        <v>6</v>
      </c>
      <c r="B1245" s="122" t="s">
        <v>2524</v>
      </c>
      <c r="C1245" s="49" t="s">
        <v>1919</v>
      </c>
      <c r="D1245" s="52" t="s">
        <v>38</v>
      </c>
      <c r="E1245" s="253" t="s">
        <v>2525</v>
      </c>
      <c r="F1245" s="251">
        <v>2.5</v>
      </c>
      <c r="G1245" s="61">
        <v>122</v>
      </c>
      <c r="H1245" s="51" t="s">
        <v>130</v>
      </c>
      <c r="I1245" s="232" t="s">
        <v>2515</v>
      </c>
      <c r="J1245" s="123" t="s">
        <v>2407</v>
      </c>
      <c r="K1245" s="83">
        <v>1</v>
      </c>
      <c r="L1245" s="83"/>
      <c r="M1245" s="85">
        <v>0.0614</v>
      </c>
      <c r="N1245" s="49">
        <v>0.0102</v>
      </c>
      <c r="O1245" s="49">
        <v>0.0512</v>
      </c>
      <c r="P1245" s="61">
        <v>0.0489</v>
      </c>
      <c r="Q1245" s="49">
        <v>0.0077</v>
      </c>
      <c r="R1245" s="49">
        <v>0.0412</v>
      </c>
      <c r="S1245" s="168" t="s">
        <v>1924</v>
      </c>
      <c r="T1245" s="55" t="s">
        <v>1925</v>
      </c>
      <c r="U1245" s="49">
        <v>2022.12</v>
      </c>
      <c r="V1245" s="107"/>
    </row>
    <row r="1246" s="1" customFormat="1" ht="66.95" customHeight="1" spans="1:22">
      <c r="A1246" s="49">
        <v>7</v>
      </c>
      <c r="B1246" s="122" t="s">
        <v>2526</v>
      </c>
      <c r="C1246" s="49" t="s">
        <v>1919</v>
      </c>
      <c r="D1246" s="52" t="s">
        <v>38</v>
      </c>
      <c r="E1246" s="253" t="s">
        <v>2527</v>
      </c>
      <c r="F1246" s="251">
        <v>1.3</v>
      </c>
      <c r="G1246" s="61">
        <v>66.3</v>
      </c>
      <c r="H1246" s="51" t="s">
        <v>130</v>
      </c>
      <c r="I1246" s="232" t="s">
        <v>2515</v>
      </c>
      <c r="J1246" s="123" t="s">
        <v>2407</v>
      </c>
      <c r="K1246" s="83">
        <v>1</v>
      </c>
      <c r="L1246" s="83"/>
      <c r="M1246" s="85">
        <f t="shared" ref="M1246:M1248" si="26">N1246+O1246</f>
        <v>0.0095</v>
      </c>
      <c r="N1246" s="49">
        <v>0.0071</v>
      </c>
      <c r="O1246" s="49">
        <v>0.0024</v>
      </c>
      <c r="P1246" s="61">
        <f t="shared" ref="P1246:P1248" si="27">Q1246+R1246</f>
        <v>0.0208</v>
      </c>
      <c r="Q1246" s="49">
        <v>0.0114</v>
      </c>
      <c r="R1246" s="49">
        <v>0.0094</v>
      </c>
      <c r="S1246" s="168" t="s">
        <v>1924</v>
      </c>
      <c r="T1246" s="55" t="s">
        <v>1925</v>
      </c>
      <c r="U1246" s="49">
        <v>2022.12</v>
      </c>
      <c r="V1246" s="107"/>
    </row>
    <row r="1247" s="1" customFormat="1" ht="66.95" customHeight="1" spans="1:22">
      <c r="A1247" s="49">
        <v>8</v>
      </c>
      <c r="B1247" s="254" t="s">
        <v>2528</v>
      </c>
      <c r="C1247" s="49" t="s">
        <v>1919</v>
      </c>
      <c r="D1247" s="52" t="s">
        <v>38</v>
      </c>
      <c r="E1247" s="255" t="s">
        <v>2529</v>
      </c>
      <c r="F1247" s="251">
        <v>3</v>
      </c>
      <c r="G1247" s="61">
        <v>151</v>
      </c>
      <c r="H1247" s="51" t="s">
        <v>130</v>
      </c>
      <c r="I1247" s="232" t="s">
        <v>2515</v>
      </c>
      <c r="J1247" s="123" t="s">
        <v>2407</v>
      </c>
      <c r="K1247" s="49">
        <v>1</v>
      </c>
      <c r="L1247" s="262"/>
      <c r="M1247" s="85">
        <f t="shared" si="26"/>
        <v>0.0072</v>
      </c>
      <c r="N1247" s="49">
        <v>0.0058</v>
      </c>
      <c r="O1247" s="49">
        <v>0.0014</v>
      </c>
      <c r="P1247" s="61">
        <f t="shared" si="27"/>
        <v>0.0297</v>
      </c>
      <c r="Q1247" s="49">
        <v>0.0221</v>
      </c>
      <c r="R1247" s="49">
        <v>0.0076</v>
      </c>
      <c r="S1247" s="168" t="s">
        <v>1924</v>
      </c>
      <c r="T1247" s="55" t="s">
        <v>1925</v>
      </c>
      <c r="U1247" s="49">
        <v>2022.12</v>
      </c>
      <c r="V1247" s="107"/>
    </row>
    <row r="1248" s="1" customFormat="1" ht="66.95" customHeight="1" spans="1:22">
      <c r="A1248" s="49">
        <v>9</v>
      </c>
      <c r="B1248" s="254" t="s">
        <v>2530</v>
      </c>
      <c r="C1248" s="49" t="s">
        <v>1919</v>
      </c>
      <c r="D1248" s="52" t="s">
        <v>38</v>
      </c>
      <c r="E1248" s="255" t="s">
        <v>2531</v>
      </c>
      <c r="F1248" s="251">
        <v>6.2</v>
      </c>
      <c r="G1248" s="61">
        <v>199</v>
      </c>
      <c r="H1248" s="51" t="s">
        <v>130</v>
      </c>
      <c r="I1248" s="232" t="s">
        <v>2515</v>
      </c>
      <c r="J1248" s="123" t="s">
        <v>2407</v>
      </c>
      <c r="K1248" s="49">
        <v>1</v>
      </c>
      <c r="L1248" s="262"/>
      <c r="M1248" s="85">
        <f t="shared" si="26"/>
        <v>0.0246</v>
      </c>
      <c r="N1248" s="49">
        <v>0.0092</v>
      </c>
      <c r="O1248" s="49">
        <v>0.0154</v>
      </c>
      <c r="P1248" s="61">
        <f t="shared" si="27"/>
        <v>0.0868</v>
      </c>
      <c r="Q1248" s="49">
        <v>0.0317</v>
      </c>
      <c r="R1248" s="49">
        <v>0.0551</v>
      </c>
      <c r="S1248" s="168" t="s">
        <v>1924</v>
      </c>
      <c r="T1248" s="55" t="s">
        <v>1925</v>
      </c>
      <c r="U1248" s="49">
        <v>2022.12</v>
      </c>
      <c r="V1248" s="107"/>
    </row>
    <row r="1249" s="1" customFormat="1" ht="77.1" customHeight="1" spans="1:22">
      <c r="A1249" s="41" t="s">
        <v>63</v>
      </c>
      <c r="B1249" s="42" t="s">
        <v>2532</v>
      </c>
      <c r="C1249" s="41"/>
      <c r="D1249" s="52"/>
      <c r="E1249" s="41"/>
      <c r="F1249" s="42" t="s">
        <v>2533</v>
      </c>
      <c r="G1249" s="47">
        <f>SUM(G1250:G1282)</f>
        <v>1071.7</v>
      </c>
      <c r="H1249" s="48"/>
      <c r="I1249" s="80"/>
      <c r="J1249" s="80"/>
      <c r="K1249" s="81"/>
      <c r="L1249" s="81"/>
      <c r="M1249" s="81"/>
      <c r="N1249" s="82"/>
      <c r="O1249" s="82"/>
      <c r="P1249" s="82"/>
      <c r="Q1249" s="82"/>
      <c r="R1249" s="82"/>
      <c r="S1249" s="41"/>
      <c r="T1249" s="41"/>
      <c r="U1249" s="49"/>
      <c r="V1249" s="107"/>
    </row>
    <row r="1250" s="3" customFormat="1" ht="50.1" customHeight="1" spans="1:22">
      <c r="A1250" s="49">
        <v>1</v>
      </c>
      <c r="B1250" s="256" t="s">
        <v>2534</v>
      </c>
      <c r="C1250" s="55" t="s">
        <v>2535</v>
      </c>
      <c r="D1250" s="52" t="s">
        <v>38</v>
      </c>
      <c r="E1250" s="257" t="s">
        <v>2536</v>
      </c>
      <c r="F1250" s="50" t="s">
        <v>2537</v>
      </c>
      <c r="G1250" s="53">
        <v>48</v>
      </c>
      <c r="H1250" s="136" t="s">
        <v>2538</v>
      </c>
      <c r="I1250" s="59" t="s">
        <v>2539</v>
      </c>
      <c r="J1250" s="123" t="s">
        <v>2407</v>
      </c>
      <c r="K1250" s="263">
        <v>1</v>
      </c>
      <c r="L1250" s="263"/>
      <c r="M1250" s="61">
        <f t="shared" ref="M1250:M1282" si="28">N1250+O1250</f>
        <v>0.0024</v>
      </c>
      <c r="N1250" s="217">
        <v>0.0012</v>
      </c>
      <c r="O1250" s="217">
        <v>0.0012</v>
      </c>
      <c r="P1250" s="61">
        <f t="shared" ref="P1250:P1282" si="29">Q1250+R1250</f>
        <v>0.0096</v>
      </c>
      <c r="Q1250" s="217">
        <v>0.0048</v>
      </c>
      <c r="R1250" s="217">
        <v>0.0048</v>
      </c>
      <c r="S1250" s="49" t="s">
        <v>1924</v>
      </c>
      <c r="T1250" s="55" t="s">
        <v>1925</v>
      </c>
      <c r="U1250" s="49">
        <v>2022.12</v>
      </c>
      <c r="V1250" s="107"/>
    </row>
    <row r="1251" s="3" customFormat="1" ht="50.1" customHeight="1" spans="1:22">
      <c r="A1251" s="49">
        <v>2</v>
      </c>
      <c r="B1251" s="256" t="s">
        <v>2540</v>
      </c>
      <c r="C1251" s="55" t="s">
        <v>2535</v>
      </c>
      <c r="D1251" s="52" t="s">
        <v>38</v>
      </c>
      <c r="E1251" s="257" t="s">
        <v>2541</v>
      </c>
      <c r="F1251" s="50" t="s">
        <v>2542</v>
      </c>
      <c r="G1251" s="53">
        <v>62</v>
      </c>
      <c r="H1251" s="136" t="s">
        <v>2538</v>
      </c>
      <c r="I1251" s="59" t="s">
        <v>2539</v>
      </c>
      <c r="J1251" s="123" t="s">
        <v>2407</v>
      </c>
      <c r="K1251" s="263">
        <v>1</v>
      </c>
      <c r="L1251" s="263"/>
      <c r="M1251" s="61">
        <f t="shared" si="28"/>
        <v>0.0016</v>
      </c>
      <c r="N1251" s="217">
        <v>0.0008</v>
      </c>
      <c r="O1251" s="217">
        <v>0.0008</v>
      </c>
      <c r="P1251" s="61">
        <f t="shared" si="29"/>
        <v>0.0064</v>
      </c>
      <c r="Q1251" s="217">
        <v>0.0032</v>
      </c>
      <c r="R1251" s="217">
        <v>0.0032</v>
      </c>
      <c r="S1251" s="49" t="s">
        <v>1924</v>
      </c>
      <c r="T1251" s="55" t="s">
        <v>1925</v>
      </c>
      <c r="U1251" s="49">
        <v>2022.12</v>
      </c>
      <c r="V1251" s="107"/>
    </row>
    <row r="1252" s="3" customFormat="1" ht="50.1" customHeight="1" spans="1:22">
      <c r="A1252" s="49">
        <v>3</v>
      </c>
      <c r="B1252" s="256" t="s">
        <v>2543</v>
      </c>
      <c r="C1252" s="55" t="s">
        <v>2535</v>
      </c>
      <c r="D1252" s="52" t="s">
        <v>38</v>
      </c>
      <c r="E1252" s="257" t="s">
        <v>2544</v>
      </c>
      <c r="F1252" s="50" t="s">
        <v>2545</v>
      </c>
      <c r="G1252" s="53">
        <v>50</v>
      </c>
      <c r="H1252" s="136" t="s">
        <v>2538</v>
      </c>
      <c r="I1252" s="59" t="s">
        <v>2539</v>
      </c>
      <c r="J1252" s="123" t="s">
        <v>2407</v>
      </c>
      <c r="K1252" s="263">
        <v>1</v>
      </c>
      <c r="L1252" s="263"/>
      <c r="M1252" s="61">
        <f t="shared" si="28"/>
        <v>0.0008</v>
      </c>
      <c r="N1252" s="217">
        <v>0.0004</v>
      </c>
      <c r="O1252" s="217">
        <v>0.0004</v>
      </c>
      <c r="P1252" s="61">
        <f t="shared" si="29"/>
        <v>0.0032</v>
      </c>
      <c r="Q1252" s="217">
        <v>0.0016</v>
      </c>
      <c r="R1252" s="217">
        <v>0.0016</v>
      </c>
      <c r="S1252" s="49" t="s">
        <v>1924</v>
      </c>
      <c r="T1252" s="55" t="s">
        <v>1925</v>
      </c>
      <c r="U1252" s="49">
        <v>2022.12</v>
      </c>
      <c r="V1252" s="107"/>
    </row>
    <row r="1253" s="3" customFormat="1" ht="50.1" customHeight="1" spans="1:22">
      <c r="A1253" s="49">
        <v>4</v>
      </c>
      <c r="B1253" s="258" t="s">
        <v>2546</v>
      </c>
      <c r="C1253" s="55" t="s">
        <v>2535</v>
      </c>
      <c r="D1253" s="52" t="s">
        <v>38</v>
      </c>
      <c r="E1253" s="257" t="s">
        <v>2529</v>
      </c>
      <c r="F1253" s="50" t="s">
        <v>2547</v>
      </c>
      <c r="G1253" s="53">
        <v>60</v>
      </c>
      <c r="H1253" s="136" t="s">
        <v>2538</v>
      </c>
      <c r="I1253" s="59" t="s">
        <v>2539</v>
      </c>
      <c r="J1253" s="123" t="s">
        <v>2407</v>
      </c>
      <c r="K1253" s="263">
        <v>1</v>
      </c>
      <c r="L1253" s="263"/>
      <c r="M1253" s="61">
        <f t="shared" si="28"/>
        <v>0.0006</v>
      </c>
      <c r="N1253" s="217">
        <v>0.0003</v>
      </c>
      <c r="O1253" s="217">
        <v>0.0003</v>
      </c>
      <c r="P1253" s="61">
        <f t="shared" si="29"/>
        <v>0.0024</v>
      </c>
      <c r="Q1253" s="217">
        <v>0.0012</v>
      </c>
      <c r="R1253" s="217">
        <v>0.0012</v>
      </c>
      <c r="S1253" s="49" t="s">
        <v>1924</v>
      </c>
      <c r="T1253" s="55" t="s">
        <v>1925</v>
      </c>
      <c r="U1253" s="49">
        <v>2022.12</v>
      </c>
      <c r="V1253" s="107"/>
    </row>
    <row r="1254" s="3" customFormat="1" ht="50.1" customHeight="1" spans="1:22">
      <c r="A1254" s="49">
        <v>5</v>
      </c>
      <c r="B1254" s="259" t="s">
        <v>2548</v>
      </c>
      <c r="C1254" s="55" t="s">
        <v>2535</v>
      </c>
      <c r="D1254" s="52" t="s">
        <v>38</v>
      </c>
      <c r="E1254" s="260" t="s">
        <v>2549</v>
      </c>
      <c r="F1254" s="50" t="s">
        <v>2550</v>
      </c>
      <c r="G1254" s="53">
        <v>40</v>
      </c>
      <c r="H1254" s="136" t="s">
        <v>2538</v>
      </c>
      <c r="I1254" s="59" t="s">
        <v>2539</v>
      </c>
      <c r="J1254" s="123" t="s">
        <v>2407</v>
      </c>
      <c r="K1254" s="263">
        <v>1</v>
      </c>
      <c r="L1254" s="263"/>
      <c r="M1254" s="61">
        <f t="shared" si="28"/>
        <v>0.002</v>
      </c>
      <c r="N1254" s="217">
        <v>0.001</v>
      </c>
      <c r="O1254" s="217">
        <v>0.001</v>
      </c>
      <c r="P1254" s="61">
        <f t="shared" si="29"/>
        <v>0.008</v>
      </c>
      <c r="Q1254" s="217">
        <v>0.004</v>
      </c>
      <c r="R1254" s="217">
        <v>0.004</v>
      </c>
      <c r="S1254" s="49" t="s">
        <v>1924</v>
      </c>
      <c r="T1254" s="55" t="s">
        <v>1925</v>
      </c>
      <c r="U1254" s="49">
        <v>2022.12</v>
      </c>
      <c r="V1254" s="107"/>
    </row>
    <row r="1255" s="3" customFormat="1" ht="50.1" customHeight="1" spans="1:22">
      <c r="A1255" s="49">
        <v>6</v>
      </c>
      <c r="B1255" s="259" t="s">
        <v>2551</v>
      </c>
      <c r="C1255" s="55" t="s">
        <v>2552</v>
      </c>
      <c r="D1255" s="52" t="s">
        <v>38</v>
      </c>
      <c r="E1255" s="260" t="s">
        <v>1950</v>
      </c>
      <c r="F1255" s="50" t="s">
        <v>2553</v>
      </c>
      <c r="G1255" s="53">
        <v>46.8</v>
      </c>
      <c r="H1255" s="136" t="s">
        <v>2538</v>
      </c>
      <c r="I1255" s="59" t="s">
        <v>2539</v>
      </c>
      <c r="J1255" s="123" t="s">
        <v>2407</v>
      </c>
      <c r="K1255" s="263">
        <v>1</v>
      </c>
      <c r="L1255" s="263"/>
      <c r="M1255" s="61">
        <f t="shared" si="28"/>
        <v>0.0024</v>
      </c>
      <c r="N1255" s="217">
        <v>0.0012</v>
      </c>
      <c r="O1255" s="217">
        <v>0.0012</v>
      </c>
      <c r="P1255" s="61">
        <f t="shared" si="29"/>
        <v>0.0096</v>
      </c>
      <c r="Q1255" s="217">
        <v>0.0048</v>
      </c>
      <c r="R1255" s="217">
        <v>0.0048</v>
      </c>
      <c r="S1255" s="49" t="s">
        <v>1924</v>
      </c>
      <c r="T1255" s="55" t="s">
        <v>1925</v>
      </c>
      <c r="U1255" s="49">
        <v>2022.12</v>
      </c>
      <c r="V1255" s="107"/>
    </row>
    <row r="1256" s="3" customFormat="1" ht="50.1" customHeight="1" spans="1:22">
      <c r="A1256" s="49">
        <v>7</v>
      </c>
      <c r="B1256" s="259" t="s">
        <v>2554</v>
      </c>
      <c r="C1256" s="55" t="s">
        <v>2535</v>
      </c>
      <c r="D1256" s="52" t="s">
        <v>38</v>
      </c>
      <c r="E1256" s="260" t="s">
        <v>2555</v>
      </c>
      <c r="F1256" s="50" t="s">
        <v>2556</v>
      </c>
      <c r="G1256" s="53">
        <v>52</v>
      </c>
      <c r="H1256" s="136" t="s">
        <v>2538</v>
      </c>
      <c r="I1256" s="59" t="s">
        <v>2539</v>
      </c>
      <c r="J1256" s="123" t="s">
        <v>2407</v>
      </c>
      <c r="K1256" s="263">
        <v>1</v>
      </c>
      <c r="L1256" s="263"/>
      <c r="M1256" s="61">
        <f t="shared" si="28"/>
        <v>0.005</v>
      </c>
      <c r="N1256" s="217">
        <v>0.0025</v>
      </c>
      <c r="O1256" s="217">
        <v>0.0025</v>
      </c>
      <c r="P1256" s="61">
        <f t="shared" si="29"/>
        <v>0.02</v>
      </c>
      <c r="Q1256" s="217">
        <v>0.01</v>
      </c>
      <c r="R1256" s="217">
        <v>0.01</v>
      </c>
      <c r="S1256" s="49" t="s">
        <v>1924</v>
      </c>
      <c r="T1256" s="55" t="s">
        <v>1925</v>
      </c>
      <c r="U1256" s="49">
        <v>2022.12</v>
      </c>
      <c r="V1256" s="107"/>
    </row>
    <row r="1257" s="3" customFormat="1" ht="50.1" customHeight="1" spans="1:22">
      <c r="A1257" s="49">
        <v>8</v>
      </c>
      <c r="B1257" s="256" t="s">
        <v>2557</v>
      </c>
      <c r="C1257" s="55" t="s">
        <v>2535</v>
      </c>
      <c r="D1257" s="52" t="s">
        <v>38</v>
      </c>
      <c r="E1257" s="257" t="s">
        <v>2558</v>
      </c>
      <c r="F1257" s="50" t="s">
        <v>2559</v>
      </c>
      <c r="G1257" s="53">
        <v>40</v>
      </c>
      <c r="H1257" s="136" t="s">
        <v>2538</v>
      </c>
      <c r="I1257" s="59" t="s">
        <v>2539</v>
      </c>
      <c r="J1257" s="123" t="s">
        <v>2407</v>
      </c>
      <c r="K1257" s="263">
        <v>2</v>
      </c>
      <c r="L1257" s="263"/>
      <c r="M1257" s="61">
        <f t="shared" si="28"/>
        <v>0.0008</v>
      </c>
      <c r="N1257" s="217">
        <v>0.0004</v>
      </c>
      <c r="O1257" s="217">
        <v>0.0004</v>
      </c>
      <c r="P1257" s="61">
        <f t="shared" si="29"/>
        <v>0.0032</v>
      </c>
      <c r="Q1257" s="217">
        <v>0.0016</v>
      </c>
      <c r="R1257" s="217">
        <v>0.0016</v>
      </c>
      <c r="S1257" s="49" t="s">
        <v>1924</v>
      </c>
      <c r="T1257" s="55" t="s">
        <v>1925</v>
      </c>
      <c r="U1257" s="49">
        <v>2022.12</v>
      </c>
      <c r="V1257" s="107"/>
    </row>
    <row r="1258" s="3" customFormat="1" ht="50.1" customHeight="1" spans="1:22">
      <c r="A1258" s="49">
        <v>9</v>
      </c>
      <c r="B1258" s="256" t="s">
        <v>2560</v>
      </c>
      <c r="C1258" s="55" t="s">
        <v>2535</v>
      </c>
      <c r="D1258" s="52" t="s">
        <v>38</v>
      </c>
      <c r="E1258" s="257" t="s">
        <v>2561</v>
      </c>
      <c r="F1258" s="50" t="s">
        <v>2562</v>
      </c>
      <c r="G1258" s="53">
        <v>9.2</v>
      </c>
      <c r="H1258" s="136" t="s">
        <v>2538</v>
      </c>
      <c r="I1258" s="59" t="s">
        <v>2539</v>
      </c>
      <c r="J1258" s="123" t="s">
        <v>2407</v>
      </c>
      <c r="K1258" s="263">
        <v>2</v>
      </c>
      <c r="L1258" s="263"/>
      <c r="M1258" s="61">
        <f t="shared" si="28"/>
        <v>0.005</v>
      </c>
      <c r="N1258" s="217">
        <v>0.0025</v>
      </c>
      <c r="O1258" s="217">
        <v>0.0025</v>
      </c>
      <c r="P1258" s="61">
        <f t="shared" si="29"/>
        <v>0.02</v>
      </c>
      <c r="Q1258" s="217">
        <v>0.01</v>
      </c>
      <c r="R1258" s="217">
        <v>0.01</v>
      </c>
      <c r="S1258" s="49" t="s">
        <v>1924</v>
      </c>
      <c r="T1258" s="55" t="s">
        <v>1925</v>
      </c>
      <c r="U1258" s="49">
        <v>2022.12</v>
      </c>
      <c r="V1258" s="107"/>
    </row>
    <row r="1259" s="3" customFormat="1" ht="50.1" customHeight="1" spans="1:22">
      <c r="A1259" s="49">
        <v>10</v>
      </c>
      <c r="B1259" s="256" t="s">
        <v>2563</v>
      </c>
      <c r="C1259" s="55" t="s">
        <v>2535</v>
      </c>
      <c r="D1259" s="52" t="s">
        <v>38</v>
      </c>
      <c r="E1259" s="257" t="s">
        <v>2564</v>
      </c>
      <c r="F1259" s="50" t="s">
        <v>2565</v>
      </c>
      <c r="G1259" s="53">
        <v>11.2</v>
      </c>
      <c r="H1259" s="136" t="s">
        <v>2538</v>
      </c>
      <c r="I1259" s="59" t="s">
        <v>2539</v>
      </c>
      <c r="J1259" s="123" t="s">
        <v>2407</v>
      </c>
      <c r="K1259" s="263">
        <v>1</v>
      </c>
      <c r="L1259" s="263"/>
      <c r="M1259" s="61">
        <f t="shared" si="28"/>
        <v>0.025</v>
      </c>
      <c r="N1259" s="217">
        <v>0.0125</v>
      </c>
      <c r="O1259" s="217">
        <v>0.0125</v>
      </c>
      <c r="P1259" s="61">
        <f t="shared" si="29"/>
        <v>0.1</v>
      </c>
      <c r="Q1259" s="217">
        <v>0.05</v>
      </c>
      <c r="R1259" s="217">
        <v>0.05</v>
      </c>
      <c r="S1259" s="49" t="s">
        <v>1924</v>
      </c>
      <c r="T1259" s="55" t="s">
        <v>1925</v>
      </c>
      <c r="U1259" s="49">
        <v>2022.12</v>
      </c>
      <c r="V1259" s="107"/>
    </row>
    <row r="1260" s="3" customFormat="1" ht="50.1" customHeight="1" spans="1:22">
      <c r="A1260" s="49">
        <v>11</v>
      </c>
      <c r="B1260" s="256" t="s">
        <v>2566</v>
      </c>
      <c r="C1260" s="55" t="s">
        <v>2552</v>
      </c>
      <c r="D1260" s="52" t="s">
        <v>38</v>
      </c>
      <c r="E1260" s="257" t="s">
        <v>2567</v>
      </c>
      <c r="F1260" s="50" t="s">
        <v>2568</v>
      </c>
      <c r="G1260" s="53">
        <v>9</v>
      </c>
      <c r="H1260" s="136" t="s">
        <v>2538</v>
      </c>
      <c r="I1260" s="59" t="s">
        <v>2539</v>
      </c>
      <c r="J1260" s="123" t="s">
        <v>2407</v>
      </c>
      <c r="K1260" s="263">
        <v>2</v>
      </c>
      <c r="L1260" s="263"/>
      <c r="M1260" s="61">
        <f t="shared" si="28"/>
        <v>0.0028</v>
      </c>
      <c r="N1260" s="217">
        <v>0.0014</v>
      </c>
      <c r="O1260" s="217">
        <v>0.0014</v>
      </c>
      <c r="P1260" s="61">
        <f t="shared" si="29"/>
        <v>0.0112</v>
      </c>
      <c r="Q1260" s="217">
        <v>0.0056</v>
      </c>
      <c r="R1260" s="217">
        <v>0.0056</v>
      </c>
      <c r="S1260" s="49" t="s">
        <v>1924</v>
      </c>
      <c r="T1260" s="55" t="s">
        <v>1925</v>
      </c>
      <c r="U1260" s="49">
        <v>2022.12</v>
      </c>
      <c r="V1260" s="107"/>
    </row>
    <row r="1261" s="3" customFormat="1" ht="50.1" customHeight="1" spans="1:22">
      <c r="A1261" s="49">
        <v>12</v>
      </c>
      <c r="B1261" s="256" t="s">
        <v>2569</v>
      </c>
      <c r="C1261" s="55" t="s">
        <v>2552</v>
      </c>
      <c r="D1261" s="52" t="s">
        <v>38</v>
      </c>
      <c r="E1261" s="257" t="s">
        <v>2570</v>
      </c>
      <c r="F1261" s="50" t="s">
        <v>2571</v>
      </c>
      <c r="G1261" s="53">
        <v>22.4</v>
      </c>
      <c r="H1261" s="136" t="s">
        <v>2538</v>
      </c>
      <c r="I1261" s="59" t="s">
        <v>2539</v>
      </c>
      <c r="J1261" s="123" t="s">
        <v>2407</v>
      </c>
      <c r="K1261" s="263">
        <v>2</v>
      </c>
      <c r="L1261" s="263"/>
      <c r="M1261" s="61">
        <f t="shared" si="28"/>
        <v>0.0052</v>
      </c>
      <c r="N1261" s="217">
        <v>0.0026</v>
      </c>
      <c r="O1261" s="217">
        <v>0.0026</v>
      </c>
      <c r="P1261" s="61">
        <f t="shared" si="29"/>
        <v>0.0208</v>
      </c>
      <c r="Q1261" s="217">
        <v>0.0104</v>
      </c>
      <c r="R1261" s="217">
        <v>0.0104</v>
      </c>
      <c r="S1261" s="49" t="s">
        <v>1924</v>
      </c>
      <c r="T1261" s="55" t="s">
        <v>1925</v>
      </c>
      <c r="U1261" s="49">
        <v>2022.12</v>
      </c>
      <c r="V1261" s="107"/>
    </row>
    <row r="1262" s="3" customFormat="1" ht="50.1" customHeight="1" spans="1:22">
      <c r="A1262" s="49">
        <v>13</v>
      </c>
      <c r="B1262" s="256" t="s">
        <v>2572</v>
      </c>
      <c r="C1262" s="55" t="s">
        <v>2535</v>
      </c>
      <c r="D1262" s="52" t="s">
        <v>38</v>
      </c>
      <c r="E1262" s="257" t="s">
        <v>2573</v>
      </c>
      <c r="F1262" s="50" t="s">
        <v>2568</v>
      </c>
      <c r="G1262" s="53">
        <v>7</v>
      </c>
      <c r="H1262" s="136" t="s">
        <v>2538</v>
      </c>
      <c r="I1262" s="59" t="s">
        <v>2539</v>
      </c>
      <c r="J1262" s="123" t="s">
        <v>2407</v>
      </c>
      <c r="K1262" s="263">
        <v>2</v>
      </c>
      <c r="L1262" s="263"/>
      <c r="M1262" s="61">
        <f t="shared" si="28"/>
        <v>0.0036</v>
      </c>
      <c r="N1262" s="217">
        <v>0.0018</v>
      </c>
      <c r="O1262" s="217">
        <v>0.0018</v>
      </c>
      <c r="P1262" s="61">
        <f t="shared" si="29"/>
        <v>0.0144</v>
      </c>
      <c r="Q1262" s="217">
        <v>0.0072</v>
      </c>
      <c r="R1262" s="217">
        <v>0.0072</v>
      </c>
      <c r="S1262" s="49" t="s">
        <v>1924</v>
      </c>
      <c r="T1262" s="55" t="s">
        <v>1925</v>
      </c>
      <c r="U1262" s="49">
        <v>2022.12</v>
      </c>
      <c r="V1262" s="107"/>
    </row>
    <row r="1263" s="3" customFormat="1" ht="50.1" customHeight="1" spans="1:22">
      <c r="A1263" s="49">
        <v>14</v>
      </c>
      <c r="B1263" s="259" t="s">
        <v>2574</v>
      </c>
      <c r="C1263" s="55" t="s">
        <v>2552</v>
      </c>
      <c r="D1263" s="52" t="s">
        <v>38</v>
      </c>
      <c r="E1263" s="260" t="s">
        <v>1936</v>
      </c>
      <c r="F1263" s="50" t="s">
        <v>2575</v>
      </c>
      <c r="G1263" s="53">
        <v>11</v>
      </c>
      <c r="H1263" s="136" t="s">
        <v>2538</v>
      </c>
      <c r="I1263" s="59" t="s">
        <v>2539</v>
      </c>
      <c r="J1263" s="123" t="s">
        <v>2407</v>
      </c>
      <c r="K1263" s="263">
        <v>2</v>
      </c>
      <c r="L1263" s="263"/>
      <c r="M1263" s="61">
        <f t="shared" si="28"/>
        <v>0.004</v>
      </c>
      <c r="N1263" s="217">
        <v>0.002</v>
      </c>
      <c r="O1263" s="217">
        <v>0.002</v>
      </c>
      <c r="P1263" s="61">
        <f t="shared" si="29"/>
        <v>0.016</v>
      </c>
      <c r="Q1263" s="217">
        <v>0.008</v>
      </c>
      <c r="R1263" s="217">
        <v>0.008</v>
      </c>
      <c r="S1263" s="49" t="s">
        <v>1924</v>
      </c>
      <c r="T1263" s="55" t="s">
        <v>1925</v>
      </c>
      <c r="U1263" s="49">
        <v>2022.12</v>
      </c>
      <c r="V1263" s="107"/>
    </row>
    <row r="1264" s="3" customFormat="1" ht="50.1" customHeight="1" spans="1:22">
      <c r="A1264" s="49">
        <v>15</v>
      </c>
      <c r="B1264" s="259" t="s">
        <v>2576</v>
      </c>
      <c r="C1264" s="55" t="s">
        <v>2552</v>
      </c>
      <c r="D1264" s="52" t="s">
        <v>38</v>
      </c>
      <c r="E1264" s="260" t="s">
        <v>2577</v>
      </c>
      <c r="F1264" s="50" t="s">
        <v>2578</v>
      </c>
      <c r="G1264" s="53">
        <v>73.5</v>
      </c>
      <c r="H1264" s="136" t="s">
        <v>2538</v>
      </c>
      <c r="I1264" s="59" t="s">
        <v>2539</v>
      </c>
      <c r="J1264" s="123" t="s">
        <v>2407</v>
      </c>
      <c r="K1264" s="263">
        <v>1</v>
      </c>
      <c r="L1264" s="263"/>
      <c r="M1264" s="61">
        <f t="shared" si="28"/>
        <v>0.0026</v>
      </c>
      <c r="N1264" s="217">
        <v>0.0013</v>
      </c>
      <c r="O1264" s="217">
        <v>0.0013</v>
      </c>
      <c r="P1264" s="61">
        <f t="shared" si="29"/>
        <v>0.0104</v>
      </c>
      <c r="Q1264" s="217">
        <v>0.0052</v>
      </c>
      <c r="R1264" s="217">
        <v>0.0052</v>
      </c>
      <c r="S1264" s="49" t="s">
        <v>1924</v>
      </c>
      <c r="T1264" s="55" t="s">
        <v>1925</v>
      </c>
      <c r="U1264" s="49">
        <v>2022.12</v>
      </c>
      <c r="V1264" s="107"/>
    </row>
    <row r="1265" s="3" customFormat="1" ht="50.1" customHeight="1" spans="1:22">
      <c r="A1265" s="49">
        <v>16</v>
      </c>
      <c r="B1265" s="259" t="s">
        <v>2579</v>
      </c>
      <c r="C1265" s="55" t="s">
        <v>2535</v>
      </c>
      <c r="D1265" s="52" t="s">
        <v>38</v>
      </c>
      <c r="E1265" s="260" t="s">
        <v>2580</v>
      </c>
      <c r="F1265" s="50" t="s">
        <v>2581</v>
      </c>
      <c r="G1265" s="53">
        <v>24</v>
      </c>
      <c r="H1265" s="136" t="s">
        <v>2538</v>
      </c>
      <c r="I1265" s="59" t="s">
        <v>2539</v>
      </c>
      <c r="J1265" s="123" t="s">
        <v>2407</v>
      </c>
      <c r="K1265" s="263">
        <v>1</v>
      </c>
      <c r="L1265" s="263"/>
      <c r="M1265" s="61">
        <f t="shared" si="28"/>
        <v>0.0028</v>
      </c>
      <c r="N1265" s="217">
        <v>0.0014</v>
      </c>
      <c r="O1265" s="217">
        <v>0.0014</v>
      </c>
      <c r="P1265" s="61">
        <f t="shared" si="29"/>
        <v>0.0112</v>
      </c>
      <c r="Q1265" s="217">
        <v>0.0056</v>
      </c>
      <c r="R1265" s="217">
        <v>0.0056</v>
      </c>
      <c r="S1265" s="49" t="s">
        <v>1924</v>
      </c>
      <c r="T1265" s="55" t="s">
        <v>1925</v>
      </c>
      <c r="U1265" s="49">
        <v>2022.12</v>
      </c>
      <c r="V1265" s="107"/>
    </row>
    <row r="1266" s="3" customFormat="1" ht="50.1" customHeight="1" spans="1:22">
      <c r="A1266" s="49">
        <v>17</v>
      </c>
      <c r="B1266" s="259" t="s">
        <v>1964</v>
      </c>
      <c r="C1266" s="55" t="s">
        <v>2535</v>
      </c>
      <c r="D1266" s="52" t="s">
        <v>38</v>
      </c>
      <c r="E1266" s="260" t="s">
        <v>2582</v>
      </c>
      <c r="F1266" s="50" t="s">
        <v>2583</v>
      </c>
      <c r="G1266" s="53">
        <v>24</v>
      </c>
      <c r="H1266" s="136" t="s">
        <v>2538</v>
      </c>
      <c r="I1266" s="59" t="s">
        <v>2539</v>
      </c>
      <c r="J1266" s="123" t="s">
        <v>2407</v>
      </c>
      <c r="K1266" s="263">
        <v>1</v>
      </c>
      <c r="L1266" s="263"/>
      <c r="M1266" s="61">
        <f t="shared" si="28"/>
        <v>0.0018</v>
      </c>
      <c r="N1266" s="217">
        <v>0.0009</v>
      </c>
      <c r="O1266" s="217">
        <v>0.0009</v>
      </c>
      <c r="P1266" s="61">
        <f t="shared" si="29"/>
        <v>0.0072</v>
      </c>
      <c r="Q1266" s="217">
        <v>0.0036</v>
      </c>
      <c r="R1266" s="217">
        <v>0.0036</v>
      </c>
      <c r="S1266" s="49" t="s">
        <v>1924</v>
      </c>
      <c r="T1266" s="55" t="s">
        <v>1925</v>
      </c>
      <c r="U1266" s="49">
        <v>2022.12</v>
      </c>
      <c r="V1266" s="107"/>
    </row>
    <row r="1267" s="3" customFormat="1" ht="50.1" customHeight="1" spans="1:22">
      <c r="A1267" s="49">
        <v>18</v>
      </c>
      <c r="B1267" s="259" t="s">
        <v>2584</v>
      </c>
      <c r="C1267" s="55" t="s">
        <v>2552</v>
      </c>
      <c r="D1267" s="52" t="s">
        <v>38</v>
      </c>
      <c r="E1267" s="260" t="s">
        <v>2585</v>
      </c>
      <c r="F1267" s="50" t="s">
        <v>2586</v>
      </c>
      <c r="G1267" s="53">
        <v>6.4</v>
      </c>
      <c r="H1267" s="136" t="s">
        <v>2538</v>
      </c>
      <c r="I1267" s="59" t="s">
        <v>2539</v>
      </c>
      <c r="J1267" s="123" t="s">
        <v>2407</v>
      </c>
      <c r="K1267" s="263">
        <v>1</v>
      </c>
      <c r="L1267" s="263"/>
      <c r="M1267" s="61">
        <f t="shared" si="28"/>
        <v>0.001</v>
      </c>
      <c r="N1267" s="217">
        <v>0.0005</v>
      </c>
      <c r="O1267" s="217">
        <v>0.0005</v>
      </c>
      <c r="P1267" s="61">
        <f t="shared" si="29"/>
        <v>0.004</v>
      </c>
      <c r="Q1267" s="217">
        <v>0.002</v>
      </c>
      <c r="R1267" s="217">
        <v>0.002</v>
      </c>
      <c r="S1267" s="49" t="s">
        <v>1924</v>
      </c>
      <c r="T1267" s="55" t="s">
        <v>1925</v>
      </c>
      <c r="U1267" s="49">
        <v>2022.12</v>
      </c>
      <c r="V1267" s="107"/>
    </row>
    <row r="1268" s="3" customFormat="1" ht="50.1" customHeight="1" spans="1:22">
      <c r="A1268" s="49">
        <v>19</v>
      </c>
      <c r="B1268" s="259" t="s">
        <v>2587</v>
      </c>
      <c r="C1268" s="55" t="s">
        <v>2552</v>
      </c>
      <c r="D1268" s="52" t="s">
        <v>38</v>
      </c>
      <c r="E1268" s="260" t="s">
        <v>139</v>
      </c>
      <c r="F1268" s="50" t="s">
        <v>2588</v>
      </c>
      <c r="G1268" s="53">
        <v>30</v>
      </c>
      <c r="H1268" s="136" t="s">
        <v>2538</v>
      </c>
      <c r="I1268" s="59" t="s">
        <v>2539</v>
      </c>
      <c r="J1268" s="123" t="s">
        <v>2407</v>
      </c>
      <c r="K1268" s="263">
        <v>1</v>
      </c>
      <c r="L1268" s="263"/>
      <c r="M1268" s="61">
        <f t="shared" si="28"/>
        <v>0.002</v>
      </c>
      <c r="N1268" s="217">
        <v>0.001</v>
      </c>
      <c r="O1268" s="217">
        <v>0.001</v>
      </c>
      <c r="P1268" s="61">
        <f t="shared" si="29"/>
        <v>0.008</v>
      </c>
      <c r="Q1268" s="217">
        <v>0.004</v>
      </c>
      <c r="R1268" s="217">
        <v>0.004</v>
      </c>
      <c r="S1268" s="49" t="s">
        <v>1924</v>
      </c>
      <c r="T1268" s="55" t="s">
        <v>1925</v>
      </c>
      <c r="U1268" s="49">
        <v>2022.12</v>
      </c>
      <c r="V1268" s="107"/>
    </row>
    <row r="1269" s="3" customFormat="1" ht="50.1" customHeight="1" spans="1:22">
      <c r="A1269" s="49">
        <v>20</v>
      </c>
      <c r="B1269" s="259" t="s">
        <v>2513</v>
      </c>
      <c r="C1269" s="55" t="s">
        <v>2552</v>
      </c>
      <c r="D1269" s="52" t="s">
        <v>38</v>
      </c>
      <c r="E1269" s="260" t="s">
        <v>1958</v>
      </c>
      <c r="F1269" s="50" t="s">
        <v>2589</v>
      </c>
      <c r="G1269" s="53">
        <v>25.2</v>
      </c>
      <c r="H1269" s="136" t="s">
        <v>2538</v>
      </c>
      <c r="I1269" s="59" t="s">
        <v>2539</v>
      </c>
      <c r="J1269" s="123" t="s">
        <v>2407</v>
      </c>
      <c r="K1269" s="263">
        <v>1</v>
      </c>
      <c r="L1269" s="263"/>
      <c r="M1269" s="61">
        <f t="shared" si="28"/>
        <v>0.0022</v>
      </c>
      <c r="N1269" s="217">
        <v>0.0011</v>
      </c>
      <c r="O1269" s="217">
        <v>0.0011</v>
      </c>
      <c r="P1269" s="61">
        <f t="shared" si="29"/>
        <v>0.0088</v>
      </c>
      <c r="Q1269" s="217">
        <v>0.0044</v>
      </c>
      <c r="R1269" s="217">
        <v>0.0044</v>
      </c>
      <c r="S1269" s="49" t="s">
        <v>1924</v>
      </c>
      <c r="T1269" s="55" t="s">
        <v>1925</v>
      </c>
      <c r="U1269" s="49">
        <v>2022.12</v>
      </c>
      <c r="V1269" s="107"/>
    </row>
    <row r="1270" s="3" customFormat="1" ht="50.1" customHeight="1" spans="1:22">
      <c r="A1270" s="49">
        <v>21</v>
      </c>
      <c r="B1270" s="259" t="s">
        <v>2590</v>
      </c>
      <c r="C1270" s="55" t="s">
        <v>2535</v>
      </c>
      <c r="D1270" s="52" t="s">
        <v>38</v>
      </c>
      <c r="E1270" s="260" t="s">
        <v>2591</v>
      </c>
      <c r="F1270" s="50" t="s">
        <v>2583</v>
      </c>
      <c r="G1270" s="53">
        <v>50</v>
      </c>
      <c r="H1270" s="136" t="s">
        <v>2538</v>
      </c>
      <c r="I1270" s="59" t="s">
        <v>2539</v>
      </c>
      <c r="J1270" s="123" t="s">
        <v>2407</v>
      </c>
      <c r="K1270" s="263">
        <v>1</v>
      </c>
      <c r="L1270" s="263"/>
      <c r="M1270" s="61">
        <f t="shared" si="28"/>
        <v>0.005</v>
      </c>
      <c r="N1270" s="217">
        <v>0.0025</v>
      </c>
      <c r="O1270" s="217">
        <v>0.0025</v>
      </c>
      <c r="P1270" s="61">
        <f t="shared" si="29"/>
        <v>0.02</v>
      </c>
      <c r="Q1270" s="217">
        <v>0.01</v>
      </c>
      <c r="R1270" s="217">
        <v>0.01</v>
      </c>
      <c r="S1270" s="49" t="s">
        <v>1924</v>
      </c>
      <c r="T1270" s="55" t="s">
        <v>1925</v>
      </c>
      <c r="U1270" s="49">
        <v>2022.12</v>
      </c>
      <c r="V1270" s="107"/>
    </row>
    <row r="1271" s="3" customFormat="1" ht="50.1" customHeight="1" spans="1:22">
      <c r="A1271" s="49">
        <v>22</v>
      </c>
      <c r="B1271" s="259" t="s">
        <v>2592</v>
      </c>
      <c r="C1271" s="55" t="s">
        <v>2535</v>
      </c>
      <c r="D1271" s="52" t="s">
        <v>38</v>
      </c>
      <c r="E1271" s="260" t="s">
        <v>2593</v>
      </c>
      <c r="F1271" s="50" t="s">
        <v>2594</v>
      </c>
      <c r="G1271" s="53">
        <v>48</v>
      </c>
      <c r="H1271" s="136" t="s">
        <v>2538</v>
      </c>
      <c r="I1271" s="59" t="s">
        <v>2539</v>
      </c>
      <c r="J1271" s="123" t="s">
        <v>2407</v>
      </c>
      <c r="K1271" s="263">
        <v>1</v>
      </c>
      <c r="L1271" s="263"/>
      <c r="M1271" s="61">
        <f t="shared" si="28"/>
        <v>0.0112</v>
      </c>
      <c r="N1271" s="217">
        <v>0.0056</v>
      </c>
      <c r="O1271" s="217">
        <v>0.0056</v>
      </c>
      <c r="P1271" s="61">
        <f t="shared" si="29"/>
        <v>0.0448</v>
      </c>
      <c r="Q1271" s="217">
        <v>0.0224</v>
      </c>
      <c r="R1271" s="217">
        <v>0.0224</v>
      </c>
      <c r="S1271" s="49" t="s">
        <v>1924</v>
      </c>
      <c r="T1271" s="55" t="s">
        <v>1925</v>
      </c>
      <c r="U1271" s="49">
        <v>2022.12</v>
      </c>
      <c r="V1271" s="107"/>
    </row>
    <row r="1272" s="3" customFormat="1" ht="50.1" customHeight="1" spans="1:22">
      <c r="A1272" s="49">
        <v>23</v>
      </c>
      <c r="B1272" s="259" t="s">
        <v>2595</v>
      </c>
      <c r="C1272" s="55" t="s">
        <v>2552</v>
      </c>
      <c r="D1272" s="52" t="s">
        <v>38</v>
      </c>
      <c r="E1272" s="260" t="s">
        <v>1962</v>
      </c>
      <c r="F1272" s="50" t="s">
        <v>2596</v>
      </c>
      <c r="G1272" s="53">
        <v>36</v>
      </c>
      <c r="H1272" s="136" t="s">
        <v>2538</v>
      </c>
      <c r="I1272" s="59" t="s">
        <v>2539</v>
      </c>
      <c r="J1272" s="123" t="s">
        <v>2407</v>
      </c>
      <c r="K1272" s="55">
        <v>2</v>
      </c>
      <c r="L1272" s="55"/>
      <c r="M1272" s="61">
        <f t="shared" si="28"/>
        <v>0.3407</v>
      </c>
      <c r="N1272" s="84">
        <v>0.2153</v>
      </c>
      <c r="O1272" s="84">
        <v>0.1254</v>
      </c>
      <c r="P1272" s="61">
        <f t="shared" si="29"/>
        <v>0.6396</v>
      </c>
      <c r="Q1272" s="84">
        <v>0.1275</v>
      </c>
      <c r="R1272" s="84">
        <v>0.5121</v>
      </c>
      <c r="S1272" s="49" t="s">
        <v>1924</v>
      </c>
      <c r="T1272" s="55" t="s">
        <v>1925</v>
      </c>
      <c r="U1272" s="49">
        <v>2022.12</v>
      </c>
      <c r="V1272" s="107"/>
    </row>
    <row r="1273" s="3" customFormat="1" ht="50.1" customHeight="1" spans="1:22">
      <c r="A1273" s="49">
        <v>24</v>
      </c>
      <c r="B1273" s="259" t="s">
        <v>2597</v>
      </c>
      <c r="C1273" s="55" t="s">
        <v>2552</v>
      </c>
      <c r="D1273" s="52" t="s">
        <v>38</v>
      </c>
      <c r="E1273" s="260" t="s">
        <v>1967</v>
      </c>
      <c r="F1273" s="50" t="s">
        <v>2598</v>
      </c>
      <c r="G1273" s="53">
        <v>48</v>
      </c>
      <c r="H1273" s="136" t="s">
        <v>2538</v>
      </c>
      <c r="I1273" s="59" t="s">
        <v>2539</v>
      </c>
      <c r="J1273" s="123" t="s">
        <v>2407</v>
      </c>
      <c r="K1273" s="55">
        <v>1</v>
      </c>
      <c r="L1273" s="55"/>
      <c r="M1273" s="61">
        <f t="shared" si="28"/>
        <v>0.0217</v>
      </c>
      <c r="N1273" s="261">
        <v>0.0073</v>
      </c>
      <c r="O1273" s="261">
        <v>0.0144</v>
      </c>
      <c r="P1273" s="61">
        <f t="shared" si="29"/>
        <v>0.0906</v>
      </c>
      <c r="Q1273" s="261">
        <v>0.0384</v>
      </c>
      <c r="R1273" s="261">
        <v>0.0522</v>
      </c>
      <c r="S1273" s="49" t="s">
        <v>1924</v>
      </c>
      <c r="T1273" s="55" t="s">
        <v>1925</v>
      </c>
      <c r="U1273" s="49">
        <v>2022.12</v>
      </c>
      <c r="V1273" s="107"/>
    </row>
    <row r="1274" s="3" customFormat="1" ht="50.1" customHeight="1" spans="1:22">
      <c r="A1274" s="49">
        <v>25</v>
      </c>
      <c r="B1274" s="259" t="s">
        <v>2599</v>
      </c>
      <c r="C1274" s="55" t="s">
        <v>2535</v>
      </c>
      <c r="D1274" s="52" t="s">
        <v>38</v>
      </c>
      <c r="E1274" s="260" t="s">
        <v>1978</v>
      </c>
      <c r="F1274" s="50" t="s">
        <v>2600</v>
      </c>
      <c r="G1274" s="53">
        <v>30</v>
      </c>
      <c r="H1274" s="136" t="s">
        <v>2538</v>
      </c>
      <c r="I1274" s="59" t="s">
        <v>2539</v>
      </c>
      <c r="J1274" s="123" t="s">
        <v>2407</v>
      </c>
      <c r="K1274" s="55">
        <v>1</v>
      </c>
      <c r="L1274" s="55"/>
      <c r="M1274" s="61">
        <f t="shared" si="28"/>
        <v>0.0232</v>
      </c>
      <c r="N1274" s="217">
        <v>0.0087</v>
      </c>
      <c r="O1274" s="217">
        <v>0.0145</v>
      </c>
      <c r="P1274" s="61">
        <f t="shared" si="29"/>
        <v>0.1183</v>
      </c>
      <c r="Q1274" s="217">
        <v>0.0457</v>
      </c>
      <c r="R1274" s="217">
        <v>0.0726</v>
      </c>
      <c r="S1274" s="49" t="s">
        <v>1924</v>
      </c>
      <c r="T1274" s="55" t="s">
        <v>1925</v>
      </c>
      <c r="U1274" s="49">
        <v>2022.12</v>
      </c>
      <c r="V1274" s="107"/>
    </row>
    <row r="1275" s="3" customFormat="1" ht="50.1" customHeight="1" spans="1:22">
      <c r="A1275" s="49">
        <v>26</v>
      </c>
      <c r="B1275" s="259" t="s">
        <v>2601</v>
      </c>
      <c r="C1275" s="55" t="s">
        <v>2552</v>
      </c>
      <c r="D1275" s="52" t="s">
        <v>38</v>
      </c>
      <c r="E1275" s="260" t="s">
        <v>1948</v>
      </c>
      <c r="F1275" s="50" t="s">
        <v>2602</v>
      </c>
      <c r="G1275" s="53">
        <v>24</v>
      </c>
      <c r="H1275" s="136" t="s">
        <v>2538</v>
      </c>
      <c r="I1275" s="59" t="s">
        <v>2539</v>
      </c>
      <c r="J1275" s="123" t="s">
        <v>2407</v>
      </c>
      <c r="K1275" s="55">
        <v>1</v>
      </c>
      <c r="L1275" s="55"/>
      <c r="M1275" s="61">
        <f t="shared" si="28"/>
        <v>0.0317</v>
      </c>
      <c r="N1275" s="217">
        <v>0.0109</v>
      </c>
      <c r="O1275" s="217">
        <v>0.0208</v>
      </c>
      <c r="P1275" s="61">
        <f t="shared" si="29"/>
        <v>0.1442</v>
      </c>
      <c r="Q1275" s="217">
        <v>0.0509</v>
      </c>
      <c r="R1275" s="217">
        <v>0.0933</v>
      </c>
      <c r="S1275" s="49" t="s">
        <v>1924</v>
      </c>
      <c r="T1275" s="55" t="s">
        <v>1925</v>
      </c>
      <c r="U1275" s="49">
        <v>2022.12</v>
      </c>
      <c r="V1275" s="107"/>
    </row>
    <row r="1276" s="3" customFormat="1" ht="50.1" customHeight="1" spans="1:22">
      <c r="A1276" s="49">
        <v>27</v>
      </c>
      <c r="B1276" s="259" t="s">
        <v>2603</v>
      </c>
      <c r="C1276" s="55" t="s">
        <v>2552</v>
      </c>
      <c r="D1276" s="52" t="s">
        <v>38</v>
      </c>
      <c r="E1276" s="260" t="s">
        <v>2604</v>
      </c>
      <c r="F1276" s="50" t="s">
        <v>2605</v>
      </c>
      <c r="G1276" s="53">
        <v>30</v>
      </c>
      <c r="H1276" s="136" t="s">
        <v>2538</v>
      </c>
      <c r="I1276" s="59" t="s">
        <v>2539</v>
      </c>
      <c r="J1276" s="123" t="s">
        <v>2407</v>
      </c>
      <c r="K1276" s="55">
        <v>1</v>
      </c>
      <c r="L1276" s="262"/>
      <c r="M1276" s="61">
        <f t="shared" si="28"/>
        <v>0.0203</v>
      </c>
      <c r="N1276" s="55">
        <v>0.0054</v>
      </c>
      <c r="O1276" s="262">
        <v>0.0149</v>
      </c>
      <c r="P1276" s="61">
        <f t="shared" si="29"/>
        <v>0.0794756</v>
      </c>
      <c r="Q1276" s="53">
        <v>0.020412</v>
      </c>
      <c r="R1276" s="264">
        <v>0.0590636</v>
      </c>
      <c r="S1276" s="49" t="s">
        <v>1924</v>
      </c>
      <c r="T1276" s="55" t="s">
        <v>1925</v>
      </c>
      <c r="U1276" s="49">
        <v>2022.12</v>
      </c>
      <c r="V1276" s="107"/>
    </row>
    <row r="1277" s="3" customFormat="1" ht="50.1" customHeight="1" spans="1:22">
      <c r="A1277" s="49">
        <v>28</v>
      </c>
      <c r="B1277" s="259" t="s">
        <v>2606</v>
      </c>
      <c r="C1277" s="55" t="s">
        <v>2535</v>
      </c>
      <c r="D1277" s="52" t="s">
        <v>38</v>
      </c>
      <c r="E1277" s="260" t="s">
        <v>2607</v>
      </c>
      <c r="F1277" s="50" t="s">
        <v>2608</v>
      </c>
      <c r="G1277" s="53">
        <v>30</v>
      </c>
      <c r="H1277" s="136" t="s">
        <v>2538</v>
      </c>
      <c r="I1277" s="59" t="s">
        <v>2539</v>
      </c>
      <c r="J1277" s="123" t="s">
        <v>2407</v>
      </c>
      <c r="K1277" s="55">
        <v>1</v>
      </c>
      <c r="L1277" s="55"/>
      <c r="M1277" s="61">
        <f t="shared" si="28"/>
        <v>0.0113</v>
      </c>
      <c r="N1277" s="55">
        <v>0.0017</v>
      </c>
      <c r="O1277" s="55">
        <v>0.0096</v>
      </c>
      <c r="P1277" s="61">
        <f t="shared" si="29"/>
        <v>0.048</v>
      </c>
      <c r="Q1277" s="55">
        <v>0.0096</v>
      </c>
      <c r="R1277" s="55">
        <v>0.0384</v>
      </c>
      <c r="S1277" s="49" t="s">
        <v>1924</v>
      </c>
      <c r="T1277" s="55" t="s">
        <v>1925</v>
      </c>
      <c r="U1277" s="49">
        <v>2022.12</v>
      </c>
      <c r="V1277" s="107"/>
    </row>
    <row r="1278" s="3" customFormat="1" ht="50.1" customHeight="1" spans="1:22">
      <c r="A1278" s="49">
        <v>29</v>
      </c>
      <c r="B1278" s="259" t="s">
        <v>2609</v>
      </c>
      <c r="C1278" s="55" t="s">
        <v>2552</v>
      </c>
      <c r="D1278" s="52" t="s">
        <v>38</v>
      </c>
      <c r="E1278" s="260" t="s">
        <v>2607</v>
      </c>
      <c r="F1278" s="50" t="s">
        <v>2610</v>
      </c>
      <c r="G1278" s="53">
        <v>18</v>
      </c>
      <c r="H1278" s="136" t="s">
        <v>2538</v>
      </c>
      <c r="I1278" s="59" t="s">
        <v>2539</v>
      </c>
      <c r="J1278" s="123" t="s">
        <v>2407</v>
      </c>
      <c r="K1278" s="51">
        <v>1</v>
      </c>
      <c r="L1278" s="51"/>
      <c r="M1278" s="61">
        <f t="shared" si="28"/>
        <v>0.0027</v>
      </c>
      <c r="N1278" s="84">
        <v>0.002</v>
      </c>
      <c r="O1278" s="84">
        <v>0.0007</v>
      </c>
      <c r="P1278" s="61">
        <f t="shared" si="29"/>
        <v>0.016</v>
      </c>
      <c r="Q1278" s="84">
        <v>0.008</v>
      </c>
      <c r="R1278" s="84">
        <v>0.008</v>
      </c>
      <c r="S1278" s="49" t="s">
        <v>1924</v>
      </c>
      <c r="T1278" s="55" t="s">
        <v>1925</v>
      </c>
      <c r="U1278" s="49">
        <v>2022.12</v>
      </c>
      <c r="V1278" s="107"/>
    </row>
    <row r="1279" s="3" customFormat="1" ht="50.1" customHeight="1" spans="1:22">
      <c r="A1279" s="49">
        <v>30</v>
      </c>
      <c r="B1279" s="259" t="s">
        <v>2611</v>
      </c>
      <c r="C1279" s="55" t="s">
        <v>2535</v>
      </c>
      <c r="D1279" s="52" t="s">
        <v>38</v>
      </c>
      <c r="E1279" s="260" t="s">
        <v>2612</v>
      </c>
      <c r="F1279" s="50" t="s">
        <v>2613</v>
      </c>
      <c r="G1279" s="53">
        <v>22</v>
      </c>
      <c r="H1279" s="136" t="s">
        <v>2538</v>
      </c>
      <c r="I1279" s="59" t="s">
        <v>2539</v>
      </c>
      <c r="J1279" s="123" t="s">
        <v>2407</v>
      </c>
      <c r="K1279" s="55">
        <v>1</v>
      </c>
      <c r="L1279" s="55"/>
      <c r="M1279" s="61">
        <f t="shared" si="28"/>
        <v>0.0154</v>
      </c>
      <c r="N1279" s="84">
        <v>0.0053</v>
      </c>
      <c r="O1279" s="84">
        <v>0.0101</v>
      </c>
      <c r="P1279" s="61">
        <f t="shared" si="29"/>
        <v>0.0384</v>
      </c>
      <c r="Q1279" s="84">
        <v>0.0192</v>
      </c>
      <c r="R1279" s="84">
        <v>0.0192</v>
      </c>
      <c r="S1279" s="49" t="s">
        <v>1924</v>
      </c>
      <c r="T1279" s="55" t="s">
        <v>1925</v>
      </c>
      <c r="U1279" s="49">
        <v>2022.12</v>
      </c>
      <c r="V1279" s="107"/>
    </row>
    <row r="1280" s="3" customFormat="1" ht="50.1" customHeight="1" spans="1:22">
      <c r="A1280" s="49">
        <v>31</v>
      </c>
      <c r="B1280" s="259" t="s">
        <v>2614</v>
      </c>
      <c r="C1280" s="55" t="s">
        <v>2535</v>
      </c>
      <c r="D1280" s="52" t="s">
        <v>38</v>
      </c>
      <c r="E1280" s="260" t="s">
        <v>2612</v>
      </c>
      <c r="F1280" s="50" t="s">
        <v>2615</v>
      </c>
      <c r="G1280" s="53">
        <v>30</v>
      </c>
      <c r="H1280" s="136" t="s">
        <v>2538</v>
      </c>
      <c r="I1280" s="59" t="s">
        <v>2539</v>
      </c>
      <c r="J1280" s="123" t="s">
        <v>2407</v>
      </c>
      <c r="K1280" s="55">
        <v>1</v>
      </c>
      <c r="L1280" s="55"/>
      <c r="M1280" s="61">
        <f t="shared" si="28"/>
        <v>0.0082</v>
      </c>
      <c r="N1280" s="55">
        <v>0.0035</v>
      </c>
      <c r="O1280" s="55">
        <v>0.0047</v>
      </c>
      <c r="P1280" s="61">
        <f t="shared" si="29"/>
        <v>0.044</v>
      </c>
      <c r="Q1280" s="55">
        <v>0.02</v>
      </c>
      <c r="R1280" s="55">
        <v>0.024</v>
      </c>
      <c r="S1280" s="49" t="s">
        <v>1924</v>
      </c>
      <c r="T1280" s="55" t="s">
        <v>1925</v>
      </c>
      <c r="U1280" s="49">
        <v>2022.12</v>
      </c>
      <c r="V1280" s="107"/>
    </row>
    <row r="1281" s="3" customFormat="1" ht="50.1" customHeight="1" spans="1:22">
      <c r="A1281" s="49">
        <v>32</v>
      </c>
      <c r="B1281" s="259" t="s">
        <v>2616</v>
      </c>
      <c r="C1281" s="55" t="s">
        <v>2552</v>
      </c>
      <c r="D1281" s="52" t="s">
        <v>38</v>
      </c>
      <c r="E1281" s="260" t="s">
        <v>2544</v>
      </c>
      <c r="F1281" s="50" t="s">
        <v>2617</v>
      </c>
      <c r="G1281" s="53">
        <v>12</v>
      </c>
      <c r="H1281" s="136" t="s">
        <v>2538</v>
      </c>
      <c r="I1281" s="59" t="s">
        <v>2539</v>
      </c>
      <c r="J1281" s="123" t="s">
        <v>2407</v>
      </c>
      <c r="K1281" s="55">
        <v>1</v>
      </c>
      <c r="L1281" s="55"/>
      <c r="M1281" s="61">
        <f t="shared" si="28"/>
        <v>0.0208</v>
      </c>
      <c r="N1281" s="84">
        <v>0.0077</v>
      </c>
      <c r="O1281" s="55">
        <v>0.0131</v>
      </c>
      <c r="P1281" s="61">
        <f t="shared" si="29"/>
        <v>0.0937</v>
      </c>
      <c r="Q1281" s="84">
        <v>0.0382</v>
      </c>
      <c r="R1281" s="84">
        <v>0.0555</v>
      </c>
      <c r="S1281" s="49" t="s">
        <v>1924</v>
      </c>
      <c r="T1281" s="55" t="s">
        <v>1925</v>
      </c>
      <c r="U1281" s="49">
        <v>2022.12</v>
      </c>
      <c r="V1281" s="107"/>
    </row>
    <row r="1282" s="3" customFormat="1" ht="50.1" customHeight="1" spans="1:22">
      <c r="A1282" s="49">
        <v>33</v>
      </c>
      <c r="B1282" s="259" t="s">
        <v>2618</v>
      </c>
      <c r="C1282" s="55" t="s">
        <v>2552</v>
      </c>
      <c r="D1282" s="52" t="s">
        <v>38</v>
      </c>
      <c r="E1282" s="260" t="s">
        <v>1941</v>
      </c>
      <c r="F1282" s="50" t="s">
        <v>2619</v>
      </c>
      <c r="G1282" s="53">
        <v>42</v>
      </c>
      <c r="H1282" s="136" t="s">
        <v>2538</v>
      </c>
      <c r="I1282" s="59" t="s">
        <v>2539</v>
      </c>
      <c r="J1282" s="123" t="s">
        <v>2407</v>
      </c>
      <c r="K1282" s="55">
        <v>1</v>
      </c>
      <c r="L1282" s="55"/>
      <c r="M1282" s="61">
        <f t="shared" si="28"/>
        <v>0.0366</v>
      </c>
      <c r="N1282" s="84">
        <v>0.0139</v>
      </c>
      <c r="O1282" s="55">
        <v>0.0227</v>
      </c>
      <c r="P1282" s="61">
        <f t="shared" si="29"/>
        <v>0.1663</v>
      </c>
      <c r="Q1282" s="84">
        <v>0.073</v>
      </c>
      <c r="R1282" s="84">
        <v>0.0933</v>
      </c>
      <c r="S1282" s="49" t="s">
        <v>1924</v>
      </c>
      <c r="T1282" s="55" t="s">
        <v>1925</v>
      </c>
      <c r="U1282" s="49">
        <v>2022.12</v>
      </c>
      <c r="V1282" s="107"/>
    </row>
    <row r="1283" s="1" customFormat="1" ht="48.95" customHeight="1" spans="1:22">
      <c r="A1283" s="41" t="s">
        <v>324</v>
      </c>
      <c r="B1283" s="42" t="s">
        <v>2620</v>
      </c>
      <c r="C1283" s="41"/>
      <c r="D1283" s="52"/>
      <c r="E1283" s="41"/>
      <c r="F1283" s="46" t="s">
        <v>2621</v>
      </c>
      <c r="G1283" s="47">
        <f>G1284+G1294+G1319+G1303+G1326</f>
        <v>14616.0608</v>
      </c>
      <c r="H1283" s="48"/>
      <c r="I1283" s="80"/>
      <c r="J1283" s="80"/>
      <c r="K1283" s="81"/>
      <c r="L1283" s="81"/>
      <c r="M1283" s="81"/>
      <c r="N1283" s="82"/>
      <c r="O1283" s="82"/>
      <c r="P1283" s="82"/>
      <c r="Q1283" s="82"/>
      <c r="R1283" s="82"/>
      <c r="S1283" s="41"/>
      <c r="T1283" s="41"/>
      <c r="U1283" s="49"/>
      <c r="V1283" s="107"/>
    </row>
    <row r="1284" s="1" customFormat="1" ht="48.95" customHeight="1" spans="1:22">
      <c r="A1284" s="41">
        <v>3.1</v>
      </c>
      <c r="B1284" s="42" t="s">
        <v>2622</v>
      </c>
      <c r="C1284" s="41"/>
      <c r="D1284" s="52"/>
      <c r="E1284" s="41"/>
      <c r="F1284" s="46" t="s">
        <v>2623</v>
      </c>
      <c r="G1284" s="47">
        <f>SUM(G1285:G1293)</f>
        <v>766.179</v>
      </c>
      <c r="H1284" s="48"/>
      <c r="I1284" s="80"/>
      <c r="J1284" s="80"/>
      <c r="K1284" s="81"/>
      <c r="L1284" s="81"/>
      <c r="M1284" s="81"/>
      <c r="N1284" s="82"/>
      <c r="O1284" s="82"/>
      <c r="P1284" s="82"/>
      <c r="Q1284" s="82"/>
      <c r="R1284" s="82"/>
      <c r="S1284" s="41"/>
      <c r="T1284" s="41"/>
      <c r="U1284" s="49"/>
      <c r="V1284" s="107"/>
    </row>
    <row r="1285" s="1" customFormat="1" ht="48.95" customHeight="1" spans="1:22">
      <c r="A1285" s="49">
        <v>1</v>
      </c>
      <c r="B1285" s="50" t="s">
        <v>2624</v>
      </c>
      <c r="C1285" s="265" t="s">
        <v>37</v>
      </c>
      <c r="D1285" s="52" t="s">
        <v>38</v>
      </c>
      <c r="E1285" s="265" t="s">
        <v>2625</v>
      </c>
      <c r="F1285" s="266" t="s">
        <v>2626</v>
      </c>
      <c r="G1285" s="267">
        <v>60</v>
      </c>
      <c r="H1285" s="268" t="s">
        <v>2627</v>
      </c>
      <c r="I1285" s="266" t="s">
        <v>2628</v>
      </c>
      <c r="J1285" s="123" t="s">
        <v>2407</v>
      </c>
      <c r="K1285" s="278">
        <v>1</v>
      </c>
      <c r="L1285" s="278"/>
      <c r="M1285" s="278">
        <v>0.0194</v>
      </c>
      <c r="N1285" s="278">
        <v>0.0399</v>
      </c>
      <c r="O1285" s="278">
        <v>0.0645</v>
      </c>
      <c r="P1285" s="278">
        <v>0.0194</v>
      </c>
      <c r="Q1285" s="278">
        <v>0.0399</v>
      </c>
      <c r="R1285" s="278">
        <v>0.0645</v>
      </c>
      <c r="S1285" s="278" t="s">
        <v>2124</v>
      </c>
      <c r="T1285" s="278" t="s">
        <v>169</v>
      </c>
      <c r="U1285" s="49">
        <v>2022.12</v>
      </c>
      <c r="V1285" s="107"/>
    </row>
    <row r="1286" s="1" customFormat="1" ht="48.95" customHeight="1" spans="1:22">
      <c r="A1286" s="49">
        <v>2</v>
      </c>
      <c r="B1286" s="50" t="s">
        <v>2629</v>
      </c>
      <c r="C1286" s="265" t="s">
        <v>37</v>
      </c>
      <c r="D1286" s="52" t="s">
        <v>38</v>
      </c>
      <c r="E1286" s="265" t="s">
        <v>2630</v>
      </c>
      <c r="F1286" s="266" t="s">
        <v>2631</v>
      </c>
      <c r="G1286" s="267">
        <v>75.4</v>
      </c>
      <c r="H1286" s="268" t="s">
        <v>2627</v>
      </c>
      <c r="I1286" s="266" t="s">
        <v>2632</v>
      </c>
      <c r="J1286" s="123" t="s">
        <v>2407</v>
      </c>
      <c r="K1286" s="265"/>
      <c r="L1286" s="278">
        <v>1</v>
      </c>
      <c r="M1286" s="278">
        <v>0.0184</v>
      </c>
      <c r="N1286" s="278">
        <v>0.0041</v>
      </c>
      <c r="O1286" s="278">
        <v>0.0143</v>
      </c>
      <c r="P1286" s="278"/>
      <c r="Q1286" s="278">
        <v>0.0263</v>
      </c>
      <c r="R1286" s="278">
        <v>0.0552</v>
      </c>
      <c r="S1286" s="278" t="s">
        <v>2124</v>
      </c>
      <c r="T1286" s="278" t="s">
        <v>143</v>
      </c>
      <c r="U1286" s="49">
        <v>2022.12</v>
      </c>
      <c r="V1286" s="107"/>
    </row>
    <row r="1287" s="1" customFormat="1" ht="48.95" customHeight="1" spans="1:22">
      <c r="A1287" s="49">
        <v>3</v>
      </c>
      <c r="B1287" s="50" t="s">
        <v>2629</v>
      </c>
      <c r="C1287" s="265" t="s">
        <v>37</v>
      </c>
      <c r="D1287" s="52" t="s">
        <v>38</v>
      </c>
      <c r="E1287" s="265" t="s">
        <v>2633</v>
      </c>
      <c r="F1287" s="266" t="s">
        <v>2634</v>
      </c>
      <c r="G1287" s="267">
        <v>242.099</v>
      </c>
      <c r="H1287" s="268" t="s">
        <v>2627</v>
      </c>
      <c r="I1287" s="266" t="s">
        <v>2635</v>
      </c>
      <c r="J1287" s="123" t="s">
        <v>2407</v>
      </c>
      <c r="K1287" s="278">
        <v>1</v>
      </c>
      <c r="L1287" s="278"/>
      <c r="M1287" s="278">
        <v>0.0112</v>
      </c>
      <c r="N1287" s="278">
        <v>0.0048</v>
      </c>
      <c r="O1287" s="278">
        <v>0.0064</v>
      </c>
      <c r="P1287" s="278">
        <v>0.0506</v>
      </c>
      <c r="Q1287" s="278">
        <v>0.0219</v>
      </c>
      <c r="R1287" s="278">
        <v>0.0287</v>
      </c>
      <c r="S1287" s="278" t="s">
        <v>2124</v>
      </c>
      <c r="T1287" s="278" t="s">
        <v>143</v>
      </c>
      <c r="U1287" s="49">
        <v>2022.12</v>
      </c>
      <c r="V1287" s="107"/>
    </row>
    <row r="1288" s="1" customFormat="1" ht="48.95" customHeight="1" spans="1:22">
      <c r="A1288" s="49">
        <v>4</v>
      </c>
      <c r="B1288" s="50" t="s">
        <v>2629</v>
      </c>
      <c r="C1288" s="265" t="s">
        <v>37</v>
      </c>
      <c r="D1288" s="52" t="s">
        <v>38</v>
      </c>
      <c r="E1288" s="265" t="s">
        <v>2023</v>
      </c>
      <c r="F1288" s="266" t="s">
        <v>2636</v>
      </c>
      <c r="G1288" s="267">
        <v>30.68</v>
      </c>
      <c r="H1288" s="268" t="s">
        <v>2627</v>
      </c>
      <c r="I1288" s="266" t="s">
        <v>2637</v>
      </c>
      <c r="J1288" s="123" t="s">
        <v>2407</v>
      </c>
      <c r="K1288" s="278">
        <v>1</v>
      </c>
      <c r="L1288" s="278"/>
      <c r="M1288" s="301">
        <v>0.015</v>
      </c>
      <c r="N1288" s="301">
        <v>0.0046</v>
      </c>
      <c r="O1288" s="301">
        <v>0.0104</v>
      </c>
      <c r="P1288" s="301">
        <v>0.065</v>
      </c>
      <c r="Q1288" s="265">
        <v>0.0212</v>
      </c>
      <c r="R1288" s="301">
        <v>0.0438</v>
      </c>
      <c r="S1288" s="278" t="s">
        <v>2124</v>
      </c>
      <c r="T1288" s="278" t="s">
        <v>143</v>
      </c>
      <c r="U1288" s="49">
        <v>2022.12</v>
      </c>
      <c r="V1288" s="107"/>
    </row>
    <row r="1289" s="1" customFormat="1" ht="48.95" customHeight="1" spans="1:22">
      <c r="A1289" s="49">
        <v>5</v>
      </c>
      <c r="B1289" s="50" t="s">
        <v>2629</v>
      </c>
      <c r="C1289" s="265" t="s">
        <v>37</v>
      </c>
      <c r="D1289" s="52" t="s">
        <v>38</v>
      </c>
      <c r="E1289" s="265" t="s">
        <v>2638</v>
      </c>
      <c r="F1289" s="266" t="s">
        <v>2639</v>
      </c>
      <c r="G1289" s="267">
        <v>65</v>
      </c>
      <c r="H1289" s="268" t="s">
        <v>2627</v>
      </c>
      <c r="I1289" s="280" t="s">
        <v>2640</v>
      </c>
      <c r="J1289" s="123" t="s">
        <v>2407</v>
      </c>
      <c r="K1289" s="282">
        <v>1</v>
      </c>
      <c r="L1289" s="282"/>
      <c r="M1289" s="282" t="s">
        <v>2641</v>
      </c>
      <c r="N1289" s="282" t="s">
        <v>2642</v>
      </c>
      <c r="O1289" s="282" t="s">
        <v>2643</v>
      </c>
      <c r="P1289" s="282" t="s">
        <v>2644</v>
      </c>
      <c r="Q1289" s="282" t="s">
        <v>2645</v>
      </c>
      <c r="R1289" s="282" t="s">
        <v>2646</v>
      </c>
      <c r="S1289" s="278" t="s">
        <v>2124</v>
      </c>
      <c r="T1289" s="278" t="s">
        <v>143</v>
      </c>
      <c r="U1289" s="49">
        <v>2022.12</v>
      </c>
      <c r="V1289" s="107"/>
    </row>
    <row r="1290" s="1" customFormat="1" ht="48.95" customHeight="1" spans="1:22">
      <c r="A1290" s="49">
        <v>6</v>
      </c>
      <c r="B1290" s="50" t="s">
        <v>2629</v>
      </c>
      <c r="C1290" s="265" t="s">
        <v>37</v>
      </c>
      <c r="D1290" s="52" t="s">
        <v>38</v>
      </c>
      <c r="E1290" s="265" t="s">
        <v>2647</v>
      </c>
      <c r="F1290" s="266" t="s">
        <v>2648</v>
      </c>
      <c r="G1290" s="267">
        <v>182</v>
      </c>
      <c r="H1290" s="268" t="s">
        <v>2627</v>
      </c>
      <c r="I1290" s="266" t="s">
        <v>2649</v>
      </c>
      <c r="J1290" s="123" t="s">
        <v>2407</v>
      </c>
      <c r="K1290" s="278"/>
      <c r="L1290" s="278">
        <v>1</v>
      </c>
      <c r="M1290" s="265">
        <v>0.0345</v>
      </c>
      <c r="N1290" s="278">
        <v>0.0078</v>
      </c>
      <c r="O1290" s="265">
        <v>0.0267</v>
      </c>
      <c r="P1290" s="278">
        <v>0.1537</v>
      </c>
      <c r="Q1290" s="278">
        <v>0.0404</v>
      </c>
      <c r="R1290" s="278">
        <v>0.1133</v>
      </c>
      <c r="S1290" s="278" t="s">
        <v>2124</v>
      </c>
      <c r="T1290" s="278" t="s">
        <v>143</v>
      </c>
      <c r="U1290" s="49">
        <v>2022.12</v>
      </c>
      <c r="V1290" s="107"/>
    </row>
    <row r="1291" s="1" customFormat="1" ht="48.95" customHeight="1" spans="1:22">
      <c r="A1291" s="49">
        <v>8</v>
      </c>
      <c r="B1291" s="50" t="s">
        <v>2650</v>
      </c>
      <c r="C1291" s="269" t="s">
        <v>37</v>
      </c>
      <c r="D1291" s="52" t="s">
        <v>38</v>
      </c>
      <c r="E1291" s="269" t="s">
        <v>2651</v>
      </c>
      <c r="F1291" s="270" t="s">
        <v>2652</v>
      </c>
      <c r="G1291" s="271">
        <v>15</v>
      </c>
      <c r="H1291" s="268" t="s">
        <v>2627</v>
      </c>
      <c r="I1291" s="280" t="s">
        <v>2653</v>
      </c>
      <c r="J1291" s="123" t="s">
        <v>2407</v>
      </c>
      <c r="K1291" s="282">
        <v>1</v>
      </c>
      <c r="L1291" s="302"/>
      <c r="M1291" s="282"/>
      <c r="N1291" s="302">
        <v>0.0065</v>
      </c>
      <c r="O1291" s="302">
        <v>0.014</v>
      </c>
      <c r="P1291" s="302"/>
      <c r="Q1291" s="302">
        <v>0.0356</v>
      </c>
      <c r="R1291" s="302">
        <v>0.0676</v>
      </c>
      <c r="S1291" s="302" t="s">
        <v>2124</v>
      </c>
      <c r="T1291" s="302" t="s">
        <v>196</v>
      </c>
      <c r="U1291" s="49">
        <v>2022.12</v>
      </c>
      <c r="V1291" s="107"/>
    </row>
    <row r="1292" s="1" customFormat="1" ht="48.95" customHeight="1" spans="1:22">
      <c r="A1292" s="49">
        <v>9</v>
      </c>
      <c r="B1292" s="50" t="s">
        <v>2650</v>
      </c>
      <c r="C1292" s="269" t="s">
        <v>37</v>
      </c>
      <c r="D1292" s="52" t="s">
        <v>38</v>
      </c>
      <c r="E1292" s="269" t="s">
        <v>2654</v>
      </c>
      <c r="F1292" s="270" t="s">
        <v>2655</v>
      </c>
      <c r="G1292" s="272">
        <v>30</v>
      </c>
      <c r="H1292" s="268" t="s">
        <v>2627</v>
      </c>
      <c r="I1292" s="280" t="s">
        <v>2653</v>
      </c>
      <c r="J1292" s="123" t="s">
        <v>2407</v>
      </c>
      <c r="K1292" s="302">
        <v>1</v>
      </c>
      <c r="L1292" s="302"/>
      <c r="M1292" s="302"/>
      <c r="N1292" s="302">
        <v>0.0144</v>
      </c>
      <c r="O1292" s="302">
        <v>0.0158</v>
      </c>
      <c r="P1292" s="302"/>
      <c r="Q1292" s="302">
        <v>0.0756</v>
      </c>
      <c r="R1292" s="302">
        <v>0.087</v>
      </c>
      <c r="S1292" s="302" t="s">
        <v>2124</v>
      </c>
      <c r="T1292" s="302" t="s">
        <v>196</v>
      </c>
      <c r="U1292" s="49">
        <v>2022.12</v>
      </c>
      <c r="V1292" s="107"/>
    </row>
    <row r="1293" s="1" customFormat="1" ht="48.95" customHeight="1" spans="1:22">
      <c r="A1293" s="49">
        <v>10</v>
      </c>
      <c r="B1293" s="50" t="s">
        <v>2650</v>
      </c>
      <c r="C1293" s="269" t="s">
        <v>37</v>
      </c>
      <c r="D1293" s="52" t="s">
        <v>38</v>
      </c>
      <c r="E1293" s="269" t="s">
        <v>2656</v>
      </c>
      <c r="F1293" s="270" t="s">
        <v>2657</v>
      </c>
      <c r="G1293" s="272">
        <v>66</v>
      </c>
      <c r="H1293" s="268" t="s">
        <v>2627</v>
      </c>
      <c r="I1293" s="280" t="s">
        <v>2653</v>
      </c>
      <c r="J1293" s="123" t="s">
        <v>2407</v>
      </c>
      <c r="K1293" s="302">
        <v>1</v>
      </c>
      <c r="L1293" s="282"/>
      <c r="M1293" s="282"/>
      <c r="N1293" s="282">
        <v>0.0126</v>
      </c>
      <c r="O1293" s="302">
        <v>0.0187</v>
      </c>
      <c r="P1293" s="302"/>
      <c r="Q1293" s="302">
        <v>0.0644</v>
      </c>
      <c r="R1293" s="302">
        <v>0.0862</v>
      </c>
      <c r="S1293" s="302" t="s">
        <v>2124</v>
      </c>
      <c r="T1293" s="302" t="s">
        <v>196</v>
      </c>
      <c r="U1293" s="49">
        <v>2022.12</v>
      </c>
      <c r="V1293" s="107"/>
    </row>
    <row r="1294" s="1" customFormat="1" ht="48.95" customHeight="1" spans="1:22">
      <c r="A1294" s="41">
        <v>3.2</v>
      </c>
      <c r="B1294" s="42" t="s">
        <v>2658</v>
      </c>
      <c r="C1294" s="273"/>
      <c r="D1294" s="52"/>
      <c r="E1294" s="273"/>
      <c r="F1294" s="274" t="s">
        <v>2659</v>
      </c>
      <c r="G1294" s="275">
        <f>SUM(G1295:G1302)</f>
        <v>11038.3868</v>
      </c>
      <c r="H1294" s="276"/>
      <c r="I1294" s="274"/>
      <c r="J1294" s="274"/>
      <c r="K1294" s="303"/>
      <c r="L1294" s="303"/>
      <c r="M1294" s="303"/>
      <c r="N1294" s="303"/>
      <c r="O1294" s="303"/>
      <c r="P1294" s="303"/>
      <c r="Q1294" s="303"/>
      <c r="R1294" s="303"/>
      <c r="S1294" s="303"/>
      <c r="T1294" s="303"/>
      <c r="U1294" s="49"/>
      <c r="V1294" s="107"/>
    </row>
    <row r="1295" s="1" customFormat="1" ht="149.1" customHeight="1" spans="1:22">
      <c r="A1295" s="55">
        <v>1</v>
      </c>
      <c r="B1295" s="50" t="s">
        <v>2660</v>
      </c>
      <c r="C1295" s="55" t="s">
        <v>37</v>
      </c>
      <c r="D1295" s="52" t="s">
        <v>38</v>
      </c>
      <c r="E1295" s="55" t="s">
        <v>163</v>
      </c>
      <c r="F1295" s="50" t="s">
        <v>2661</v>
      </c>
      <c r="G1295" s="53">
        <v>2719.401</v>
      </c>
      <c r="H1295" s="89" t="s">
        <v>130</v>
      </c>
      <c r="I1295" s="59" t="s">
        <v>2662</v>
      </c>
      <c r="J1295" s="123" t="s">
        <v>2407</v>
      </c>
      <c r="K1295" s="51">
        <v>12</v>
      </c>
      <c r="L1295" s="51">
        <v>11</v>
      </c>
      <c r="M1295" s="53">
        <v>0.7382</v>
      </c>
      <c r="N1295" s="53">
        <v>0.188</v>
      </c>
      <c r="O1295" s="53">
        <v>0.522</v>
      </c>
      <c r="P1295" s="53">
        <v>4.8234</v>
      </c>
      <c r="Q1295" s="53">
        <v>2.1454</v>
      </c>
      <c r="R1295" s="53">
        <v>2.678</v>
      </c>
      <c r="S1295" s="55" t="s">
        <v>2373</v>
      </c>
      <c r="T1295" s="89" t="s">
        <v>163</v>
      </c>
      <c r="U1295" s="89" t="s">
        <v>2017</v>
      </c>
      <c r="V1295" s="55"/>
    </row>
    <row r="1296" s="1" customFormat="1" ht="99.95" customHeight="1" spans="1:22">
      <c r="A1296" s="55">
        <v>2</v>
      </c>
      <c r="B1296" s="50" t="s">
        <v>2663</v>
      </c>
      <c r="C1296" s="49" t="s">
        <v>37</v>
      </c>
      <c r="D1296" s="52" t="s">
        <v>38</v>
      </c>
      <c r="E1296" s="55" t="s">
        <v>2238</v>
      </c>
      <c r="F1296" s="50" t="s">
        <v>2664</v>
      </c>
      <c r="G1296" s="61">
        <v>321.75</v>
      </c>
      <c r="H1296" s="89" t="s">
        <v>130</v>
      </c>
      <c r="I1296" s="59" t="s">
        <v>2662</v>
      </c>
      <c r="J1296" s="123" t="s">
        <v>2407</v>
      </c>
      <c r="K1296" s="83">
        <v>2</v>
      </c>
      <c r="L1296" s="83">
        <v>4</v>
      </c>
      <c r="M1296" s="85">
        <f>N1296+O1296</f>
        <v>0.1716</v>
      </c>
      <c r="N1296" s="85">
        <v>0.0522</v>
      </c>
      <c r="O1296" s="85">
        <v>0.1194</v>
      </c>
      <c r="P1296" s="85">
        <f>Q1296+R1296</f>
        <v>0.7038</v>
      </c>
      <c r="Q1296" s="85">
        <v>0.2771</v>
      </c>
      <c r="R1296" s="85">
        <v>0.4267</v>
      </c>
      <c r="S1296" s="310" t="s">
        <v>2373</v>
      </c>
      <c r="T1296" s="49" t="s">
        <v>196</v>
      </c>
      <c r="U1296" s="310">
        <v>2022.12</v>
      </c>
      <c r="V1296" s="107"/>
    </row>
    <row r="1297" s="1" customFormat="1" ht="120.95" customHeight="1" spans="1:22">
      <c r="A1297" s="55">
        <v>3</v>
      </c>
      <c r="B1297" s="59" t="s">
        <v>2665</v>
      </c>
      <c r="C1297" s="55" t="s">
        <v>37</v>
      </c>
      <c r="D1297" s="52" t="s">
        <v>38</v>
      </c>
      <c r="E1297" s="55" t="s">
        <v>330</v>
      </c>
      <c r="F1297" s="50" t="s">
        <v>2666</v>
      </c>
      <c r="G1297" s="53">
        <v>423</v>
      </c>
      <c r="H1297" s="89" t="s">
        <v>130</v>
      </c>
      <c r="I1297" s="50" t="s">
        <v>2447</v>
      </c>
      <c r="J1297" s="123" t="s">
        <v>2407</v>
      </c>
      <c r="K1297" s="83">
        <v>4</v>
      </c>
      <c r="L1297" s="51">
        <v>3</v>
      </c>
      <c r="M1297" s="84">
        <v>0.1249</v>
      </c>
      <c r="N1297" s="84">
        <v>0.0428</v>
      </c>
      <c r="O1297" s="84">
        <v>0.0821</v>
      </c>
      <c r="P1297" s="84">
        <v>0.5009</v>
      </c>
      <c r="Q1297" s="84">
        <v>0.2321</v>
      </c>
      <c r="R1297" s="84">
        <v>1.0975</v>
      </c>
      <c r="S1297" s="49" t="s">
        <v>2373</v>
      </c>
      <c r="T1297" s="49" t="s">
        <v>330</v>
      </c>
      <c r="U1297" s="153">
        <v>2022.12</v>
      </c>
      <c r="V1297" s="55"/>
    </row>
    <row r="1298" s="1" customFormat="1" ht="123" customHeight="1" spans="1:22">
      <c r="A1298" s="55">
        <v>4</v>
      </c>
      <c r="B1298" s="50" t="s">
        <v>2667</v>
      </c>
      <c r="C1298" s="55" t="s">
        <v>37</v>
      </c>
      <c r="D1298" s="52" t="s">
        <v>38</v>
      </c>
      <c r="E1298" s="55" t="s">
        <v>169</v>
      </c>
      <c r="F1298" s="50" t="s">
        <v>2668</v>
      </c>
      <c r="G1298" s="53">
        <v>2000</v>
      </c>
      <c r="H1298" s="89" t="s">
        <v>130</v>
      </c>
      <c r="I1298" s="123" t="s">
        <v>2454</v>
      </c>
      <c r="J1298" s="123" t="s">
        <v>2407</v>
      </c>
      <c r="K1298" s="60">
        <v>8</v>
      </c>
      <c r="L1298" s="55">
        <v>5</v>
      </c>
      <c r="M1298" s="55">
        <v>0.5095</v>
      </c>
      <c r="N1298" s="55">
        <v>0.1707</v>
      </c>
      <c r="O1298" s="55">
        <v>0.3388</v>
      </c>
      <c r="P1298" s="55">
        <v>2.5848</v>
      </c>
      <c r="Q1298" s="55">
        <v>0.9788</v>
      </c>
      <c r="R1298" s="55">
        <v>1.606</v>
      </c>
      <c r="S1298" s="49" t="s">
        <v>2373</v>
      </c>
      <c r="T1298" s="49" t="s">
        <v>169</v>
      </c>
      <c r="U1298" s="49">
        <v>2022.12</v>
      </c>
      <c r="V1298" s="107"/>
    </row>
    <row r="1299" s="1" customFormat="1" ht="129.95" customHeight="1" spans="1:22">
      <c r="A1299" s="55">
        <v>5</v>
      </c>
      <c r="B1299" s="59" t="s">
        <v>2669</v>
      </c>
      <c r="C1299" s="51" t="s">
        <v>37</v>
      </c>
      <c r="D1299" s="52" t="s">
        <v>38</v>
      </c>
      <c r="E1299" s="51" t="s">
        <v>175</v>
      </c>
      <c r="F1299" s="50" t="s">
        <v>2670</v>
      </c>
      <c r="G1299" s="53">
        <v>1248.2</v>
      </c>
      <c r="H1299" s="89" t="s">
        <v>130</v>
      </c>
      <c r="I1299" s="59" t="s">
        <v>2671</v>
      </c>
      <c r="J1299" s="123" t="s">
        <v>2407</v>
      </c>
      <c r="K1299" s="51">
        <v>3</v>
      </c>
      <c r="L1299" s="51">
        <v>15</v>
      </c>
      <c r="M1299" s="53">
        <v>0.2741</v>
      </c>
      <c r="N1299" s="53">
        <v>0.0889</v>
      </c>
      <c r="O1299" s="53">
        <v>0.4313</v>
      </c>
      <c r="P1299" s="53">
        <v>1.2843</v>
      </c>
      <c r="Q1299" s="53">
        <v>0.3443</v>
      </c>
      <c r="R1299" s="53">
        <v>0.94</v>
      </c>
      <c r="S1299" s="49" t="s">
        <v>2373</v>
      </c>
      <c r="T1299" s="55" t="s">
        <v>175</v>
      </c>
      <c r="U1299" s="55">
        <v>2022.12</v>
      </c>
      <c r="V1299" s="55"/>
    </row>
    <row r="1300" s="1" customFormat="1" ht="159.95" customHeight="1" spans="1:22">
      <c r="A1300" s="55">
        <v>6</v>
      </c>
      <c r="B1300" s="50" t="s">
        <v>2672</v>
      </c>
      <c r="C1300" s="49" t="s">
        <v>37</v>
      </c>
      <c r="D1300" s="52" t="s">
        <v>38</v>
      </c>
      <c r="E1300" s="55" t="s">
        <v>134</v>
      </c>
      <c r="F1300" s="50" t="s">
        <v>2673</v>
      </c>
      <c r="G1300" s="61">
        <v>2671.2358</v>
      </c>
      <c r="H1300" s="89" t="s">
        <v>130</v>
      </c>
      <c r="I1300" s="88" t="s">
        <v>2674</v>
      </c>
      <c r="J1300" s="123" t="s">
        <v>2407</v>
      </c>
      <c r="K1300" s="49">
        <v>16</v>
      </c>
      <c r="L1300" s="49">
        <v>6</v>
      </c>
      <c r="M1300" s="84">
        <f>N1300+O1300</f>
        <v>0.2531</v>
      </c>
      <c r="N1300" s="84">
        <v>0.0121</v>
      </c>
      <c r="O1300" s="84">
        <v>0.241</v>
      </c>
      <c r="P1300" s="84">
        <f>Q1300+R1300</f>
        <v>1.1518</v>
      </c>
      <c r="Q1300" s="84">
        <v>0.0673</v>
      </c>
      <c r="R1300" s="84">
        <f>O1300*4.5</f>
        <v>1.0845</v>
      </c>
      <c r="S1300" s="89" t="s">
        <v>2373</v>
      </c>
      <c r="T1300" s="49" t="s">
        <v>134</v>
      </c>
      <c r="U1300" s="55">
        <v>2022.12</v>
      </c>
      <c r="V1300" s="55"/>
    </row>
    <row r="1301" s="1" customFormat="1" ht="99" customHeight="1" spans="1:22">
      <c r="A1301" s="55">
        <v>7</v>
      </c>
      <c r="B1301" s="50" t="s">
        <v>2675</v>
      </c>
      <c r="C1301" s="49" t="s">
        <v>37</v>
      </c>
      <c r="D1301" s="52" t="s">
        <v>38</v>
      </c>
      <c r="E1301" s="55" t="s">
        <v>199</v>
      </c>
      <c r="F1301" s="50" t="s">
        <v>2676</v>
      </c>
      <c r="G1301" s="53">
        <v>613.8</v>
      </c>
      <c r="H1301" s="89" t="s">
        <v>130</v>
      </c>
      <c r="I1301" s="50" t="s">
        <v>2677</v>
      </c>
      <c r="J1301" s="123" t="s">
        <v>2407</v>
      </c>
      <c r="K1301" s="83">
        <v>3</v>
      </c>
      <c r="L1301" s="83">
        <v>2</v>
      </c>
      <c r="M1301" s="144">
        <v>0.1041</v>
      </c>
      <c r="N1301" s="144">
        <v>0.0248</v>
      </c>
      <c r="O1301" s="144" t="s">
        <v>2678</v>
      </c>
      <c r="P1301" s="144" t="s">
        <v>2679</v>
      </c>
      <c r="Q1301" s="144" t="s">
        <v>2680</v>
      </c>
      <c r="R1301" s="144" t="s">
        <v>2681</v>
      </c>
      <c r="S1301" s="49" t="s">
        <v>2373</v>
      </c>
      <c r="T1301" s="89" t="s">
        <v>199</v>
      </c>
      <c r="U1301" s="89" t="s">
        <v>2017</v>
      </c>
      <c r="V1301" s="311"/>
    </row>
    <row r="1302" s="1" customFormat="1" ht="96.95" customHeight="1" spans="1:22">
      <c r="A1302" s="55">
        <v>8</v>
      </c>
      <c r="B1302" s="59" t="s">
        <v>2682</v>
      </c>
      <c r="C1302" s="51" t="s">
        <v>37</v>
      </c>
      <c r="D1302" s="52" t="s">
        <v>38</v>
      </c>
      <c r="E1302" s="51" t="s">
        <v>104</v>
      </c>
      <c r="F1302" s="50" t="s">
        <v>2683</v>
      </c>
      <c r="G1302" s="53">
        <v>1041</v>
      </c>
      <c r="H1302" s="89" t="s">
        <v>130</v>
      </c>
      <c r="I1302" s="59" t="s">
        <v>2684</v>
      </c>
      <c r="J1302" s="123" t="s">
        <v>2407</v>
      </c>
      <c r="K1302" s="51">
        <v>5</v>
      </c>
      <c r="L1302" s="51">
        <v>2</v>
      </c>
      <c r="M1302" s="53">
        <v>0.119</v>
      </c>
      <c r="N1302" s="53">
        <v>0.1078</v>
      </c>
      <c r="O1302" s="53">
        <v>0.1504</v>
      </c>
      <c r="P1302" s="53">
        <v>0.5684</v>
      </c>
      <c r="Q1302" s="53">
        <v>0.5167</v>
      </c>
      <c r="R1302" s="53">
        <v>0.9965</v>
      </c>
      <c r="S1302" s="53" t="s">
        <v>2373</v>
      </c>
      <c r="T1302" s="55" t="s">
        <v>104</v>
      </c>
      <c r="U1302" s="55">
        <v>2022.12</v>
      </c>
      <c r="V1302" s="55"/>
    </row>
    <row r="1303" s="4" customFormat="1" ht="80.1" customHeight="1" spans="1:22">
      <c r="A1303" s="43">
        <v>3.3</v>
      </c>
      <c r="B1303" s="42" t="s">
        <v>2685</v>
      </c>
      <c r="C1303" s="167"/>
      <c r="D1303" s="43"/>
      <c r="E1303" s="43"/>
      <c r="F1303" s="277" t="s">
        <v>2686</v>
      </c>
      <c r="G1303" s="140">
        <f>SUM(G1304:G1318)</f>
        <v>1788.87</v>
      </c>
      <c r="H1303" s="34"/>
      <c r="I1303" s="80"/>
      <c r="J1303" s="80"/>
      <c r="K1303" s="48"/>
      <c r="L1303" s="48"/>
      <c r="M1303" s="48"/>
      <c r="N1303" s="82"/>
      <c r="O1303" s="82"/>
      <c r="P1303" s="82"/>
      <c r="Q1303" s="82"/>
      <c r="R1303" s="82"/>
      <c r="S1303" s="41"/>
      <c r="T1303" s="41"/>
      <c r="U1303" s="41"/>
      <c r="V1303" s="107"/>
    </row>
    <row r="1304" s="5" customFormat="1" ht="80.1" customHeight="1" spans="1:22">
      <c r="A1304" s="55">
        <v>1</v>
      </c>
      <c r="B1304" s="50" t="s">
        <v>2687</v>
      </c>
      <c r="C1304" s="49" t="s">
        <v>37</v>
      </c>
      <c r="D1304" s="55" t="s">
        <v>52</v>
      </c>
      <c r="E1304" s="55" t="s">
        <v>2688</v>
      </c>
      <c r="F1304" s="54" t="s">
        <v>2689</v>
      </c>
      <c r="G1304" s="62">
        <v>77.38</v>
      </c>
      <c r="H1304" s="51" t="s">
        <v>130</v>
      </c>
      <c r="I1304" s="59" t="s">
        <v>2690</v>
      </c>
      <c r="J1304" s="59" t="s">
        <v>332</v>
      </c>
      <c r="K1304" s="49">
        <v>1</v>
      </c>
      <c r="L1304" s="49">
        <v>1</v>
      </c>
      <c r="M1304" s="49">
        <f>N1304+O1304</f>
        <v>0.0393</v>
      </c>
      <c r="N1304" s="57">
        <v>0.0132</v>
      </c>
      <c r="O1304" s="57">
        <v>0.0261</v>
      </c>
      <c r="P1304" s="57">
        <f>Q1304+R1304</f>
        <v>0.1988</v>
      </c>
      <c r="Q1304" s="57">
        <v>0.0733</v>
      </c>
      <c r="R1304" s="57">
        <v>0.1255</v>
      </c>
      <c r="S1304" s="49" t="s">
        <v>2373</v>
      </c>
      <c r="T1304" s="49" t="s">
        <v>330</v>
      </c>
      <c r="U1304" s="49">
        <v>2023.05</v>
      </c>
      <c r="V1304" s="107"/>
    </row>
    <row r="1305" s="5" customFormat="1" ht="80.1" customHeight="1" spans="1:22">
      <c r="A1305" s="55">
        <v>2</v>
      </c>
      <c r="B1305" s="50" t="s">
        <v>2691</v>
      </c>
      <c r="C1305" s="49" t="s">
        <v>37</v>
      </c>
      <c r="D1305" s="55" t="s">
        <v>52</v>
      </c>
      <c r="E1305" s="49" t="s">
        <v>2692</v>
      </c>
      <c r="F1305" s="54" t="s">
        <v>2693</v>
      </c>
      <c r="G1305" s="62">
        <v>145.07</v>
      </c>
      <c r="H1305" s="51" t="s">
        <v>130</v>
      </c>
      <c r="I1305" s="59" t="s">
        <v>2690</v>
      </c>
      <c r="J1305" s="59" t="s">
        <v>332</v>
      </c>
      <c r="K1305" s="49">
        <v>1</v>
      </c>
      <c r="L1305" s="49">
        <v>0</v>
      </c>
      <c r="M1305" s="61">
        <v>0.0112</v>
      </c>
      <c r="N1305" s="61">
        <v>0.0051</v>
      </c>
      <c r="O1305" s="61">
        <v>0.0061</v>
      </c>
      <c r="P1305" s="61">
        <v>0.0506</v>
      </c>
      <c r="Q1305" s="61">
        <v>0.023</v>
      </c>
      <c r="R1305" s="61">
        <v>0.0276</v>
      </c>
      <c r="S1305" s="49" t="s">
        <v>2373</v>
      </c>
      <c r="T1305" s="49" t="s">
        <v>143</v>
      </c>
      <c r="U1305" s="49">
        <v>2023.05</v>
      </c>
      <c r="V1305" s="107"/>
    </row>
    <row r="1306" s="5" customFormat="1" ht="80.1" customHeight="1" spans="1:22">
      <c r="A1306" s="55">
        <v>3</v>
      </c>
      <c r="B1306" s="50" t="s">
        <v>2694</v>
      </c>
      <c r="C1306" s="49" t="s">
        <v>37</v>
      </c>
      <c r="D1306" s="55" t="s">
        <v>52</v>
      </c>
      <c r="E1306" s="55" t="s">
        <v>2695</v>
      </c>
      <c r="F1306" s="54" t="s">
        <v>2696</v>
      </c>
      <c r="G1306" s="62">
        <v>262.84</v>
      </c>
      <c r="H1306" s="51" t="s">
        <v>130</v>
      </c>
      <c r="I1306" s="59" t="s">
        <v>2690</v>
      </c>
      <c r="J1306" s="59" t="s">
        <v>332</v>
      </c>
      <c r="K1306" s="49">
        <v>1</v>
      </c>
      <c r="L1306" s="49">
        <v>0</v>
      </c>
      <c r="M1306" s="61">
        <v>0.0112</v>
      </c>
      <c r="N1306" s="61">
        <v>0.0051</v>
      </c>
      <c r="O1306" s="61">
        <v>0.0061</v>
      </c>
      <c r="P1306" s="61">
        <v>0.0506</v>
      </c>
      <c r="Q1306" s="61">
        <v>0.023</v>
      </c>
      <c r="R1306" s="61">
        <v>0.0276</v>
      </c>
      <c r="S1306" s="49" t="s">
        <v>2373</v>
      </c>
      <c r="T1306" s="49" t="s">
        <v>169</v>
      </c>
      <c r="U1306" s="49">
        <v>2023.05</v>
      </c>
      <c r="V1306" s="107"/>
    </row>
    <row r="1307" s="5" customFormat="1" ht="80.1" customHeight="1" spans="1:22">
      <c r="A1307" s="55">
        <v>4</v>
      </c>
      <c r="B1307" s="50" t="s">
        <v>2697</v>
      </c>
      <c r="C1307" s="49" t="s">
        <v>37</v>
      </c>
      <c r="D1307" s="55" t="s">
        <v>52</v>
      </c>
      <c r="E1307" s="55" t="s">
        <v>2698</v>
      </c>
      <c r="F1307" s="54" t="s">
        <v>2699</v>
      </c>
      <c r="G1307" s="62">
        <v>117.14</v>
      </c>
      <c r="H1307" s="51" t="s">
        <v>130</v>
      </c>
      <c r="I1307" s="59" t="s">
        <v>2690</v>
      </c>
      <c r="J1307" s="59" t="s">
        <v>332</v>
      </c>
      <c r="K1307" s="85"/>
      <c r="L1307" s="83">
        <v>3</v>
      </c>
      <c r="M1307" s="85">
        <v>0.0478</v>
      </c>
      <c r="N1307" s="85">
        <v>0.0201</v>
      </c>
      <c r="O1307" s="85">
        <f>M1307-N1307</f>
        <v>0.0277</v>
      </c>
      <c r="P1307" s="85">
        <v>0.2205</v>
      </c>
      <c r="Q1307" s="85">
        <v>0.0943</v>
      </c>
      <c r="R1307" s="85">
        <f>P1307-Q1307</f>
        <v>0.1262</v>
      </c>
      <c r="S1307" s="49" t="s">
        <v>2373</v>
      </c>
      <c r="T1307" s="85" t="s">
        <v>193</v>
      </c>
      <c r="U1307" s="49">
        <v>2023.05</v>
      </c>
      <c r="V1307" s="84"/>
    </row>
    <row r="1308" s="5" customFormat="1" ht="80.1" customHeight="1" spans="1:22">
      <c r="A1308" s="55">
        <v>5</v>
      </c>
      <c r="B1308" s="50" t="s">
        <v>2700</v>
      </c>
      <c r="C1308" s="49" t="s">
        <v>37</v>
      </c>
      <c r="D1308" s="55" t="s">
        <v>52</v>
      </c>
      <c r="E1308" s="49" t="s">
        <v>2701</v>
      </c>
      <c r="F1308" s="54" t="s">
        <v>2702</v>
      </c>
      <c r="G1308" s="62">
        <v>132</v>
      </c>
      <c r="H1308" s="51" t="s">
        <v>130</v>
      </c>
      <c r="I1308" s="59" t="s">
        <v>2690</v>
      </c>
      <c r="J1308" s="59" t="s">
        <v>332</v>
      </c>
      <c r="K1308" s="83"/>
      <c r="L1308" s="83">
        <v>1</v>
      </c>
      <c r="M1308" s="55">
        <v>0.0027</v>
      </c>
      <c r="N1308" s="55">
        <v>0.0007</v>
      </c>
      <c r="O1308" s="55">
        <v>0.002</v>
      </c>
      <c r="P1308" s="55">
        <v>0.0053</v>
      </c>
      <c r="Q1308" s="55">
        <v>0.0028</v>
      </c>
      <c r="R1308" s="55">
        <v>0.008</v>
      </c>
      <c r="S1308" s="49" t="s">
        <v>2373</v>
      </c>
      <c r="T1308" s="55" t="s">
        <v>175</v>
      </c>
      <c r="U1308" s="49">
        <v>2023.05</v>
      </c>
      <c r="V1308" s="107"/>
    </row>
    <row r="1309" s="5" customFormat="1" ht="80.1" customHeight="1" spans="1:22">
      <c r="A1309" s="55">
        <v>6</v>
      </c>
      <c r="B1309" s="50" t="s">
        <v>2703</v>
      </c>
      <c r="C1309" s="49" t="s">
        <v>37</v>
      </c>
      <c r="D1309" s="55" t="s">
        <v>52</v>
      </c>
      <c r="E1309" s="49" t="s">
        <v>2704</v>
      </c>
      <c r="F1309" s="54" t="s">
        <v>2705</v>
      </c>
      <c r="G1309" s="62">
        <v>101.2</v>
      </c>
      <c r="H1309" s="51" t="s">
        <v>130</v>
      </c>
      <c r="I1309" s="59" t="s">
        <v>2690</v>
      </c>
      <c r="J1309" s="59" t="s">
        <v>332</v>
      </c>
      <c r="K1309" s="49">
        <v>1</v>
      </c>
      <c r="L1309" s="49"/>
      <c r="M1309" s="84">
        <v>0.0154</v>
      </c>
      <c r="N1309" s="84">
        <v>0.0079</v>
      </c>
      <c r="O1309" s="84">
        <v>0.0075</v>
      </c>
      <c r="P1309" s="84">
        <v>0.0695</v>
      </c>
      <c r="Q1309" s="84">
        <v>0.0375</v>
      </c>
      <c r="R1309" s="84">
        <v>0.0324</v>
      </c>
      <c r="S1309" s="49" t="s">
        <v>2373</v>
      </c>
      <c r="T1309" s="89" t="s">
        <v>407</v>
      </c>
      <c r="U1309" s="49">
        <v>2023.05</v>
      </c>
      <c r="V1309" s="107"/>
    </row>
    <row r="1310" s="5" customFormat="1" ht="80.1" customHeight="1" spans="1:22">
      <c r="A1310" s="55">
        <v>7</v>
      </c>
      <c r="B1310" s="50" t="s">
        <v>2706</v>
      </c>
      <c r="C1310" s="49" t="s">
        <v>37</v>
      </c>
      <c r="D1310" s="55" t="s">
        <v>52</v>
      </c>
      <c r="E1310" s="49" t="s">
        <v>2707</v>
      </c>
      <c r="F1310" s="54" t="s">
        <v>2708</v>
      </c>
      <c r="G1310" s="62">
        <v>111.73</v>
      </c>
      <c r="H1310" s="51" t="s">
        <v>130</v>
      </c>
      <c r="I1310" s="59" t="s">
        <v>2690</v>
      </c>
      <c r="J1310" s="59" t="s">
        <v>332</v>
      </c>
      <c r="K1310" s="49">
        <v>1</v>
      </c>
      <c r="L1310" s="49"/>
      <c r="M1310" s="85">
        <v>0.0208</v>
      </c>
      <c r="N1310" s="85">
        <v>0.0077</v>
      </c>
      <c r="O1310" s="85">
        <v>0.0131</v>
      </c>
      <c r="P1310" s="85">
        <v>0.0937</v>
      </c>
      <c r="Q1310" s="85">
        <v>0.0382</v>
      </c>
      <c r="R1310" s="85">
        <v>0.0555</v>
      </c>
      <c r="S1310" s="49" t="s">
        <v>2373</v>
      </c>
      <c r="T1310" s="55" t="s">
        <v>180</v>
      </c>
      <c r="U1310" s="49">
        <v>2023.05</v>
      </c>
      <c r="V1310" s="107"/>
    </row>
    <row r="1311" s="5" customFormat="1" ht="80.1" customHeight="1" spans="1:22">
      <c r="A1311" s="55">
        <v>8</v>
      </c>
      <c r="B1311" s="50" t="s">
        <v>2709</v>
      </c>
      <c r="C1311" s="49" t="s">
        <v>37</v>
      </c>
      <c r="D1311" s="55" t="s">
        <v>52</v>
      </c>
      <c r="E1311" s="55" t="s">
        <v>2710</v>
      </c>
      <c r="F1311" s="54" t="s">
        <v>2711</v>
      </c>
      <c r="G1311" s="62">
        <v>84.6</v>
      </c>
      <c r="H1311" s="51" t="s">
        <v>130</v>
      </c>
      <c r="I1311" s="59" t="s">
        <v>2690</v>
      </c>
      <c r="J1311" s="59" t="s">
        <v>332</v>
      </c>
      <c r="K1311" s="49">
        <v>2</v>
      </c>
      <c r="L1311" s="49"/>
      <c r="M1311" s="85">
        <v>0.0383</v>
      </c>
      <c r="N1311" s="85">
        <v>0.0153</v>
      </c>
      <c r="O1311" s="85">
        <v>0.023</v>
      </c>
      <c r="P1311" s="85">
        <v>0.2022</v>
      </c>
      <c r="Q1311" s="85">
        <v>0.0854</v>
      </c>
      <c r="R1311" s="85">
        <v>0.1168</v>
      </c>
      <c r="S1311" s="49" t="s">
        <v>2373</v>
      </c>
      <c r="T1311" s="49" t="s">
        <v>104</v>
      </c>
      <c r="U1311" s="49">
        <v>2023.05</v>
      </c>
      <c r="V1311" s="107"/>
    </row>
    <row r="1312" s="5" customFormat="1" ht="80.1" customHeight="1" spans="1:22">
      <c r="A1312" s="55">
        <v>9</v>
      </c>
      <c r="B1312" s="50" t="s">
        <v>2712</v>
      </c>
      <c r="C1312" s="49" t="s">
        <v>37</v>
      </c>
      <c r="D1312" s="55" t="s">
        <v>52</v>
      </c>
      <c r="E1312" s="49" t="s">
        <v>2713</v>
      </c>
      <c r="F1312" s="54" t="s">
        <v>2714</v>
      </c>
      <c r="G1312" s="62">
        <v>139.88</v>
      </c>
      <c r="H1312" s="51" t="s">
        <v>130</v>
      </c>
      <c r="I1312" s="59" t="s">
        <v>2690</v>
      </c>
      <c r="J1312" s="59" t="s">
        <v>332</v>
      </c>
      <c r="K1312" s="49">
        <v>1</v>
      </c>
      <c r="L1312" s="49"/>
      <c r="M1312" s="49">
        <v>0.0149</v>
      </c>
      <c r="N1312" s="49">
        <v>0.0048</v>
      </c>
      <c r="O1312" s="49">
        <v>0.0101</v>
      </c>
      <c r="P1312" s="49">
        <v>0.0722</v>
      </c>
      <c r="Q1312" s="49">
        <v>0.024</v>
      </c>
      <c r="R1312" s="49">
        <v>0.0482</v>
      </c>
      <c r="S1312" s="49" t="s">
        <v>2373</v>
      </c>
      <c r="T1312" s="49" t="s">
        <v>196</v>
      </c>
      <c r="U1312" s="49">
        <v>2023.05</v>
      </c>
      <c r="V1312" s="107"/>
    </row>
    <row r="1313" s="5" customFormat="1" ht="80.1" customHeight="1" spans="1:22">
      <c r="A1313" s="55">
        <v>10</v>
      </c>
      <c r="B1313" s="50" t="s">
        <v>2715</v>
      </c>
      <c r="C1313" s="49" t="s">
        <v>37</v>
      </c>
      <c r="D1313" s="55" t="s">
        <v>52</v>
      </c>
      <c r="E1313" s="55" t="s">
        <v>2716</v>
      </c>
      <c r="F1313" s="54" t="s">
        <v>2717</v>
      </c>
      <c r="G1313" s="62">
        <v>132</v>
      </c>
      <c r="H1313" s="51" t="s">
        <v>130</v>
      </c>
      <c r="I1313" s="59" t="s">
        <v>2690</v>
      </c>
      <c r="J1313" s="59" t="s">
        <v>332</v>
      </c>
      <c r="K1313" s="49">
        <v>1</v>
      </c>
      <c r="L1313" s="49"/>
      <c r="M1313" s="49">
        <v>0.0149</v>
      </c>
      <c r="N1313" s="49">
        <v>0.0048</v>
      </c>
      <c r="O1313" s="49">
        <v>0.0101</v>
      </c>
      <c r="P1313" s="49">
        <v>0.0722</v>
      </c>
      <c r="Q1313" s="49">
        <v>0.024</v>
      </c>
      <c r="R1313" s="49">
        <v>0.0482</v>
      </c>
      <c r="S1313" s="49" t="s">
        <v>2373</v>
      </c>
      <c r="T1313" s="49" t="s">
        <v>110</v>
      </c>
      <c r="U1313" s="49">
        <v>2023.05</v>
      </c>
      <c r="V1313" s="107"/>
    </row>
    <row r="1314" s="5" customFormat="1" ht="80.1" customHeight="1" spans="1:22">
      <c r="A1314" s="55">
        <v>11</v>
      </c>
      <c r="B1314" s="50" t="s">
        <v>2718</v>
      </c>
      <c r="C1314" s="49" t="s">
        <v>37</v>
      </c>
      <c r="D1314" s="55" t="s">
        <v>52</v>
      </c>
      <c r="E1314" s="55" t="s">
        <v>2719</v>
      </c>
      <c r="F1314" s="54" t="s">
        <v>2720</v>
      </c>
      <c r="G1314" s="62">
        <v>91.41</v>
      </c>
      <c r="H1314" s="51" t="s">
        <v>130</v>
      </c>
      <c r="I1314" s="59" t="s">
        <v>2690</v>
      </c>
      <c r="J1314" s="59" t="s">
        <v>332</v>
      </c>
      <c r="K1314" s="49">
        <v>2</v>
      </c>
      <c r="L1314" s="49"/>
      <c r="M1314" s="49">
        <v>0.0252</v>
      </c>
      <c r="N1314" s="55">
        <v>0.0143</v>
      </c>
      <c r="O1314" s="55">
        <v>0.0109</v>
      </c>
      <c r="P1314" s="49">
        <v>0.1339</v>
      </c>
      <c r="Q1314" s="55">
        <v>0.0654</v>
      </c>
      <c r="R1314" s="55">
        <v>0.0685</v>
      </c>
      <c r="S1314" s="49" t="s">
        <v>2373</v>
      </c>
      <c r="T1314" s="247" t="s">
        <v>183</v>
      </c>
      <c r="U1314" s="49">
        <v>2023.05</v>
      </c>
      <c r="V1314" s="107"/>
    </row>
    <row r="1315" s="5" customFormat="1" ht="80.1" customHeight="1" spans="1:22">
      <c r="A1315" s="55">
        <v>12</v>
      </c>
      <c r="B1315" s="50" t="s">
        <v>2721</v>
      </c>
      <c r="C1315" s="49" t="s">
        <v>37</v>
      </c>
      <c r="D1315" s="55" t="s">
        <v>52</v>
      </c>
      <c r="E1315" s="55" t="s">
        <v>2722</v>
      </c>
      <c r="F1315" s="54" t="s">
        <v>2723</v>
      </c>
      <c r="G1315" s="62">
        <v>60.64</v>
      </c>
      <c r="H1315" s="51" t="s">
        <v>130</v>
      </c>
      <c r="I1315" s="59" t="s">
        <v>2690</v>
      </c>
      <c r="J1315" s="59" t="s">
        <v>332</v>
      </c>
      <c r="K1315" s="49">
        <v>1</v>
      </c>
      <c r="L1315" s="49"/>
      <c r="M1315" s="49">
        <v>0.0149</v>
      </c>
      <c r="N1315" s="49">
        <v>0.0048</v>
      </c>
      <c r="O1315" s="49">
        <v>0.0101</v>
      </c>
      <c r="P1315" s="49">
        <v>0.0722</v>
      </c>
      <c r="Q1315" s="49">
        <v>0.024</v>
      </c>
      <c r="R1315" s="49">
        <v>0.0482</v>
      </c>
      <c r="S1315" s="49" t="s">
        <v>2373</v>
      </c>
      <c r="T1315" s="49" t="s">
        <v>163</v>
      </c>
      <c r="U1315" s="49">
        <v>2023.05</v>
      </c>
      <c r="V1315" s="107"/>
    </row>
    <row r="1316" s="5" customFormat="1" ht="80.1" customHeight="1" spans="1:22">
      <c r="A1316" s="55">
        <v>13</v>
      </c>
      <c r="B1316" s="50" t="s">
        <v>2724</v>
      </c>
      <c r="C1316" s="49" t="s">
        <v>37</v>
      </c>
      <c r="D1316" s="55" t="s">
        <v>52</v>
      </c>
      <c r="E1316" s="49" t="s">
        <v>2725</v>
      </c>
      <c r="F1316" s="54" t="s">
        <v>2726</v>
      </c>
      <c r="G1316" s="62">
        <v>74.73</v>
      </c>
      <c r="H1316" s="51" t="s">
        <v>130</v>
      </c>
      <c r="I1316" s="59" t="s">
        <v>2690</v>
      </c>
      <c r="J1316" s="59" t="s">
        <v>332</v>
      </c>
      <c r="K1316" s="49"/>
      <c r="L1316" s="60">
        <v>1</v>
      </c>
      <c r="M1316" s="61">
        <v>0.0009</v>
      </c>
      <c r="N1316" s="61">
        <v>0.0006</v>
      </c>
      <c r="O1316" s="61">
        <v>0.0003</v>
      </c>
      <c r="P1316" s="61">
        <v>0.0056</v>
      </c>
      <c r="Q1316" s="61">
        <v>0.005</v>
      </c>
      <c r="R1316" s="61">
        <v>0.0006</v>
      </c>
      <c r="S1316" s="49" t="s">
        <v>2373</v>
      </c>
      <c r="T1316" s="55" t="s">
        <v>186</v>
      </c>
      <c r="U1316" s="49">
        <v>2023.05</v>
      </c>
      <c r="V1316" s="107"/>
    </row>
    <row r="1317" s="5" customFormat="1" ht="80.1" customHeight="1" spans="1:22">
      <c r="A1317" s="55">
        <v>14</v>
      </c>
      <c r="B1317" s="50" t="s">
        <v>2727</v>
      </c>
      <c r="C1317" s="49" t="s">
        <v>37</v>
      </c>
      <c r="D1317" s="55" t="s">
        <v>52</v>
      </c>
      <c r="E1317" s="55" t="s">
        <v>2728</v>
      </c>
      <c r="F1317" s="54" t="s">
        <v>2729</v>
      </c>
      <c r="G1317" s="62">
        <v>116.6</v>
      </c>
      <c r="H1317" s="51" t="s">
        <v>130</v>
      </c>
      <c r="I1317" s="59" t="s">
        <v>2690</v>
      </c>
      <c r="J1317" s="59" t="s">
        <v>332</v>
      </c>
      <c r="K1317" s="49">
        <v>1</v>
      </c>
      <c r="L1317" s="49"/>
      <c r="M1317" s="49">
        <v>0.0149</v>
      </c>
      <c r="N1317" s="49">
        <v>0.0048</v>
      </c>
      <c r="O1317" s="49">
        <v>0.0101</v>
      </c>
      <c r="P1317" s="49">
        <v>0.0722</v>
      </c>
      <c r="Q1317" s="49">
        <v>0.024</v>
      </c>
      <c r="R1317" s="49">
        <v>0.0482</v>
      </c>
      <c r="S1317" s="49" t="s">
        <v>2373</v>
      </c>
      <c r="T1317" s="49" t="s">
        <v>199</v>
      </c>
      <c r="U1317" s="49">
        <v>2023.05</v>
      </c>
      <c r="V1317" s="107"/>
    </row>
    <row r="1318" s="5" customFormat="1" ht="80.1" customHeight="1" spans="1:22">
      <c r="A1318" s="55">
        <v>15</v>
      </c>
      <c r="B1318" s="50" t="s">
        <v>2730</v>
      </c>
      <c r="C1318" s="49" t="s">
        <v>37</v>
      </c>
      <c r="D1318" s="55" t="s">
        <v>52</v>
      </c>
      <c r="E1318" s="49" t="s">
        <v>2731</v>
      </c>
      <c r="F1318" s="54" t="s">
        <v>2732</v>
      </c>
      <c r="G1318" s="62">
        <v>141.65</v>
      </c>
      <c r="H1318" s="51" t="s">
        <v>130</v>
      </c>
      <c r="I1318" s="59" t="s">
        <v>2690</v>
      </c>
      <c r="J1318" s="59" t="s">
        <v>332</v>
      </c>
      <c r="K1318" s="49">
        <v>1</v>
      </c>
      <c r="L1318" s="49"/>
      <c r="M1318" s="49">
        <v>0.0149</v>
      </c>
      <c r="N1318" s="49">
        <v>0.0048</v>
      </c>
      <c r="O1318" s="49">
        <v>0.0101</v>
      </c>
      <c r="P1318" s="49">
        <v>0.0722</v>
      </c>
      <c r="Q1318" s="49">
        <v>0.024</v>
      </c>
      <c r="R1318" s="49">
        <v>0.0482</v>
      </c>
      <c r="S1318" s="49" t="s">
        <v>2373</v>
      </c>
      <c r="T1318" s="49" t="s">
        <v>134</v>
      </c>
      <c r="U1318" s="49">
        <v>2023.05</v>
      </c>
      <c r="V1318" s="107"/>
    </row>
    <row r="1319" s="1" customFormat="1" ht="65.1" customHeight="1" spans="1:22">
      <c r="A1319" s="43">
        <v>3.4</v>
      </c>
      <c r="B1319" s="44" t="s">
        <v>2733</v>
      </c>
      <c r="C1319" s="34"/>
      <c r="D1319" s="52"/>
      <c r="E1319" s="34"/>
      <c r="F1319" s="42" t="s">
        <v>2734</v>
      </c>
      <c r="G1319" s="45">
        <f>SUM(G1320:G1325)</f>
        <v>999</v>
      </c>
      <c r="H1319" s="34"/>
      <c r="I1319" s="44"/>
      <c r="J1319" s="44"/>
      <c r="K1319" s="34"/>
      <c r="L1319" s="34"/>
      <c r="M1319" s="45"/>
      <c r="N1319" s="45"/>
      <c r="O1319" s="45"/>
      <c r="P1319" s="45"/>
      <c r="Q1319" s="45"/>
      <c r="R1319" s="45"/>
      <c r="S1319" s="45"/>
      <c r="T1319" s="43"/>
      <c r="U1319" s="49"/>
      <c r="V1319" s="55"/>
    </row>
    <row r="1320" s="1" customFormat="1" ht="96.95" customHeight="1" spans="1:22">
      <c r="A1320" s="49">
        <v>1</v>
      </c>
      <c r="B1320" s="50" t="s">
        <v>2735</v>
      </c>
      <c r="C1320" s="49" t="s">
        <v>37</v>
      </c>
      <c r="D1320" s="52" t="s">
        <v>38</v>
      </c>
      <c r="E1320" s="55" t="s">
        <v>2736</v>
      </c>
      <c r="F1320" s="50" t="s">
        <v>2737</v>
      </c>
      <c r="G1320" s="53">
        <v>192</v>
      </c>
      <c r="H1320" s="52" t="s">
        <v>130</v>
      </c>
      <c r="I1320" s="59" t="s">
        <v>2671</v>
      </c>
      <c r="J1320" s="59" t="s">
        <v>2671</v>
      </c>
      <c r="K1320" s="81"/>
      <c r="L1320" s="81"/>
      <c r="M1320" s="81"/>
      <c r="N1320" s="82"/>
      <c r="O1320" s="82"/>
      <c r="P1320" s="82"/>
      <c r="Q1320" s="82"/>
      <c r="R1320" s="82"/>
      <c r="S1320" s="49" t="s">
        <v>2373</v>
      </c>
      <c r="T1320" s="49" t="s">
        <v>134</v>
      </c>
      <c r="U1320" s="49">
        <v>2022.12</v>
      </c>
      <c r="V1320" s="55"/>
    </row>
    <row r="1321" s="1" customFormat="1" ht="96.95" customHeight="1" spans="1:22">
      <c r="A1321" s="49">
        <v>2</v>
      </c>
      <c r="B1321" s="50" t="s">
        <v>2738</v>
      </c>
      <c r="C1321" s="49" t="s">
        <v>37</v>
      </c>
      <c r="D1321" s="52" t="s">
        <v>38</v>
      </c>
      <c r="E1321" s="55" t="s">
        <v>2739</v>
      </c>
      <c r="F1321" s="50" t="s">
        <v>2740</v>
      </c>
      <c r="G1321" s="61">
        <v>260</v>
      </c>
      <c r="H1321" s="52" t="s">
        <v>130</v>
      </c>
      <c r="I1321" s="59" t="s">
        <v>2671</v>
      </c>
      <c r="J1321" s="59" t="s">
        <v>2671</v>
      </c>
      <c r="K1321" s="81"/>
      <c r="L1321" s="81"/>
      <c r="M1321" s="81"/>
      <c r="N1321" s="82"/>
      <c r="O1321" s="82"/>
      <c r="P1321" s="82"/>
      <c r="Q1321" s="82"/>
      <c r="R1321" s="82"/>
      <c r="S1321" s="49" t="s">
        <v>2373</v>
      </c>
      <c r="T1321" s="49" t="s">
        <v>134</v>
      </c>
      <c r="U1321" s="49">
        <v>2022.12</v>
      </c>
      <c r="V1321" s="107"/>
    </row>
    <row r="1322" s="1" customFormat="1" ht="113.1" customHeight="1" spans="1:22">
      <c r="A1322" s="49">
        <v>3</v>
      </c>
      <c r="B1322" s="50" t="s">
        <v>2741</v>
      </c>
      <c r="C1322" s="49" t="s">
        <v>37</v>
      </c>
      <c r="D1322" s="52" t="s">
        <v>38</v>
      </c>
      <c r="E1322" s="55" t="s">
        <v>2742</v>
      </c>
      <c r="F1322" s="50" t="s">
        <v>2743</v>
      </c>
      <c r="G1322" s="61">
        <v>220</v>
      </c>
      <c r="H1322" s="52" t="s">
        <v>130</v>
      </c>
      <c r="I1322" s="59" t="s">
        <v>2671</v>
      </c>
      <c r="J1322" s="59" t="s">
        <v>2671</v>
      </c>
      <c r="K1322" s="81"/>
      <c r="L1322" s="81"/>
      <c r="M1322" s="81"/>
      <c r="N1322" s="82"/>
      <c r="O1322" s="82"/>
      <c r="P1322" s="82"/>
      <c r="Q1322" s="82"/>
      <c r="R1322" s="82"/>
      <c r="S1322" s="49" t="s">
        <v>2373</v>
      </c>
      <c r="T1322" s="49" t="s">
        <v>110</v>
      </c>
      <c r="U1322" s="49">
        <v>2022.12</v>
      </c>
      <c r="V1322" s="107"/>
    </row>
    <row r="1323" s="1" customFormat="1" ht="96.95" customHeight="1" spans="1:22">
      <c r="A1323" s="49">
        <v>4</v>
      </c>
      <c r="B1323" s="50" t="s">
        <v>2744</v>
      </c>
      <c r="C1323" s="49" t="s">
        <v>37</v>
      </c>
      <c r="D1323" s="52" t="s">
        <v>38</v>
      </c>
      <c r="E1323" s="55" t="s">
        <v>2745</v>
      </c>
      <c r="F1323" s="50" t="s">
        <v>2746</v>
      </c>
      <c r="G1323" s="61">
        <v>112</v>
      </c>
      <c r="H1323" s="52" t="s">
        <v>130</v>
      </c>
      <c r="I1323" s="59" t="s">
        <v>2671</v>
      </c>
      <c r="J1323" s="59" t="s">
        <v>2671</v>
      </c>
      <c r="K1323" s="81"/>
      <c r="L1323" s="81"/>
      <c r="M1323" s="81"/>
      <c r="N1323" s="82"/>
      <c r="O1323" s="82"/>
      <c r="P1323" s="82"/>
      <c r="Q1323" s="82"/>
      <c r="R1323" s="82"/>
      <c r="S1323" s="49" t="s">
        <v>2373</v>
      </c>
      <c r="T1323" s="49" t="s">
        <v>727</v>
      </c>
      <c r="U1323" s="49">
        <v>2022.12</v>
      </c>
      <c r="V1323" s="107"/>
    </row>
    <row r="1324" s="1" customFormat="1" ht="96.95" customHeight="1" spans="1:22">
      <c r="A1324" s="49">
        <v>5</v>
      </c>
      <c r="B1324" s="50" t="s">
        <v>2747</v>
      </c>
      <c r="C1324" s="49" t="s">
        <v>37</v>
      </c>
      <c r="D1324" s="52" t="s">
        <v>38</v>
      </c>
      <c r="E1324" s="55" t="s">
        <v>2748</v>
      </c>
      <c r="F1324" s="50" t="s">
        <v>2749</v>
      </c>
      <c r="G1324" s="61">
        <v>128</v>
      </c>
      <c r="H1324" s="52" t="s">
        <v>130</v>
      </c>
      <c r="I1324" s="59" t="s">
        <v>2671</v>
      </c>
      <c r="J1324" s="59" t="s">
        <v>2671</v>
      </c>
      <c r="K1324" s="81"/>
      <c r="L1324" s="81"/>
      <c r="M1324" s="81"/>
      <c r="N1324" s="82"/>
      <c r="O1324" s="82"/>
      <c r="P1324" s="82"/>
      <c r="Q1324" s="82"/>
      <c r="R1324" s="82"/>
      <c r="S1324" s="49" t="s">
        <v>2373</v>
      </c>
      <c r="T1324" s="49" t="s">
        <v>727</v>
      </c>
      <c r="U1324" s="49">
        <v>2022.12</v>
      </c>
      <c r="V1324" s="107"/>
    </row>
    <row r="1325" s="1" customFormat="1" ht="96.95" customHeight="1" spans="1:22">
      <c r="A1325" s="49">
        <v>6</v>
      </c>
      <c r="B1325" s="50" t="s">
        <v>2750</v>
      </c>
      <c r="C1325" s="49" t="s">
        <v>37</v>
      </c>
      <c r="D1325" s="52" t="s">
        <v>38</v>
      </c>
      <c r="E1325" s="55" t="s">
        <v>2751</v>
      </c>
      <c r="F1325" s="50" t="s">
        <v>2752</v>
      </c>
      <c r="G1325" s="61">
        <v>87</v>
      </c>
      <c r="H1325" s="52" t="s">
        <v>130</v>
      </c>
      <c r="I1325" s="59" t="s">
        <v>2671</v>
      </c>
      <c r="J1325" s="59" t="s">
        <v>2671</v>
      </c>
      <c r="K1325" s="81"/>
      <c r="L1325" s="81"/>
      <c r="M1325" s="81"/>
      <c r="N1325" s="82"/>
      <c r="O1325" s="82"/>
      <c r="P1325" s="82"/>
      <c r="Q1325" s="82"/>
      <c r="R1325" s="82"/>
      <c r="S1325" s="49" t="s">
        <v>2373</v>
      </c>
      <c r="T1325" s="49" t="s">
        <v>727</v>
      </c>
      <c r="U1325" s="49">
        <v>2022.12</v>
      </c>
      <c r="V1325" s="107"/>
    </row>
    <row r="1326" s="1" customFormat="1" ht="96.95" customHeight="1" spans="1:22">
      <c r="A1326" s="43">
        <v>3.5</v>
      </c>
      <c r="B1326" s="44" t="s">
        <v>2753</v>
      </c>
      <c r="C1326" s="49"/>
      <c r="D1326" s="52"/>
      <c r="E1326" s="55"/>
      <c r="F1326" s="42" t="s">
        <v>2754</v>
      </c>
      <c r="G1326" s="47">
        <f>G1327</f>
        <v>23.625</v>
      </c>
      <c r="H1326" s="52"/>
      <c r="I1326" s="59"/>
      <c r="J1326" s="59"/>
      <c r="K1326" s="81"/>
      <c r="L1326" s="81"/>
      <c r="M1326" s="81"/>
      <c r="N1326" s="82"/>
      <c r="O1326" s="82"/>
      <c r="P1326" s="82"/>
      <c r="Q1326" s="82"/>
      <c r="R1326" s="82"/>
      <c r="S1326" s="49"/>
      <c r="T1326" s="49"/>
      <c r="U1326" s="49"/>
      <c r="V1326" s="107"/>
    </row>
    <row r="1327" s="1" customFormat="1" ht="96.95" customHeight="1" spans="1:22">
      <c r="A1327" s="49">
        <v>1</v>
      </c>
      <c r="B1327" s="50" t="s">
        <v>2755</v>
      </c>
      <c r="C1327" s="49" t="s">
        <v>37</v>
      </c>
      <c r="D1327" s="55" t="s">
        <v>52</v>
      </c>
      <c r="E1327" s="49" t="s">
        <v>2756</v>
      </c>
      <c r="F1327" s="107" t="s">
        <v>2757</v>
      </c>
      <c r="G1327" s="49">
        <v>23.625</v>
      </c>
      <c r="H1327" s="52" t="s">
        <v>130</v>
      </c>
      <c r="I1327" s="50" t="s">
        <v>2758</v>
      </c>
      <c r="J1327" s="122"/>
      <c r="K1327" s="49">
        <v>1</v>
      </c>
      <c r="L1327" s="49"/>
      <c r="M1327" s="49">
        <f>N1327+O1327</f>
        <v>169</v>
      </c>
      <c r="N1327" s="49">
        <v>56</v>
      </c>
      <c r="O1327" s="49">
        <v>113</v>
      </c>
      <c r="P1327" s="49">
        <f>Q1327+R1327</f>
        <v>863</v>
      </c>
      <c r="Q1327" s="49">
        <v>249</v>
      </c>
      <c r="R1327" s="49">
        <v>614</v>
      </c>
      <c r="S1327" s="49" t="s">
        <v>2373</v>
      </c>
      <c r="T1327" s="55" t="s">
        <v>110</v>
      </c>
      <c r="U1327" s="49">
        <v>2023.05</v>
      </c>
      <c r="V1327" s="107"/>
    </row>
    <row r="1328" s="1" customFormat="1" ht="48.95" customHeight="1" spans="1:22">
      <c r="A1328" s="41" t="s">
        <v>351</v>
      </c>
      <c r="B1328" s="42" t="s">
        <v>2759</v>
      </c>
      <c r="C1328" s="41"/>
      <c r="D1328" s="52"/>
      <c r="E1328" s="41"/>
      <c r="F1328" s="248" t="s">
        <v>2760</v>
      </c>
      <c r="G1328" s="47">
        <f>G1329+G1345+G1364</f>
        <v>5109.53</v>
      </c>
      <c r="H1328" s="48"/>
      <c r="I1328" s="80"/>
      <c r="J1328" s="80"/>
      <c r="K1328" s="81"/>
      <c r="L1328" s="81"/>
      <c r="M1328" s="81"/>
      <c r="N1328" s="82"/>
      <c r="O1328" s="82"/>
      <c r="P1328" s="82"/>
      <c r="Q1328" s="82"/>
      <c r="R1328" s="82"/>
      <c r="S1328" s="41"/>
      <c r="T1328" s="41"/>
      <c r="U1328" s="49"/>
      <c r="V1328" s="107"/>
    </row>
    <row r="1329" s="1" customFormat="1" ht="48.95" customHeight="1" spans="1:22">
      <c r="A1329" s="41">
        <v>4.1</v>
      </c>
      <c r="B1329" s="42" t="s">
        <v>2761</v>
      </c>
      <c r="C1329" s="41"/>
      <c r="D1329" s="52"/>
      <c r="E1329" s="41"/>
      <c r="F1329" s="248" t="s">
        <v>2762</v>
      </c>
      <c r="G1329" s="47">
        <f>SUM(G1330:G1341)</f>
        <v>615.06</v>
      </c>
      <c r="H1329" s="48"/>
      <c r="I1329" s="80"/>
      <c r="J1329" s="80"/>
      <c r="K1329" s="81"/>
      <c r="L1329" s="81"/>
      <c r="M1329" s="81"/>
      <c r="N1329" s="82"/>
      <c r="O1329" s="82"/>
      <c r="P1329" s="82"/>
      <c r="Q1329" s="82"/>
      <c r="R1329" s="82"/>
      <c r="S1329" s="41"/>
      <c r="T1329" s="41"/>
      <c r="U1329" s="49"/>
      <c r="V1329" s="107"/>
    </row>
    <row r="1330" s="1" customFormat="1" ht="48.95" customHeight="1" spans="1:22">
      <c r="A1330" s="49">
        <v>1</v>
      </c>
      <c r="B1330" s="50" t="s">
        <v>2763</v>
      </c>
      <c r="C1330" s="278" t="s">
        <v>37</v>
      </c>
      <c r="D1330" s="52" t="s">
        <v>38</v>
      </c>
      <c r="E1330" s="265" t="s">
        <v>2764</v>
      </c>
      <c r="F1330" s="279" t="s">
        <v>2765</v>
      </c>
      <c r="G1330" s="267">
        <v>60</v>
      </c>
      <c r="H1330" s="268" t="s">
        <v>2627</v>
      </c>
      <c r="I1330" s="266" t="s">
        <v>2628</v>
      </c>
      <c r="J1330" s="123" t="s">
        <v>2407</v>
      </c>
      <c r="K1330" s="278">
        <v>1</v>
      </c>
      <c r="L1330" s="278"/>
      <c r="M1330" s="278">
        <v>0.0376</v>
      </c>
      <c r="N1330" s="278">
        <v>0.0145</v>
      </c>
      <c r="O1330" s="278">
        <v>0.0231</v>
      </c>
      <c r="P1330" s="278">
        <v>0.2023</v>
      </c>
      <c r="Q1330" s="278">
        <v>0.0786</v>
      </c>
      <c r="R1330" s="278">
        <v>0.1237</v>
      </c>
      <c r="S1330" s="278" t="s">
        <v>2124</v>
      </c>
      <c r="T1330" s="278" t="s">
        <v>169</v>
      </c>
      <c r="U1330" s="49">
        <v>2022.12</v>
      </c>
      <c r="V1330" s="312"/>
    </row>
    <row r="1331" s="1" customFormat="1" ht="48.95" customHeight="1" spans="1:22">
      <c r="A1331" s="49">
        <v>2</v>
      </c>
      <c r="B1331" s="50" t="s">
        <v>2766</v>
      </c>
      <c r="C1331" s="278" t="s">
        <v>37</v>
      </c>
      <c r="D1331" s="52" t="s">
        <v>38</v>
      </c>
      <c r="E1331" s="278" t="s">
        <v>2767</v>
      </c>
      <c r="F1331" s="280" t="s">
        <v>2768</v>
      </c>
      <c r="G1331" s="267">
        <v>30</v>
      </c>
      <c r="H1331" s="268" t="s">
        <v>2627</v>
      </c>
      <c r="I1331" s="280" t="s">
        <v>2640</v>
      </c>
      <c r="J1331" s="123" t="s">
        <v>2407</v>
      </c>
      <c r="K1331" s="278">
        <v>1</v>
      </c>
      <c r="L1331" s="278"/>
      <c r="M1331" s="278">
        <v>0.0468</v>
      </c>
      <c r="N1331" s="278">
        <v>0.0122</v>
      </c>
      <c r="O1331" s="278">
        <v>0.0346</v>
      </c>
      <c r="P1331" s="278">
        <v>0.2086</v>
      </c>
      <c r="Q1331" s="278">
        <v>0.0571</v>
      </c>
      <c r="R1331" s="278">
        <v>0.1515</v>
      </c>
      <c r="S1331" s="278" t="s">
        <v>2124</v>
      </c>
      <c r="T1331" s="278" t="s">
        <v>143</v>
      </c>
      <c r="U1331" s="49">
        <v>2022.12</v>
      </c>
      <c r="V1331" s="107"/>
    </row>
    <row r="1332" s="1" customFormat="1" ht="48.95" customHeight="1" spans="1:22">
      <c r="A1332" s="49">
        <v>3</v>
      </c>
      <c r="B1332" s="50" t="s">
        <v>2766</v>
      </c>
      <c r="C1332" s="278" t="s">
        <v>37</v>
      </c>
      <c r="D1332" s="52" t="s">
        <v>38</v>
      </c>
      <c r="E1332" s="278" t="s">
        <v>2769</v>
      </c>
      <c r="F1332" s="280" t="s">
        <v>2770</v>
      </c>
      <c r="G1332" s="281">
        <v>30</v>
      </c>
      <c r="H1332" s="268" t="s">
        <v>2627</v>
      </c>
      <c r="I1332" s="280" t="s">
        <v>2640</v>
      </c>
      <c r="J1332" s="123" t="s">
        <v>2407</v>
      </c>
      <c r="K1332" s="282">
        <v>1</v>
      </c>
      <c r="L1332" s="282"/>
      <c r="M1332" s="282" t="s">
        <v>2641</v>
      </c>
      <c r="N1332" s="282" t="s">
        <v>2642</v>
      </c>
      <c r="O1332" s="282" t="s">
        <v>2643</v>
      </c>
      <c r="P1332" s="282" t="s">
        <v>2644</v>
      </c>
      <c r="Q1332" s="282" t="s">
        <v>2645</v>
      </c>
      <c r="R1332" s="282" t="s">
        <v>2646</v>
      </c>
      <c r="S1332" s="278" t="s">
        <v>2124</v>
      </c>
      <c r="T1332" s="278" t="s">
        <v>143</v>
      </c>
      <c r="U1332" s="49">
        <v>2022.12</v>
      </c>
      <c r="V1332" s="107"/>
    </row>
    <row r="1333" s="1" customFormat="1" ht="90.95" customHeight="1" spans="1:22">
      <c r="A1333" s="49">
        <v>4</v>
      </c>
      <c r="B1333" s="50" t="s">
        <v>2766</v>
      </c>
      <c r="C1333" s="278" t="s">
        <v>37</v>
      </c>
      <c r="D1333" s="52" t="s">
        <v>38</v>
      </c>
      <c r="E1333" s="282" t="s">
        <v>2638</v>
      </c>
      <c r="F1333" s="280" t="s">
        <v>2771</v>
      </c>
      <c r="G1333" s="281">
        <v>194.4</v>
      </c>
      <c r="H1333" s="268" t="s">
        <v>2627</v>
      </c>
      <c r="I1333" s="266" t="s">
        <v>2635</v>
      </c>
      <c r="J1333" s="123" t="s">
        <v>2407</v>
      </c>
      <c r="K1333" s="278">
        <v>1</v>
      </c>
      <c r="L1333" s="278"/>
      <c r="M1333" s="278">
        <v>0.0112</v>
      </c>
      <c r="N1333" s="278">
        <v>0.0048</v>
      </c>
      <c r="O1333" s="278">
        <v>0.0064</v>
      </c>
      <c r="P1333" s="278">
        <v>0.0506</v>
      </c>
      <c r="Q1333" s="278">
        <v>0.0219</v>
      </c>
      <c r="R1333" s="278">
        <v>0.0287</v>
      </c>
      <c r="S1333" s="278" t="s">
        <v>2124</v>
      </c>
      <c r="T1333" s="278" t="s">
        <v>143</v>
      </c>
      <c r="U1333" s="49">
        <v>2022.12</v>
      </c>
      <c r="V1333" s="107"/>
    </row>
    <row r="1334" s="1" customFormat="1" ht="81.95" customHeight="1" spans="1:22">
      <c r="A1334" s="49">
        <v>5</v>
      </c>
      <c r="B1334" s="50" t="s">
        <v>2766</v>
      </c>
      <c r="C1334" s="265" t="s">
        <v>37</v>
      </c>
      <c r="D1334" s="52" t="s">
        <v>38</v>
      </c>
      <c r="E1334" s="278" t="s">
        <v>2633</v>
      </c>
      <c r="F1334" s="280" t="s">
        <v>2772</v>
      </c>
      <c r="G1334" s="267">
        <v>128.64</v>
      </c>
      <c r="H1334" s="268" t="s">
        <v>2627</v>
      </c>
      <c r="I1334" s="88" t="s">
        <v>2025</v>
      </c>
      <c r="J1334" s="123" t="s">
        <v>2407</v>
      </c>
      <c r="K1334" s="278">
        <v>1</v>
      </c>
      <c r="L1334" s="301"/>
      <c r="M1334" s="301">
        <v>0.015</v>
      </c>
      <c r="N1334" s="301">
        <v>0.0046</v>
      </c>
      <c r="O1334" s="301">
        <v>0.0104</v>
      </c>
      <c r="P1334" s="301">
        <v>0.065</v>
      </c>
      <c r="Q1334" s="265">
        <v>0.0212</v>
      </c>
      <c r="R1334" s="301">
        <v>0.0438</v>
      </c>
      <c r="S1334" s="278" t="s">
        <v>2124</v>
      </c>
      <c r="T1334" s="278" t="s">
        <v>143</v>
      </c>
      <c r="U1334" s="49">
        <v>2022.12</v>
      </c>
      <c r="V1334" s="107"/>
    </row>
    <row r="1335" s="1" customFormat="1" ht="81.95" customHeight="1" spans="1:22">
      <c r="A1335" s="49">
        <v>6</v>
      </c>
      <c r="B1335" s="50" t="s">
        <v>2766</v>
      </c>
      <c r="C1335" s="278" t="s">
        <v>37</v>
      </c>
      <c r="D1335" s="52" t="s">
        <v>38</v>
      </c>
      <c r="E1335" s="265" t="s">
        <v>2023</v>
      </c>
      <c r="F1335" s="283" t="s">
        <v>2773</v>
      </c>
      <c r="G1335" s="284">
        <v>21.6</v>
      </c>
      <c r="H1335" s="268" t="s">
        <v>2627</v>
      </c>
      <c r="I1335" s="280" t="s">
        <v>2640</v>
      </c>
      <c r="J1335" s="123" t="s">
        <v>2407</v>
      </c>
      <c r="K1335" s="282">
        <v>1</v>
      </c>
      <c r="L1335" s="278"/>
      <c r="M1335" s="278">
        <v>0.0135</v>
      </c>
      <c r="N1335" s="278">
        <v>0.0063</v>
      </c>
      <c r="O1335" s="278">
        <v>0.0072</v>
      </c>
      <c r="P1335" s="278">
        <v>0.0678</v>
      </c>
      <c r="Q1335" s="278">
        <v>0.0335</v>
      </c>
      <c r="R1335" s="278">
        <v>0.0343</v>
      </c>
      <c r="S1335" s="278" t="s">
        <v>2124</v>
      </c>
      <c r="T1335" s="278" t="s">
        <v>143</v>
      </c>
      <c r="U1335" s="49">
        <v>2022.12</v>
      </c>
      <c r="V1335" s="107"/>
    </row>
    <row r="1336" s="1" customFormat="1" ht="48.95" customHeight="1" spans="1:22">
      <c r="A1336" s="49">
        <v>7</v>
      </c>
      <c r="B1336" s="50" t="s">
        <v>2774</v>
      </c>
      <c r="C1336" s="285" t="s">
        <v>37</v>
      </c>
      <c r="D1336" s="52" t="s">
        <v>38</v>
      </c>
      <c r="E1336" s="285" t="s">
        <v>1962</v>
      </c>
      <c r="F1336" s="286" t="s">
        <v>2775</v>
      </c>
      <c r="G1336" s="287">
        <v>20</v>
      </c>
      <c r="H1336" s="268" t="s">
        <v>2627</v>
      </c>
      <c r="I1336" s="242" t="s">
        <v>2776</v>
      </c>
      <c r="J1336" s="123" t="s">
        <v>2407</v>
      </c>
      <c r="K1336" s="285"/>
      <c r="L1336" s="285">
        <v>1</v>
      </c>
      <c r="M1336" s="285">
        <v>0.0299</v>
      </c>
      <c r="N1336" s="285">
        <v>0.0087</v>
      </c>
      <c r="O1336" s="285">
        <v>0.0212</v>
      </c>
      <c r="P1336" s="285">
        <v>0.1598</v>
      </c>
      <c r="Q1336" s="285">
        <v>0.0443</v>
      </c>
      <c r="R1336" s="285">
        <v>0.1155</v>
      </c>
      <c r="S1336" s="285" t="s">
        <v>2124</v>
      </c>
      <c r="T1336" s="278" t="s">
        <v>143</v>
      </c>
      <c r="U1336" s="49">
        <v>2022.12</v>
      </c>
      <c r="V1336" s="107"/>
    </row>
    <row r="1337" s="1" customFormat="1" ht="48.95" customHeight="1" spans="1:22">
      <c r="A1337" s="49">
        <v>8</v>
      </c>
      <c r="B1337" s="50" t="s">
        <v>2774</v>
      </c>
      <c r="C1337" s="285" t="s">
        <v>37</v>
      </c>
      <c r="D1337" s="52" t="s">
        <v>38</v>
      </c>
      <c r="E1337" s="285" t="s">
        <v>2593</v>
      </c>
      <c r="F1337" s="286" t="s">
        <v>2777</v>
      </c>
      <c r="G1337" s="287">
        <v>45</v>
      </c>
      <c r="H1337" s="268" t="s">
        <v>2627</v>
      </c>
      <c r="I1337" s="242" t="s">
        <v>2776</v>
      </c>
      <c r="J1337" s="123" t="s">
        <v>2407</v>
      </c>
      <c r="K1337" s="285"/>
      <c r="L1337" s="285"/>
      <c r="M1337" s="285"/>
      <c r="N1337" s="285"/>
      <c r="O1337" s="285"/>
      <c r="P1337" s="285"/>
      <c r="Q1337" s="285"/>
      <c r="R1337" s="285"/>
      <c r="S1337" s="285"/>
      <c r="T1337" s="278"/>
      <c r="U1337" s="49">
        <v>2022.12</v>
      </c>
      <c r="V1337" s="107"/>
    </row>
    <row r="1338" s="1" customFormat="1" ht="48.95" customHeight="1" spans="1:22">
      <c r="A1338" s="49">
        <v>9</v>
      </c>
      <c r="B1338" s="50" t="s">
        <v>2778</v>
      </c>
      <c r="C1338" s="55" t="s">
        <v>37</v>
      </c>
      <c r="D1338" s="55" t="s">
        <v>52</v>
      </c>
      <c r="E1338" s="55" t="s">
        <v>2779</v>
      </c>
      <c r="F1338" s="54" t="s">
        <v>2780</v>
      </c>
      <c r="G1338" s="136">
        <v>5.25</v>
      </c>
      <c r="H1338" s="52" t="s">
        <v>2781</v>
      </c>
      <c r="I1338" s="51" t="s">
        <v>2782</v>
      </c>
      <c r="J1338" s="51" t="s">
        <v>2783</v>
      </c>
      <c r="K1338" s="83">
        <v>1</v>
      </c>
      <c r="L1338" s="83">
        <v>0</v>
      </c>
      <c r="M1338" s="83">
        <v>0.003</v>
      </c>
      <c r="N1338" s="57">
        <v>0.0012</v>
      </c>
      <c r="O1338" s="57">
        <v>0.0018</v>
      </c>
      <c r="P1338" s="57">
        <v>0.0136</v>
      </c>
      <c r="Q1338" s="57">
        <v>0.0063</v>
      </c>
      <c r="R1338" s="57">
        <v>0.0073</v>
      </c>
      <c r="S1338" s="49" t="s">
        <v>2124</v>
      </c>
      <c r="T1338" s="49" t="s">
        <v>143</v>
      </c>
      <c r="U1338" s="49">
        <v>2023.05</v>
      </c>
      <c r="V1338" s="107"/>
    </row>
    <row r="1339" s="1" customFormat="1" ht="48.95" customHeight="1" spans="1:22">
      <c r="A1339" s="49">
        <v>10</v>
      </c>
      <c r="B1339" s="50" t="s">
        <v>2784</v>
      </c>
      <c r="C1339" s="55" t="s">
        <v>37</v>
      </c>
      <c r="D1339" s="55" t="s">
        <v>52</v>
      </c>
      <c r="E1339" s="49" t="s">
        <v>2633</v>
      </c>
      <c r="F1339" s="50" t="s">
        <v>2785</v>
      </c>
      <c r="G1339" s="57">
        <v>31.68</v>
      </c>
      <c r="H1339" s="52" t="s">
        <v>2781</v>
      </c>
      <c r="I1339" s="50" t="s">
        <v>2786</v>
      </c>
      <c r="J1339" s="51" t="s">
        <v>2787</v>
      </c>
      <c r="K1339" s="83">
        <v>1</v>
      </c>
      <c r="L1339" s="55">
        <v>0</v>
      </c>
      <c r="M1339" s="55">
        <v>0.0171</v>
      </c>
      <c r="N1339" s="84">
        <v>0.0049</v>
      </c>
      <c r="O1339" s="84">
        <v>0.0122</v>
      </c>
      <c r="P1339" s="84">
        <v>0.0523</v>
      </c>
      <c r="Q1339" s="84">
        <v>0.0227</v>
      </c>
      <c r="R1339" s="84">
        <v>0.0296</v>
      </c>
      <c r="S1339" s="55" t="s">
        <v>2124</v>
      </c>
      <c r="T1339" s="55" t="s">
        <v>143</v>
      </c>
      <c r="U1339" s="49">
        <v>2023.05</v>
      </c>
      <c r="V1339" s="107"/>
    </row>
    <row r="1340" s="1" customFormat="1" ht="48.95" customHeight="1" spans="1:22">
      <c r="A1340" s="49">
        <v>11</v>
      </c>
      <c r="B1340" s="50" t="s">
        <v>2788</v>
      </c>
      <c r="C1340" s="55" t="s">
        <v>37</v>
      </c>
      <c r="D1340" s="55" t="s">
        <v>52</v>
      </c>
      <c r="E1340" s="49" t="s">
        <v>2630</v>
      </c>
      <c r="F1340" s="50" t="s">
        <v>2789</v>
      </c>
      <c r="G1340" s="144" t="s">
        <v>2790</v>
      </c>
      <c r="H1340" s="52" t="s">
        <v>2781</v>
      </c>
      <c r="I1340" s="50" t="s">
        <v>2791</v>
      </c>
      <c r="J1340" s="51" t="s">
        <v>2787</v>
      </c>
      <c r="K1340" s="81"/>
      <c r="L1340" s="55">
        <v>1</v>
      </c>
      <c r="M1340" s="84">
        <v>0.0002</v>
      </c>
      <c r="N1340" s="84">
        <v>0</v>
      </c>
      <c r="O1340" s="84">
        <v>0.0002</v>
      </c>
      <c r="P1340" s="84">
        <v>0.0013</v>
      </c>
      <c r="Q1340" s="84">
        <v>0</v>
      </c>
      <c r="R1340" s="84">
        <v>0.0013</v>
      </c>
      <c r="S1340" s="55" t="s">
        <v>2124</v>
      </c>
      <c r="T1340" s="55" t="s">
        <v>143</v>
      </c>
      <c r="U1340" s="49">
        <v>2023.05</v>
      </c>
      <c r="V1340" s="107"/>
    </row>
    <row r="1341" s="1" customFormat="1" ht="48.95" customHeight="1" spans="1:22">
      <c r="A1341" s="49">
        <v>12</v>
      </c>
      <c r="B1341" s="288" t="s">
        <v>2792</v>
      </c>
      <c r="C1341" s="289" t="s">
        <v>280</v>
      </c>
      <c r="D1341" s="55" t="s">
        <v>2793</v>
      </c>
      <c r="E1341" s="289" t="s">
        <v>2794</v>
      </c>
      <c r="F1341" s="290" t="s">
        <v>2795</v>
      </c>
      <c r="G1341" s="291">
        <v>48.49</v>
      </c>
      <c r="H1341" s="289" t="s">
        <v>2796</v>
      </c>
      <c r="I1341" s="289" t="s">
        <v>2797</v>
      </c>
      <c r="J1341" s="51" t="s">
        <v>2787</v>
      </c>
      <c r="K1341" s="304">
        <v>1</v>
      </c>
      <c r="L1341" s="304"/>
      <c r="M1341" s="305">
        <v>0.0323</v>
      </c>
      <c r="N1341" s="305">
        <v>0.0085</v>
      </c>
      <c r="O1341" s="305">
        <v>0.0238</v>
      </c>
      <c r="P1341" s="305">
        <v>0.2109</v>
      </c>
      <c r="Q1341" s="305">
        <v>0.0544</v>
      </c>
      <c r="R1341" s="305">
        <v>0.1565</v>
      </c>
      <c r="S1341" s="304" t="s">
        <v>2798</v>
      </c>
      <c r="T1341" s="304" t="s">
        <v>305</v>
      </c>
      <c r="U1341" s="49">
        <v>2023.05</v>
      </c>
      <c r="V1341" s="107"/>
    </row>
    <row r="1342" s="1" customFormat="1" ht="48.95" customHeight="1" spans="1:22">
      <c r="A1342" s="49">
        <v>13</v>
      </c>
      <c r="B1342" s="292" t="s">
        <v>2799</v>
      </c>
      <c r="C1342" s="292" t="s">
        <v>280</v>
      </c>
      <c r="D1342" s="55" t="s">
        <v>2793</v>
      </c>
      <c r="E1342" s="293" t="s">
        <v>2800</v>
      </c>
      <c r="F1342" s="294" t="s">
        <v>2801</v>
      </c>
      <c r="G1342" s="295">
        <v>48.55</v>
      </c>
      <c r="H1342" s="289" t="s">
        <v>2796</v>
      </c>
      <c r="I1342" s="289" t="s">
        <v>2797</v>
      </c>
      <c r="J1342" s="51" t="s">
        <v>2787</v>
      </c>
      <c r="K1342" s="292">
        <v>1</v>
      </c>
      <c r="L1342" s="292">
        <v>0</v>
      </c>
      <c r="M1342" s="292">
        <v>0.0152</v>
      </c>
      <c r="N1342" s="292">
        <v>0.0079</v>
      </c>
      <c r="O1342" s="292">
        <v>0.0073</v>
      </c>
      <c r="P1342" s="292">
        <v>0.0704</v>
      </c>
      <c r="Q1342" s="292">
        <v>0.0377</v>
      </c>
      <c r="R1342" s="292">
        <v>0.0327</v>
      </c>
      <c r="S1342" s="304" t="s">
        <v>2798</v>
      </c>
      <c r="T1342" s="304" t="s">
        <v>2802</v>
      </c>
      <c r="U1342" s="313">
        <v>2023.05</v>
      </c>
      <c r="V1342" s="107"/>
    </row>
    <row r="1343" s="1" customFormat="1" ht="48.95" customHeight="1" spans="1:22">
      <c r="A1343" s="49">
        <v>14</v>
      </c>
      <c r="B1343" s="235" t="s">
        <v>2803</v>
      </c>
      <c r="C1343" s="296" t="s">
        <v>280</v>
      </c>
      <c r="D1343" s="55" t="s">
        <v>2793</v>
      </c>
      <c r="E1343" s="296" t="s">
        <v>2804</v>
      </c>
      <c r="F1343" s="297" t="s">
        <v>2805</v>
      </c>
      <c r="G1343" s="298">
        <v>45.39</v>
      </c>
      <c r="H1343" s="299" t="s">
        <v>2796</v>
      </c>
      <c r="I1343" s="299" t="s">
        <v>2797</v>
      </c>
      <c r="J1343" s="51" t="s">
        <v>2787</v>
      </c>
      <c r="K1343" s="296">
        <v>0</v>
      </c>
      <c r="L1343" s="306">
        <v>1</v>
      </c>
      <c r="M1343" s="296">
        <v>0.023</v>
      </c>
      <c r="N1343" s="296">
        <v>0.0144</v>
      </c>
      <c r="O1343" s="307">
        <v>0.0086</v>
      </c>
      <c r="P1343" s="296">
        <v>0.1237</v>
      </c>
      <c r="Q1343" s="296">
        <v>0.0755</v>
      </c>
      <c r="R1343" s="296">
        <v>0.0482</v>
      </c>
      <c r="S1343" s="296" t="s">
        <v>2798</v>
      </c>
      <c r="T1343" s="296" t="s">
        <v>302</v>
      </c>
      <c r="U1343" s="313">
        <v>2023.05</v>
      </c>
      <c r="V1343" s="107"/>
    </row>
    <row r="1344" s="1" customFormat="1" ht="48.95" customHeight="1" spans="1:22">
      <c r="A1344" s="49">
        <v>15</v>
      </c>
      <c r="B1344" s="235" t="s">
        <v>2803</v>
      </c>
      <c r="C1344" s="292" t="s">
        <v>280</v>
      </c>
      <c r="D1344" s="55" t="s">
        <v>2793</v>
      </c>
      <c r="E1344" s="292" t="s">
        <v>2806</v>
      </c>
      <c r="F1344" s="300" t="s">
        <v>2807</v>
      </c>
      <c r="G1344" s="295">
        <v>37.57</v>
      </c>
      <c r="H1344" s="289" t="s">
        <v>2796</v>
      </c>
      <c r="I1344" s="289" t="s">
        <v>2797</v>
      </c>
      <c r="J1344" s="51" t="s">
        <v>2787</v>
      </c>
      <c r="K1344" s="292">
        <v>0</v>
      </c>
      <c r="L1344" s="308">
        <v>1</v>
      </c>
      <c r="M1344" s="292">
        <v>0.023</v>
      </c>
      <c r="N1344" s="292">
        <v>0.0144</v>
      </c>
      <c r="O1344" s="309">
        <v>0.0086</v>
      </c>
      <c r="P1344" s="292">
        <v>0.1237</v>
      </c>
      <c r="Q1344" s="292">
        <v>0.0755</v>
      </c>
      <c r="R1344" s="292">
        <v>0.0482</v>
      </c>
      <c r="S1344" s="296" t="s">
        <v>2798</v>
      </c>
      <c r="T1344" s="292" t="s">
        <v>302</v>
      </c>
      <c r="U1344" s="313">
        <v>2023.05</v>
      </c>
      <c r="V1344" s="107"/>
    </row>
    <row r="1345" s="1" customFormat="1" ht="48.95" customHeight="1" spans="1:22">
      <c r="A1345" s="41">
        <v>4.2</v>
      </c>
      <c r="B1345" s="42" t="s">
        <v>2808</v>
      </c>
      <c r="C1345" s="303"/>
      <c r="D1345" s="52"/>
      <c r="E1345" s="273"/>
      <c r="F1345" s="274" t="s">
        <v>2809</v>
      </c>
      <c r="G1345" s="275">
        <f>SUM(G1346:G1363)</f>
        <v>2647.86</v>
      </c>
      <c r="H1345" s="276"/>
      <c r="I1345" s="316"/>
      <c r="J1345" s="274"/>
      <c r="K1345" s="303"/>
      <c r="L1345" s="303"/>
      <c r="M1345" s="303"/>
      <c r="N1345" s="303"/>
      <c r="O1345" s="303"/>
      <c r="P1345" s="303"/>
      <c r="Q1345" s="303"/>
      <c r="R1345" s="303"/>
      <c r="S1345" s="303"/>
      <c r="T1345" s="322"/>
      <c r="U1345" s="49"/>
      <c r="V1345" s="107"/>
    </row>
    <row r="1346" s="14" customFormat="1" ht="48.95" customHeight="1" spans="1:22">
      <c r="A1346" s="49">
        <v>1</v>
      </c>
      <c r="B1346" s="50" t="s">
        <v>2810</v>
      </c>
      <c r="C1346" s="55" t="s">
        <v>37</v>
      </c>
      <c r="D1346" s="52" t="s">
        <v>38</v>
      </c>
      <c r="E1346" s="55" t="s">
        <v>1962</v>
      </c>
      <c r="F1346" s="50" t="s">
        <v>2811</v>
      </c>
      <c r="G1346" s="53">
        <v>36</v>
      </c>
      <c r="H1346" s="51" t="s">
        <v>130</v>
      </c>
      <c r="I1346" s="50" t="s">
        <v>2450</v>
      </c>
      <c r="J1346" s="123" t="s">
        <v>2407</v>
      </c>
      <c r="K1346" s="55">
        <v>0</v>
      </c>
      <c r="L1346" s="55">
        <v>1</v>
      </c>
      <c r="M1346" s="55">
        <v>0.0354</v>
      </c>
      <c r="N1346" s="55">
        <v>0.0095</v>
      </c>
      <c r="O1346" s="55" t="s">
        <v>2451</v>
      </c>
      <c r="P1346" s="55">
        <v>0.168</v>
      </c>
      <c r="Q1346" s="55">
        <v>0.0562</v>
      </c>
      <c r="R1346" s="55">
        <v>0.1118</v>
      </c>
      <c r="S1346" s="49" t="s">
        <v>2373</v>
      </c>
      <c r="T1346" s="55" t="s">
        <v>180</v>
      </c>
      <c r="U1346" s="55">
        <v>2022.12</v>
      </c>
      <c r="V1346" s="55"/>
    </row>
    <row r="1347" s="15" customFormat="1" ht="135.95" customHeight="1" spans="1:22">
      <c r="A1347" s="49">
        <v>2</v>
      </c>
      <c r="B1347" s="50" t="s">
        <v>2812</v>
      </c>
      <c r="C1347" s="55" t="s">
        <v>37</v>
      </c>
      <c r="D1347" s="52" t="s">
        <v>38</v>
      </c>
      <c r="E1347" s="55" t="s">
        <v>2813</v>
      </c>
      <c r="F1347" s="50" t="s">
        <v>2814</v>
      </c>
      <c r="G1347" s="61">
        <v>189</v>
      </c>
      <c r="H1347" s="89" t="s">
        <v>130</v>
      </c>
      <c r="I1347" s="123" t="s">
        <v>2454</v>
      </c>
      <c r="J1347" s="123" t="s">
        <v>2407</v>
      </c>
      <c r="K1347" s="49"/>
      <c r="L1347" s="49">
        <v>1</v>
      </c>
      <c r="M1347" s="49">
        <v>0.048</v>
      </c>
      <c r="N1347" s="49">
        <v>0.011</v>
      </c>
      <c r="O1347" s="49">
        <v>0.037</v>
      </c>
      <c r="P1347" s="49">
        <v>0.2208</v>
      </c>
      <c r="Q1347" s="49">
        <v>0.0549</v>
      </c>
      <c r="R1347" s="49">
        <v>0.1659</v>
      </c>
      <c r="S1347" s="49" t="s">
        <v>2373</v>
      </c>
      <c r="T1347" s="49" t="s">
        <v>169</v>
      </c>
      <c r="U1347" s="49">
        <v>2022.12</v>
      </c>
      <c r="V1347" s="55"/>
    </row>
    <row r="1348" s="15" customFormat="1" ht="48.95" customHeight="1" spans="1:22">
      <c r="A1348" s="49">
        <v>3</v>
      </c>
      <c r="B1348" s="50" t="s">
        <v>2815</v>
      </c>
      <c r="C1348" s="55" t="s">
        <v>37</v>
      </c>
      <c r="D1348" s="52" t="s">
        <v>38</v>
      </c>
      <c r="E1348" s="55" t="s">
        <v>2816</v>
      </c>
      <c r="F1348" s="50" t="s">
        <v>2817</v>
      </c>
      <c r="G1348" s="53">
        <v>102.8</v>
      </c>
      <c r="H1348" s="89" t="s">
        <v>130</v>
      </c>
      <c r="I1348" s="123" t="s">
        <v>2454</v>
      </c>
      <c r="J1348" s="123" t="s">
        <v>2407</v>
      </c>
      <c r="K1348" s="49">
        <v>1</v>
      </c>
      <c r="L1348" s="49"/>
      <c r="M1348" s="49">
        <v>0.061</v>
      </c>
      <c r="N1348" s="49">
        <v>0.0287</v>
      </c>
      <c r="O1348" s="49">
        <v>0.0323</v>
      </c>
      <c r="P1348" s="49">
        <v>0.321</v>
      </c>
      <c r="Q1348" s="49">
        <v>0.134</v>
      </c>
      <c r="R1348" s="49">
        <v>0.187</v>
      </c>
      <c r="S1348" s="49" t="s">
        <v>2373</v>
      </c>
      <c r="T1348" s="49" t="s">
        <v>169</v>
      </c>
      <c r="U1348" s="49">
        <v>2022.12</v>
      </c>
      <c r="V1348" s="55"/>
    </row>
    <row r="1349" s="15" customFormat="1" ht="48.95" customHeight="1" spans="1:22">
      <c r="A1349" s="49">
        <v>4</v>
      </c>
      <c r="B1349" s="59" t="s">
        <v>2818</v>
      </c>
      <c r="C1349" s="55" t="s">
        <v>37</v>
      </c>
      <c r="D1349" s="52" t="s">
        <v>38</v>
      </c>
      <c r="E1349" s="55" t="s">
        <v>2819</v>
      </c>
      <c r="F1349" s="50" t="s">
        <v>2820</v>
      </c>
      <c r="G1349" s="61">
        <v>70</v>
      </c>
      <c r="H1349" s="89" t="s">
        <v>130</v>
      </c>
      <c r="I1349" s="59" t="s">
        <v>2821</v>
      </c>
      <c r="J1349" s="123" t="s">
        <v>2407</v>
      </c>
      <c r="K1349" s="83">
        <v>1</v>
      </c>
      <c r="L1349" s="83"/>
      <c r="M1349" s="84">
        <v>0.0185</v>
      </c>
      <c r="N1349" s="84">
        <v>0.0078</v>
      </c>
      <c r="O1349" s="84">
        <v>0.0107</v>
      </c>
      <c r="P1349" s="84">
        <v>0.0754</v>
      </c>
      <c r="Q1349" s="84">
        <v>0.032</v>
      </c>
      <c r="R1349" s="84">
        <v>0.0434</v>
      </c>
      <c r="S1349" s="49" t="s">
        <v>2373</v>
      </c>
      <c r="T1349" s="55" t="s">
        <v>175</v>
      </c>
      <c r="U1349" s="55">
        <v>2022.12</v>
      </c>
      <c r="V1349" s="55"/>
    </row>
    <row r="1350" s="15" customFormat="1" ht="48.95" customHeight="1" spans="1:22">
      <c r="A1350" s="49">
        <v>5</v>
      </c>
      <c r="B1350" s="50" t="s">
        <v>2822</v>
      </c>
      <c r="C1350" s="49" t="s">
        <v>37</v>
      </c>
      <c r="D1350" s="52" t="s">
        <v>38</v>
      </c>
      <c r="E1350" s="55" t="s">
        <v>2823</v>
      </c>
      <c r="F1350" s="50" t="s">
        <v>2824</v>
      </c>
      <c r="G1350" s="61">
        <v>72</v>
      </c>
      <c r="H1350" s="89" t="s">
        <v>130</v>
      </c>
      <c r="I1350" s="88" t="s">
        <v>2674</v>
      </c>
      <c r="J1350" s="123" t="s">
        <v>2407</v>
      </c>
      <c r="K1350" s="49">
        <v>1</v>
      </c>
      <c r="L1350" s="49">
        <v>0</v>
      </c>
      <c r="M1350" s="84">
        <f t="shared" ref="M1350:M1352" si="30">N1350+O1350</f>
        <v>0.0189</v>
      </c>
      <c r="N1350" s="84" t="s">
        <v>2825</v>
      </c>
      <c r="O1350" s="84" t="s">
        <v>2826</v>
      </c>
      <c r="P1350" s="84">
        <f t="shared" ref="P1350:P1352" si="31">Q1350+R1350</f>
        <v>0.08404</v>
      </c>
      <c r="Q1350" s="84" t="s">
        <v>2827</v>
      </c>
      <c r="R1350" s="84" t="s">
        <v>2828</v>
      </c>
      <c r="S1350" s="89" t="s">
        <v>2373</v>
      </c>
      <c r="T1350" s="49" t="s">
        <v>134</v>
      </c>
      <c r="U1350" s="49">
        <v>2022.12</v>
      </c>
      <c r="V1350" s="55"/>
    </row>
    <row r="1351" s="15" customFormat="1" ht="48.95" customHeight="1" spans="1:22">
      <c r="A1351" s="49">
        <v>6</v>
      </c>
      <c r="B1351" s="50" t="s">
        <v>2829</v>
      </c>
      <c r="C1351" s="49" t="s">
        <v>37</v>
      </c>
      <c r="D1351" s="52" t="s">
        <v>38</v>
      </c>
      <c r="E1351" s="55" t="s">
        <v>2830</v>
      </c>
      <c r="F1351" s="50" t="s">
        <v>2831</v>
      </c>
      <c r="G1351" s="61">
        <v>72</v>
      </c>
      <c r="H1351" s="89" t="s">
        <v>130</v>
      </c>
      <c r="I1351" s="88" t="s">
        <v>2674</v>
      </c>
      <c r="J1351" s="123" t="s">
        <v>2407</v>
      </c>
      <c r="K1351" s="49">
        <v>1</v>
      </c>
      <c r="L1351" s="49">
        <v>0</v>
      </c>
      <c r="M1351" s="84">
        <f t="shared" si="30"/>
        <v>0.0246</v>
      </c>
      <c r="N1351" s="84" t="s">
        <v>2832</v>
      </c>
      <c r="O1351" s="84" t="s">
        <v>2833</v>
      </c>
      <c r="P1351" s="84">
        <f t="shared" si="31"/>
        <v>0.0919</v>
      </c>
      <c r="Q1351" s="84" t="s">
        <v>2834</v>
      </c>
      <c r="R1351" s="84" t="s">
        <v>2835</v>
      </c>
      <c r="S1351" s="89" t="s">
        <v>2373</v>
      </c>
      <c r="T1351" s="49" t="s">
        <v>134</v>
      </c>
      <c r="U1351" s="49">
        <v>2022.12</v>
      </c>
      <c r="V1351" s="55"/>
    </row>
    <row r="1352" s="15" customFormat="1" ht="48.95" customHeight="1" spans="1:22">
      <c r="A1352" s="49">
        <v>7</v>
      </c>
      <c r="B1352" s="50" t="s">
        <v>2836</v>
      </c>
      <c r="C1352" s="49" t="s">
        <v>37</v>
      </c>
      <c r="D1352" s="52" t="s">
        <v>38</v>
      </c>
      <c r="E1352" s="55" t="s">
        <v>2837</v>
      </c>
      <c r="F1352" s="50" t="s">
        <v>2838</v>
      </c>
      <c r="G1352" s="61">
        <v>39.6</v>
      </c>
      <c r="H1352" s="89" t="s">
        <v>130</v>
      </c>
      <c r="I1352" s="88" t="s">
        <v>2674</v>
      </c>
      <c r="J1352" s="123" t="s">
        <v>2407</v>
      </c>
      <c r="K1352" s="49">
        <v>1</v>
      </c>
      <c r="L1352" s="49">
        <v>0</v>
      </c>
      <c r="M1352" s="84">
        <f t="shared" si="30"/>
        <v>0.0139</v>
      </c>
      <c r="N1352" s="84" t="s">
        <v>2839</v>
      </c>
      <c r="O1352" s="84" t="s">
        <v>2840</v>
      </c>
      <c r="P1352" s="84">
        <f t="shared" si="31"/>
        <v>0.0748</v>
      </c>
      <c r="Q1352" s="84" t="s">
        <v>2841</v>
      </c>
      <c r="R1352" s="84" t="s">
        <v>2842</v>
      </c>
      <c r="S1352" s="89" t="s">
        <v>2373</v>
      </c>
      <c r="T1352" s="49" t="s">
        <v>134</v>
      </c>
      <c r="U1352" s="49">
        <v>2022.12</v>
      </c>
      <c r="V1352" s="55"/>
    </row>
    <row r="1353" s="15" customFormat="1" ht="48.95" customHeight="1" spans="1:22">
      <c r="A1353" s="49">
        <v>8</v>
      </c>
      <c r="B1353" s="50" t="s">
        <v>2843</v>
      </c>
      <c r="C1353" s="49" t="s">
        <v>37</v>
      </c>
      <c r="D1353" s="52" t="s">
        <v>38</v>
      </c>
      <c r="E1353" s="55" t="s">
        <v>2736</v>
      </c>
      <c r="F1353" s="50" t="s">
        <v>2844</v>
      </c>
      <c r="G1353" s="61">
        <v>215</v>
      </c>
      <c r="H1353" s="89" t="s">
        <v>130</v>
      </c>
      <c r="I1353" s="59" t="s">
        <v>2821</v>
      </c>
      <c r="J1353" s="123" t="s">
        <v>2407</v>
      </c>
      <c r="K1353" s="49"/>
      <c r="L1353" s="49"/>
      <c r="M1353" s="84"/>
      <c r="N1353" s="84"/>
      <c r="O1353" s="84"/>
      <c r="P1353" s="84"/>
      <c r="Q1353" s="84"/>
      <c r="R1353" s="84"/>
      <c r="S1353" s="89" t="s">
        <v>2373</v>
      </c>
      <c r="T1353" s="49" t="s">
        <v>134</v>
      </c>
      <c r="U1353" s="49">
        <v>2022.12</v>
      </c>
      <c r="V1353" s="55"/>
    </row>
    <row r="1354" s="15" customFormat="1" ht="48.95" customHeight="1" spans="1:22">
      <c r="A1354" s="49">
        <v>9</v>
      </c>
      <c r="B1354" s="50" t="s">
        <v>2845</v>
      </c>
      <c r="C1354" s="49" t="s">
        <v>37</v>
      </c>
      <c r="D1354" s="52" t="s">
        <v>38</v>
      </c>
      <c r="E1354" s="55" t="s">
        <v>2846</v>
      </c>
      <c r="F1354" s="50" t="s">
        <v>2847</v>
      </c>
      <c r="G1354" s="61">
        <v>120</v>
      </c>
      <c r="H1354" s="89" t="s">
        <v>130</v>
      </c>
      <c r="I1354" s="86" t="s">
        <v>2848</v>
      </c>
      <c r="J1354" s="123" t="s">
        <v>2407</v>
      </c>
      <c r="K1354" s="83"/>
      <c r="L1354" s="51">
        <v>1</v>
      </c>
      <c r="M1354" s="55">
        <v>0.0251</v>
      </c>
      <c r="N1354" s="55">
        <v>0.0073</v>
      </c>
      <c r="O1354" s="55">
        <v>0.0178</v>
      </c>
      <c r="P1354" s="55">
        <v>0.1274</v>
      </c>
      <c r="Q1354" s="55">
        <v>0.0423</v>
      </c>
      <c r="R1354" s="55">
        <v>0.0851</v>
      </c>
      <c r="S1354" s="49" t="s">
        <v>2373</v>
      </c>
      <c r="T1354" s="89" t="s">
        <v>199</v>
      </c>
      <c r="U1354" s="89" t="s">
        <v>2017</v>
      </c>
      <c r="V1354" s="55"/>
    </row>
    <row r="1355" s="15" customFormat="1" ht="48.95" customHeight="1" spans="1:22">
      <c r="A1355" s="49">
        <v>10</v>
      </c>
      <c r="B1355" s="50" t="s">
        <v>2849</v>
      </c>
      <c r="C1355" s="51" t="s">
        <v>37</v>
      </c>
      <c r="D1355" s="52" t="s">
        <v>38</v>
      </c>
      <c r="E1355" s="51" t="s">
        <v>2850</v>
      </c>
      <c r="F1355" s="50" t="s">
        <v>2851</v>
      </c>
      <c r="G1355" s="61">
        <v>110</v>
      </c>
      <c r="H1355" s="89" t="s">
        <v>130</v>
      </c>
      <c r="I1355" s="86" t="s">
        <v>2848</v>
      </c>
      <c r="J1355" s="123" t="s">
        <v>2407</v>
      </c>
      <c r="K1355" s="83"/>
      <c r="L1355" s="51">
        <v>1</v>
      </c>
      <c r="M1355" s="89">
        <v>0.0265</v>
      </c>
      <c r="N1355" s="89" t="s">
        <v>2852</v>
      </c>
      <c r="O1355" s="89" t="s">
        <v>2853</v>
      </c>
      <c r="P1355" s="89" t="s">
        <v>2854</v>
      </c>
      <c r="Q1355" s="89" t="s">
        <v>2855</v>
      </c>
      <c r="R1355" s="89" t="s">
        <v>2856</v>
      </c>
      <c r="S1355" s="49" t="s">
        <v>2373</v>
      </c>
      <c r="T1355" s="89" t="s">
        <v>199</v>
      </c>
      <c r="U1355" s="89" t="s">
        <v>2017</v>
      </c>
      <c r="V1355" s="55"/>
    </row>
    <row r="1356" s="15" customFormat="1" ht="77.1" customHeight="1" spans="1:22">
      <c r="A1356" s="49">
        <v>11</v>
      </c>
      <c r="B1356" s="50" t="s">
        <v>2857</v>
      </c>
      <c r="C1356" s="49" t="s">
        <v>37</v>
      </c>
      <c r="D1356" s="52" t="s">
        <v>38</v>
      </c>
      <c r="E1356" s="55" t="s">
        <v>2858</v>
      </c>
      <c r="F1356" s="50" t="s">
        <v>2859</v>
      </c>
      <c r="G1356" s="61">
        <v>110</v>
      </c>
      <c r="H1356" s="89" t="s">
        <v>130</v>
      </c>
      <c r="I1356" s="86" t="s">
        <v>2848</v>
      </c>
      <c r="J1356" s="123" t="s">
        <v>2407</v>
      </c>
      <c r="K1356" s="55">
        <v>1</v>
      </c>
      <c r="L1356" s="55"/>
      <c r="M1356" s="55">
        <v>0.0091</v>
      </c>
      <c r="N1356" s="55">
        <v>0.0003</v>
      </c>
      <c r="O1356" s="55">
        <v>0.0088</v>
      </c>
      <c r="P1356" s="55">
        <v>0.044</v>
      </c>
      <c r="Q1356" s="55">
        <v>0.0004</v>
      </c>
      <c r="R1356" s="55">
        <v>0.0436</v>
      </c>
      <c r="S1356" s="49" t="s">
        <v>2373</v>
      </c>
      <c r="T1356" s="89" t="s">
        <v>199</v>
      </c>
      <c r="U1356" s="89" t="s">
        <v>2017</v>
      </c>
      <c r="V1356" s="55"/>
    </row>
    <row r="1357" s="1" customFormat="1" ht="48.95" customHeight="1" spans="1:22">
      <c r="A1357" s="49">
        <v>12</v>
      </c>
      <c r="B1357" s="50" t="s">
        <v>2860</v>
      </c>
      <c r="C1357" s="49" t="s">
        <v>37</v>
      </c>
      <c r="D1357" s="52" t="s">
        <v>38</v>
      </c>
      <c r="E1357" s="55" t="s">
        <v>2861</v>
      </c>
      <c r="F1357" s="50" t="s">
        <v>2862</v>
      </c>
      <c r="G1357" s="61">
        <v>385</v>
      </c>
      <c r="H1357" s="89" t="s">
        <v>130</v>
      </c>
      <c r="I1357" s="86" t="s">
        <v>2848</v>
      </c>
      <c r="J1357" s="123" t="s">
        <v>2407</v>
      </c>
      <c r="K1357" s="144">
        <v>1</v>
      </c>
      <c r="L1357" s="144"/>
      <c r="M1357" s="144">
        <v>0.0176</v>
      </c>
      <c r="N1357" s="144" t="s">
        <v>2840</v>
      </c>
      <c r="O1357" s="144" t="s">
        <v>2863</v>
      </c>
      <c r="P1357" s="61">
        <f>Q1357+R1357</f>
        <v>0.0872</v>
      </c>
      <c r="Q1357" s="144" t="s">
        <v>2864</v>
      </c>
      <c r="R1357" s="144" t="s">
        <v>2865</v>
      </c>
      <c r="S1357" s="49" t="s">
        <v>2373</v>
      </c>
      <c r="T1357" s="89" t="s">
        <v>199</v>
      </c>
      <c r="U1357" s="89" t="s">
        <v>2017</v>
      </c>
      <c r="V1357" s="55"/>
    </row>
    <row r="1358" s="1" customFormat="1" ht="68.1" customHeight="1" spans="1:22">
      <c r="A1358" s="49">
        <v>13</v>
      </c>
      <c r="B1358" s="50" t="s">
        <v>2866</v>
      </c>
      <c r="C1358" s="49" t="s">
        <v>37</v>
      </c>
      <c r="D1358" s="52" t="s">
        <v>38</v>
      </c>
      <c r="E1358" s="55" t="s">
        <v>2867</v>
      </c>
      <c r="F1358" s="50" t="s">
        <v>2868</v>
      </c>
      <c r="G1358" s="61">
        <v>300</v>
      </c>
      <c r="H1358" s="89" t="s">
        <v>130</v>
      </c>
      <c r="I1358" s="86" t="s">
        <v>2848</v>
      </c>
      <c r="J1358" s="123" t="s">
        <v>2407</v>
      </c>
      <c r="K1358" s="51">
        <v>1</v>
      </c>
      <c r="L1358" s="51"/>
      <c r="M1358" s="84">
        <v>0.0158</v>
      </c>
      <c r="N1358" s="84">
        <v>0.0064</v>
      </c>
      <c r="O1358" s="84">
        <v>0.0094</v>
      </c>
      <c r="P1358" s="84">
        <v>0.0755</v>
      </c>
      <c r="Q1358" s="84">
        <v>0.0302</v>
      </c>
      <c r="R1358" s="84">
        <v>0.0453</v>
      </c>
      <c r="S1358" s="49" t="s">
        <v>2373</v>
      </c>
      <c r="T1358" s="89" t="s">
        <v>199</v>
      </c>
      <c r="U1358" s="89" t="s">
        <v>2017</v>
      </c>
      <c r="V1358" s="55"/>
    </row>
    <row r="1359" s="1" customFormat="1" ht="54" customHeight="1" spans="1:22">
      <c r="A1359" s="49">
        <v>14</v>
      </c>
      <c r="B1359" s="50" t="s">
        <v>2869</v>
      </c>
      <c r="C1359" s="51" t="s">
        <v>37</v>
      </c>
      <c r="D1359" s="52" t="s">
        <v>38</v>
      </c>
      <c r="E1359" s="51" t="s">
        <v>2870</v>
      </c>
      <c r="F1359" s="59" t="s">
        <v>2871</v>
      </c>
      <c r="G1359" s="53">
        <v>288.2</v>
      </c>
      <c r="H1359" s="89" t="s">
        <v>130</v>
      </c>
      <c r="I1359" s="86" t="s">
        <v>2848</v>
      </c>
      <c r="J1359" s="123" t="s">
        <v>2407</v>
      </c>
      <c r="K1359" s="51">
        <v>1</v>
      </c>
      <c r="L1359" s="51"/>
      <c r="M1359" s="49">
        <v>0.0276</v>
      </c>
      <c r="N1359" s="49">
        <v>0.0108</v>
      </c>
      <c r="O1359" s="49">
        <v>0.0168</v>
      </c>
      <c r="P1359" s="49">
        <v>0.1288</v>
      </c>
      <c r="Q1359" s="49">
        <v>0.054</v>
      </c>
      <c r="R1359" s="49">
        <v>0.0748</v>
      </c>
      <c r="S1359" s="49" t="s">
        <v>2373</v>
      </c>
      <c r="T1359" s="89" t="s">
        <v>199</v>
      </c>
      <c r="U1359" s="89" t="s">
        <v>2017</v>
      </c>
      <c r="V1359" s="55"/>
    </row>
    <row r="1360" s="1" customFormat="1" ht="68.1" customHeight="1" spans="1:22">
      <c r="A1360" s="49">
        <v>15</v>
      </c>
      <c r="B1360" s="50" t="s">
        <v>2872</v>
      </c>
      <c r="C1360" s="55" t="s">
        <v>37</v>
      </c>
      <c r="D1360" s="52" t="s">
        <v>38</v>
      </c>
      <c r="E1360" s="55" t="s">
        <v>2873</v>
      </c>
      <c r="F1360" s="50" t="s">
        <v>2874</v>
      </c>
      <c r="G1360" s="53">
        <v>288.2</v>
      </c>
      <c r="H1360" s="89" t="s">
        <v>130</v>
      </c>
      <c r="I1360" s="86" t="s">
        <v>2848</v>
      </c>
      <c r="J1360" s="123" t="s">
        <v>2407</v>
      </c>
      <c r="K1360" s="71">
        <v>1</v>
      </c>
      <c r="L1360" s="71"/>
      <c r="M1360" s="71">
        <v>0.0141</v>
      </c>
      <c r="N1360" s="71">
        <v>0.0067</v>
      </c>
      <c r="O1360" s="71">
        <v>0.0074</v>
      </c>
      <c r="P1360" s="71">
        <v>0.0662</v>
      </c>
      <c r="Q1360" s="71">
        <v>0.0311</v>
      </c>
      <c r="R1360" s="71">
        <v>0.0351</v>
      </c>
      <c r="S1360" s="55" t="s">
        <v>2373</v>
      </c>
      <c r="T1360" s="89" t="s">
        <v>199</v>
      </c>
      <c r="U1360" s="89" t="s">
        <v>2017</v>
      </c>
      <c r="V1360" s="55"/>
    </row>
    <row r="1361" s="1" customFormat="1" ht="48.95" customHeight="1" spans="1:22">
      <c r="A1361" s="49">
        <v>16</v>
      </c>
      <c r="B1361" s="50" t="s">
        <v>2875</v>
      </c>
      <c r="C1361" s="55" t="s">
        <v>37</v>
      </c>
      <c r="D1361" s="52" t="s">
        <v>38</v>
      </c>
      <c r="E1361" s="55" t="s">
        <v>2876</v>
      </c>
      <c r="F1361" s="50" t="s">
        <v>2877</v>
      </c>
      <c r="G1361" s="53">
        <v>148</v>
      </c>
      <c r="H1361" s="89" t="s">
        <v>130</v>
      </c>
      <c r="I1361" s="86" t="s">
        <v>2848</v>
      </c>
      <c r="J1361" s="123" t="s">
        <v>2407</v>
      </c>
      <c r="K1361" s="81"/>
      <c r="L1361" s="81"/>
      <c r="M1361" s="81"/>
      <c r="N1361" s="82"/>
      <c r="O1361" s="82"/>
      <c r="P1361" s="82"/>
      <c r="Q1361" s="82"/>
      <c r="R1361" s="82"/>
      <c r="S1361" s="55" t="s">
        <v>2373</v>
      </c>
      <c r="T1361" s="49" t="s">
        <v>727</v>
      </c>
      <c r="U1361" s="49">
        <v>2022.12</v>
      </c>
      <c r="V1361" s="107"/>
    </row>
    <row r="1362" s="1" customFormat="1" ht="48.95" customHeight="1" spans="1:22">
      <c r="A1362" s="49">
        <v>17</v>
      </c>
      <c r="B1362" s="50" t="s">
        <v>2878</v>
      </c>
      <c r="C1362" s="55" t="s">
        <v>37</v>
      </c>
      <c r="D1362" s="52" t="s">
        <v>38</v>
      </c>
      <c r="E1362" s="55" t="s">
        <v>2879</v>
      </c>
      <c r="F1362" s="50" t="s">
        <v>2880</v>
      </c>
      <c r="G1362" s="53">
        <v>34.06</v>
      </c>
      <c r="H1362" s="89" t="s">
        <v>130</v>
      </c>
      <c r="I1362" s="86" t="s">
        <v>2848</v>
      </c>
      <c r="J1362" s="123" t="s">
        <v>2407</v>
      </c>
      <c r="K1362" s="81"/>
      <c r="L1362" s="244">
        <v>1</v>
      </c>
      <c r="M1362" s="317">
        <f>N1362+O1362</f>
        <v>0.0009</v>
      </c>
      <c r="N1362" s="317">
        <v>0.0002</v>
      </c>
      <c r="O1362" s="318">
        <v>0.0007</v>
      </c>
      <c r="P1362" s="319">
        <f>Q1362+R1362</f>
        <v>0.0043</v>
      </c>
      <c r="Q1362" s="319">
        <v>0.0011</v>
      </c>
      <c r="R1362" s="319">
        <v>0.0032</v>
      </c>
      <c r="S1362" s="55" t="s">
        <v>2373</v>
      </c>
      <c r="T1362" s="89" t="s">
        <v>196</v>
      </c>
      <c r="U1362" s="49">
        <v>2022.12</v>
      </c>
      <c r="V1362" s="107"/>
    </row>
    <row r="1363" s="1" customFormat="1" ht="87.95" customHeight="1" spans="1:22">
      <c r="A1363" s="49">
        <v>18</v>
      </c>
      <c r="B1363" s="50" t="s">
        <v>2881</v>
      </c>
      <c r="C1363" s="55" t="s">
        <v>37</v>
      </c>
      <c r="D1363" s="52" t="s">
        <v>38</v>
      </c>
      <c r="E1363" s="55" t="s">
        <v>2882</v>
      </c>
      <c r="F1363" s="50" t="s">
        <v>2883</v>
      </c>
      <c r="G1363" s="53">
        <v>68</v>
      </c>
      <c r="H1363" s="89" t="s">
        <v>130</v>
      </c>
      <c r="I1363" s="86" t="s">
        <v>2848</v>
      </c>
      <c r="J1363" s="123" t="s">
        <v>2407</v>
      </c>
      <c r="K1363" s="81"/>
      <c r="L1363" s="81"/>
      <c r="M1363" s="81"/>
      <c r="N1363" s="82"/>
      <c r="O1363" s="82"/>
      <c r="P1363" s="82"/>
      <c r="Q1363" s="82"/>
      <c r="R1363" s="82"/>
      <c r="S1363" s="55" t="s">
        <v>2373</v>
      </c>
      <c r="T1363" s="49" t="s">
        <v>407</v>
      </c>
      <c r="U1363" s="49">
        <v>2022.12</v>
      </c>
      <c r="V1363" s="107"/>
    </row>
    <row r="1364" s="1" customFormat="1" ht="87.95" customHeight="1" spans="1:22">
      <c r="A1364" s="41">
        <v>4.3</v>
      </c>
      <c r="B1364" s="42" t="s">
        <v>2884</v>
      </c>
      <c r="C1364" s="55"/>
      <c r="D1364" s="52"/>
      <c r="E1364" s="55"/>
      <c r="F1364" s="42" t="s">
        <v>2885</v>
      </c>
      <c r="G1364" s="45">
        <f>SUM(G1365:G1403)</f>
        <v>1846.61</v>
      </c>
      <c r="H1364" s="89"/>
      <c r="I1364" s="86"/>
      <c r="J1364" s="123"/>
      <c r="K1364" s="81"/>
      <c r="L1364" s="81"/>
      <c r="M1364" s="81"/>
      <c r="N1364" s="82"/>
      <c r="O1364" s="82"/>
      <c r="P1364" s="82"/>
      <c r="Q1364" s="82"/>
      <c r="R1364" s="82"/>
      <c r="S1364" s="41"/>
      <c r="T1364" s="41"/>
      <c r="U1364" s="49"/>
      <c r="V1364" s="107"/>
    </row>
    <row r="1365" s="4" customFormat="1" ht="80.1" customHeight="1" spans="1:22">
      <c r="A1365" s="55">
        <v>1</v>
      </c>
      <c r="B1365" s="50" t="s">
        <v>2886</v>
      </c>
      <c r="C1365" s="55" t="s">
        <v>37</v>
      </c>
      <c r="D1365" s="55" t="s">
        <v>52</v>
      </c>
      <c r="E1365" s="55" t="s">
        <v>2887</v>
      </c>
      <c r="F1365" s="50" t="s">
        <v>2888</v>
      </c>
      <c r="G1365" s="62">
        <v>19.2</v>
      </c>
      <c r="H1365" s="51" t="s">
        <v>130</v>
      </c>
      <c r="I1365" s="50" t="s">
        <v>2690</v>
      </c>
      <c r="J1365" s="50" t="s">
        <v>332</v>
      </c>
      <c r="K1365" s="60">
        <v>1</v>
      </c>
      <c r="L1365" s="60"/>
      <c r="M1365" s="84">
        <v>0.0095</v>
      </c>
      <c r="N1365" s="84">
        <v>0.0043</v>
      </c>
      <c r="O1365" s="84">
        <v>0.0052</v>
      </c>
      <c r="P1365" s="84">
        <v>0.0467</v>
      </c>
      <c r="Q1365" s="84">
        <v>0.0265</v>
      </c>
      <c r="R1365" s="84">
        <v>0.0202</v>
      </c>
      <c r="S1365" s="49" t="s">
        <v>2373</v>
      </c>
      <c r="T1365" s="71" t="s">
        <v>330</v>
      </c>
      <c r="U1365" s="49">
        <v>2023.05</v>
      </c>
      <c r="V1365" s="107"/>
    </row>
    <row r="1366" s="4" customFormat="1" ht="80.1" customHeight="1" spans="1:22">
      <c r="A1366" s="55">
        <v>2</v>
      </c>
      <c r="B1366" s="50" t="s">
        <v>2889</v>
      </c>
      <c r="C1366" s="55" t="s">
        <v>37</v>
      </c>
      <c r="D1366" s="55" t="s">
        <v>52</v>
      </c>
      <c r="E1366" s="55" t="s">
        <v>2890</v>
      </c>
      <c r="F1366" s="50" t="s">
        <v>2891</v>
      </c>
      <c r="G1366" s="62">
        <v>17.9</v>
      </c>
      <c r="H1366" s="51" t="s">
        <v>130</v>
      </c>
      <c r="I1366" s="50" t="s">
        <v>2690</v>
      </c>
      <c r="J1366" s="50" t="s">
        <v>332</v>
      </c>
      <c r="K1366" s="153"/>
      <c r="L1366" s="55">
        <v>1</v>
      </c>
      <c r="M1366" s="55">
        <f>N1366+O1366</f>
        <v>0.0183</v>
      </c>
      <c r="N1366" s="55">
        <v>0.0045</v>
      </c>
      <c r="O1366" s="55">
        <v>0.0138</v>
      </c>
      <c r="P1366" s="55">
        <f>Q1366+R1366</f>
        <v>0.0889</v>
      </c>
      <c r="Q1366" s="55">
        <v>0.0234</v>
      </c>
      <c r="R1366" s="55">
        <v>0.0655</v>
      </c>
      <c r="S1366" s="49" t="s">
        <v>2373</v>
      </c>
      <c r="T1366" s="71" t="s">
        <v>330</v>
      </c>
      <c r="U1366" s="49">
        <v>2023.05</v>
      </c>
      <c r="V1366" s="107"/>
    </row>
    <row r="1367" s="4" customFormat="1" ht="80.1" customHeight="1" spans="1:22">
      <c r="A1367" s="55">
        <v>3</v>
      </c>
      <c r="B1367" s="75" t="s">
        <v>2892</v>
      </c>
      <c r="C1367" s="89" t="s">
        <v>37</v>
      </c>
      <c r="D1367" s="55" t="s">
        <v>52</v>
      </c>
      <c r="E1367" s="51" t="s">
        <v>2882</v>
      </c>
      <c r="F1367" s="50" t="s">
        <v>2893</v>
      </c>
      <c r="G1367" s="62">
        <v>70</v>
      </c>
      <c r="H1367" s="51" t="s">
        <v>130</v>
      </c>
      <c r="I1367" s="59" t="s">
        <v>2894</v>
      </c>
      <c r="J1367" s="59" t="s">
        <v>2894</v>
      </c>
      <c r="K1367" s="51"/>
      <c r="L1367" s="244">
        <v>1</v>
      </c>
      <c r="M1367" s="244">
        <v>0.037</v>
      </c>
      <c r="N1367" s="244">
        <v>0.0117</v>
      </c>
      <c r="O1367" s="244">
        <v>0.0253</v>
      </c>
      <c r="P1367" s="244">
        <v>0.1812</v>
      </c>
      <c r="Q1367" s="244">
        <v>0.0663</v>
      </c>
      <c r="R1367" s="244">
        <v>0.1149</v>
      </c>
      <c r="S1367" s="49" t="s">
        <v>2373</v>
      </c>
      <c r="T1367" s="89" t="s">
        <v>407</v>
      </c>
      <c r="U1367" s="49">
        <v>2023.05</v>
      </c>
      <c r="V1367" s="55"/>
    </row>
    <row r="1368" s="4" customFormat="1" ht="80.1" customHeight="1" spans="1:22">
      <c r="A1368" s="55">
        <v>4</v>
      </c>
      <c r="B1368" s="75" t="s">
        <v>2895</v>
      </c>
      <c r="C1368" s="89" t="s">
        <v>37</v>
      </c>
      <c r="D1368" s="55" t="s">
        <v>52</v>
      </c>
      <c r="E1368" s="51" t="s">
        <v>2704</v>
      </c>
      <c r="F1368" s="50" t="s">
        <v>2896</v>
      </c>
      <c r="G1368" s="62">
        <v>67.2</v>
      </c>
      <c r="H1368" s="51" t="s">
        <v>130</v>
      </c>
      <c r="I1368" s="59" t="s">
        <v>2894</v>
      </c>
      <c r="J1368" s="59" t="s">
        <v>2894</v>
      </c>
      <c r="K1368" s="89" t="s">
        <v>2897</v>
      </c>
      <c r="L1368" s="51"/>
      <c r="M1368" s="84">
        <v>0.0154</v>
      </c>
      <c r="N1368" s="84">
        <v>0.0079</v>
      </c>
      <c r="O1368" s="84">
        <v>0.0075</v>
      </c>
      <c r="P1368" s="84">
        <v>0.0695</v>
      </c>
      <c r="Q1368" s="84">
        <v>0.0375</v>
      </c>
      <c r="R1368" s="84">
        <v>0.0324</v>
      </c>
      <c r="S1368" s="49" t="s">
        <v>2373</v>
      </c>
      <c r="T1368" s="89" t="s">
        <v>407</v>
      </c>
      <c r="U1368" s="49">
        <v>2023.05</v>
      </c>
      <c r="V1368" s="55"/>
    </row>
    <row r="1369" s="4" customFormat="1" ht="80.1" customHeight="1" spans="1:22">
      <c r="A1369" s="55">
        <v>5</v>
      </c>
      <c r="B1369" s="50" t="s">
        <v>2898</v>
      </c>
      <c r="C1369" s="55" t="s">
        <v>37</v>
      </c>
      <c r="D1369" s="55" t="s">
        <v>52</v>
      </c>
      <c r="E1369" s="55" t="s">
        <v>2377</v>
      </c>
      <c r="F1369" s="50" t="s">
        <v>2899</v>
      </c>
      <c r="G1369" s="62">
        <v>11</v>
      </c>
      <c r="H1369" s="51" t="s">
        <v>130</v>
      </c>
      <c r="I1369" s="50" t="s">
        <v>2900</v>
      </c>
      <c r="J1369" s="50" t="s">
        <v>2900</v>
      </c>
      <c r="K1369" s="83">
        <v>1</v>
      </c>
      <c r="L1369" s="83"/>
      <c r="M1369" s="55">
        <v>235</v>
      </c>
      <c r="N1369" s="55">
        <v>0.0092</v>
      </c>
      <c r="O1369" s="55">
        <v>143</v>
      </c>
      <c r="P1369" s="55"/>
      <c r="Q1369" s="55"/>
      <c r="R1369" s="55"/>
      <c r="S1369" s="49" t="s">
        <v>2373</v>
      </c>
      <c r="T1369" s="55" t="s">
        <v>175</v>
      </c>
      <c r="U1369" s="49">
        <v>2023.05</v>
      </c>
      <c r="V1369" s="107"/>
    </row>
    <row r="1370" s="4" customFormat="1" ht="80.1" customHeight="1" spans="1:22">
      <c r="A1370" s="55">
        <v>6</v>
      </c>
      <c r="B1370" s="50" t="s">
        <v>2901</v>
      </c>
      <c r="C1370" s="55" t="s">
        <v>37</v>
      </c>
      <c r="D1370" s="55" t="s">
        <v>52</v>
      </c>
      <c r="E1370" s="55" t="s">
        <v>2902</v>
      </c>
      <c r="F1370" s="50" t="s">
        <v>2903</v>
      </c>
      <c r="G1370" s="62">
        <v>27.5</v>
      </c>
      <c r="H1370" s="51" t="s">
        <v>130</v>
      </c>
      <c r="I1370" s="50" t="s">
        <v>2904</v>
      </c>
      <c r="J1370" s="50" t="s">
        <v>2904</v>
      </c>
      <c r="K1370" s="83"/>
      <c r="L1370" s="83">
        <v>1</v>
      </c>
      <c r="M1370" s="55"/>
      <c r="N1370" s="55">
        <v>0.0067</v>
      </c>
      <c r="O1370" s="55">
        <v>0.0168</v>
      </c>
      <c r="P1370" s="55"/>
      <c r="Q1370" s="55">
        <v>0.0235</v>
      </c>
      <c r="R1370" s="55">
        <v>0.0843</v>
      </c>
      <c r="S1370" s="49" t="s">
        <v>2373</v>
      </c>
      <c r="T1370" s="55" t="s">
        <v>175</v>
      </c>
      <c r="U1370" s="49">
        <v>2023.05</v>
      </c>
      <c r="V1370" s="107"/>
    </row>
    <row r="1371" s="4" customFormat="1" ht="80.1" customHeight="1" spans="1:22">
      <c r="A1371" s="55">
        <v>7</v>
      </c>
      <c r="B1371" s="50" t="s">
        <v>2905</v>
      </c>
      <c r="C1371" s="55" t="s">
        <v>37</v>
      </c>
      <c r="D1371" s="55" t="s">
        <v>52</v>
      </c>
      <c r="E1371" s="55" t="s">
        <v>2906</v>
      </c>
      <c r="F1371" s="50" t="s">
        <v>2907</v>
      </c>
      <c r="G1371" s="62">
        <v>26.4</v>
      </c>
      <c r="H1371" s="51" t="s">
        <v>130</v>
      </c>
      <c r="I1371" s="50" t="s">
        <v>2908</v>
      </c>
      <c r="J1371" s="50"/>
      <c r="K1371" s="83"/>
      <c r="L1371" s="83">
        <v>1</v>
      </c>
      <c r="M1371" s="55">
        <v>0.0182</v>
      </c>
      <c r="N1371" s="55">
        <v>0.0066</v>
      </c>
      <c r="O1371" s="55">
        <v>0.0116</v>
      </c>
      <c r="P1371" s="55">
        <v>0.0877</v>
      </c>
      <c r="Q1371" s="55">
        <v>0.0348</v>
      </c>
      <c r="R1371" s="55">
        <v>0.0529</v>
      </c>
      <c r="S1371" s="49" t="s">
        <v>2373</v>
      </c>
      <c r="T1371" s="55" t="s">
        <v>175</v>
      </c>
      <c r="U1371" s="49">
        <v>2023.05</v>
      </c>
      <c r="V1371" s="107"/>
    </row>
    <row r="1372" s="4" customFormat="1" ht="80.1" customHeight="1" spans="1:22">
      <c r="A1372" s="55">
        <v>8</v>
      </c>
      <c r="B1372" s="50" t="s">
        <v>2909</v>
      </c>
      <c r="C1372" s="55" t="s">
        <v>37</v>
      </c>
      <c r="D1372" s="55" t="s">
        <v>52</v>
      </c>
      <c r="E1372" s="55" t="s">
        <v>2819</v>
      </c>
      <c r="F1372" s="50" t="s">
        <v>2910</v>
      </c>
      <c r="G1372" s="62">
        <v>39.6</v>
      </c>
      <c r="H1372" s="51" t="s">
        <v>130</v>
      </c>
      <c r="I1372" s="50" t="s">
        <v>2911</v>
      </c>
      <c r="J1372" s="50" t="s">
        <v>2407</v>
      </c>
      <c r="K1372" s="83">
        <v>1</v>
      </c>
      <c r="L1372" s="83"/>
      <c r="M1372" s="55">
        <v>0.0185</v>
      </c>
      <c r="N1372" s="55">
        <v>0.0078</v>
      </c>
      <c r="O1372" s="55">
        <v>0.0107</v>
      </c>
      <c r="P1372" s="55">
        <v>0.0784</v>
      </c>
      <c r="Q1372" s="55">
        <v>0.0329</v>
      </c>
      <c r="R1372" s="55">
        <v>0.0455</v>
      </c>
      <c r="S1372" s="49" t="s">
        <v>2373</v>
      </c>
      <c r="T1372" s="55" t="s">
        <v>175</v>
      </c>
      <c r="U1372" s="49">
        <v>2023.05</v>
      </c>
      <c r="V1372" s="107"/>
    </row>
    <row r="1373" s="4" customFormat="1" ht="80.1" customHeight="1" spans="1:22">
      <c r="A1373" s="55">
        <v>9</v>
      </c>
      <c r="B1373" s="59" t="s">
        <v>2912</v>
      </c>
      <c r="C1373" s="55" t="s">
        <v>37</v>
      </c>
      <c r="D1373" s="55" t="s">
        <v>52</v>
      </c>
      <c r="E1373" s="55" t="s">
        <v>2846</v>
      </c>
      <c r="F1373" s="50" t="s">
        <v>2913</v>
      </c>
      <c r="G1373" s="62">
        <v>33</v>
      </c>
      <c r="H1373" s="51" t="s">
        <v>130</v>
      </c>
      <c r="I1373" s="50" t="s">
        <v>2914</v>
      </c>
      <c r="J1373" s="50" t="s">
        <v>2915</v>
      </c>
      <c r="K1373" s="51"/>
      <c r="L1373" s="51">
        <v>1</v>
      </c>
      <c r="M1373" s="55">
        <v>0.0251</v>
      </c>
      <c r="N1373" s="55">
        <v>0.0073</v>
      </c>
      <c r="O1373" s="55">
        <v>0.0178</v>
      </c>
      <c r="P1373" s="55">
        <v>0.1274</v>
      </c>
      <c r="Q1373" s="55">
        <v>0.0423</v>
      </c>
      <c r="R1373" s="55">
        <v>0.0851</v>
      </c>
      <c r="S1373" s="49" t="s">
        <v>2373</v>
      </c>
      <c r="T1373" s="55" t="s">
        <v>199</v>
      </c>
      <c r="U1373" s="49">
        <v>2023.05</v>
      </c>
      <c r="V1373" s="107"/>
    </row>
    <row r="1374" s="4" customFormat="1" ht="80.1" customHeight="1" spans="1:22">
      <c r="A1374" s="55">
        <v>10</v>
      </c>
      <c r="B1374" s="59" t="s">
        <v>2916</v>
      </c>
      <c r="C1374" s="55" t="s">
        <v>37</v>
      </c>
      <c r="D1374" s="55" t="s">
        <v>52</v>
      </c>
      <c r="E1374" s="55" t="s">
        <v>2861</v>
      </c>
      <c r="F1374" s="50" t="s">
        <v>2917</v>
      </c>
      <c r="G1374" s="62">
        <v>123.8</v>
      </c>
      <c r="H1374" s="51" t="s">
        <v>130</v>
      </c>
      <c r="I1374" s="50" t="s">
        <v>2914</v>
      </c>
      <c r="J1374" s="50" t="s">
        <v>2915</v>
      </c>
      <c r="K1374" s="55">
        <v>1</v>
      </c>
      <c r="L1374" s="55"/>
      <c r="M1374" s="55">
        <v>0.255</v>
      </c>
      <c r="N1374" s="55">
        <v>0.089</v>
      </c>
      <c r="O1374" s="55">
        <v>0.166</v>
      </c>
      <c r="P1374" s="55">
        <v>0.884</v>
      </c>
      <c r="Q1374" s="55">
        <v>0.432</v>
      </c>
      <c r="R1374" s="55">
        <v>0.452</v>
      </c>
      <c r="S1374" s="49" t="s">
        <v>2373</v>
      </c>
      <c r="T1374" s="55" t="s">
        <v>199</v>
      </c>
      <c r="U1374" s="49">
        <v>2023.05</v>
      </c>
      <c r="V1374" s="107"/>
    </row>
    <row r="1375" s="4" customFormat="1" ht="80.1" customHeight="1" spans="1:22">
      <c r="A1375" s="55">
        <v>11</v>
      </c>
      <c r="B1375" s="50" t="s">
        <v>2918</v>
      </c>
      <c r="C1375" s="244" t="s">
        <v>37</v>
      </c>
      <c r="D1375" s="55" t="s">
        <v>52</v>
      </c>
      <c r="E1375" s="55" t="s">
        <v>2919</v>
      </c>
      <c r="F1375" s="50" t="s">
        <v>2920</v>
      </c>
      <c r="G1375" s="62">
        <v>72</v>
      </c>
      <c r="H1375" s="51" t="s">
        <v>130</v>
      </c>
      <c r="I1375" s="88" t="s">
        <v>2674</v>
      </c>
      <c r="J1375" s="88" t="s">
        <v>2674</v>
      </c>
      <c r="K1375" s="49">
        <v>1</v>
      </c>
      <c r="L1375" s="49">
        <v>0</v>
      </c>
      <c r="M1375" s="84">
        <f t="shared" ref="M1375:M1378" si="32">N1375+O1375</f>
        <v>0.0204</v>
      </c>
      <c r="N1375" s="84" t="s">
        <v>2825</v>
      </c>
      <c r="O1375" s="84" t="s">
        <v>2921</v>
      </c>
      <c r="P1375" s="84">
        <f t="shared" ref="P1375:P1378" si="33">Q1375+R1375</f>
        <v>0.1062</v>
      </c>
      <c r="Q1375" s="84" t="s">
        <v>2922</v>
      </c>
      <c r="R1375" s="84" t="s">
        <v>2923</v>
      </c>
      <c r="S1375" s="49" t="s">
        <v>2373</v>
      </c>
      <c r="T1375" s="55" t="s">
        <v>134</v>
      </c>
      <c r="U1375" s="49">
        <v>2023.05</v>
      </c>
      <c r="V1375" s="107"/>
    </row>
    <row r="1376" s="4" customFormat="1" ht="80.1" customHeight="1" spans="1:22">
      <c r="A1376" s="55">
        <v>12</v>
      </c>
      <c r="B1376" s="50" t="s">
        <v>2836</v>
      </c>
      <c r="C1376" s="244" t="s">
        <v>37</v>
      </c>
      <c r="D1376" s="55" t="s">
        <v>52</v>
      </c>
      <c r="E1376" s="55" t="s">
        <v>2837</v>
      </c>
      <c r="F1376" s="50" t="s">
        <v>2838</v>
      </c>
      <c r="G1376" s="62">
        <v>39.6</v>
      </c>
      <c r="H1376" s="51" t="s">
        <v>130</v>
      </c>
      <c r="I1376" s="88" t="s">
        <v>2674</v>
      </c>
      <c r="J1376" s="88" t="s">
        <v>2674</v>
      </c>
      <c r="K1376" s="49">
        <v>1</v>
      </c>
      <c r="L1376" s="49">
        <v>0</v>
      </c>
      <c r="M1376" s="84">
        <f t="shared" si="32"/>
        <v>0.0139</v>
      </c>
      <c r="N1376" s="84" t="s">
        <v>2839</v>
      </c>
      <c r="O1376" s="84" t="s">
        <v>2840</v>
      </c>
      <c r="P1376" s="84">
        <f t="shared" si="33"/>
        <v>0.0748</v>
      </c>
      <c r="Q1376" s="84" t="s">
        <v>2841</v>
      </c>
      <c r="R1376" s="84" t="s">
        <v>2842</v>
      </c>
      <c r="S1376" s="49" t="s">
        <v>2373</v>
      </c>
      <c r="T1376" s="55" t="s">
        <v>134</v>
      </c>
      <c r="U1376" s="49">
        <v>2023.05</v>
      </c>
      <c r="V1376" s="107"/>
    </row>
    <row r="1377" s="4" customFormat="1" ht="80.1" customHeight="1" spans="1:22">
      <c r="A1377" s="55">
        <v>13</v>
      </c>
      <c r="B1377" s="50" t="s">
        <v>2924</v>
      </c>
      <c r="C1377" s="244" t="s">
        <v>37</v>
      </c>
      <c r="D1377" s="55" t="s">
        <v>52</v>
      </c>
      <c r="E1377" s="55" t="s">
        <v>2925</v>
      </c>
      <c r="F1377" s="50" t="s">
        <v>2926</v>
      </c>
      <c r="G1377" s="62">
        <v>48</v>
      </c>
      <c r="H1377" s="51" t="s">
        <v>130</v>
      </c>
      <c r="I1377" s="88" t="s">
        <v>2674</v>
      </c>
      <c r="J1377" s="88" t="s">
        <v>2674</v>
      </c>
      <c r="K1377" s="49">
        <v>1</v>
      </c>
      <c r="L1377" s="49">
        <v>0</v>
      </c>
      <c r="M1377" s="84">
        <f t="shared" si="32"/>
        <v>0.018</v>
      </c>
      <c r="N1377" s="84" t="s">
        <v>2927</v>
      </c>
      <c r="O1377" s="84" t="s">
        <v>2928</v>
      </c>
      <c r="P1377" s="84">
        <f t="shared" si="33"/>
        <v>0.095</v>
      </c>
      <c r="Q1377" s="84" t="s">
        <v>2929</v>
      </c>
      <c r="R1377" s="84" t="s">
        <v>2930</v>
      </c>
      <c r="S1377" s="49" t="s">
        <v>2373</v>
      </c>
      <c r="T1377" s="55" t="s">
        <v>134</v>
      </c>
      <c r="U1377" s="49">
        <v>2023.05</v>
      </c>
      <c r="V1377" s="107"/>
    </row>
    <row r="1378" s="4" customFormat="1" ht="80.1" customHeight="1" spans="1:22">
      <c r="A1378" s="55">
        <v>14</v>
      </c>
      <c r="B1378" s="50" t="s">
        <v>2931</v>
      </c>
      <c r="C1378" s="244" t="s">
        <v>37</v>
      </c>
      <c r="D1378" s="55" t="s">
        <v>52</v>
      </c>
      <c r="E1378" s="55" t="s">
        <v>2932</v>
      </c>
      <c r="F1378" s="50" t="s">
        <v>2933</v>
      </c>
      <c r="G1378" s="62">
        <v>60</v>
      </c>
      <c r="H1378" s="51" t="s">
        <v>130</v>
      </c>
      <c r="I1378" s="88" t="s">
        <v>2674</v>
      </c>
      <c r="J1378" s="88" t="s">
        <v>2674</v>
      </c>
      <c r="K1378" s="49">
        <v>1</v>
      </c>
      <c r="L1378" s="49">
        <v>0</v>
      </c>
      <c r="M1378" s="84">
        <f t="shared" si="32"/>
        <v>0.0204</v>
      </c>
      <c r="N1378" s="84" t="s">
        <v>2825</v>
      </c>
      <c r="O1378" s="84" t="s">
        <v>2921</v>
      </c>
      <c r="P1378" s="84">
        <f t="shared" si="33"/>
        <v>0.1062</v>
      </c>
      <c r="Q1378" s="84" t="s">
        <v>2922</v>
      </c>
      <c r="R1378" s="84" t="s">
        <v>2923</v>
      </c>
      <c r="S1378" s="49" t="s">
        <v>2373</v>
      </c>
      <c r="T1378" s="55" t="s">
        <v>134</v>
      </c>
      <c r="U1378" s="49">
        <v>2023.05</v>
      </c>
      <c r="V1378" s="107"/>
    </row>
    <row r="1379" s="4" customFormat="1" ht="80.1" customHeight="1" spans="1:22">
      <c r="A1379" s="55">
        <v>15</v>
      </c>
      <c r="B1379" s="59" t="s">
        <v>2934</v>
      </c>
      <c r="C1379" s="55" t="s">
        <v>37</v>
      </c>
      <c r="D1379" s="55" t="s">
        <v>52</v>
      </c>
      <c r="E1379" s="55" t="s">
        <v>2935</v>
      </c>
      <c r="F1379" s="50" t="s">
        <v>2936</v>
      </c>
      <c r="G1379" s="62">
        <v>12.66</v>
      </c>
      <c r="H1379" s="51" t="s">
        <v>130</v>
      </c>
      <c r="I1379" s="50" t="s">
        <v>2937</v>
      </c>
      <c r="J1379" s="50" t="s">
        <v>2915</v>
      </c>
      <c r="K1379" s="55"/>
      <c r="L1379" s="55">
        <v>1</v>
      </c>
      <c r="M1379" s="55">
        <v>0.0281</v>
      </c>
      <c r="N1379" s="55">
        <v>0.0082</v>
      </c>
      <c r="O1379" s="55">
        <v>0.0199</v>
      </c>
      <c r="P1379" s="55">
        <v>0.1399</v>
      </c>
      <c r="Q1379" s="55">
        <v>0.047</v>
      </c>
      <c r="R1379" s="55">
        <v>0.0929</v>
      </c>
      <c r="S1379" s="49" t="s">
        <v>2373</v>
      </c>
      <c r="T1379" s="55" t="s">
        <v>110</v>
      </c>
      <c r="U1379" s="49">
        <v>2023.05</v>
      </c>
      <c r="V1379" s="107"/>
    </row>
    <row r="1380" s="4" customFormat="1" ht="80.1" customHeight="1" spans="1:22">
      <c r="A1380" s="55">
        <v>16</v>
      </c>
      <c r="B1380" s="59" t="s">
        <v>2938</v>
      </c>
      <c r="C1380" s="55" t="s">
        <v>37</v>
      </c>
      <c r="D1380" s="55" t="s">
        <v>52</v>
      </c>
      <c r="E1380" s="55" t="s">
        <v>2939</v>
      </c>
      <c r="F1380" s="50" t="s">
        <v>2940</v>
      </c>
      <c r="G1380" s="62">
        <v>66</v>
      </c>
      <c r="H1380" s="51" t="s">
        <v>130</v>
      </c>
      <c r="I1380" s="50" t="s">
        <v>2937</v>
      </c>
      <c r="J1380" s="50" t="s">
        <v>2915</v>
      </c>
      <c r="K1380" s="55"/>
      <c r="L1380" s="55">
        <v>1</v>
      </c>
      <c r="M1380" s="55">
        <v>0.0327</v>
      </c>
      <c r="N1380" s="55">
        <v>0.0086</v>
      </c>
      <c r="O1380" s="55">
        <v>0.0241</v>
      </c>
      <c r="P1380" s="55">
        <v>0.1692</v>
      </c>
      <c r="Q1380" s="55">
        <v>0.0476</v>
      </c>
      <c r="R1380" s="55">
        <v>0.1216</v>
      </c>
      <c r="S1380" s="49" t="s">
        <v>2373</v>
      </c>
      <c r="T1380" s="55" t="s">
        <v>110</v>
      </c>
      <c r="U1380" s="49">
        <v>2023.05</v>
      </c>
      <c r="V1380" s="107"/>
    </row>
    <row r="1381" s="16" customFormat="1" ht="80.1" customHeight="1" spans="1:22">
      <c r="A1381" s="55">
        <v>17</v>
      </c>
      <c r="B1381" s="50" t="s">
        <v>2941</v>
      </c>
      <c r="C1381" s="55" t="s">
        <v>37</v>
      </c>
      <c r="D1381" s="55" t="s">
        <v>52</v>
      </c>
      <c r="E1381" s="55" t="s">
        <v>2942</v>
      </c>
      <c r="F1381" s="50" t="s">
        <v>2943</v>
      </c>
      <c r="G1381" s="62">
        <v>33.5</v>
      </c>
      <c r="H1381" s="51" t="s">
        <v>130</v>
      </c>
      <c r="I1381" s="50" t="s">
        <v>2937</v>
      </c>
      <c r="J1381" s="50" t="s">
        <v>2915</v>
      </c>
      <c r="K1381" s="55">
        <v>1</v>
      </c>
      <c r="L1381" s="55"/>
      <c r="M1381" s="55">
        <v>0.0117</v>
      </c>
      <c r="N1381" s="320">
        <v>0.0055</v>
      </c>
      <c r="O1381" s="55">
        <v>0.0062</v>
      </c>
      <c r="P1381" s="55">
        <v>0.076</v>
      </c>
      <c r="Q1381" s="55">
        <v>0.0382</v>
      </c>
      <c r="R1381" s="55">
        <v>0.0378</v>
      </c>
      <c r="S1381" s="49" t="s">
        <v>2373</v>
      </c>
      <c r="T1381" s="55" t="s">
        <v>183</v>
      </c>
      <c r="U1381" s="49">
        <v>2023.05</v>
      </c>
      <c r="V1381" s="55"/>
    </row>
    <row r="1382" s="4" customFormat="1" ht="80.1" customHeight="1" spans="1:22">
      <c r="A1382" s="55">
        <v>18</v>
      </c>
      <c r="B1382" s="59" t="s">
        <v>2944</v>
      </c>
      <c r="C1382" s="55" t="s">
        <v>37</v>
      </c>
      <c r="D1382" s="55" t="s">
        <v>52</v>
      </c>
      <c r="E1382" s="51" t="s">
        <v>2945</v>
      </c>
      <c r="F1382" s="50" t="s">
        <v>2946</v>
      </c>
      <c r="G1382" s="62">
        <v>8.25</v>
      </c>
      <c r="H1382" s="51" t="s">
        <v>130</v>
      </c>
      <c r="I1382" s="123" t="s">
        <v>2454</v>
      </c>
      <c r="J1382" s="123" t="s">
        <v>2407</v>
      </c>
      <c r="K1382" s="106">
        <v>1</v>
      </c>
      <c r="L1382" s="106"/>
      <c r="M1382" s="321">
        <v>0.0023</v>
      </c>
      <c r="N1382" s="321">
        <v>0.0008</v>
      </c>
      <c r="O1382" s="321">
        <v>0.0015</v>
      </c>
      <c r="P1382" s="84">
        <v>0.0135</v>
      </c>
      <c r="Q1382" s="84">
        <v>0.0049</v>
      </c>
      <c r="R1382" s="84">
        <v>0.0086</v>
      </c>
      <c r="S1382" s="49" t="s">
        <v>2373</v>
      </c>
      <c r="T1382" s="49" t="s">
        <v>169</v>
      </c>
      <c r="U1382" s="49">
        <v>2023.05</v>
      </c>
      <c r="V1382" s="107"/>
    </row>
    <row r="1383" s="4" customFormat="1" ht="80.1" customHeight="1" spans="1:22">
      <c r="A1383" s="55">
        <v>19</v>
      </c>
      <c r="B1383" s="59" t="s">
        <v>2947</v>
      </c>
      <c r="C1383" s="55" t="s">
        <v>37</v>
      </c>
      <c r="D1383" s="55" t="s">
        <v>52</v>
      </c>
      <c r="E1383" s="51" t="s">
        <v>2948</v>
      </c>
      <c r="F1383" s="50" t="s">
        <v>2949</v>
      </c>
      <c r="G1383" s="62">
        <v>7.7</v>
      </c>
      <c r="H1383" s="51" t="s">
        <v>130</v>
      </c>
      <c r="I1383" s="123" t="s">
        <v>2454</v>
      </c>
      <c r="J1383" s="123" t="s">
        <v>2407</v>
      </c>
      <c r="K1383" s="60"/>
      <c r="L1383" s="60">
        <v>1</v>
      </c>
      <c r="M1383" s="61">
        <v>0.0038</v>
      </c>
      <c r="N1383" s="61">
        <v>0.0012</v>
      </c>
      <c r="O1383" s="61">
        <v>0.0026</v>
      </c>
      <c r="P1383" s="61">
        <v>0.0165</v>
      </c>
      <c r="Q1383" s="61">
        <v>0.0053</v>
      </c>
      <c r="R1383" s="61">
        <v>0.0112</v>
      </c>
      <c r="S1383" s="49" t="s">
        <v>2373</v>
      </c>
      <c r="T1383" s="49" t="s">
        <v>169</v>
      </c>
      <c r="U1383" s="49">
        <v>2023.05</v>
      </c>
      <c r="V1383" s="107"/>
    </row>
    <row r="1384" s="4" customFormat="1" ht="80.1" customHeight="1" spans="1:22">
      <c r="A1384" s="55">
        <v>20</v>
      </c>
      <c r="B1384" s="59" t="s">
        <v>2950</v>
      </c>
      <c r="C1384" s="55" t="s">
        <v>37</v>
      </c>
      <c r="D1384" s="55" t="s">
        <v>52</v>
      </c>
      <c r="E1384" s="51" t="s">
        <v>2951</v>
      </c>
      <c r="F1384" s="50" t="s">
        <v>2952</v>
      </c>
      <c r="G1384" s="62">
        <v>51.7</v>
      </c>
      <c r="H1384" s="51" t="s">
        <v>130</v>
      </c>
      <c r="I1384" s="123" t="s">
        <v>2454</v>
      </c>
      <c r="J1384" s="123" t="s">
        <v>2407</v>
      </c>
      <c r="K1384" s="60">
        <v>1</v>
      </c>
      <c r="L1384" s="60"/>
      <c r="M1384" s="61">
        <v>0.008</v>
      </c>
      <c r="N1384" s="61">
        <v>0.0035</v>
      </c>
      <c r="O1384" s="61">
        <v>0.0045</v>
      </c>
      <c r="P1384" s="61">
        <v>0.04</v>
      </c>
      <c r="Q1384" s="61">
        <v>0.0175</v>
      </c>
      <c r="R1384" s="61">
        <v>0.0225</v>
      </c>
      <c r="S1384" s="49" t="s">
        <v>2373</v>
      </c>
      <c r="T1384" s="49" t="s">
        <v>169</v>
      </c>
      <c r="U1384" s="49">
        <v>2023.05</v>
      </c>
      <c r="V1384" s="107"/>
    </row>
    <row r="1385" s="4" customFormat="1" ht="80.1" customHeight="1" spans="1:22">
      <c r="A1385" s="55">
        <v>21</v>
      </c>
      <c r="B1385" s="59" t="s">
        <v>2953</v>
      </c>
      <c r="C1385" s="55" t="s">
        <v>37</v>
      </c>
      <c r="D1385" s="55" t="s">
        <v>52</v>
      </c>
      <c r="E1385" s="51" t="s">
        <v>2954</v>
      </c>
      <c r="F1385" s="50" t="s">
        <v>2955</v>
      </c>
      <c r="G1385" s="69">
        <v>15.5</v>
      </c>
      <c r="H1385" s="51" t="s">
        <v>130</v>
      </c>
      <c r="I1385" s="123" t="s">
        <v>2454</v>
      </c>
      <c r="J1385" s="123" t="s">
        <v>2407</v>
      </c>
      <c r="K1385" s="51">
        <v>1</v>
      </c>
      <c r="L1385" s="51"/>
      <c r="M1385" s="84">
        <v>0.0023</v>
      </c>
      <c r="N1385" s="84">
        <v>0.0004</v>
      </c>
      <c r="O1385" s="84">
        <v>0.0019</v>
      </c>
      <c r="P1385" s="84">
        <v>0.0117</v>
      </c>
      <c r="Q1385" s="84">
        <v>0.0021</v>
      </c>
      <c r="R1385" s="84">
        <v>0.0096</v>
      </c>
      <c r="S1385" s="49" t="s">
        <v>2373</v>
      </c>
      <c r="T1385" s="49" t="s">
        <v>169</v>
      </c>
      <c r="U1385" s="49">
        <v>2023.05</v>
      </c>
      <c r="V1385" s="107"/>
    </row>
    <row r="1386" s="4" customFormat="1" ht="80.1" customHeight="1" spans="1:22">
      <c r="A1386" s="55">
        <v>22</v>
      </c>
      <c r="B1386" s="59" t="s">
        <v>2956</v>
      </c>
      <c r="C1386" s="55" t="s">
        <v>37</v>
      </c>
      <c r="D1386" s="55" t="s">
        <v>52</v>
      </c>
      <c r="E1386" s="51" t="s">
        <v>2957</v>
      </c>
      <c r="F1386" s="50" t="s">
        <v>2958</v>
      </c>
      <c r="G1386" s="69">
        <v>30.8</v>
      </c>
      <c r="H1386" s="51" t="s">
        <v>130</v>
      </c>
      <c r="I1386" s="123" t="s">
        <v>2454</v>
      </c>
      <c r="J1386" s="123" t="s">
        <v>2407</v>
      </c>
      <c r="K1386" s="51">
        <v>1</v>
      </c>
      <c r="L1386" s="51"/>
      <c r="M1386" s="53">
        <f>SUM(N1386:O1386)</f>
        <v>0.004</v>
      </c>
      <c r="N1386" s="53">
        <v>0.0012</v>
      </c>
      <c r="O1386" s="53">
        <v>0.0028</v>
      </c>
      <c r="P1386" s="53">
        <f>SUM(Q1386:R1386)</f>
        <v>0.0235</v>
      </c>
      <c r="Q1386" s="53">
        <v>0.007</v>
      </c>
      <c r="R1386" s="53">
        <v>0.0165</v>
      </c>
      <c r="S1386" s="49" t="s">
        <v>2373</v>
      </c>
      <c r="T1386" s="49" t="s">
        <v>169</v>
      </c>
      <c r="U1386" s="49">
        <v>2023.05</v>
      </c>
      <c r="V1386" s="107"/>
    </row>
    <row r="1387" s="4" customFormat="1" ht="80.1" customHeight="1" spans="1:22">
      <c r="A1387" s="55">
        <v>23</v>
      </c>
      <c r="B1387" s="59" t="s">
        <v>2959</v>
      </c>
      <c r="C1387" s="55" t="s">
        <v>37</v>
      </c>
      <c r="D1387" s="55" t="s">
        <v>52</v>
      </c>
      <c r="E1387" s="51" t="s">
        <v>2960</v>
      </c>
      <c r="F1387" s="50" t="s">
        <v>2961</v>
      </c>
      <c r="G1387" s="69">
        <v>11</v>
      </c>
      <c r="H1387" s="51" t="s">
        <v>130</v>
      </c>
      <c r="I1387" s="123" t="s">
        <v>2454</v>
      </c>
      <c r="J1387" s="123" t="s">
        <v>2407</v>
      </c>
      <c r="K1387" s="51"/>
      <c r="L1387" s="51">
        <v>1</v>
      </c>
      <c r="M1387" s="84">
        <v>0.002</v>
      </c>
      <c r="N1387" s="84">
        <v>0.001</v>
      </c>
      <c r="O1387" s="84">
        <v>0.001</v>
      </c>
      <c r="P1387" s="84">
        <v>0.0109</v>
      </c>
      <c r="Q1387" s="84">
        <v>0.005</v>
      </c>
      <c r="R1387" s="84">
        <v>0.0059</v>
      </c>
      <c r="S1387" s="49" t="s">
        <v>2373</v>
      </c>
      <c r="T1387" s="49" t="s">
        <v>169</v>
      </c>
      <c r="U1387" s="49">
        <v>2023.05</v>
      </c>
      <c r="V1387" s="107"/>
    </row>
    <row r="1388" s="4" customFormat="1" ht="80.1" customHeight="1" spans="1:22">
      <c r="A1388" s="55">
        <v>24</v>
      </c>
      <c r="B1388" s="59" t="s">
        <v>2962</v>
      </c>
      <c r="C1388" s="55" t="s">
        <v>37</v>
      </c>
      <c r="D1388" s="55" t="s">
        <v>52</v>
      </c>
      <c r="E1388" s="51" t="s">
        <v>2963</v>
      </c>
      <c r="F1388" s="50" t="s">
        <v>2964</v>
      </c>
      <c r="G1388" s="69">
        <v>18</v>
      </c>
      <c r="H1388" s="51" t="s">
        <v>130</v>
      </c>
      <c r="I1388" s="123" t="s">
        <v>2454</v>
      </c>
      <c r="J1388" s="123" t="s">
        <v>2407</v>
      </c>
      <c r="K1388" s="60"/>
      <c r="L1388" s="60">
        <v>1</v>
      </c>
      <c r="M1388" s="61">
        <v>0.0078</v>
      </c>
      <c r="N1388" s="61">
        <v>0.0034</v>
      </c>
      <c r="O1388" s="61">
        <v>0.0044</v>
      </c>
      <c r="P1388" s="61">
        <v>0.0342</v>
      </c>
      <c r="Q1388" s="61">
        <v>0.0153</v>
      </c>
      <c r="R1388" s="61">
        <v>0.0189</v>
      </c>
      <c r="S1388" s="49" t="s">
        <v>2373</v>
      </c>
      <c r="T1388" s="49" t="s">
        <v>169</v>
      </c>
      <c r="U1388" s="49">
        <v>2023.05</v>
      </c>
      <c r="V1388" s="107"/>
    </row>
    <row r="1389" s="4" customFormat="1" ht="80.1" customHeight="1" spans="1:22">
      <c r="A1389" s="55">
        <v>25</v>
      </c>
      <c r="B1389" s="50" t="s">
        <v>2965</v>
      </c>
      <c r="C1389" s="55" t="s">
        <v>37</v>
      </c>
      <c r="D1389" s="55" t="s">
        <v>52</v>
      </c>
      <c r="E1389" s="55" t="s">
        <v>2966</v>
      </c>
      <c r="F1389" s="59" t="s">
        <v>2967</v>
      </c>
      <c r="G1389" s="62">
        <v>70</v>
      </c>
      <c r="H1389" s="51" t="s">
        <v>130</v>
      </c>
      <c r="I1389" s="59" t="s">
        <v>2628</v>
      </c>
      <c r="J1389" s="59" t="s">
        <v>2628</v>
      </c>
      <c r="K1389" s="60">
        <v>1</v>
      </c>
      <c r="L1389" s="84"/>
      <c r="M1389" s="84">
        <v>0.0203</v>
      </c>
      <c r="N1389" s="84">
        <v>0.0116</v>
      </c>
      <c r="O1389" s="84">
        <v>0.0087</v>
      </c>
      <c r="P1389" s="84">
        <v>0.1096</v>
      </c>
      <c r="Q1389" s="84">
        <v>0.0654</v>
      </c>
      <c r="R1389" s="84">
        <v>0.0442</v>
      </c>
      <c r="S1389" s="49" t="s">
        <v>2373</v>
      </c>
      <c r="T1389" s="55" t="s">
        <v>104</v>
      </c>
      <c r="U1389" s="49">
        <v>2023.05</v>
      </c>
      <c r="V1389" s="107"/>
    </row>
    <row r="1390" s="4" customFormat="1" ht="80.1" customHeight="1" spans="1:22">
      <c r="A1390" s="55">
        <v>26</v>
      </c>
      <c r="B1390" s="59" t="s">
        <v>2968</v>
      </c>
      <c r="C1390" s="55" t="s">
        <v>37</v>
      </c>
      <c r="D1390" s="55" t="s">
        <v>52</v>
      </c>
      <c r="E1390" s="51" t="s">
        <v>2969</v>
      </c>
      <c r="F1390" s="50" t="s">
        <v>2970</v>
      </c>
      <c r="G1390" s="69">
        <v>40</v>
      </c>
      <c r="H1390" s="51" t="s">
        <v>130</v>
      </c>
      <c r="I1390" s="123" t="s">
        <v>2628</v>
      </c>
      <c r="J1390" s="123" t="s">
        <v>2628</v>
      </c>
      <c r="K1390" s="60">
        <v>1</v>
      </c>
      <c r="L1390" s="60"/>
      <c r="M1390" s="61">
        <v>0.0192</v>
      </c>
      <c r="N1390" s="61">
        <v>0.0102</v>
      </c>
      <c r="O1390" s="61">
        <v>0.009</v>
      </c>
      <c r="P1390" s="61">
        <v>0.116</v>
      </c>
      <c r="Q1390" s="61">
        <v>0.0647</v>
      </c>
      <c r="R1390" s="61">
        <v>0.0513</v>
      </c>
      <c r="S1390" s="49" t="s">
        <v>2373</v>
      </c>
      <c r="T1390" s="49" t="s">
        <v>104</v>
      </c>
      <c r="U1390" s="49">
        <v>2023.05</v>
      </c>
      <c r="V1390" s="107"/>
    </row>
    <row r="1391" s="4" customFormat="1" ht="80.1" customHeight="1" spans="1:22">
      <c r="A1391" s="55">
        <v>27</v>
      </c>
      <c r="B1391" s="59" t="s">
        <v>2971</v>
      </c>
      <c r="C1391" s="55" t="s">
        <v>37</v>
      </c>
      <c r="D1391" s="55" t="s">
        <v>52</v>
      </c>
      <c r="E1391" s="51" t="s">
        <v>2969</v>
      </c>
      <c r="F1391" s="50" t="s">
        <v>2972</v>
      </c>
      <c r="G1391" s="69">
        <v>180</v>
      </c>
      <c r="H1391" s="51" t="s">
        <v>130</v>
      </c>
      <c r="I1391" s="123" t="s">
        <v>2628</v>
      </c>
      <c r="J1391" s="123" t="s">
        <v>2628</v>
      </c>
      <c r="K1391" s="60">
        <v>1</v>
      </c>
      <c r="L1391" s="60"/>
      <c r="M1391" s="61">
        <v>0.0192</v>
      </c>
      <c r="N1391" s="61">
        <v>0.0102</v>
      </c>
      <c r="O1391" s="61">
        <v>0.009</v>
      </c>
      <c r="P1391" s="61">
        <v>0.116</v>
      </c>
      <c r="Q1391" s="61">
        <v>0.0647</v>
      </c>
      <c r="R1391" s="61">
        <v>0.0513</v>
      </c>
      <c r="S1391" s="49" t="s">
        <v>2373</v>
      </c>
      <c r="T1391" s="49" t="s">
        <v>104</v>
      </c>
      <c r="U1391" s="49">
        <v>2023.05</v>
      </c>
      <c r="V1391" s="107"/>
    </row>
    <row r="1392" s="4" customFormat="1" ht="80.1" customHeight="1" spans="1:22">
      <c r="A1392" s="55">
        <v>28</v>
      </c>
      <c r="B1392" s="59" t="s">
        <v>2973</v>
      </c>
      <c r="C1392" s="55" t="s">
        <v>37</v>
      </c>
      <c r="D1392" s="55" t="s">
        <v>52</v>
      </c>
      <c r="E1392" s="51" t="s">
        <v>2974</v>
      </c>
      <c r="F1392" s="50" t="s">
        <v>2975</v>
      </c>
      <c r="G1392" s="69">
        <v>81.6</v>
      </c>
      <c r="H1392" s="51" t="s">
        <v>130</v>
      </c>
      <c r="I1392" s="123" t="s">
        <v>2628</v>
      </c>
      <c r="J1392" s="123" t="s">
        <v>2628</v>
      </c>
      <c r="K1392" s="60">
        <v>1</v>
      </c>
      <c r="L1392" s="60"/>
      <c r="M1392" s="61">
        <v>0.0088</v>
      </c>
      <c r="N1392" s="61">
        <v>0.004</v>
      </c>
      <c r="O1392" s="61">
        <v>0.0048</v>
      </c>
      <c r="P1392" s="61">
        <v>0.0543</v>
      </c>
      <c r="Q1392" s="61">
        <v>0.0235</v>
      </c>
      <c r="R1392" s="61">
        <v>0.0308</v>
      </c>
      <c r="S1392" s="49" t="s">
        <v>2373</v>
      </c>
      <c r="T1392" s="49" t="s">
        <v>104</v>
      </c>
      <c r="U1392" s="49">
        <v>2023.05</v>
      </c>
      <c r="V1392" s="107"/>
    </row>
    <row r="1393" s="4" customFormat="1" ht="80.1" customHeight="1" spans="1:22">
      <c r="A1393" s="55">
        <v>29</v>
      </c>
      <c r="B1393" s="59" t="s">
        <v>2976</v>
      </c>
      <c r="C1393" s="55" t="s">
        <v>37</v>
      </c>
      <c r="D1393" s="55" t="s">
        <v>52</v>
      </c>
      <c r="E1393" s="51" t="s">
        <v>2977</v>
      </c>
      <c r="F1393" s="50" t="s">
        <v>2978</v>
      </c>
      <c r="G1393" s="69">
        <v>21</v>
      </c>
      <c r="H1393" s="51" t="s">
        <v>130</v>
      </c>
      <c r="I1393" s="123" t="s">
        <v>2628</v>
      </c>
      <c r="J1393" s="123" t="s">
        <v>2628</v>
      </c>
      <c r="K1393" s="60">
        <v>1</v>
      </c>
      <c r="L1393" s="60"/>
      <c r="M1393" s="61">
        <v>0.0155</v>
      </c>
      <c r="N1393" s="61">
        <v>0.0072</v>
      </c>
      <c r="O1393" s="61">
        <v>0.0083</v>
      </c>
      <c r="P1393" s="61">
        <v>0.0808</v>
      </c>
      <c r="Q1393" s="61">
        <v>0.0368</v>
      </c>
      <c r="R1393" s="61">
        <v>0.044</v>
      </c>
      <c r="S1393" s="49" t="s">
        <v>2373</v>
      </c>
      <c r="T1393" s="49" t="s">
        <v>104</v>
      </c>
      <c r="U1393" s="49">
        <v>2023.05</v>
      </c>
      <c r="V1393" s="107"/>
    </row>
    <row r="1394" s="4" customFormat="1" ht="80.1" customHeight="1" spans="1:22">
      <c r="A1394" s="55">
        <v>30</v>
      </c>
      <c r="B1394" s="50" t="s">
        <v>2979</v>
      </c>
      <c r="C1394" s="55" t="s">
        <v>37</v>
      </c>
      <c r="D1394" s="55" t="s">
        <v>52</v>
      </c>
      <c r="E1394" s="55" t="s">
        <v>2980</v>
      </c>
      <c r="F1394" s="50" t="s">
        <v>2981</v>
      </c>
      <c r="G1394" s="55">
        <v>204.8</v>
      </c>
      <c r="H1394" s="51" t="s">
        <v>130</v>
      </c>
      <c r="I1394" s="50" t="s">
        <v>2982</v>
      </c>
      <c r="J1394" s="59" t="s">
        <v>332</v>
      </c>
      <c r="K1394" s="55">
        <v>1</v>
      </c>
      <c r="L1394" s="55"/>
      <c r="M1394" s="55">
        <v>0.0192</v>
      </c>
      <c r="N1394" s="55">
        <v>0.0069</v>
      </c>
      <c r="O1394" s="55">
        <v>0.0123</v>
      </c>
      <c r="P1394" s="55">
        <v>0.0915</v>
      </c>
      <c r="Q1394" s="55">
        <v>0.034</v>
      </c>
      <c r="R1394" s="55">
        <v>0.0575</v>
      </c>
      <c r="S1394" s="49" t="s">
        <v>2373</v>
      </c>
      <c r="T1394" s="55" t="s">
        <v>163</v>
      </c>
      <c r="U1394" s="49">
        <v>2023.05</v>
      </c>
      <c r="V1394" s="107"/>
    </row>
    <row r="1395" s="16" customFormat="1" ht="69.95" customHeight="1" spans="1:22">
      <c r="A1395" s="55">
        <v>31</v>
      </c>
      <c r="B1395" s="50" t="s">
        <v>2983</v>
      </c>
      <c r="C1395" s="49" t="s">
        <v>37</v>
      </c>
      <c r="D1395" s="55" t="s">
        <v>52</v>
      </c>
      <c r="E1395" s="49" t="s">
        <v>2748</v>
      </c>
      <c r="F1395" s="50" t="s">
        <v>2984</v>
      </c>
      <c r="G1395" s="62">
        <v>30</v>
      </c>
      <c r="H1395" s="55" t="s">
        <v>2985</v>
      </c>
      <c r="I1395" s="55" t="s">
        <v>2982</v>
      </c>
      <c r="J1395" s="51" t="s">
        <v>332</v>
      </c>
      <c r="K1395" s="49">
        <v>1</v>
      </c>
      <c r="L1395" s="49"/>
      <c r="M1395" s="84">
        <v>0.0038</v>
      </c>
      <c r="N1395" s="84">
        <v>0.0006</v>
      </c>
      <c r="O1395" s="84">
        <v>0.0032</v>
      </c>
      <c r="P1395" s="84">
        <v>0.02</v>
      </c>
      <c r="Q1395" s="84">
        <v>0.0039</v>
      </c>
      <c r="R1395" s="84">
        <v>0.0161</v>
      </c>
      <c r="S1395" s="49" t="s">
        <v>2373</v>
      </c>
      <c r="T1395" s="49" t="s">
        <v>163</v>
      </c>
      <c r="U1395" s="49">
        <v>2023.05</v>
      </c>
      <c r="V1395" s="55"/>
    </row>
    <row r="1396" s="4" customFormat="1" ht="80.1" customHeight="1" spans="1:22">
      <c r="A1396" s="55">
        <v>32</v>
      </c>
      <c r="B1396" s="59" t="s">
        <v>2986</v>
      </c>
      <c r="C1396" s="51" t="s">
        <v>37</v>
      </c>
      <c r="D1396" s="55" t="s">
        <v>52</v>
      </c>
      <c r="E1396" s="51" t="s">
        <v>2987</v>
      </c>
      <c r="F1396" s="59" t="s">
        <v>2988</v>
      </c>
      <c r="G1396" s="69">
        <v>60</v>
      </c>
      <c r="H1396" s="51" t="s">
        <v>130</v>
      </c>
      <c r="I1396" s="59" t="s">
        <v>2989</v>
      </c>
      <c r="J1396" s="59" t="s">
        <v>332</v>
      </c>
      <c r="K1396" s="51"/>
      <c r="L1396" s="51">
        <v>2</v>
      </c>
      <c r="M1396" s="49">
        <v>0.0149</v>
      </c>
      <c r="N1396" s="49">
        <v>0.0048</v>
      </c>
      <c r="O1396" s="49">
        <v>0.0101</v>
      </c>
      <c r="P1396" s="49">
        <v>0.0722</v>
      </c>
      <c r="Q1396" s="49">
        <v>0.024</v>
      </c>
      <c r="R1396" s="49">
        <v>0.0482</v>
      </c>
      <c r="S1396" s="49" t="s">
        <v>2373</v>
      </c>
      <c r="T1396" s="51" t="s">
        <v>193</v>
      </c>
      <c r="U1396" s="49">
        <v>2023.05</v>
      </c>
      <c r="V1396" s="51"/>
    </row>
    <row r="1397" s="4" customFormat="1" ht="80.1" customHeight="1" spans="1:22">
      <c r="A1397" s="55">
        <v>33</v>
      </c>
      <c r="B1397" s="122" t="s">
        <v>2990</v>
      </c>
      <c r="C1397" s="55" t="s">
        <v>37</v>
      </c>
      <c r="D1397" s="55" t="s">
        <v>52</v>
      </c>
      <c r="E1397" s="55" t="s">
        <v>2713</v>
      </c>
      <c r="F1397" s="314" t="s">
        <v>2991</v>
      </c>
      <c r="G1397" s="62">
        <v>22.7</v>
      </c>
      <c r="H1397" s="51" t="s">
        <v>130</v>
      </c>
      <c r="I1397" s="59" t="s">
        <v>2653</v>
      </c>
      <c r="J1397" s="59" t="s">
        <v>332</v>
      </c>
      <c r="K1397" s="49">
        <v>1</v>
      </c>
      <c r="L1397" s="49"/>
      <c r="M1397" s="49">
        <v>0.0149</v>
      </c>
      <c r="N1397" s="49">
        <v>0.0048</v>
      </c>
      <c r="O1397" s="49">
        <v>0.0101</v>
      </c>
      <c r="P1397" s="49">
        <v>0.0722</v>
      </c>
      <c r="Q1397" s="49">
        <v>0.024</v>
      </c>
      <c r="R1397" s="49">
        <v>0.0482</v>
      </c>
      <c r="S1397" s="49" t="s">
        <v>2373</v>
      </c>
      <c r="T1397" s="49" t="s">
        <v>196</v>
      </c>
      <c r="U1397" s="49">
        <v>2023.05</v>
      </c>
      <c r="V1397" s="51"/>
    </row>
    <row r="1398" s="17" customFormat="1" ht="84.95" customHeight="1" spans="1:22">
      <c r="A1398" s="55">
        <v>34</v>
      </c>
      <c r="B1398" s="50" t="s">
        <v>2992</v>
      </c>
      <c r="C1398" s="55" t="s">
        <v>37</v>
      </c>
      <c r="D1398" s="55" t="s">
        <v>2993</v>
      </c>
      <c r="E1398" s="55" t="s">
        <v>2994</v>
      </c>
      <c r="F1398" s="315" t="s">
        <v>2995</v>
      </c>
      <c r="G1398" s="62">
        <v>32</v>
      </c>
      <c r="H1398" s="51" t="s">
        <v>2985</v>
      </c>
      <c r="I1398" s="51" t="s">
        <v>2653</v>
      </c>
      <c r="J1398" s="51" t="s">
        <v>332</v>
      </c>
      <c r="K1398" s="49">
        <v>1</v>
      </c>
      <c r="L1398" s="49"/>
      <c r="M1398" s="49"/>
      <c r="N1398" s="49">
        <v>0.0144</v>
      </c>
      <c r="O1398" s="49">
        <v>0.0158</v>
      </c>
      <c r="P1398" s="49"/>
      <c r="Q1398" s="49">
        <v>0.0756</v>
      </c>
      <c r="R1398" s="49">
        <v>0.087</v>
      </c>
      <c r="S1398" s="49" t="s">
        <v>2373</v>
      </c>
      <c r="T1398" s="49" t="s">
        <v>230</v>
      </c>
      <c r="U1398" s="49">
        <v>2023.05</v>
      </c>
      <c r="V1398" s="55"/>
    </row>
    <row r="1399" s="17" customFormat="1" ht="84.95" customHeight="1" spans="1:22">
      <c r="A1399" s="55">
        <v>35</v>
      </c>
      <c r="B1399" s="50" t="s">
        <v>2996</v>
      </c>
      <c r="C1399" s="55" t="s">
        <v>37</v>
      </c>
      <c r="D1399" s="55" t="s">
        <v>2993</v>
      </c>
      <c r="E1399" s="55" t="s">
        <v>2994</v>
      </c>
      <c r="F1399" s="315" t="s">
        <v>2997</v>
      </c>
      <c r="G1399" s="62">
        <v>35</v>
      </c>
      <c r="H1399" s="51" t="s">
        <v>2985</v>
      </c>
      <c r="I1399" s="51" t="s">
        <v>2653</v>
      </c>
      <c r="J1399" s="51" t="s">
        <v>332</v>
      </c>
      <c r="K1399" s="49">
        <v>1</v>
      </c>
      <c r="L1399" s="49"/>
      <c r="M1399" s="49"/>
      <c r="N1399" s="49">
        <v>0.0144</v>
      </c>
      <c r="O1399" s="49">
        <v>0.0158</v>
      </c>
      <c r="P1399" s="49"/>
      <c r="Q1399" s="49">
        <v>0.0756</v>
      </c>
      <c r="R1399" s="49">
        <v>0.087</v>
      </c>
      <c r="S1399" s="49" t="s">
        <v>2373</v>
      </c>
      <c r="T1399" s="49" t="s">
        <v>230</v>
      </c>
      <c r="U1399" s="49">
        <v>2023.05</v>
      </c>
      <c r="V1399" s="55"/>
    </row>
    <row r="1400" s="17" customFormat="1" ht="84.95" customHeight="1" spans="1:22">
      <c r="A1400" s="55">
        <v>36</v>
      </c>
      <c r="B1400" s="50" t="s">
        <v>2998</v>
      </c>
      <c r="C1400" s="55" t="s">
        <v>37</v>
      </c>
      <c r="D1400" s="55" t="s">
        <v>52</v>
      </c>
      <c r="E1400" s="55" t="s">
        <v>2999</v>
      </c>
      <c r="F1400" s="50" t="s">
        <v>3000</v>
      </c>
      <c r="G1400" s="84">
        <v>50</v>
      </c>
      <c r="H1400" s="51" t="s">
        <v>2985</v>
      </c>
      <c r="I1400" s="50" t="s">
        <v>3001</v>
      </c>
      <c r="J1400" s="50"/>
      <c r="K1400" s="55">
        <v>1</v>
      </c>
      <c r="L1400" s="85"/>
      <c r="M1400" s="85">
        <v>0.008</v>
      </c>
      <c r="N1400" s="85">
        <v>0.0038</v>
      </c>
      <c r="O1400" s="85">
        <v>0.0042</v>
      </c>
      <c r="P1400" s="85">
        <v>0.0365</v>
      </c>
      <c r="Q1400" s="85">
        <v>0.0181</v>
      </c>
      <c r="R1400" s="85">
        <v>0.0184</v>
      </c>
      <c r="S1400" s="49" t="s">
        <v>2373</v>
      </c>
      <c r="T1400" s="55" t="s">
        <v>196</v>
      </c>
      <c r="U1400" s="49">
        <v>2023.05</v>
      </c>
      <c r="V1400" s="55"/>
    </row>
    <row r="1401" s="4" customFormat="1" ht="80.1" customHeight="1" spans="1:22">
      <c r="A1401" s="55">
        <v>36</v>
      </c>
      <c r="B1401" s="59" t="s">
        <v>3002</v>
      </c>
      <c r="C1401" s="55" t="s">
        <v>37</v>
      </c>
      <c r="D1401" s="55" t="s">
        <v>52</v>
      </c>
      <c r="E1401" s="51" t="s">
        <v>3003</v>
      </c>
      <c r="F1401" s="50" t="s">
        <v>3004</v>
      </c>
      <c r="G1401" s="69">
        <v>49</v>
      </c>
      <c r="H1401" s="51" t="s">
        <v>130</v>
      </c>
      <c r="I1401" s="123" t="s">
        <v>3005</v>
      </c>
      <c r="J1401" s="123" t="s">
        <v>3006</v>
      </c>
      <c r="K1401" s="60">
        <v>1</v>
      </c>
      <c r="L1401" s="60"/>
      <c r="M1401" s="61">
        <v>0.0283</v>
      </c>
      <c r="N1401" s="61">
        <v>0.0099</v>
      </c>
      <c r="O1401" s="61">
        <v>0.0184</v>
      </c>
      <c r="P1401" s="61">
        <v>0.1293</v>
      </c>
      <c r="Q1401" s="61">
        <v>0.0551</v>
      </c>
      <c r="R1401" s="61" t="s">
        <v>3007</v>
      </c>
      <c r="S1401" s="49" t="s">
        <v>2373</v>
      </c>
      <c r="T1401" s="49" t="s">
        <v>186</v>
      </c>
      <c r="U1401" s="49">
        <v>2023.05</v>
      </c>
      <c r="V1401" s="107"/>
    </row>
    <row r="1402" s="4" customFormat="1" ht="80.1" customHeight="1" spans="1:22">
      <c r="A1402" s="55">
        <v>37</v>
      </c>
      <c r="B1402" s="59" t="s">
        <v>3008</v>
      </c>
      <c r="C1402" s="55" t="s">
        <v>37</v>
      </c>
      <c r="D1402" s="55" t="s">
        <v>52</v>
      </c>
      <c r="E1402" s="51" t="s">
        <v>3009</v>
      </c>
      <c r="F1402" s="50" t="s">
        <v>3010</v>
      </c>
      <c r="G1402" s="69">
        <v>29</v>
      </c>
      <c r="H1402" s="51" t="s">
        <v>130</v>
      </c>
      <c r="I1402" s="123" t="s">
        <v>2653</v>
      </c>
      <c r="J1402" s="123" t="s">
        <v>3006</v>
      </c>
      <c r="K1402" s="60">
        <v>1</v>
      </c>
      <c r="L1402" s="60"/>
      <c r="M1402" s="61">
        <v>0.0011</v>
      </c>
      <c r="N1402" s="61">
        <v>0.0007</v>
      </c>
      <c r="O1402" s="61">
        <v>0.0004</v>
      </c>
      <c r="P1402" s="61">
        <v>0.0077</v>
      </c>
      <c r="Q1402" s="61">
        <v>0.0056</v>
      </c>
      <c r="R1402" s="61">
        <v>0.0021</v>
      </c>
      <c r="S1402" s="49" t="s">
        <v>2373</v>
      </c>
      <c r="T1402" s="49" t="s">
        <v>186</v>
      </c>
      <c r="U1402" s="49">
        <v>2023.05</v>
      </c>
      <c r="V1402" s="107"/>
    </row>
    <row r="1403" s="4" customFormat="1" ht="80.1" customHeight="1" spans="1:22">
      <c r="A1403" s="55">
        <v>38</v>
      </c>
      <c r="B1403" s="59" t="s">
        <v>2471</v>
      </c>
      <c r="C1403" s="55" t="s">
        <v>37</v>
      </c>
      <c r="D1403" s="55" t="s">
        <v>52</v>
      </c>
      <c r="E1403" s="51" t="s">
        <v>3011</v>
      </c>
      <c r="F1403" s="50" t="s">
        <v>2473</v>
      </c>
      <c r="G1403" s="69">
        <v>31.2</v>
      </c>
      <c r="H1403" s="51" t="s">
        <v>130</v>
      </c>
      <c r="I1403" s="123" t="s">
        <v>2915</v>
      </c>
      <c r="J1403" s="123" t="s">
        <v>2915</v>
      </c>
      <c r="K1403" s="60">
        <v>1</v>
      </c>
      <c r="L1403" s="60">
        <v>2</v>
      </c>
      <c r="M1403" s="61">
        <v>0.0421</v>
      </c>
      <c r="N1403" s="61">
        <v>0.0049</v>
      </c>
      <c r="O1403" s="61">
        <v>0.0372</v>
      </c>
      <c r="P1403" s="61" t="s">
        <v>2395</v>
      </c>
      <c r="Q1403" s="61">
        <v>0.0372</v>
      </c>
      <c r="R1403" s="61" t="s">
        <v>2396</v>
      </c>
      <c r="S1403" s="49" t="s">
        <v>2373</v>
      </c>
      <c r="T1403" s="49" t="s">
        <v>186</v>
      </c>
      <c r="U1403" s="49">
        <v>2023.05</v>
      </c>
      <c r="V1403" s="107"/>
    </row>
    <row r="1404" s="1" customFormat="1" ht="48.95" customHeight="1" spans="1:22">
      <c r="A1404" s="41" t="s">
        <v>3012</v>
      </c>
      <c r="B1404" s="42" t="s">
        <v>3013</v>
      </c>
      <c r="C1404" s="41"/>
      <c r="D1404" s="52"/>
      <c r="E1404" s="41"/>
      <c r="F1404" s="46" t="s">
        <v>3014</v>
      </c>
      <c r="G1404" s="47">
        <f>G1405+G1429+G1437</f>
        <v>4086.1</v>
      </c>
      <c r="H1404" s="48"/>
      <c r="I1404" s="80"/>
      <c r="J1404" s="80"/>
      <c r="K1404" s="81"/>
      <c r="L1404" s="81"/>
      <c r="M1404" s="81"/>
      <c r="N1404" s="82"/>
      <c r="O1404" s="82"/>
      <c r="P1404" s="82"/>
      <c r="Q1404" s="82"/>
      <c r="R1404" s="82"/>
      <c r="S1404" s="41"/>
      <c r="T1404" s="41"/>
      <c r="U1404" s="49"/>
      <c r="V1404" s="107"/>
    </row>
    <row r="1405" s="1" customFormat="1" ht="48.95" customHeight="1" spans="1:22">
      <c r="A1405" s="41">
        <v>5.1</v>
      </c>
      <c r="B1405" s="42" t="s">
        <v>3015</v>
      </c>
      <c r="C1405" s="41"/>
      <c r="D1405" s="52"/>
      <c r="E1405" s="41"/>
      <c r="F1405" s="46" t="s">
        <v>3016</v>
      </c>
      <c r="G1405" s="47">
        <f>SUM(G1406:G1428)</f>
        <v>1715.99</v>
      </c>
      <c r="H1405" s="48"/>
      <c r="I1405" s="80"/>
      <c r="J1405" s="80"/>
      <c r="K1405" s="81"/>
      <c r="L1405" s="81"/>
      <c r="M1405" s="81"/>
      <c r="N1405" s="82"/>
      <c r="O1405" s="82"/>
      <c r="P1405" s="82"/>
      <c r="Q1405" s="82"/>
      <c r="R1405" s="82"/>
      <c r="S1405" s="41"/>
      <c r="T1405" s="41"/>
      <c r="U1405" s="49"/>
      <c r="V1405" s="107"/>
    </row>
    <row r="1406" s="1" customFormat="1" ht="80.1" customHeight="1" spans="1:22">
      <c r="A1406" s="49">
        <v>1</v>
      </c>
      <c r="B1406" s="50" t="s">
        <v>3017</v>
      </c>
      <c r="C1406" s="282" t="s">
        <v>37</v>
      </c>
      <c r="D1406" s="52" t="s">
        <v>38</v>
      </c>
      <c r="E1406" s="282" t="s">
        <v>3018</v>
      </c>
      <c r="F1406" s="280" t="s">
        <v>3019</v>
      </c>
      <c r="G1406" s="281">
        <v>128</v>
      </c>
      <c r="H1406" s="268" t="s">
        <v>2627</v>
      </c>
      <c r="I1406" s="266" t="s">
        <v>3020</v>
      </c>
      <c r="J1406" s="86" t="s">
        <v>3021</v>
      </c>
      <c r="K1406" s="282">
        <v>1</v>
      </c>
      <c r="L1406" s="282"/>
      <c r="M1406" s="278">
        <v>0.0291</v>
      </c>
      <c r="N1406" s="278">
        <v>0.0091</v>
      </c>
      <c r="O1406" s="278">
        <v>0.02</v>
      </c>
      <c r="P1406" s="278">
        <v>0.1459</v>
      </c>
      <c r="Q1406" s="278">
        <v>0.0505</v>
      </c>
      <c r="R1406" s="278">
        <v>0.0954</v>
      </c>
      <c r="S1406" s="323" t="s">
        <v>2124</v>
      </c>
      <c r="T1406" s="278" t="s">
        <v>134</v>
      </c>
      <c r="U1406" s="49">
        <v>2022.12</v>
      </c>
      <c r="V1406" s="107"/>
    </row>
    <row r="1407" s="1" customFormat="1" ht="80.1" customHeight="1" spans="1:22">
      <c r="A1407" s="49">
        <v>2</v>
      </c>
      <c r="B1407" s="50" t="s">
        <v>3022</v>
      </c>
      <c r="C1407" s="278" t="s">
        <v>37</v>
      </c>
      <c r="D1407" s="52" t="s">
        <v>38</v>
      </c>
      <c r="E1407" s="265" t="s">
        <v>3023</v>
      </c>
      <c r="F1407" s="266" t="s">
        <v>3024</v>
      </c>
      <c r="G1407" s="281">
        <v>100</v>
      </c>
      <c r="H1407" s="268" t="s">
        <v>2627</v>
      </c>
      <c r="I1407" s="266" t="s">
        <v>2628</v>
      </c>
      <c r="J1407" s="86" t="s">
        <v>3021</v>
      </c>
      <c r="K1407" s="282"/>
      <c r="L1407" s="278">
        <v>1</v>
      </c>
      <c r="M1407" s="278">
        <v>0.0445</v>
      </c>
      <c r="N1407" s="278">
        <v>0.0129</v>
      </c>
      <c r="O1407" s="278">
        <v>0.0316</v>
      </c>
      <c r="P1407" s="278">
        <v>0.2433</v>
      </c>
      <c r="Q1407" s="278">
        <v>0.0754</v>
      </c>
      <c r="R1407" s="278">
        <v>0.1679</v>
      </c>
      <c r="S1407" s="278" t="s">
        <v>2124</v>
      </c>
      <c r="T1407" s="278" t="s">
        <v>169</v>
      </c>
      <c r="U1407" s="49">
        <v>2022.12</v>
      </c>
      <c r="V1407" s="107"/>
    </row>
    <row r="1408" s="1" customFormat="1" ht="80.1" customHeight="1" spans="1:22">
      <c r="A1408" s="49">
        <v>3</v>
      </c>
      <c r="B1408" s="50" t="s">
        <v>3022</v>
      </c>
      <c r="C1408" s="278" t="s">
        <v>37</v>
      </c>
      <c r="D1408" s="52" t="s">
        <v>38</v>
      </c>
      <c r="E1408" s="265" t="s">
        <v>3025</v>
      </c>
      <c r="F1408" s="266" t="s">
        <v>3026</v>
      </c>
      <c r="G1408" s="281">
        <v>24</v>
      </c>
      <c r="H1408" s="268" t="s">
        <v>2627</v>
      </c>
      <c r="I1408" s="266" t="s">
        <v>2628</v>
      </c>
      <c r="J1408" s="86" t="s">
        <v>3021</v>
      </c>
      <c r="K1408" s="282">
        <v>1</v>
      </c>
      <c r="L1408" s="282"/>
      <c r="M1408" s="282">
        <v>0.065</v>
      </c>
      <c r="N1408" s="282">
        <v>0.0306</v>
      </c>
      <c r="O1408" s="282">
        <v>0.0344</v>
      </c>
      <c r="P1408" s="282">
        <v>0.3337</v>
      </c>
      <c r="Q1408" s="282">
        <v>0.1707</v>
      </c>
      <c r="R1408" s="282">
        <v>0.163</v>
      </c>
      <c r="S1408" s="278" t="s">
        <v>2124</v>
      </c>
      <c r="T1408" s="278" t="s">
        <v>169</v>
      </c>
      <c r="U1408" s="49">
        <v>2022.12</v>
      </c>
      <c r="V1408" s="107"/>
    </row>
    <row r="1409" s="1" customFormat="1" ht="80.1" customHeight="1" spans="1:22">
      <c r="A1409" s="49">
        <v>4</v>
      </c>
      <c r="B1409" s="50" t="s">
        <v>3027</v>
      </c>
      <c r="C1409" s="278" t="s">
        <v>37</v>
      </c>
      <c r="D1409" s="52" t="s">
        <v>38</v>
      </c>
      <c r="E1409" s="278" t="s">
        <v>3028</v>
      </c>
      <c r="F1409" s="266" t="s">
        <v>3029</v>
      </c>
      <c r="G1409" s="267">
        <v>12.63</v>
      </c>
      <c r="H1409" s="268" t="s">
        <v>2627</v>
      </c>
      <c r="I1409" s="266" t="s">
        <v>3030</v>
      </c>
      <c r="J1409" s="86" t="s">
        <v>3021</v>
      </c>
      <c r="K1409" s="278">
        <v>1</v>
      </c>
      <c r="L1409" s="278"/>
      <c r="M1409" s="278" t="s">
        <v>3031</v>
      </c>
      <c r="N1409" s="278" t="s">
        <v>618</v>
      </c>
      <c r="O1409" s="278" t="s">
        <v>3032</v>
      </c>
      <c r="P1409" s="278" t="s">
        <v>3033</v>
      </c>
      <c r="Q1409" s="278" t="s">
        <v>3034</v>
      </c>
      <c r="R1409" s="278" t="s">
        <v>3035</v>
      </c>
      <c r="S1409" s="278" t="s">
        <v>2124</v>
      </c>
      <c r="T1409" s="278" t="s">
        <v>143</v>
      </c>
      <c r="U1409" s="49">
        <v>2022.12</v>
      </c>
      <c r="V1409" s="107"/>
    </row>
    <row r="1410" s="1" customFormat="1" ht="80.1" customHeight="1" spans="1:22">
      <c r="A1410" s="49">
        <v>5</v>
      </c>
      <c r="B1410" s="50" t="s">
        <v>3027</v>
      </c>
      <c r="C1410" s="278" t="s">
        <v>37</v>
      </c>
      <c r="D1410" s="52" t="s">
        <v>38</v>
      </c>
      <c r="E1410" s="278" t="s">
        <v>2779</v>
      </c>
      <c r="F1410" s="266" t="s">
        <v>3036</v>
      </c>
      <c r="G1410" s="267">
        <v>59.8</v>
      </c>
      <c r="H1410" s="268" t="s">
        <v>2627</v>
      </c>
      <c r="I1410" s="280" t="s">
        <v>2640</v>
      </c>
      <c r="J1410" s="86" t="s">
        <v>3021</v>
      </c>
      <c r="K1410" s="278">
        <v>1</v>
      </c>
      <c r="L1410" s="278"/>
      <c r="M1410" s="282">
        <v>0.028</v>
      </c>
      <c r="N1410" s="282" t="s">
        <v>3037</v>
      </c>
      <c r="O1410" s="282">
        <v>0.018</v>
      </c>
      <c r="P1410" s="282">
        <v>0.1257</v>
      </c>
      <c r="Q1410" s="282">
        <v>0.049</v>
      </c>
      <c r="R1410" s="282">
        <v>0.0767</v>
      </c>
      <c r="S1410" s="278" t="s">
        <v>2124</v>
      </c>
      <c r="T1410" s="278" t="s">
        <v>143</v>
      </c>
      <c r="U1410" s="49">
        <v>2022.12</v>
      </c>
      <c r="V1410" s="107"/>
    </row>
    <row r="1411" s="18" customFormat="1" ht="80.1" customHeight="1" spans="1:22">
      <c r="A1411" s="49">
        <v>6</v>
      </c>
      <c r="B1411" s="50" t="s">
        <v>3027</v>
      </c>
      <c r="C1411" s="278" t="s">
        <v>37</v>
      </c>
      <c r="D1411" s="52" t="s">
        <v>38</v>
      </c>
      <c r="E1411" s="278" t="s">
        <v>3038</v>
      </c>
      <c r="F1411" s="266" t="s">
        <v>3039</v>
      </c>
      <c r="G1411" s="267">
        <v>56.7</v>
      </c>
      <c r="H1411" s="268" t="s">
        <v>2627</v>
      </c>
      <c r="I1411" s="266" t="s">
        <v>2628</v>
      </c>
      <c r="J1411" s="86" t="s">
        <v>3021</v>
      </c>
      <c r="K1411" s="278">
        <v>1</v>
      </c>
      <c r="L1411" s="278"/>
      <c r="M1411" s="278">
        <v>0.0117</v>
      </c>
      <c r="N1411" s="278">
        <v>0.0061</v>
      </c>
      <c r="O1411" s="278">
        <v>0.0057</v>
      </c>
      <c r="P1411" s="278">
        <v>0.0576</v>
      </c>
      <c r="Q1411" s="278">
        <v>0.0292</v>
      </c>
      <c r="R1411" s="278">
        <v>0.0284</v>
      </c>
      <c r="S1411" s="278" t="s">
        <v>2124</v>
      </c>
      <c r="T1411" s="278" t="s">
        <v>143</v>
      </c>
      <c r="U1411" s="49">
        <v>2022.12</v>
      </c>
      <c r="V1411" s="107"/>
    </row>
    <row r="1412" s="1" customFormat="1" ht="80.1" customHeight="1" spans="1:22">
      <c r="A1412" s="49">
        <v>7</v>
      </c>
      <c r="B1412" s="50" t="s">
        <v>3027</v>
      </c>
      <c r="C1412" s="282" t="s">
        <v>37</v>
      </c>
      <c r="D1412" s="52" t="s">
        <v>38</v>
      </c>
      <c r="E1412" s="282" t="s">
        <v>2580</v>
      </c>
      <c r="F1412" s="266" t="s">
        <v>3040</v>
      </c>
      <c r="G1412" s="267">
        <v>242.4</v>
      </c>
      <c r="H1412" s="268" t="s">
        <v>2627</v>
      </c>
      <c r="I1412" s="280" t="s">
        <v>2640</v>
      </c>
      <c r="J1412" s="86" t="s">
        <v>3021</v>
      </c>
      <c r="K1412" s="265"/>
      <c r="L1412" s="282">
        <v>1</v>
      </c>
      <c r="M1412" s="282" t="s">
        <v>3041</v>
      </c>
      <c r="N1412" s="282" t="s">
        <v>3042</v>
      </c>
      <c r="O1412" s="282" t="s">
        <v>3043</v>
      </c>
      <c r="P1412" s="282" t="s">
        <v>3044</v>
      </c>
      <c r="Q1412" s="282" t="s">
        <v>3045</v>
      </c>
      <c r="R1412" s="282" t="s">
        <v>3046</v>
      </c>
      <c r="S1412" s="278" t="s">
        <v>2124</v>
      </c>
      <c r="T1412" s="278" t="s">
        <v>143</v>
      </c>
      <c r="U1412" s="49">
        <v>2022.12</v>
      </c>
      <c r="V1412" s="107"/>
    </row>
    <row r="1413" s="1" customFormat="1" ht="80.1" customHeight="1" spans="1:22">
      <c r="A1413" s="49">
        <v>8</v>
      </c>
      <c r="B1413" s="50" t="s">
        <v>3027</v>
      </c>
      <c r="C1413" s="278" t="s">
        <v>37</v>
      </c>
      <c r="D1413" s="52" t="s">
        <v>38</v>
      </c>
      <c r="E1413" s="278" t="s">
        <v>3047</v>
      </c>
      <c r="F1413" s="280" t="s">
        <v>3048</v>
      </c>
      <c r="G1413" s="281">
        <v>118.78</v>
      </c>
      <c r="H1413" s="268" t="s">
        <v>2627</v>
      </c>
      <c r="I1413" s="280" t="s">
        <v>2640</v>
      </c>
      <c r="J1413" s="86" t="s">
        <v>3021</v>
      </c>
      <c r="K1413" s="282">
        <v>1</v>
      </c>
      <c r="L1413" s="282"/>
      <c r="M1413" s="278">
        <v>0.0135</v>
      </c>
      <c r="N1413" s="278">
        <v>0.0063</v>
      </c>
      <c r="O1413" s="278">
        <v>0.0072</v>
      </c>
      <c r="P1413" s="278">
        <v>0.0678</v>
      </c>
      <c r="Q1413" s="278">
        <v>0.0335</v>
      </c>
      <c r="R1413" s="278">
        <v>0.0343</v>
      </c>
      <c r="S1413" s="278" t="s">
        <v>2124</v>
      </c>
      <c r="T1413" s="278" t="s">
        <v>143</v>
      </c>
      <c r="U1413" s="49">
        <v>2022.12</v>
      </c>
      <c r="V1413" s="107"/>
    </row>
    <row r="1414" s="1" customFormat="1" ht="80.1" customHeight="1" spans="1:22">
      <c r="A1414" s="49">
        <v>9</v>
      </c>
      <c r="B1414" s="50" t="s">
        <v>3027</v>
      </c>
      <c r="C1414" s="278" t="s">
        <v>37</v>
      </c>
      <c r="D1414" s="52" t="s">
        <v>38</v>
      </c>
      <c r="E1414" s="278" t="s">
        <v>2630</v>
      </c>
      <c r="F1414" s="266" t="s">
        <v>3049</v>
      </c>
      <c r="G1414" s="267">
        <v>34</v>
      </c>
      <c r="H1414" s="268" t="s">
        <v>2627</v>
      </c>
      <c r="I1414" s="266" t="s">
        <v>3050</v>
      </c>
      <c r="J1414" s="86" t="s">
        <v>3021</v>
      </c>
      <c r="K1414" s="265"/>
      <c r="L1414" s="278">
        <v>1</v>
      </c>
      <c r="M1414" s="278">
        <v>0.0184</v>
      </c>
      <c r="N1414" s="278">
        <v>0.0009</v>
      </c>
      <c r="O1414" s="278">
        <v>0.0023</v>
      </c>
      <c r="P1414" s="278"/>
      <c r="Q1414" s="278">
        <v>0.0054</v>
      </c>
      <c r="R1414" s="278">
        <v>0.0078</v>
      </c>
      <c r="S1414" s="278" t="s">
        <v>2124</v>
      </c>
      <c r="T1414" s="278" t="s">
        <v>143</v>
      </c>
      <c r="U1414" s="49">
        <v>2022.12</v>
      </c>
      <c r="V1414" s="107"/>
    </row>
    <row r="1415" s="1" customFormat="1" ht="80.1" customHeight="1" spans="1:22">
      <c r="A1415" s="49">
        <v>10</v>
      </c>
      <c r="B1415" s="50" t="s">
        <v>3027</v>
      </c>
      <c r="C1415" s="282" t="s">
        <v>37</v>
      </c>
      <c r="D1415" s="52" t="s">
        <v>38</v>
      </c>
      <c r="E1415" s="282" t="s">
        <v>2769</v>
      </c>
      <c r="F1415" s="266" t="s">
        <v>3051</v>
      </c>
      <c r="G1415" s="281">
        <v>120</v>
      </c>
      <c r="H1415" s="268" t="s">
        <v>2627</v>
      </c>
      <c r="I1415" s="280" t="s">
        <v>3052</v>
      </c>
      <c r="J1415" s="86" t="s">
        <v>3021</v>
      </c>
      <c r="K1415" s="278">
        <v>1</v>
      </c>
      <c r="L1415" s="278">
        <v>1</v>
      </c>
      <c r="M1415" s="278">
        <v>0.0468</v>
      </c>
      <c r="N1415" s="278">
        <v>0.0122</v>
      </c>
      <c r="O1415" s="278">
        <v>0.0346</v>
      </c>
      <c r="P1415" s="278">
        <v>0.2086</v>
      </c>
      <c r="Q1415" s="278">
        <v>0.0571</v>
      </c>
      <c r="R1415" s="278">
        <v>0.1515</v>
      </c>
      <c r="S1415" s="278" t="s">
        <v>2124</v>
      </c>
      <c r="T1415" s="278" t="s">
        <v>143</v>
      </c>
      <c r="U1415" s="49">
        <v>2022.12</v>
      </c>
      <c r="V1415" s="107"/>
    </row>
    <row r="1416" s="1" customFormat="1" ht="80.1" customHeight="1" spans="1:22">
      <c r="A1416" s="49">
        <v>11</v>
      </c>
      <c r="B1416" s="50" t="s">
        <v>3027</v>
      </c>
      <c r="C1416" s="282" t="s">
        <v>37</v>
      </c>
      <c r="D1416" s="52" t="s">
        <v>38</v>
      </c>
      <c r="E1416" s="282" t="s">
        <v>2638</v>
      </c>
      <c r="F1416" s="280" t="s">
        <v>3053</v>
      </c>
      <c r="G1416" s="281">
        <v>46</v>
      </c>
      <c r="H1416" s="268" t="s">
        <v>2627</v>
      </c>
      <c r="I1416" s="280" t="s">
        <v>2640</v>
      </c>
      <c r="J1416" s="86" t="s">
        <v>3021</v>
      </c>
      <c r="K1416" s="282">
        <v>1</v>
      </c>
      <c r="L1416" s="282"/>
      <c r="M1416" s="282" t="s">
        <v>2641</v>
      </c>
      <c r="N1416" s="282" t="s">
        <v>2642</v>
      </c>
      <c r="O1416" s="282" t="s">
        <v>2643</v>
      </c>
      <c r="P1416" s="282" t="s">
        <v>2644</v>
      </c>
      <c r="Q1416" s="282" t="s">
        <v>2645</v>
      </c>
      <c r="R1416" s="282" t="s">
        <v>2646</v>
      </c>
      <c r="S1416" s="278" t="s">
        <v>2124</v>
      </c>
      <c r="T1416" s="278" t="s">
        <v>143</v>
      </c>
      <c r="U1416" s="49">
        <v>2022.12</v>
      </c>
      <c r="V1416" s="107"/>
    </row>
    <row r="1417" s="1" customFormat="1" ht="80.1" customHeight="1" spans="1:22">
      <c r="A1417" s="49">
        <v>12</v>
      </c>
      <c r="B1417" s="50" t="s">
        <v>3027</v>
      </c>
      <c r="C1417" s="278" t="s">
        <v>37</v>
      </c>
      <c r="D1417" s="52" t="s">
        <v>38</v>
      </c>
      <c r="E1417" s="278" t="s">
        <v>2647</v>
      </c>
      <c r="F1417" s="280" t="s">
        <v>3054</v>
      </c>
      <c r="G1417" s="324">
        <v>198</v>
      </c>
      <c r="H1417" s="268" t="s">
        <v>2627</v>
      </c>
      <c r="I1417" s="266" t="s">
        <v>2786</v>
      </c>
      <c r="J1417" s="86" t="s">
        <v>3021</v>
      </c>
      <c r="K1417" s="278"/>
      <c r="L1417" s="278">
        <v>1</v>
      </c>
      <c r="M1417" s="265">
        <v>0.0345</v>
      </c>
      <c r="N1417" s="278">
        <v>0.0078</v>
      </c>
      <c r="O1417" s="265">
        <v>0.0267</v>
      </c>
      <c r="P1417" s="278">
        <v>0.1537</v>
      </c>
      <c r="Q1417" s="278">
        <v>0.0404</v>
      </c>
      <c r="R1417" s="278">
        <v>0.1133</v>
      </c>
      <c r="S1417" s="278" t="s">
        <v>2124</v>
      </c>
      <c r="T1417" s="278" t="s">
        <v>143</v>
      </c>
      <c r="U1417" s="49">
        <v>2022.12</v>
      </c>
      <c r="V1417" s="107"/>
    </row>
    <row r="1418" s="18" customFormat="1" ht="108" customHeight="1" spans="1:22">
      <c r="A1418" s="49">
        <v>13</v>
      </c>
      <c r="B1418" s="50" t="s">
        <v>3027</v>
      </c>
      <c r="C1418" s="278" t="s">
        <v>37</v>
      </c>
      <c r="D1418" s="52" t="s">
        <v>38</v>
      </c>
      <c r="E1418" s="278" t="s">
        <v>2585</v>
      </c>
      <c r="F1418" s="280" t="s">
        <v>3055</v>
      </c>
      <c r="G1418" s="267">
        <v>39</v>
      </c>
      <c r="H1418" s="268" t="s">
        <v>2627</v>
      </c>
      <c r="I1418" s="266" t="s">
        <v>2640</v>
      </c>
      <c r="J1418" s="86" t="s">
        <v>3021</v>
      </c>
      <c r="K1418" s="278">
        <v>1</v>
      </c>
      <c r="L1418" s="278"/>
      <c r="M1418" s="278">
        <v>0.0237</v>
      </c>
      <c r="N1418" s="278">
        <v>0.0092</v>
      </c>
      <c r="O1418" s="278">
        <v>0.0145</v>
      </c>
      <c r="P1418" s="278">
        <v>0.1279</v>
      </c>
      <c r="Q1418" s="278">
        <v>0.0509</v>
      </c>
      <c r="R1418" s="278">
        <v>0.077</v>
      </c>
      <c r="S1418" s="278" t="s">
        <v>2124</v>
      </c>
      <c r="T1418" s="278" t="s">
        <v>143</v>
      </c>
      <c r="U1418" s="49">
        <v>2022.12</v>
      </c>
      <c r="V1418" s="107"/>
    </row>
    <row r="1419" s="1" customFormat="1" ht="80.1" customHeight="1" spans="1:22">
      <c r="A1419" s="49">
        <v>14</v>
      </c>
      <c r="B1419" s="50" t="s">
        <v>3027</v>
      </c>
      <c r="C1419" s="282" t="s">
        <v>37</v>
      </c>
      <c r="D1419" s="52" t="s">
        <v>38</v>
      </c>
      <c r="E1419" s="282" t="s">
        <v>2769</v>
      </c>
      <c r="F1419" s="266" t="s">
        <v>3056</v>
      </c>
      <c r="G1419" s="281">
        <v>126</v>
      </c>
      <c r="H1419" s="268" t="s">
        <v>2627</v>
      </c>
      <c r="I1419" s="280" t="s">
        <v>2640</v>
      </c>
      <c r="J1419" s="86" t="s">
        <v>3021</v>
      </c>
      <c r="K1419" s="278">
        <v>1</v>
      </c>
      <c r="L1419" s="278">
        <v>1</v>
      </c>
      <c r="M1419" s="278">
        <v>1.0468</v>
      </c>
      <c r="N1419" s="278">
        <v>1.0122</v>
      </c>
      <c r="O1419" s="278">
        <v>1.0346</v>
      </c>
      <c r="P1419" s="278">
        <v>1.2086</v>
      </c>
      <c r="Q1419" s="278">
        <v>1.0571</v>
      </c>
      <c r="R1419" s="278">
        <v>1.1515</v>
      </c>
      <c r="S1419" s="278" t="s">
        <v>2124</v>
      </c>
      <c r="T1419" s="278" t="s">
        <v>143</v>
      </c>
      <c r="U1419" s="49">
        <v>2022.12</v>
      </c>
      <c r="V1419" s="107"/>
    </row>
    <row r="1420" s="1" customFormat="1" ht="80.1" customHeight="1" spans="1:22">
      <c r="A1420" s="49">
        <v>15</v>
      </c>
      <c r="B1420" s="50" t="s">
        <v>3027</v>
      </c>
      <c r="C1420" s="278" t="s">
        <v>37</v>
      </c>
      <c r="D1420" s="52" t="s">
        <v>38</v>
      </c>
      <c r="E1420" s="278" t="s">
        <v>2633</v>
      </c>
      <c r="F1420" s="266" t="s">
        <v>3057</v>
      </c>
      <c r="G1420" s="267">
        <v>26.4</v>
      </c>
      <c r="H1420" s="268" t="s">
        <v>2627</v>
      </c>
      <c r="I1420" s="266" t="s">
        <v>2635</v>
      </c>
      <c r="J1420" s="86" t="s">
        <v>3021</v>
      </c>
      <c r="K1420" s="278">
        <v>1</v>
      </c>
      <c r="L1420" s="278"/>
      <c r="M1420" s="278">
        <v>0.0112</v>
      </c>
      <c r="N1420" s="278">
        <v>0.0048</v>
      </c>
      <c r="O1420" s="278">
        <v>0.0064</v>
      </c>
      <c r="P1420" s="278">
        <v>0.0506</v>
      </c>
      <c r="Q1420" s="278">
        <v>0.0219</v>
      </c>
      <c r="R1420" s="278">
        <v>0.0287</v>
      </c>
      <c r="S1420" s="278" t="s">
        <v>2124</v>
      </c>
      <c r="T1420" s="278" t="s">
        <v>143</v>
      </c>
      <c r="U1420" s="49">
        <v>2022.12</v>
      </c>
      <c r="V1420" s="107"/>
    </row>
    <row r="1421" s="1" customFormat="1" ht="80.1" customHeight="1" spans="1:22">
      <c r="A1421" s="49">
        <v>16</v>
      </c>
      <c r="B1421" s="50" t="s">
        <v>3027</v>
      </c>
      <c r="C1421" s="278" t="s">
        <v>37</v>
      </c>
      <c r="D1421" s="52" t="s">
        <v>38</v>
      </c>
      <c r="E1421" s="278" t="s">
        <v>2633</v>
      </c>
      <c r="F1421" s="266" t="s">
        <v>3058</v>
      </c>
      <c r="G1421" s="267">
        <v>42</v>
      </c>
      <c r="H1421" s="268" t="s">
        <v>2627</v>
      </c>
      <c r="I1421" s="266" t="s">
        <v>2635</v>
      </c>
      <c r="J1421" s="86" t="s">
        <v>3021</v>
      </c>
      <c r="K1421" s="278">
        <v>1</v>
      </c>
      <c r="L1421" s="278"/>
      <c r="M1421" s="278">
        <v>0.0112</v>
      </c>
      <c r="N1421" s="278">
        <v>0.0048</v>
      </c>
      <c r="O1421" s="278">
        <v>0.0064</v>
      </c>
      <c r="P1421" s="278">
        <v>0.0506</v>
      </c>
      <c r="Q1421" s="278">
        <v>0.0219</v>
      </c>
      <c r="R1421" s="278">
        <v>0.0287</v>
      </c>
      <c r="S1421" s="278" t="s">
        <v>2124</v>
      </c>
      <c r="T1421" s="278" t="s">
        <v>143</v>
      </c>
      <c r="U1421" s="49">
        <v>2022.12</v>
      </c>
      <c r="V1421" s="107"/>
    </row>
    <row r="1422" s="1" customFormat="1" ht="80.1" customHeight="1" spans="1:22">
      <c r="A1422" s="49">
        <v>17</v>
      </c>
      <c r="B1422" s="50" t="s">
        <v>3059</v>
      </c>
      <c r="C1422" s="285" t="s">
        <v>37</v>
      </c>
      <c r="D1422" s="52" t="s">
        <v>38</v>
      </c>
      <c r="E1422" s="285" t="s">
        <v>3060</v>
      </c>
      <c r="F1422" s="286" t="s">
        <v>3061</v>
      </c>
      <c r="G1422" s="287">
        <v>46</v>
      </c>
      <c r="H1422" s="268" t="s">
        <v>2627</v>
      </c>
      <c r="I1422" s="286" t="s">
        <v>3062</v>
      </c>
      <c r="J1422" s="86" t="s">
        <v>3021</v>
      </c>
      <c r="K1422" s="285">
        <v>1</v>
      </c>
      <c r="L1422" s="285"/>
      <c r="M1422" s="285">
        <v>0.0368</v>
      </c>
      <c r="N1422" s="285">
        <v>0.0152</v>
      </c>
      <c r="O1422" s="285">
        <v>0.022</v>
      </c>
      <c r="P1422" s="285">
        <v>0.1741</v>
      </c>
      <c r="Q1422" s="285">
        <v>0.0747</v>
      </c>
      <c r="R1422" s="285">
        <v>0.092</v>
      </c>
      <c r="S1422" s="285" t="s">
        <v>2124</v>
      </c>
      <c r="T1422" s="285" t="s">
        <v>180</v>
      </c>
      <c r="U1422" s="49">
        <v>2022.12</v>
      </c>
      <c r="V1422" s="107"/>
    </row>
    <row r="1423" s="1" customFormat="1" ht="80.1" customHeight="1" spans="1:22">
      <c r="A1423" s="49">
        <v>18</v>
      </c>
      <c r="B1423" s="50" t="s">
        <v>3059</v>
      </c>
      <c r="C1423" s="285" t="s">
        <v>37</v>
      </c>
      <c r="D1423" s="52" t="s">
        <v>38</v>
      </c>
      <c r="E1423" s="285" t="s">
        <v>3063</v>
      </c>
      <c r="F1423" s="286" t="s">
        <v>3064</v>
      </c>
      <c r="G1423" s="287">
        <v>54</v>
      </c>
      <c r="H1423" s="268" t="s">
        <v>2627</v>
      </c>
      <c r="I1423" s="286" t="s">
        <v>3062</v>
      </c>
      <c r="J1423" s="86" t="s">
        <v>3021</v>
      </c>
      <c r="K1423" s="285">
        <v>1</v>
      </c>
      <c r="L1423" s="285"/>
      <c r="M1423" s="285">
        <v>0.0455</v>
      </c>
      <c r="N1423" s="285">
        <v>0.0187</v>
      </c>
      <c r="O1423" s="285">
        <v>0.0268</v>
      </c>
      <c r="P1423" s="285">
        <v>0.1957</v>
      </c>
      <c r="Q1423" s="285">
        <v>0.0904</v>
      </c>
      <c r="R1423" s="285">
        <v>0.1053</v>
      </c>
      <c r="S1423" s="285" t="s">
        <v>2124</v>
      </c>
      <c r="T1423" s="285" t="s">
        <v>180</v>
      </c>
      <c r="U1423" s="49">
        <v>2022.12</v>
      </c>
      <c r="V1423" s="107"/>
    </row>
    <row r="1424" s="1" customFormat="1" ht="80.1" customHeight="1" spans="1:22">
      <c r="A1424" s="49">
        <v>19</v>
      </c>
      <c r="B1424" s="50" t="s">
        <v>3065</v>
      </c>
      <c r="C1424" s="49" t="s">
        <v>37</v>
      </c>
      <c r="D1424" s="55" t="s">
        <v>52</v>
      </c>
      <c r="E1424" s="55" t="s">
        <v>3066</v>
      </c>
      <c r="F1424" s="54" t="s">
        <v>3067</v>
      </c>
      <c r="G1424" s="62">
        <v>101.08</v>
      </c>
      <c r="H1424" s="52" t="s">
        <v>2781</v>
      </c>
      <c r="I1424" s="122" t="s">
        <v>3068</v>
      </c>
      <c r="J1424" s="122" t="s">
        <v>3069</v>
      </c>
      <c r="K1424" s="55">
        <v>2</v>
      </c>
      <c r="L1424" s="55">
        <v>0</v>
      </c>
      <c r="M1424" s="55">
        <v>0.0521</v>
      </c>
      <c r="N1424" s="55">
        <v>0.0191</v>
      </c>
      <c r="O1424" s="55">
        <v>0.033</v>
      </c>
      <c r="P1424" s="55">
        <v>0.2545</v>
      </c>
      <c r="Q1424" s="55">
        <v>0.1001</v>
      </c>
      <c r="R1424" s="55">
        <v>0.1544</v>
      </c>
      <c r="S1424" s="55" t="s">
        <v>2124</v>
      </c>
      <c r="T1424" s="55" t="s">
        <v>143</v>
      </c>
      <c r="U1424" s="49">
        <v>2023.05</v>
      </c>
      <c r="V1424" s="107"/>
    </row>
    <row r="1425" s="1" customFormat="1" ht="80.1" customHeight="1" spans="1:22">
      <c r="A1425" s="49">
        <v>20</v>
      </c>
      <c r="B1425" s="50" t="s">
        <v>3070</v>
      </c>
      <c r="C1425" s="55" t="s">
        <v>37</v>
      </c>
      <c r="D1425" s="55" t="s">
        <v>52</v>
      </c>
      <c r="E1425" s="55" t="s">
        <v>2023</v>
      </c>
      <c r="F1425" s="50" t="s">
        <v>3071</v>
      </c>
      <c r="G1425" s="55">
        <v>30</v>
      </c>
      <c r="H1425" s="52" t="s">
        <v>2781</v>
      </c>
      <c r="I1425" s="55" t="s">
        <v>3072</v>
      </c>
      <c r="J1425" s="50" t="s">
        <v>3073</v>
      </c>
      <c r="K1425" s="55">
        <v>0</v>
      </c>
      <c r="L1425" s="55">
        <v>1</v>
      </c>
      <c r="M1425" s="55">
        <v>0.0046</v>
      </c>
      <c r="N1425" s="55">
        <v>0.0046</v>
      </c>
      <c r="O1425" s="55">
        <v>0</v>
      </c>
      <c r="P1425" s="55">
        <v>0.045</v>
      </c>
      <c r="Q1425" s="55">
        <v>0.0189</v>
      </c>
      <c r="R1425" s="55">
        <v>0.045</v>
      </c>
      <c r="S1425" s="55" t="s">
        <v>2124</v>
      </c>
      <c r="T1425" s="55" t="s">
        <v>143</v>
      </c>
      <c r="U1425" s="49">
        <v>2023.05</v>
      </c>
      <c r="V1425" s="107"/>
    </row>
    <row r="1426" s="1" customFormat="1" ht="80.1" customHeight="1" spans="1:22">
      <c r="A1426" s="49">
        <v>21</v>
      </c>
      <c r="B1426" s="50" t="s">
        <v>3074</v>
      </c>
      <c r="C1426" s="55" t="s">
        <v>37</v>
      </c>
      <c r="D1426" s="55" t="s">
        <v>52</v>
      </c>
      <c r="E1426" s="55" t="s">
        <v>3075</v>
      </c>
      <c r="F1426" s="50" t="s">
        <v>3076</v>
      </c>
      <c r="G1426" s="325">
        <v>18.6</v>
      </c>
      <c r="H1426" s="52" t="s">
        <v>2781</v>
      </c>
      <c r="I1426" s="50" t="s">
        <v>2786</v>
      </c>
      <c r="J1426" s="50" t="s">
        <v>3073</v>
      </c>
      <c r="K1426" s="83">
        <v>1</v>
      </c>
      <c r="L1426" s="55">
        <v>0</v>
      </c>
      <c r="M1426" s="55">
        <v>0.0171</v>
      </c>
      <c r="N1426" s="84">
        <v>0.0067</v>
      </c>
      <c r="O1426" s="84">
        <v>0.014</v>
      </c>
      <c r="P1426" s="84">
        <v>0.08</v>
      </c>
      <c r="Q1426" s="84">
        <v>0.0284</v>
      </c>
      <c r="R1426" s="84">
        <v>0.0516</v>
      </c>
      <c r="S1426" s="55" t="s">
        <v>2124</v>
      </c>
      <c r="T1426" s="49" t="s">
        <v>143</v>
      </c>
      <c r="U1426" s="49">
        <v>2023.05</v>
      </c>
      <c r="V1426" s="107"/>
    </row>
    <row r="1427" s="1" customFormat="1" ht="80.1" customHeight="1" spans="1:22">
      <c r="A1427" s="49">
        <v>22</v>
      </c>
      <c r="B1427" s="50" t="s">
        <v>3077</v>
      </c>
      <c r="C1427" s="55" t="s">
        <v>37</v>
      </c>
      <c r="D1427" s="55" t="s">
        <v>52</v>
      </c>
      <c r="E1427" s="55" t="s">
        <v>139</v>
      </c>
      <c r="F1427" s="50" t="s">
        <v>3078</v>
      </c>
      <c r="G1427" s="55">
        <v>35</v>
      </c>
      <c r="H1427" s="52" t="s">
        <v>2781</v>
      </c>
      <c r="I1427" s="55" t="s">
        <v>3072</v>
      </c>
      <c r="J1427" s="50" t="s">
        <v>3073</v>
      </c>
      <c r="K1427" s="55">
        <v>1</v>
      </c>
      <c r="L1427" s="83">
        <v>0</v>
      </c>
      <c r="M1427" s="55">
        <v>0.014</v>
      </c>
      <c r="N1427" s="55">
        <v>0.005</v>
      </c>
      <c r="O1427" s="55">
        <f>M1427-N1427</f>
        <v>0.009</v>
      </c>
      <c r="P1427" s="55">
        <v>0.056</v>
      </c>
      <c r="Q1427" s="55">
        <v>0.0252</v>
      </c>
      <c r="R1427" s="55">
        <f>P1427-Q1427</f>
        <v>0.0308</v>
      </c>
      <c r="S1427" s="49" t="s">
        <v>2124</v>
      </c>
      <c r="T1427" s="49" t="s">
        <v>143</v>
      </c>
      <c r="U1427" s="49">
        <v>2023.05</v>
      </c>
      <c r="V1427" s="107"/>
    </row>
    <row r="1428" s="1" customFormat="1" ht="80.1" customHeight="1" spans="1:22">
      <c r="A1428" s="49">
        <v>23</v>
      </c>
      <c r="B1428" s="326" t="s">
        <v>3079</v>
      </c>
      <c r="C1428" s="327" t="s">
        <v>37</v>
      </c>
      <c r="D1428" s="55" t="s">
        <v>52</v>
      </c>
      <c r="E1428" s="327" t="s">
        <v>3080</v>
      </c>
      <c r="F1428" s="328" t="s">
        <v>3081</v>
      </c>
      <c r="G1428" s="329">
        <v>57.6</v>
      </c>
      <c r="H1428" s="52" t="s">
        <v>2781</v>
      </c>
      <c r="I1428" s="278" t="s">
        <v>3020</v>
      </c>
      <c r="J1428" s="327"/>
      <c r="K1428" s="327">
        <v>1</v>
      </c>
      <c r="L1428" s="327"/>
      <c r="M1428" s="278">
        <v>0.0291</v>
      </c>
      <c r="N1428" s="278">
        <v>0.0091</v>
      </c>
      <c r="O1428" s="278">
        <v>0.02</v>
      </c>
      <c r="P1428" s="278">
        <v>0.1459</v>
      </c>
      <c r="Q1428" s="278">
        <v>0.0505</v>
      </c>
      <c r="R1428" s="278">
        <v>0.0954</v>
      </c>
      <c r="S1428" s="323" t="s">
        <v>2124</v>
      </c>
      <c r="T1428" s="278" t="s">
        <v>134</v>
      </c>
      <c r="U1428" s="268">
        <v>2023.05</v>
      </c>
      <c r="V1428" s="107"/>
    </row>
    <row r="1429" s="1" customFormat="1" ht="48.95" customHeight="1" spans="1:22">
      <c r="A1429" s="41">
        <v>5.2</v>
      </c>
      <c r="B1429" s="42" t="s">
        <v>3082</v>
      </c>
      <c r="C1429" s="303"/>
      <c r="D1429" s="52"/>
      <c r="E1429" s="303"/>
      <c r="F1429" s="274" t="s">
        <v>3083</v>
      </c>
      <c r="G1429" s="275">
        <f>SUM(G1430:G1436)</f>
        <v>706.9</v>
      </c>
      <c r="H1429" s="276"/>
      <c r="I1429" s="274"/>
      <c r="J1429" s="86"/>
      <c r="K1429" s="303"/>
      <c r="L1429" s="303"/>
      <c r="M1429" s="303"/>
      <c r="N1429" s="303"/>
      <c r="O1429" s="303"/>
      <c r="P1429" s="303"/>
      <c r="Q1429" s="303"/>
      <c r="R1429" s="303"/>
      <c r="S1429" s="303"/>
      <c r="T1429" s="303"/>
      <c r="U1429" s="49"/>
      <c r="V1429" s="107"/>
    </row>
    <row r="1430" s="1" customFormat="1" ht="72" customHeight="1" spans="1:22">
      <c r="A1430" s="49">
        <v>1</v>
      </c>
      <c r="B1430" s="50" t="s">
        <v>3084</v>
      </c>
      <c r="C1430" s="49" t="s">
        <v>37</v>
      </c>
      <c r="D1430" s="52" t="s">
        <v>38</v>
      </c>
      <c r="E1430" s="55" t="s">
        <v>330</v>
      </c>
      <c r="F1430" s="123" t="s">
        <v>3085</v>
      </c>
      <c r="G1430" s="150">
        <v>82</v>
      </c>
      <c r="H1430" s="89" t="s">
        <v>130</v>
      </c>
      <c r="I1430" s="50" t="s">
        <v>3086</v>
      </c>
      <c r="J1430" s="86" t="s">
        <v>3021</v>
      </c>
      <c r="K1430" s="83">
        <v>3</v>
      </c>
      <c r="L1430" s="83">
        <v>5</v>
      </c>
      <c r="M1430" s="83">
        <v>0.1136</v>
      </c>
      <c r="N1430" s="57">
        <v>0.0438</v>
      </c>
      <c r="O1430" s="57">
        <v>0.0521</v>
      </c>
      <c r="P1430" s="57">
        <v>0.537</v>
      </c>
      <c r="Q1430" s="55">
        <v>0.2535</v>
      </c>
      <c r="R1430" s="55">
        <v>0.3935</v>
      </c>
      <c r="S1430" s="49" t="s">
        <v>2373</v>
      </c>
      <c r="T1430" s="49" t="s">
        <v>330</v>
      </c>
      <c r="U1430" s="49">
        <v>2022.12</v>
      </c>
      <c r="V1430" s="55"/>
    </row>
    <row r="1431" s="1" customFormat="1" ht="72" customHeight="1" spans="1:22">
      <c r="A1431" s="49">
        <v>2</v>
      </c>
      <c r="B1431" s="50" t="s">
        <v>3087</v>
      </c>
      <c r="C1431" s="49" t="s">
        <v>37</v>
      </c>
      <c r="D1431" s="52" t="s">
        <v>38</v>
      </c>
      <c r="E1431" s="246" t="s">
        <v>330</v>
      </c>
      <c r="F1431" s="123" t="s">
        <v>3088</v>
      </c>
      <c r="G1431" s="330">
        <v>50</v>
      </c>
      <c r="H1431" s="89" t="s">
        <v>130</v>
      </c>
      <c r="I1431" s="50" t="s">
        <v>3086</v>
      </c>
      <c r="J1431" s="86" t="s">
        <v>3021</v>
      </c>
      <c r="K1431" s="51">
        <v>1</v>
      </c>
      <c r="L1431" s="51"/>
      <c r="M1431" s="53">
        <v>0.0183</v>
      </c>
      <c r="N1431" s="53">
        <v>0.0065</v>
      </c>
      <c r="O1431" s="53">
        <v>0.0118</v>
      </c>
      <c r="P1431" s="53">
        <v>0.0956</v>
      </c>
      <c r="Q1431" s="53">
        <v>0.0391</v>
      </c>
      <c r="R1431" s="53">
        <v>0.0565</v>
      </c>
      <c r="S1431" s="49" t="s">
        <v>2373</v>
      </c>
      <c r="T1431" s="49" t="s">
        <v>330</v>
      </c>
      <c r="U1431" s="49">
        <v>2022.12</v>
      </c>
      <c r="V1431" s="55"/>
    </row>
    <row r="1432" s="1" customFormat="1" ht="99.95" customHeight="1" spans="1:22">
      <c r="A1432" s="49">
        <v>3</v>
      </c>
      <c r="B1432" s="50" t="s">
        <v>3089</v>
      </c>
      <c r="C1432" s="49" t="s">
        <v>37</v>
      </c>
      <c r="D1432" s="52" t="s">
        <v>38</v>
      </c>
      <c r="E1432" s="55" t="s">
        <v>3090</v>
      </c>
      <c r="F1432" s="50" t="s">
        <v>3091</v>
      </c>
      <c r="G1432" s="61">
        <v>173.9</v>
      </c>
      <c r="H1432" s="89" t="s">
        <v>130</v>
      </c>
      <c r="I1432" s="50" t="s">
        <v>3092</v>
      </c>
      <c r="J1432" s="86" t="s">
        <v>3021</v>
      </c>
      <c r="K1432" s="83">
        <v>3</v>
      </c>
      <c r="L1432" s="83">
        <v>3</v>
      </c>
      <c r="M1432" s="85">
        <f>N1432+O1432</f>
        <v>0.173</v>
      </c>
      <c r="N1432" s="85">
        <v>0.0516</v>
      </c>
      <c r="O1432" s="85">
        <v>0.1214</v>
      </c>
      <c r="P1432" s="85">
        <f>Q1432+R1432</f>
        <v>0.68</v>
      </c>
      <c r="Q1432" s="85">
        <v>0.2702</v>
      </c>
      <c r="R1432" s="85">
        <v>0.4098</v>
      </c>
      <c r="S1432" s="310" t="s">
        <v>2373</v>
      </c>
      <c r="T1432" s="49" t="s">
        <v>196</v>
      </c>
      <c r="U1432" s="49">
        <v>2022.12</v>
      </c>
      <c r="V1432" s="55"/>
    </row>
    <row r="1433" s="1" customFormat="1" ht="72" customHeight="1" spans="1:22">
      <c r="A1433" s="49">
        <v>6</v>
      </c>
      <c r="B1433" s="50" t="s">
        <v>3093</v>
      </c>
      <c r="C1433" s="49" t="s">
        <v>37</v>
      </c>
      <c r="D1433" s="52" t="s">
        <v>38</v>
      </c>
      <c r="E1433" s="55" t="str">
        <f t="shared" ref="E1433:E1435" si="34">MID(F1433,1,3)</f>
        <v>麻崖村</v>
      </c>
      <c r="F1433" s="50" t="s">
        <v>3094</v>
      </c>
      <c r="G1433" s="61">
        <v>50</v>
      </c>
      <c r="H1433" s="89" t="s">
        <v>130</v>
      </c>
      <c r="I1433" s="88" t="s">
        <v>2674</v>
      </c>
      <c r="J1433" s="86" t="s">
        <v>3021</v>
      </c>
      <c r="K1433" s="49">
        <v>1</v>
      </c>
      <c r="L1433" s="83">
        <v>0</v>
      </c>
      <c r="M1433" s="84">
        <f>N1433+O1433</f>
        <v>0.0204</v>
      </c>
      <c r="N1433" s="84" t="s">
        <v>2825</v>
      </c>
      <c r="O1433" s="84" t="s">
        <v>2921</v>
      </c>
      <c r="P1433" s="84">
        <f>Q1433+R1433</f>
        <v>0.1062</v>
      </c>
      <c r="Q1433" s="84" t="s">
        <v>2922</v>
      </c>
      <c r="R1433" s="84" t="s">
        <v>2923</v>
      </c>
      <c r="S1433" s="89" t="s">
        <v>2373</v>
      </c>
      <c r="T1433" s="49" t="s">
        <v>134</v>
      </c>
      <c r="U1433" s="49">
        <v>2022.12</v>
      </c>
      <c r="V1433" s="55"/>
    </row>
    <row r="1434" s="1" customFormat="1" ht="72" customHeight="1" spans="1:22">
      <c r="A1434" s="49">
        <v>7</v>
      </c>
      <c r="B1434" s="50" t="s">
        <v>3095</v>
      </c>
      <c r="C1434" s="49" t="s">
        <v>37</v>
      </c>
      <c r="D1434" s="52" t="s">
        <v>38</v>
      </c>
      <c r="E1434" s="55" t="str">
        <f t="shared" si="34"/>
        <v>河峪村</v>
      </c>
      <c r="F1434" s="50" t="s">
        <v>3096</v>
      </c>
      <c r="G1434" s="61">
        <v>50</v>
      </c>
      <c r="H1434" s="89" t="s">
        <v>130</v>
      </c>
      <c r="I1434" s="88" t="s">
        <v>2674</v>
      </c>
      <c r="J1434" s="86" t="s">
        <v>3021</v>
      </c>
      <c r="K1434" s="49">
        <v>1</v>
      </c>
      <c r="L1434" s="83">
        <v>0</v>
      </c>
      <c r="M1434" s="84">
        <f>N1434+O1434</f>
        <v>0.0161</v>
      </c>
      <c r="N1434" s="84">
        <v>0.0086</v>
      </c>
      <c r="O1434" s="84" t="s">
        <v>3097</v>
      </c>
      <c r="P1434" s="84">
        <f>Q1434+R1434</f>
        <v>0.0876</v>
      </c>
      <c r="Q1434" s="84" t="s">
        <v>3098</v>
      </c>
      <c r="R1434" s="84" t="s">
        <v>3099</v>
      </c>
      <c r="S1434" s="89" t="s">
        <v>2373</v>
      </c>
      <c r="T1434" s="49" t="s">
        <v>134</v>
      </c>
      <c r="U1434" s="49">
        <v>2022.12</v>
      </c>
      <c r="V1434" s="55"/>
    </row>
    <row r="1435" s="1" customFormat="1" ht="72" customHeight="1" spans="1:22">
      <c r="A1435" s="49">
        <v>8</v>
      </c>
      <c r="B1435" s="50" t="s">
        <v>3100</v>
      </c>
      <c r="C1435" s="49" t="s">
        <v>37</v>
      </c>
      <c r="D1435" s="52" t="s">
        <v>38</v>
      </c>
      <c r="E1435" s="55" t="str">
        <f t="shared" si="34"/>
        <v>许湾村</v>
      </c>
      <c r="F1435" s="50" t="s">
        <v>3101</v>
      </c>
      <c r="G1435" s="61">
        <v>45</v>
      </c>
      <c r="H1435" s="89" t="s">
        <v>130</v>
      </c>
      <c r="I1435" s="88" t="s">
        <v>2674</v>
      </c>
      <c r="J1435" s="86" t="s">
        <v>3021</v>
      </c>
      <c r="K1435" s="49">
        <v>0</v>
      </c>
      <c r="L1435" s="83">
        <v>1</v>
      </c>
      <c r="M1435" s="84">
        <f>N1435+O1435</f>
        <v>0.0106</v>
      </c>
      <c r="N1435" s="84" t="s">
        <v>3102</v>
      </c>
      <c r="O1435" s="84" t="s">
        <v>2083</v>
      </c>
      <c r="P1435" s="84">
        <f>Q1435+R1435</f>
        <v>0.0565</v>
      </c>
      <c r="Q1435" s="84" t="s">
        <v>3103</v>
      </c>
      <c r="R1435" s="84" t="s">
        <v>3098</v>
      </c>
      <c r="S1435" s="89" t="s">
        <v>2373</v>
      </c>
      <c r="T1435" s="49" t="s">
        <v>134</v>
      </c>
      <c r="U1435" s="49">
        <v>2022.12</v>
      </c>
      <c r="V1435" s="55"/>
    </row>
    <row r="1436" s="1" customFormat="1" ht="72" customHeight="1" spans="1:22">
      <c r="A1436" s="49">
        <v>9</v>
      </c>
      <c r="B1436" s="50" t="s">
        <v>3104</v>
      </c>
      <c r="C1436" s="49" t="s">
        <v>37</v>
      </c>
      <c r="D1436" s="52" t="s">
        <v>38</v>
      </c>
      <c r="E1436" s="246" t="s">
        <v>2736</v>
      </c>
      <c r="F1436" s="50" t="s">
        <v>3105</v>
      </c>
      <c r="G1436" s="331">
        <v>256</v>
      </c>
      <c r="H1436" s="89" t="s">
        <v>130</v>
      </c>
      <c r="I1436" s="88" t="s">
        <v>2674</v>
      </c>
      <c r="J1436" s="86" t="s">
        <v>3021</v>
      </c>
      <c r="K1436" s="49"/>
      <c r="L1436" s="83"/>
      <c r="M1436" s="84"/>
      <c r="N1436" s="84"/>
      <c r="O1436" s="84"/>
      <c r="P1436" s="84"/>
      <c r="Q1436" s="84"/>
      <c r="R1436" s="84"/>
      <c r="S1436" s="89"/>
      <c r="T1436" s="49"/>
      <c r="U1436" s="49">
        <v>2022.12</v>
      </c>
      <c r="V1436" s="55"/>
    </row>
    <row r="1437" s="1" customFormat="1" ht="72" customHeight="1" spans="1:22">
      <c r="A1437" s="41">
        <v>5.3</v>
      </c>
      <c r="B1437" s="42" t="s">
        <v>3106</v>
      </c>
      <c r="C1437" s="49"/>
      <c r="D1437" s="52"/>
      <c r="E1437" s="246"/>
      <c r="F1437" s="42" t="s">
        <v>3107</v>
      </c>
      <c r="G1437" s="332">
        <f>SUM(G1438:G1469)</f>
        <v>1663.21</v>
      </c>
      <c r="H1437" s="89"/>
      <c r="I1437" s="88"/>
      <c r="J1437" s="86"/>
      <c r="K1437" s="49"/>
      <c r="L1437" s="83"/>
      <c r="M1437" s="84"/>
      <c r="N1437" s="84"/>
      <c r="O1437" s="84"/>
      <c r="P1437" s="84"/>
      <c r="Q1437" s="84"/>
      <c r="R1437" s="84"/>
      <c r="S1437" s="89"/>
      <c r="T1437" s="49"/>
      <c r="U1437" s="49"/>
      <c r="V1437" s="55"/>
    </row>
    <row r="1438" s="4" customFormat="1" ht="53.1" customHeight="1" spans="1:22">
      <c r="A1438" s="71">
        <v>1</v>
      </c>
      <c r="B1438" s="70" t="s">
        <v>3108</v>
      </c>
      <c r="C1438" s="71" t="s">
        <v>37</v>
      </c>
      <c r="D1438" s="55" t="s">
        <v>52</v>
      </c>
      <c r="E1438" s="71" t="s">
        <v>3109</v>
      </c>
      <c r="F1438" s="229" t="s">
        <v>3110</v>
      </c>
      <c r="G1438" s="333">
        <v>9.8</v>
      </c>
      <c r="H1438" s="51" t="s">
        <v>130</v>
      </c>
      <c r="I1438" s="70" t="s">
        <v>2690</v>
      </c>
      <c r="J1438" s="70" t="s">
        <v>332</v>
      </c>
      <c r="K1438" s="335">
        <v>1</v>
      </c>
      <c r="L1438" s="335"/>
      <c r="M1438" s="95">
        <v>0.0058</v>
      </c>
      <c r="N1438" s="336">
        <v>0.0034</v>
      </c>
      <c r="O1438" s="336">
        <v>0.0024</v>
      </c>
      <c r="P1438" s="336">
        <v>0.0308</v>
      </c>
      <c r="Q1438" s="336">
        <v>0.0171</v>
      </c>
      <c r="R1438" s="336">
        <v>0.0174</v>
      </c>
      <c r="S1438" s="110" t="s">
        <v>2373</v>
      </c>
      <c r="T1438" s="71" t="s">
        <v>330</v>
      </c>
      <c r="U1438" s="49">
        <v>2023.05</v>
      </c>
      <c r="V1438" s="107"/>
    </row>
    <row r="1439" s="4" customFormat="1" ht="53.1" customHeight="1" spans="1:22">
      <c r="A1439" s="55">
        <v>2</v>
      </c>
      <c r="B1439" s="50" t="s">
        <v>3111</v>
      </c>
      <c r="C1439" s="55" t="s">
        <v>37</v>
      </c>
      <c r="D1439" s="55" t="s">
        <v>52</v>
      </c>
      <c r="E1439" s="55" t="s">
        <v>2887</v>
      </c>
      <c r="F1439" s="50" t="s">
        <v>3112</v>
      </c>
      <c r="G1439" s="62">
        <v>4.2</v>
      </c>
      <c r="H1439" s="51" t="s">
        <v>130</v>
      </c>
      <c r="I1439" s="50" t="s">
        <v>2690</v>
      </c>
      <c r="J1439" s="50" t="s">
        <v>332</v>
      </c>
      <c r="K1439" s="60" t="s">
        <v>2897</v>
      </c>
      <c r="L1439" s="60"/>
      <c r="M1439" s="84" t="s">
        <v>3113</v>
      </c>
      <c r="N1439" s="84">
        <v>0.0043</v>
      </c>
      <c r="O1439" s="84">
        <v>0.0052</v>
      </c>
      <c r="P1439" s="84" t="s">
        <v>3114</v>
      </c>
      <c r="Q1439" s="84">
        <v>0.0265</v>
      </c>
      <c r="R1439" s="84">
        <v>0.0202</v>
      </c>
      <c r="S1439" s="110" t="s">
        <v>2373</v>
      </c>
      <c r="T1439" s="71" t="s">
        <v>330</v>
      </c>
      <c r="U1439" s="49">
        <v>2023.05</v>
      </c>
      <c r="V1439" s="107"/>
    </row>
    <row r="1440" s="4" customFormat="1" ht="53.1" customHeight="1" spans="1:22">
      <c r="A1440" s="71">
        <v>3</v>
      </c>
      <c r="B1440" s="123" t="s">
        <v>3115</v>
      </c>
      <c r="C1440" s="153" t="s">
        <v>37</v>
      </c>
      <c r="D1440" s="55" t="s">
        <v>52</v>
      </c>
      <c r="E1440" s="153" t="s">
        <v>3116</v>
      </c>
      <c r="F1440" s="123" t="s">
        <v>3117</v>
      </c>
      <c r="G1440" s="334">
        <v>48.5</v>
      </c>
      <c r="H1440" s="51" t="s">
        <v>130</v>
      </c>
      <c r="I1440" s="123" t="s">
        <v>2690</v>
      </c>
      <c r="J1440" s="123" t="s">
        <v>332</v>
      </c>
      <c r="K1440" s="337"/>
      <c r="L1440" s="337">
        <v>1</v>
      </c>
      <c r="M1440" s="338">
        <v>0.0132</v>
      </c>
      <c r="N1440" s="338">
        <v>0.0036</v>
      </c>
      <c r="O1440" s="338">
        <v>0.0096</v>
      </c>
      <c r="P1440" s="338">
        <v>0.066</v>
      </c>
      <c r="Q1440" s="338">
        <v>0.0207</v>
      </c>
      <c r="R1440" s="338">
        <v>0.0453</v>
      </c>
      <c r="S1440" s="110" t="s">
        <v>2373</v>
      </c>
      <c r="T1440" s="71" t="s">
        <v>330</v>
      </c>
      <c r="U1440" s="49">
        <v>2023.05</v>
      </c>
      <c r="V1440" s="107"/>
    </row>
    <row r="1441" s="4" customFormat="1" ht="53.1" customHeight="1" spans="1:22">
      <c r="A1441" s="55">
        <v>4</v>
      </c>
      <c r="B1441" s="75" t="s">
        <v>3118</v>
      </c>
      <c r="C1441" s="89" t="s">
        <v>37</v>
      </c>
      <c r="D1441" s="55" t="s">
        <v>52</v>
      </c>
      <c r="E1441" s="51" t="s">
        <v>3119</v>
      </c>
      <c r="F1441" s="50" t="s">
        <v>3120</v>
      </c>
      <c r="G1441" s="62">
        <v>161.48</v>
      </c>
      <c r="H1441" s="51" t="s">
        <v>130</v>
      </c>
      <c r="I1441" s="59" t="s">
        <v>3121</v>
      </c>
      <c r="J1441" s="59" t="s">
        <v>3121</v>
      </c>
      <c r="K1441" s="89" t="s">
        <v>2897</v>
      </c>
      <c r="L1441" s="89" t="s">
        <v>3122</v>
      </c>
      <c r="M1441" s="84">
        <f>N1441+O1441</f>
        <v>0.0647</v>
      </c>
      <c r="N1441" s="84">
        <v>0.0212</v>
      </c>
      <c r="O1441" s="84">
        <v>0.0435</v>
      </c>
      <c r="P1441" s="84">
        <f>Q1441+R1441</f>
        <v>0.3486</v>
      </c>
      <c r="Q1441" s="84">
        <v>0.125</v>
      </c>
      <c r="R1441" s="84">
        <v>0.2236</v>
      </c>
      <c r="S1441" s="110" t="s">
        <v>2373</v>
      </c>
      <c r="T1441" s="89" t="s">
        <v>407</v>
      </c>
      <c r="U1441" s="49">
        <v>2023.05</v>
      </c>
      <c r="V1441" s="107"/>
    </row>
    <row r="1442" s="4" customFormat="1" ht="53.1" customHeight="1" spans="1:22">
      <c r="A1442" s="71">
        <v>5</v>
      </c>
      <c r="B1442" s="50" t="s">
        <v>3123</v>
      </c>
      <c r="C1442" s="55" t="s">
        <v>37</v>
      </c>
      <c r="D1442" s="55" t="s">
        <v>52</v>
      </c>
      <c r="E1442" s="55" t="s">
        <v>3124</v>
      </c>
      <c r="F1442" s="50" t="s">
        <v>3125</v>
      </c>
      <c r="G1442" s="62">
        <v>30</v>
      </c>
      <c r="H1442" s="51" t="s">
        <v>130</v>
      </c>
      <c r="I1442" s="50" t="s">
        <v>3126</v>
      </c>
      <c r="J1442" s="50" t="s">
        <v>2407</v>
      </c>
      <c r="K1442" s="83"/>
      <c r="L1442" s="83" t="s">
        <v>2897</v>
      </c>
      <c r="M1442" s="55" t="s">
        <v>3127</v>
      </c>
      <c r="N1442" s="55" t="s">
        <v>3127</v>
      </c>
      <c r="O1442" s="55"/>
      <c r="P1442" s="55" t="s">
        <v>3128</v>
      </c>
      <c r="Q1442" s="55" t="s">
        <v>3128</v>
      </c>
      <c r="R1442" s="55"/>
      <c r="S1442" s="110" t="s">
        <v>2373</v>
      </c>
      <c r="T1442" s="55" t="s">
        <v>175</v>
      </c>
      <c r="U1442" s="49">
        <v>2023.05</v>
      </c>
      <c r="V1442" s="107"/>
    </row>
    <row r="1443" s="4" customFormat="1" ht="53.1" customHeight="1" spans="1:22">
      <c r="A1443" s="55">
        <v>6</v>
      </c>
      <c r="B1443" s="50" t="s">
        <v>3129</v>
      </c>
      <c r="C1443" s="55" t="s">
        <v>37</v>
      </c>
      <c r="D1443" s="55" t="s">
        <v>52</v>
      </c>
      <c r="E1443" s="55" t="s">
        <v>2377</v>
      </c>
      <c r="F1443" s="50" t="s">
        <v>3130</v>
      </c>
      <c r="G1443" s="62">
        <v>30</v>
      </c>
      <c r="H1443" s="51" t="s">
        <v>130</v>
      </c>
      <c r="I1443" s="50" t="s">
        <v>2900</v>
      </c>
      <c r="J1443" s="50" t="s">
        <v>2900</v>
      </c>
      <c r="K1443" s="83">
        <v>1</v>
      </c>
      <c r="L1443" s="83"/>
      <c r="M1443" s="55">
        <v>235</v>
      </c>
      <c r="N1443" s="55">
        <v>0.0092</v>
      </c>
      <c r="O1443" s="55">
        <v>143</v>
      </c>
      <c r="P1443" s="55"/>
      <c r="Q1443" s="55"/>
      <c r="R1443" s="55"/>
      <c r="S1443" s="110" t="s">
        <v>2373</v>
      </c>
      <c r="T1443" s="55" t="s">
        <v>175</v>
      </c>
      <c r="U1443" s="49">
        <v>2023.05</v>
      </c>
      <c r="V1443" s="107"/>
    </row>
    <row r="1444" s="4" customFormat="1" ht="53.1" customHeight="1" spans="1:22">
      <c r="A1444" s="71">
        <v>7</v>
      </c>
      <c r="B1444" s="50" t="s">
        <v>3131</v>
      </c>
      <c r="C1444" s="55" t="s">
        <v>37</v>
      </c>
      <c r="D1444" s="55" t="s">
        <v>52</v>
      </c>
      <c r="E1444" s="55" t="s">
        <v>2398</v>
      </c>
      <c r="F1444" s="50" t="s">
        <v>3132</v>
      </c>
      <c r="G1444" s="62">
        <v>10</v>
      </c>
      <c r="H1444" s="51" t="s">
        <v>130</v>
      </c>
      <c r="I1444" s="50" t="s">
        <v>3133</v>
      </c>
      <c r="J1444" s="50" t="s">
        <v>3134</v>
      </c>
      <c r="K1444" s="83"/>
      <c r="L1444" s="83">
        <v>1</v>
      </c>
      <c r="M1444" s="55"/>
      <c r="N1444" s="55">
        <v>0.0077</v>
      </c>
      <c r="O1444" s="55">
        <v>0.0218</v>
      </c>
      <c r="P1444" s="55"/>
      <c r="Q1444" s="55">
        <v>0.0416</v>
      </c>
      <c r="R1444" s="55">
        <v>0.1178</v>
      </c>
      <c r="S1444" s="110" t="s">
        <v>2373</v>
      </c>
      <c r="T1444" s="55" t="s">
        <v>175</v>
      </c>
      <c r="U1444" s="49">
        <v>2023.05</v>
      </c>
      <c r="V1444" s="107"/>
    </row>
    <row r="1445" s="4" customFormat="1" ht="53.1" customHeight="1" spans="1:22">
      <c r="A1445" s="55">
        <v>8</v>
      </c>
      <c r="B1445" s="50" t="s">
        <v>3135</v>
      </c>
      <c r="C1445" s="55" t="s">
        <v>37</v>
      </c>
      <c r="D1445" s="55" t="s">
        <v>52</v>
      </c>
      <c r="E1445" s="55" t="s">
        <v>2902</v>
      </c>
      <c r="F1445" s="50" t="s">
        <v>3136</v>
      </c>
      <c r="G1445" s="62">
        <v>6</v>
      </c>
      <c r="H1445" s="51" t="s">
        <v>130</v>
      </c>
      <c r="I1445" s="50" t="s">
        <v>3137</v>
      </c>
      <c r="J1445" s="50" t="s">
        <v>3137</v>
      </c>
      <c r="K1445" s="83"/>
      <c r="L1445" s="83">
        <v>1</v>
      </c>
      <c r="M1445" s="55"/>
      <c r="N1445" s="55">
        <v>0.0067</v>
      </c>
      <c r="O1445" s="55">
        <v>0.0168</v>
      </c>
      <c r="P1445" s="55"/>
      <c r="Q1445" s="55">
        <v>0.0235</v>
      </c>
      <c r="R1445" s="55">
        <v>0.0843</v>
      </c>
      <c r="S1445" s="110" t="s">
        <v>2373</v>
      </c>
      <c r="T1445" s="55" t="s">
        <v>175</v>
      </c>
      <c r="U1445" s="49">
        <v>2023.05</v>
      </c>
      <c r="V1445" s="107"/>
    </row>
    <row r="1446" s="4" customFormat="1" ht="53.1" customHeight="1" spans="1:22">
      <c r="A1446" s="71">
        <v>9</v>
      </c>
      <c r="B1446" s="50" t="s">
        <v>3138</v>
      </c>
      <c r="C1446" s="55" t="s">
        <v>3139</v>
      </c>
      <c r="D1446" s="55" t="s">
        <v>52</v>
      </c>
      <c r="E1446" s="55" t="s">
        <v>2701</v>
      </c>
      <c r="F1446" s="50" t="s">
        <v>3140</v>
      </c>
      <c r="G1446" s="62">
        <v>1.2</v>
      </c>
      <c r="H1446" s="51" t="s">
        <v>130</v>
      </c>
      <c r="I1446" s="50" t="s">
        <v>3141</v>
      </c>
      <c r="J1446" s="50" t="s">
        <v>3142</v>
      </c>
      <c r="K1446" s="83"/>
      <c r="L1446" s="83">
        <v>1</v>
      </c>
      <c r="M1446" s="55">
        <v>27</v>
      </c>
      <c r="N1446" s="55">
        <v>7</v>
      </c>
      <c r="O1446" s="55">
        <v>20</v>
      </c>
      <c r="P1446" s="55">
        <v>0.0053</v>
      </c>
      <c r="Q1446" s="55">
        <v>0.0028</v>
      </c>
      <c r="R1446" s="55">
        <v>0.008</v>
      </c>
      <c r="S1446" s="110" t="s">
        <v>2373</v>
      </c>
      <c r="T1446" s="55" t="s">
        <v>175</v>
      </c>
      <c r="U1446" s="49">
        <v>2023.05</v>
      </c>
      <c r="V1446" s="107"/>
    </row>
    <row r="1447" s="4" customFormat="1" ht="80.1" customHeight="1" spans="1:22">
      <c r="A1447" s="55">
        <v>10</v>
      </c>
      <c r="B1447" s="50" t="s">
        <v>3143</v>
      </c>
      <c r="C1447" s="55" t="s">
        <v>37</v>
      </c>
      <c r="D1447" s="55" t="s">
        <v>52</v>
      </c>
      <c r="E1447" s="55" t="s">
        <v>3144</v>
      </c>
      <c r="F1447" s="50" t="s">
        <v>3145</v>
      </c>
      <c r="G1447" s="62">
        <v>317.5</v>
      </c>
      <c r="H1447" s="51" t="s">
        <v>130</v>
      </c>
      <c r="I1447" s="123" t="s">
        <v>3146</v>
      </c>
      <c r="J1447" s="123" t="s">
        <v>3147</v>
      </c>
      <c r="K1447" s="55">
        <v>0</v>
      </c>
      <c r="L1447" s="55">
        <v>1</v>
      </c>
      <c r="M1447" s="84">
        <v>0.0322</v>
      </c>
      <c r="N1447" s="84">
        <v>0.0109</v>
      </c>
      <c r="O1447" s="84">
        <v>0.0213</v>
      </c>
      <c r="P1447" s="84">
        <v>0.1494</v>
      </c>
      <c r="Q1447" s="84">
        <v>0.0522</v>
      </c>
      <c r="R1447" s="84">
        <v>0.0972</v>
      </c>
      <c r="S1447" s="110" t="s">
        <v>2373</v>
      </c>
      <c r="T1447" s="55" t="s">
        <v>143</v>
      </c>
      <c r="U1447" s="49">
        <v>2023.05</v>
      </c>
      <c r="V1447" s="107"/>
    </row>
    <row r="1448" s="4" customFormat="1" ht="129.95" customHeight="1" spans="1:22">
      <c r="A1448" s="71">
        <v>11</v>
      </c>
      <c r="B1448" s="50" t="s">
        <v>3148</v>
      </c>
      <c r="C1448" s="55" t="s">
        <v>37</v>
      </c>
      <c r="D1448" s="55" t="s">
        <v>52</v>
      </c>
      <c r="E1448" s="55" t="s">
        <v>3149</v>
      </c>
      <c r="F1448" s="50" t="s">
        <v>3150</v>
      </c>
      <c r="G1448" s="62">
        <v>175.5</v>
      </c>
      <c r="H1448" s="51" t="s">
        <v>130</v>
      </c>
      <c r="I1448" s="59" t="s">
        <v>3151</v>
      </c>
      <c r="J1448" s="59" t="s">
        <v>2783</v>
      </c>
      <c r="K1448" s="55">
        <v>1</v>
      </c>
      <c r="L1448" s="55">
        <v>0</v>
      </c>
      <c r="M1448" s="55">
        <v>0.0106</v>
      </c>
      <c r="N1448" s="136">
        <v>0.0033</v>
      </c>
      <c r="O1448" s="136">
        <v>0.0073</v>
      </c>
      <c r="P1448" s="136">
        <v>0.0203</v>
      </c>
      <c r="Q1448" s="136">
        <v>0.0203</v>
      </c>
      <c r="R1448" s="136">
        <v>0.0372</v>
      </c>
      <c r="S1448" s="110" t="s">
        <v>2373</v>
      </c>
      <c r="T1448" s="49" t="s">
        <v>143</v>
      </c>
      <c r="U1448" s="49">
        <v>2023.05</v>
      </c>
      <c r="V1448" s="107"/>
    </row>
    <row r="1449" s="4" customFormat="1" ht="68.1" customHeight="1" spans="1:22">
      <c r="A1449" s="55">
        <v>12</v>
      </c>
      <c r="B1449" s="50" t="s">
        <v>3152</v>
      </c>
      <c r="C1449" s="51" t="s">
        <v>37</v>
      </c>
      <c r="D1449" s="55" t="s">
        <v>52</v>
      </c>
      <c r="E1449" s="51" t="s">
        <v>3153</v>
      </c>
      <c r="F1449" s="50" t="s">
        <v>3154</v>
      </c>
      <c r="G1449" s="62">
        <v>71.08</v>
      </c>
      <c r="H1449" s="51" t="s">
        <v>130</v>
      </c>
      <c r="I1449" s="50" t="s">
        <v>3155</v>
      </c>
      <c r="J1449" s="50" t="s">
        <v>3156</v>
      </c>
      <c r="K1449" s="60">
        <v>1</v>
      </c>
      <c r="L1449" s="60">
        <v>0</v>
      </c>
      <c r="M1449" s="144">
        <v>0.0055</v>
      </c>
      <c r="N1449" s="144">
        <v>0.0017</v>
      </c>
      <c r="O1449" s="144">
        <v>0.0038</v>
      </c>
      <c r="P1449" s="144">
        <v>0.0195</v>
      </c>
      <c r="Q1449" s="144">
        <v>0.0079</v>
      </c>
      <c r="R1449" s="144">
        <v>0.0116</v>
      </c>
      <c r="S1449" s="110" t="s">
        <v>2373</v>
      </c>
      <c r="T1449" s="55" t="s">
        <v>143</v>
      </c>
      <c r="U1449" s="49">
        <v>2023.05</v>
      </c>
      <c r="V1449" s="107"/>
    </row>
    <row r="1450" s="16" customFormat="1" ht="68.1" customHeight="1" spans="1:22">
      <c r="A1450" s="71">
        <v>13</v>
      </c>
      <c r="B1450" s="50" t="s">
        <v>3157</v>
      </c>
      <c r="C1450" s="55" t="s">
        <v>37</v>
      </c>
      <c r="D1450" s="55" t="s">
        <v>52</v>
      </c>
      <c r="E1450" s="55" t="s">
        <v>2419</v>
      </c>
      <c r="F1450" s="50" t="s">
        <v>3158</v>
      </c>
      <c r="G1450" s="62">
        <v>42</v>
      </c>
      <c r="H1450" s="51" t="s">
        <v>130</v>
      </c>
      <c r="I1450" s="50" t="s">
        <v>3155</v>
      </c>
      <c r="J1450" s="50" t="s">
        <v>3156</v>
      </c>
      <c r="K1450" s="49">
        <v>1</v>
      </c>
      <c r="L1450" s="49"/>
      <c r="M1450" s="49">
        <v>0.0204</v>
      </c>
      <c r="N1450" s="55">
        <v>0.0106</v>
      </c>
      <c r="O1450" s="55">
        <v>0.0098</v>
      </c>
      <c r="P1450" s="49">
        <v>0.1096</v>
      </c>
      <c r="Q1450" s="55">
        <v>0.0498</v>
      </c>
      <c r="R1450" s="55">
        <v>0.0598</v>
      </c>
      <c r="S1450" s="110" t="s">
        <v>2373</v>
      </c>
      <c r="T1450" s="247" t="s">
        <v>183</v>
      </c>
      <c r="U1450" s="49">
        <v>2023.05</v>
      </c>
      <c r="V1450" s="55"/>
    </row>
    <row r="1451" s="4" customFormat="1" ht="68.1" customHeight="1" spans="1:22">
      <c r="A1451" s="55">
        <v>14</v>
      </c>
      <c r="B1451" s="50" t="s">
        <v>3095</v>
      </c>
      <c r="C1451" s="244" t="s">
        <v>37</v>
      </c>
      <c r="D1451" s="55" t="s">
        <v>52</v>
      </c>
      <c r="E1451" s="55" t="str">
        <f>MID(F1451,1,3)</f>
        <v>河峪村</v>
      </c>
      <c r="F1451" s="50" t="s">
        <v>3096</v>
      </c>
      <c r="G1451" s="62">
        <v>50</v>
      </c>
      <c r="H1451" s="51" t="s">
        <v>130</v>
      </c>
      <c r="I1451" s="88" t="s">
        <v>2674</v>
      </c>
      <c r="J1451" s="50" t="s">
        <v>3156</v>
      </c>
      <c r="K1451" s="49">
        <v>1</v>
      </c>
      <c r="L1451" s="83">
        <v>0</v>
      </c>
      <c r="M1451" s="84">
        <f>N1451+O1451</f>
        <v>0.0161</v>
      </c>
      <c r="N1451" s="84">
        <v>0.0086</v>
      </c>
      <c r="O1451" s="84" t="s">
        <v>3097</v>
      </c>
      <c r="P1451" s="84">
        <f>Q1451+R1451</f>
        <v>0.0876</v>
      </c>
      <c r="Q1451" s="84" t="s">
        <v>3098</v>
      </c>
      <c r="R1451" s="84" t="s">
        <v>3099</v>
      </c>
      <c r="S1451" s="110" t="s">
        <v>2373</v>
      </c>
      <c r="T1451" s="55" t="s">
        <v>134</v>
      </c>
      <c r="U1451" s="49">
        <v>2023.05</v>
      </c>
      <c r="V1451" s="107"/>
    </row>
    <row r="1452" s="4" customFormat="1" ht="68.1" customHeight="1" spans="1:22">
      <c r="A1452" s="71">
        <v>15</v>
      </c>
      <c r="B1452" s="50" t="s">
        <v>3159</v>
      </c>
      <c r="C1452" s="55" t="s">
        <v>37</v>
      </c>
      <c r="D1452" s="55" t="s">
        <v>52</v>
      </c>
      <c r="E1452" s="55" t="s">
        <v>3160</v>
      </c>
      <c r="F1452" s="50" t="s">
        <v>3161</v>
      </c>
      <c r="G1452" s="62">
        <v>28</v>
      </c>
      <c r="H1452" s="51" t="s">
        <v>130</v>
      </c>
      <c r="I1452" s="50" t="s">
        <v>2674</v>
      </c>
      <c r="J1452" s="50" t="s">
        <v>3156</v>
      </c>
      <c r="K1452" s="49">
        <v>1</v>
      </c>
      <c r="L1452" s="49">
        <v>0</v>
      </c>
      <c r="M1452" s="49">
        <f>N1452+O1452</f>
        <v>0.036</v>
      </c>
      <c r="N1452" s="49" t="s">
        <v>3162</v>
      </c>
      <c r="O1452" s="55" t="s">
        <v>3163</v>
      </c>
      <c r="P1452" s="55">
        <f>Q1452+R1452</f>
        <v>0.183</v>
      </c>
      <c r="Q1452" s="55" t="s">
        <v>3164</v>
      </c>
      <c r="R1452" s="55" t="s">
        <v>3165</v>
      </c>
      <c r="S1452" s="110" t="s">
        <v>2373</v>
      </c>
      <c r="T1452" s="55" t="s">
        <v>134</v>
      </c>
      <c r="U1452" s="49">
        <v>2023.05</v>
      </c>
      <c r="V1452" s="107"/>
    </row>
    <row r="1453" s="4" customFormat="1" ht="68.1" customHeight="1" spans="1:22">
      <c r="A1453" s="55">
        <v>16</v>
      </c>
      <c r="B1453" s="50" t="s">
        <v>3166</v>
      </c>
      <c r="C1453" s="55" t="s">
        <v>37</v>
      </c>
      <c r="D1453" s="55" t="s">
        <v>52</v>
      </c>
      <c r="E1453" s="55" t="s">
        <v>3167</v>
      </c>
      <c r="F1453" s="50" t="s">
        <v>3168</v>
      </c>
      <c r="G1453" s="62">
        <v>10.52</v>
      </c>
      <c r="H1453" s="51" t="s">
        <v>130</v>
      </c>
      <c r="I1453" s="123" t="s">
        <v>2640</v>
      </c>
      <c r="J1453" s="50" t="s">
        <v>3156</v>
      </c>
      <c r="K1453" s="153">
        <v>1</v>
      </c>
      <c r="L1453" s="153"/>
      <c r="M1453" s="153">
        <v>0.0425</v>
      </c>
      <c r="N1453" s="153">
        <v>0.0166</v>
      </c>
      <c r="O1453" s="339">
        <v>0.0259</v>
      </c>
      <c r="P1453" s="55">
        <v>0.2227</v>
      </c>
      <c r="Q1453" s="55">
        <v>0.099</v>
      </c>
      <c r="R1453" s="55">
        <v>0.1237</v>
      </c>
      <c r="S1453" s="110" t="s">
        <v>2373</v>
      </c>
      <c r="T1453" s="247" t="s">
        <v>110</v>
      </c>
      <c r="U1453" s="49">
        <v>2023.05</v>
      </c>
      <c r="V1453" s="107"/>
    </row>
    <row r="1454" s="4" customFormat="1" ht="68.1" customHeight="1" spans="1:22">
      <c r="A1454" s="71">
        <v>17</v>
      </c>
      <c r="B1454" s="50" t="s">
        <v>3169</v>
      </c>
      <c r="C1454" s="55" t="s">
        <v>37</v>
      </c>
      <c r="D1454" s="55" t="s">
        <v>52</v>
      </c>
      <c r="E1454" s="51" t="s">
        <v>2951</v>
      </c>
      <c r="F1454" s="50" t="s">
        <v>3170</v>
      </c>
      <c r="G1454" s="69">
        <v>38</v>
      </c>
      <c r="H1454" s="51" t="s">
        <v>130</v>
      </c>
      <c r="I1454" s="123" t="s">
        <v>2454</v>
      </c>
      <c r="J1454" s="123" t="s">
        <v>2407</v>
      </c>
      <c r="K1454" s="340">
        <v>1</v>
      </c>
      <c r="L1454" s="340"/>
      <c r="M1454" s="321">
        <v>0.0166</v>
      </c>
      <c r="N1454" s="338">
        <v>0.0065</v>
      </c>
      <c r="O1454" s="338">
        <v>0.0101</v>
      </c>
      <c r="P1454" s="85">
        <v>0.0887</v>
      </c>
      <c r="Q1454" s="85">
        <v>0.0342</v>
      </c>
      <c r="R1454" s="85">
        <v>0.0545</v>
      </c>
      <c r="S1454" s="110" t="s">
        <v>2373</v>
      </c>
      <c r="T1454" s="49" t="s">
        <v>169</v>
      </c>
      <c r="U1454" s="49">
        <v>2023.05</v>
      </c>
      <c r="V1454" s="107"/>
    </row>
    <row r="1455" s="4" customFormat="1" ht="68.1" customHeight="1" spans="1:22">
      <c r="A1455" s="55">
        <v>18</v>
      </c>
      <c r="B1455" s="50" t="s">
        <v>3171</v>
      </c>
      <c r="C1455" s="55" t="s">
        <v>37</v>
      </c>
      <c r="D1455" s="55" t="s">
        <v>52</v>
      </c>
      <c r="E1455" s="51" t="s">
        <v>2954</v>
      </c>
      <c r="F1455" s="50" t="s">
        <v>3172</v>
      </c>
      <c r="G1455" s="69">
        <v>22.4</v>
      </c>
      <c r="H1455" s="51" t="s">
        <v>130</v>
      </c>
      <c r="I1455" s="123" t="s">
        <v>2454</v>
      </c>
      <c r="J1455" s="123" t="s">
        <v>2407</v>
      </c>
      <c r="K1455" s="60">
        <v>1</v>
      </c>
      <c r="L1455" s="60"/>
      <c r="M1455" s="84">
        <v>0.0145</v>
      </c>
      <c r="N1455" s="85">
        <v>0.0052</v>
      </c>
      <c r="O1455" s="85">
        <v>0.0093</v>
      </c>
      <c r="P1455" s="85">
        <v>0.0785</v>
      </c>
      <c r="Q1455" s="85">
        <v>0.0304</v>
      </c>
      <c r="R1455" s="85">
        <v>0.0481</v>
      </c>
      <c r="S1455" s="110" t="s">
        <v>2373</v>
      </c>
      <c r="T1455" s="49" t="s">
        <v>169</v>
      </c>
      <c r="U1455" s="49">
        <v>2023.05</v>
      </c>
      <c r="V1455" s="107"/>
    </row>
    <row r="1456" s="4" customFormat="1" ht="68.1" customHeight="1" spans="1:22">
      <c r="A1456" s="71">
        <v>19</v>
      </c>
      <c r="B1456" s="50" t="s">
        <v>3173</v>
      </c>
      <c r="C1456" s="55" t="s">
        <v>37</v>
      </c>
      <c r="D1456" s="55" t="s">
        <v>52</v>
      </c>
      <c r="E1456" s="51" t="s">
        <v>2957</v>
      </c>
      <c r="F1456" s="50" t="s">
        <v>3174</v>
      </c>
      <c r="G1456" s="69">
        <v>19.5</v>
      </c>
      <c r="H1456" s="51" t="s">
        <v>130</v>
      </c>
      <c r="I1456" s="123" t="s">
        <v>2454</v>
      </c>
      <c r="J1456" s="123" t="s">
        <v>2407</v>
      </c>
      <c r="K1456" s="60">
        <v>1</v>
      </c>
      <c r="L1456" s="60"/>
      <c r="M1456" s="53">
        <f>SUM(N1456:O1456)</f>
        <v>0.0017</v>
      </c>
      <c r="N1456" s="53">
        <v>0.0007</v>
      </c>
      <c r="O1456" s="53">
        <v>0.001</v>
      </c>
      <c r="P1456" s="53">
        <f>SUM(Q1456:R1456)</f>
        <v>0.0122</v>
      </c>
      <c r="Q1456" s="53">
        <v>0.0047</v>
      </c>
      <c r="R1456" s="53">
        <v>0.0075</v>
      </c>
      <c r="S1456" s="110" t="s">
        <v>2373</v>
      </c>
      <c r="T1456" s="49" t="s">
        <v>169</v>
      </c>
      <c r="U1456" s="49">
        <v>2023.05</v>
      </c>
      <c r="V1456" s="107"/>
    </row>
    <row r="1457" s="4" customFormat="1" ht="68.1" customHeight="1" spans="1:22">
      <c r="A1457" s="55">
        <v>20</v>
      </c>
      <c r="B1457" s="50" t="s">
        <v>3175</v>
      </c>
      <c r="C1457" s="55" t="s">
        <v>37</v>
      </c>
      <c r="D1457" s="55" t="s">
        <v>52</v>
      </c>
      <c r="E1457" s="51" t="s">
        <v>2960</v>
      </c>
      <c r="F1457" s="50" t="s">
        <v>3176</v>
      </c>
      <c r="G1457" s="69">
        <v>80</v>
      </c>
      <c r="H1457" s="51" t="s">
        <v>130</v>
      </c>
      <c r="I1457" s="123" t="s">
        <v>2454</v>
      </c>
      <c r="J1457" s="123" t="s">
        <v>2407</v>
      </c>
      <c r="K1457" s="60"/>
      <c r="L1457" s="51">
        <v>1</v>
      </c>
      <c r="M1457" s="84">
        <v>0.015</v>
      </c>
      <c r="N1457" s="84">
        <v>0.005</v>
      </c>
      <c r="O1457" s="84">
        <v>0.01</v>
      </c>
      <c r="P1457" s="84">
        <v>0.075</v>
      </c>
      <c r="Q1457" s="84">
        <v>0.025</v>
      </c>
      <c r="R1457" s="84">
        <v>0.05</v>
      </c>
      <c r="S1457" s="110" t="s">
        <v>2373</v>
      </c>
      <c r="T1457" s="49" t="s">
        <v>169</v>
      </c>
      <c r="U1457" s="49">
        <v>2023.05</v>
      </c>
      <c r="V1457" s="107"/>
    </row>
    <row r="1458" s="4" customFormat="1" ht="68.1" customHeight="1" spans="1:22">
      <c r="A1458" s="71">
        <v>21</v>
      </c>
      <c r="B1458" s="50" t="s">
        <v>3177</v>
      </c>
      <c r="C1458" s="55" t="s">
        <v>37</v>
      </c>
      <c r="D1458" s="55" t="s">
        <v>52</v>
      </c>
      <c r="E1458" s="51" t="s">
        <v>3178</v>
      </c>
      <c r="F1458" s="50" t="s">
        <v>3179</v>
      </c>
      <c r="G1458" s="69">
        <v>65</v>
      </c>
      <c r="H1458" s="51" t="s">
        <v>130</v>
      </c>
      <c r="I1458" s="123" t="s">
        <v>2454</v>
      </c>
      <c r="J1458" s="123" t="s">
        <v>2407</v>
      </c>
      <c r="K1458" s="60">
        <v>1</v>
      </c>
      <c r="L1458" s="60"/>
      <c r="M1458" s="84">
        <v>0.0081</v>
      </c>
      <c r="N1458" s="85">
        <v>0.0023</v>
      </c>
      <c r="O1458" s="85">
        <v>0.0058</v>
      </c>
      <c r="P1458" s="85">
        <v>0.0372</v>
      </c>
      <c r="Q1458" s="85">
        <v>0.0103</v>
      </c>
      <c r="R1458" s="85">
        <v>0.0269</v>
      </c>
      <c r="S1458" s="110" t="s">
        <v>2373</v>
      </c>
      <c r="T1458" s="49" t="s">
        <v>169</v>
      </c>
      <c r="U1458" s="49">
        <v>2023.05</v>
      </c>
      <c r="V1458" s="107"/>
    </row>
    <row r="1459" s="4" customFormat="1" ht="68.1" customHeight="1" spans="1:22">
      <c r="A1459" s="55">
        <v>22</v>
      </c>
      <c r="B1459" s="50" t="s">
        <v>3180</v>
      </c>
      <c r="C1459" s="55" t="s">
        <v>37</v>
      </c>
      <c r="D1459" s="55" t="s">
        <v>52</v>
      </c>
      <c r="E1459" s="51" t="s">
        <v>3181</v>
      </c>
      <c r="F1459" s="50" t="s">
        <v>3182</v>
      </c>
      <c r="G1459" s="69">
        <v>40</v>
      </c>
      <c r="H1459" s="51" t="s">
        <v>130</v>
      </c>
      <c r="I1459" s="123" t="s">
        <v>2454</v>
      </c>
      <c r="J1459" s="123" t="s">
        <v>2407</v>
      </c>
      <c r="K1459" s="60">
        <v>1</v>
      </c>
      <c r="L1459" s="60"/>
      <c r="M1459" s="84">
        <v>0.011</v>
      </c>
      <c r="N1459" s="85">
        <v>0.0045</v>
      </c>
      <c r="O1459" s="85">
        <v>0.0065</v>
      </c>
      <c r="P1459" s="85">
        <v>0.0595</v>
      </c>
      <c r="Q1459" s="85">
        <v>0.027</v>
      </c>
      <c r="R1459" s="85">
        <v>0.0325</v>
      </c>
      <c r="S1459" s="110" t="s">
        <v>2373</v>
      </c>
      <c r="T1459" s="49" t="s">
        <v>169</v>
      </c>
      <c r="U1459" s="49">
        <v>2023.05</v>
      </c>
      <c r="V1459" s="107"/>
    </row>
    <row r="1460" s="4" customFormat="1" ht="68.1" customHeight="1" spans="1:22">
      <c r="A1460" s="71">
        <v>23</v>
      </c>
      <c r="B1460" s="50" t="s">
        <v>3183</v>
      </c>
      <c r="C1460" s="55" t="s">
        <v>37</v>
      </c>
      <c r="D1460" s="55" t="s">
        <v>52</v>
      </c>
      <c r="E1460" s="51" t="s">
        <v>3184</v>
      </c>
      <c r="F1460" s="50" t="s">
        <v>3185</v>
      </c>
      <c r="G1460" s="69">
        <v>90</v>
      </c>
      <c r="H1460" s="51" t="s">
        <v>130</v>
      </c>
      <c r="I1460" s="123" t="s">
        <v>2454</v>
      </c>
      <c r="J1460" s="123" t="s">
        <v>2407</v>
      </c>
      <c r="K1460" s="60">
        <v>1</v>
      </c>
      <c r="L1460" s="60"/>
      <c r="M1460" s="84">
        <v>0.0124</v>
      </c>
      <c r="N1460" s="85">
        <v>0.0051</v>
      </c>
      <c r="O1460" s="85">
        <v>0.0073</v>
      </c>
      <c r="P1460" s="85">
        <v>0.0651</v>
      </c>
      <c r="Q1460" s="85">
        <v>0.0279</v>
      </c>
      <c r="R1460" s="85">
        <v>0.0372</v>
      </c>
      <c r="S1460" s="110" t="s">
        <v>2373</v>
      </c>
      <c r="T1460" s="49" t="s">
        <v>169</v>
      </c>
      <c r="U1460" s="49">
        <v>2023.05</v>
      </c>
      <c r="V1460" s="107"/>
    </row>
    <row r="1461" s="4" customFormat="1" ht="68.1" customHeight="1" spans="1:22">
      <c r="A1461" s="55">
        <v>24</v>
      </c>
      <c r="B1461" s="50" t="s">
        <v>3186</v>
      </c>
      <c r="C1461" s="55" t="s">
        <v>37</v>
      </c>
      <c r="D1461" s="55" t="s">
        <v>52</v>
      </c>
      <c r="E1461" s="51" t="s">
        <v>3187</v>
      </c>
      <c r="F1461" s="50" t="s">
        <v>3188</v>
      </c>
      <c r="G1461" s="69">
        <v>84</v>
      </c>
      <c r="H1461" s="51" t="s">
        <v>130</v>
      </c>
      <c r="I1461" s="123" t="s">
        <v>2454</v>
      </c>
      <c r="J1461" s="123" t="s">
        <v>2407</v>
      </c>
      <c r="K1461" s="60">
        <v>1</v>
      </c>
      <c r="L1461" s="60"/>
      <c r="M1461" s="84">
        <v>0.0082</v>
      </c>
      <c r="N1461" s="85">
        <v>0.0039</v>
      </c>
      <c r="O1461" s="85">
        <f>M1461-N1461</f>
        <v>0.0043</v>
      </c>
      <c r="P1461" s="61">
        <v>0.125</v>
      </c>
      <c r="Q1461" s="61">
        <v>0.0495</v>
      </c>
      <c r="R1461" s="61">
        <f>P1461-Q1461</f>
        <v>0.0755</v>
      </c>
      <c r="S1461" s="110" t="s">
        <v>2373</v>
      </c>
      <c r="T1461" s="49" t="s">
        <v>169</v>
      </c>
      <c r="U1461" s="49">
        <v>2023.05</v>
      </c>
      <c r="V1461" s="107"/>
    </row>
    <row r="1462" s="4" customFormat="1" ht="68.1" customHeight="1" spans="1:22">
      <c r="A1462" s="71">
        <v>25</v>
      </c>
      <c r="B1462" s="50" t="s">
        <v>3189</v>
      </c>
      <c r="C1462" s="55" t="s">
        <v>37</v>
      </c>
      <c r="D1462" s="55" t="s">
        <v>52</v>
      </c>
      <c r="E1462" s="51" t="s">
        <v>3190</v>
      </c>
      <c r="F1462" s="50" t="s">
        <v>3191</v>
      </c>
      <c r="G1462" s="69">
        <v>8.4</v>
      </c>
      <c r="H1462" s="51" t="s">
        <v>130</v>
      </c>
      <c r="I1462" s="123" t="s">
        <v>2454</v>
      </c>
      <c r="J1462" s="123" t="s">
        <v>2407</v>
      </c>
      <c r="K1462" s="60">
        <v>1</v>
      </c>
      <c r="L1462" s="60"/>
      <c r="M1462" s="84">
        <v>0.005</v>
      </c>
      <c r="N1462" s="85">
        <v>0.0023</v>
      </c>
      <c r="O1462" s="85">
        <v>0.0027</v>
      </c>
      <c r="P1462" s="85">
        <v>0.0245</v>
      </c>
      <c r="Q1462" s="85">
        <v>0.0105</v>
      </c>
      <c r="R1462" s="85">
        <v>0.014</v>
      </c>
      <c r="S1462" s="110" t="s">
        <v>2373</v>
      </c>
      <c r="T1462" s="49" t="s">
        <v>169</v>
      </c>
      <c r="U1462" s="49">
        <v>2023.05</v>
      </c>
      <c r="V1462" s="107"/>
    </row>
    <row r="1463" s="4" customFormat="1" ht="68.1" customHeight="1" spans="1:22">
      <c r="A1463" s="55">
        <v>26</v>
      </c>
      <c r="B1463" s="50" t="s">
        <v>3192</v>
      </c>
      <c r="C1463" s="55" t="s">
        <v>37</v>
      </c>
      <c r="D1463" s="55" t="s">
        <v>52</v>
      </c>
      <c r="E1463" s="51" t="s">
        <v>2963</v>
      </c>
      <c r="F1463" s="50" t="s">
        <v>3193</v>
      </c>
      <c r="G1463" s="69">
        <v>60</v>
      </c>
      <c r="H1463" s="51" t="s">
        <v>130</v>
      </c>
      <c r="I1463" s="123" t="s">
        <v>2454</v>
      </c>
      <c r="J1463" s="123" t="s">
        <v>2407</v>
      </c>
      <c r="K1463" s="60"/>
      <c r="L1463" s="60">
        <v>1</v>
      </c>
      <c r="M1463" s="61">
        <v>0.0123</v>
      </c>
      <c r="N1463" s="61">
        <v>0.0052</v>
      </c>
      <c r="O1463" s="61">
        <v>0.0071</v>
      </c>
      <c r="P1463" s="61">
        <v>0.0516</v>
      </c>
      <c r="Q1463" s="61">
        <v>0.0218</v>
      </c>
      <c r="R1463" s="61">
        <v>0.0298</v>
      </c>
      <c r="S1463" s="110" t="s">
        <v>2373</v>
      </c>
      <c r="T1463" s="49" t="s">
        <v>169</v>
      </c>
      <c r="U1463" s="49">
        <v>2023.05</v>
      </c>
      <c r="V1463" s="107"/>
    </row>
    <row r="1464" s="4" customFormat="1" ht="68.1" customHeight="1" spans="1:22">
      <c r="A1464" s="71">
        <v>27</v>
      </c>
      <c r="B1464" s="50" t="s">
        <v>3194</v>
      </c>
      <c r="C1464" s="49" t="s">
        <v>37</v>
      </c>
      <c r="D1464" s="55" t="s">
        <v>52</v>
      </c>
      <c r="E1464" s="55" t="s">
        <v>3195</v>
      </c>
      <c r="F1464" s="50" t="s">
        <v>3196</v>
      </c>
      <c r="G1464" s="69">
        <v>32</v>
      </c>
      <c r="H1464" s="51" t="s">
        <v>130</v>
      </c>
      <c r="I1464" s="59" t="s">
        <v>2989</v>
      </c>
      <c r="J1464" s="59" t="s">
        <v>332</v>
      </c>
      <c r="K1464" s="83"/>
      <c r="L1464" s="83">
        <v>2</v>
      </c>
      <c r="M1464" s="99">
        <v>0.0372</v>
      </c>
      <c r="N1464" s="99">
        <v>0.012</v>
      </c>
      <c r="O1464" s="99">
        <f>M1464-N1464</f>
        <v>0.0252</v>
      </c>
      <c r="P1464" s="99">
        <v>0.153</v>
      </c>
      <c r="Q1464" s="99">
        <v>0.0483</v>
      </c>
      <c r="R1464" s="99">
        <f>P1464-Q1464</f>
        <v>0.1047</v>
      </c>
      <c r="S1464" s="110" t="s">
        <v>2373</v>
      </c>
      <c r="T1464" s="49" t="s">
        <v>193</v>
      </c>
      <c r="U1464" s="49">
        <v>2023.05</v>
      </c>
      <c r="V1464" s="107"/>
    </row>
    <row r="1465" s="4" customFormat="1" ht="68.1" customHeight="1" spans="1:22">
      <c r="A1465" s="55">
        <v>28</v>
      </c>
      <c r="B1465" s="59" t="s">
        <v>3197</v>
      </c>
      <c r="C1465" s="55" t="s">
        <v>37</v>
      </c>
      <c r="D1465" s="55" t="s">
        <v>52</v>
      </c>
      <c r="E1465" s="55" t="s">
        <v>2861</v>
      </c>
      <c r="F1465" s="50" t="s">
        <v>3198</v>
      </c>
      <c r="G1465" s="69">
        <v>22</v>
      </c>
      <c r="H1465" s="51" t="s">
        <v>130</v>
      </c>
      <c r="I1465" s="50" t="s">
        <v>2914</v>
      </c>
      <c r="J1465" s="50" t="s">
        <v>2915</v>
      </c>
      <c r="K1465" s="55">
        <v>1</v>
      </c>
      <c r="L1465" s="55"/>
      <c r="M1465" s="55">
        <v>0.255</v>
      </c>
      <c r="N1465" s="55">
        <v>0.089</v>
      </c>
      <c r="O1465" s="55">
        <v>0.166</v>
      </c>
      <c r="P1465" s="55">
        <v>0.884</v>
      </c>
      <c r="Q1465" s="55">
        <v>0.432</v>
      </c>
      <c r="R1465" s="55">
        <v>0.452</v>
      </c>
      <c r="S1465" s="110" t="s">
        <v>2373</v>
      </c>
      <c r="T1465" s="55" t="s">
        <v>199</v>
      </c>
      <c r="U1465" s="49">
        <v>2023.05</v>
      </c>
      <c r="V1465" s="107"/>
    </row>
    <row r="1466" s="4" customFormat="1" ht="68.1" customHeight="1" spans="1:22">
      <c r="A1466" s="71">
        <v>29</v>
      </c>
      <c r="B1466" s="50" t="s">
        <v>3199</v>
      </c>
      <c r="C1466" s="55" t="s">
        <v>37</v>
      </c>
      <c r="D1466" s="55" t="s">
        <v>52</v>
      </c>
      <c r="E1466" s="51" t="s">
        <v>3200</v>
      </c>
      <c r="F1466" s="50" t="s">
        <v>3201</v>
      </c>
      <c r="G1466" s="69">
        <v>34.13</v>
      </c>
      <c r="H1466" s="51" t="s">
        <v>130</v>
      </c>
      <c r="I1466" s="123" t="s">
        <v>2628</v>
      </c>
      <c r="J1466" s="123" t="s">
        <v>2628</v>
      </c>
      <c r="K1466" s="60"/>
      <c r="L1466" s="60">
        <v>1</v>
      </c>
      <c r="M1466" s="61">
        <v>0.032</v>
      </c>
      <c r="N1466" s="61">
        <v>0.0081</v>
      </c>
      <c r="O1466" s="61">
        <v>0.0239</v>
      </c>
      <c r="P1466" s="61">
        <v>0.152</v>
      </c>
      <c r="Q1466" s="61">
        <v>0.0408</v>
      </c>
      <c r="R1466" s="61">
        <v>0.1112</v>
      </c>
      <c r="S1466" s="110" t="s">
        <v>2373</v>
      </c>
      <c r="T1466" s="49" t="s">
        <v>104</v>
      </c>
      <c r="U1466" s="49">
        <v>2023.05</v>
      </c>
      <c r="V1466" s="107"/>
    </row>
    <row r="1467" s="4" customFormat="1" ht="68.1" customHeight="1" spans="1:22">
      <c r="A1467" s="55">
        <v>30</v>
      </c>
      <c r="B1467" s="50" t="s">
        <v>3202</v>
      </c>
      <c r="C1467" s="55" t="s">
        <v>37</v>
      </c>
      <c r="D1467" s="55" t="s">
        <v>52</v>
      </c>
      <c r="E1467" s="51" t="s">
        <v>2974</v>
      </c>
      <c r="F1467" s="50" t="s">
        <v>3203</v>
      </c>
      <c r="G1467" s="69">
        <v>20</v>
      </c>
      <c r="H1467" s="51" t="s">
        <v>130</v>
      </c>
      <c r="I1467" s="123" t="s">
        <v>2628</v>
      </c>
      <c r="J1467" s="123" t="s">
        <v>2628</v>
      </c>
      <c r="K1467" s="60">
        <v>1</v>
      </c>
      <c r="L1467" s="60"/>
      <c r="M1467" s="61">
        <v>0.0088</v>
      </c>
      <c r="N1467" s="61">
        <v>0.004</v>
      </c>
      <c r="O1467" s="61">
        <v>0.0048</v>
      </c>
      <c r="P1467" s="61">
        <v>0.0543</v>
      </c>
      <c r="Q1467" s="61">
        <v>0.0235</v>
      </c>
      <c r="R1467" s="61">
        <v>0.0308</v>
      </c>
      <c r="S1467" s="110" t="s">
        <v>2373</v>
      </c>
      <c r="T1467" s="49" t="s">
        <v>104</v>
      </c>
      <c r="U1467" s="49">
        <v>2023.05</v>
      </c>
      <c r="V1467" s="107"/>
    </row>
    <row r="1468" s="4" customFormat="1" ht="68.1" customHeight="1" spans="1:22">
      <c r="A1468" s="71">
        <v>31</v>
      </c>
      <c r="B1468" s="50" t="s">
        <v>3204</v>
      </c>
      <c r="C1468" s="54" t="s">
        <v>37</v>
      </c>
      <c r="D1468" s="55" t="s">
        <v>52</v>
      </c>
      <c r="E1468" s="55" t="s">
        <v>3205</v>
      </c>
      <c r="F1468" s="50" t="s">
        <v>3206</v>
      </c>
      <c r="G1468" s="69">
        <v>20</v>
      </c>
      <c r="H1468" s="51" t="s">
        <v>130</v>
      </c>
      <c r="I1468" s="123" t="s">
        <v>2628</v>
      </c>
      <c r="J1468" s="123" t="s">
        <v>2628</v>
      </c>
      <c r="K1468" s="60">
        <v>1</v>
      </c>
      <c r="L1468" s="43"/>
      <c r="M1468" s="61">
        <v>0.0132</v>
      </c>
      <c r="N1468" s="61">
        <v>0.0069</v>
      </c>
      <c r="O1468" s="61">
        <v>0.0069</v>
      </c>
      <c r="P1468" s="61">
        <v>0.0659</v>
      </c>
      <c r="Q1468" s="61">
        <v>0.0399</v>
      </c>
      <c r="R1468" s="61">
        <v>0.026</v>
      </c>
      <c r="S1468" s="110" t="s">
        <v>2373</v>
      </c>
      <c r="T1468" s="49" t="s">
        <v>104</v>
      </c>
      <c r="U1468" s="49">
        <v>2023.05</v>
      </c>
      <c r="V1468" s="107"/>
    </row>
    <row r="1469" s="4" customFormat="1" ht="68.1" customHeight="1" spans="1:22">
      <c r="A1469" s="55">
        <v>32</v>
      </c>
      <c r="B1469" s="50" t="s">
        <v>3207</v>
      </c>
      <c r="C1469" s="54" t="s">
        <v>37</v>
      </c>
      <c r="D1469" s="55" t="s">
        <v>52</v>
      </c>
      <c r="E1469" s="55" t="s">
        <v>2969</v>
      </c>
      <c r="F1469" s="50" t="s">
        <v>3208</v>
      </c>
      <c r="G1469" s="69">
        <v>32</v>
      </c>
      <c r="H1469" s="51" t="s">
        <v>130</v>
      </c>
      <c r="I1469" s="123" t="s">
        <v>2628</v>
      </c>
      <c r="J1469" s="123" t="s">
        <v>2628</v>
      </c>
      <c r="K1469" s="60">
        <v>1</v>
      </c>
      <c r="L1469" s="43"/>
      <c r="M1469" s="61">
        <v>0.0192</v>
      </c>
      <c r="N1469" s="61">
        <v>0.0102</v>
      </c>
      <c r="O1469" s="61">
        <v>0.009</v>
      </c>
      <c r="P1469" s="61">
        <v>0.116</v>
      </c>
      <c r="Q1469" s="61">
        <v>0.0647</v>
      </c>
      <c r="R1469" s="61">
        <v>0.0513</v>
      </c>
      <c r="S1469" s="110" t="s">
        <v>2373</v>
      </c>
      <c r="T1469" s="49" t="s">
        <v>104</v>
      </c>
      <c r="U1469" s="49">
        <v>2023.05</v>
      </c>
      <c r="V1469" s="107"/>
    </row>
    <row r="1470" s="1" customFormat="1" ht="69.95" customHeight="1" spans="1:22">
      <c r="A1470" s="41" t="s">
        <v>3209</v>
      </c>
      <c r="B1470" s="42" t="s">
        <v>3210</v>
      </c>
      <c r="C1470" s="41"/>
      <c r="D1470" s="52"/>
      <c r="E1470" s="41"/>
      <c r="F1470" s="46" t="s">
        <v>3211</v>
      </c>
      <c r="G1470" s="82">
        <f>G1471+G1479+G1497</f>
        <v>2655.7975</v>
      </c>
      <c r="H1470" s="48"/>
      <c r="I1470" s="80"/>
      <c r="J1470" s="80"/>
      <c r="K1470" s="81"/>
      <c r="L1470" s="81"/>
      <c r="M1470" s="81"/>
      <c r="N1470" s="82"/>
      <c r="O1470" s="82"/>
      <c r="P1470" s="82"/>
      <c r="Q1470" s="82"/>
      <c r="R1470" s="82"/>
      <c r="S1470" s="41"/>
      <c r="T1470" s="41"/>
      <c r="U1470" s="49"/>
      <c r="V1470" s="107"/>
    </row>
    <row r="1471" s="1" customFormat="1" ht="69.95" customHeight="1" spans="1:22">
      <c r="A1471" s="41">
        <v>6.1</v>
      </c>
      <c r="B1471" s="42" t="s">
        <v>3212</v>
      </c>
      <c r="C1471" s="41"/>
      <c r="D1471" s="52"/>
      <c r="E1471" s="41"/>
      <c r="F1471" s="46" t="s">
        <v>3213</v>
      </c>
      <c r="G1471" s="47">
        <f>SUM(G1472:G1478)</f>
        <v>180.6</v>
      </c>
      <c r="H1471" s="48"/>
      <c r="I1471" s="80"/>
      <c r="J1471" s="80"/>
      <c r="K1471" s="81"/>
      <c r="L1471" s="81"/>
      <c r="M1471" s="81"/>
      <c r="N1471" s="82"/>
      <c r="O1471" s="82"/>
      <c r="P1471" s="82"/>
      <c r="Q1471" s="82"/>
      <c r="R1471" s="82"/>
      <c r="S1471" s="41"/>
      <c r="T1471" s="41"/>
      <c r="U1471" s="49"/>
      <c r="V1471" s="107"/>
    </row>
    <row r="1472" s="1" customFormat="1" ht="69.95" customHeight="1" spans="1:22">
      <c r="A1472" s="49">
        <v>1</v>
      </c>
      <c r="B1472" s="50" t="s">
        <v>3214</v>
      </c>
      <c r="C1472" s="278" t="s">
        <v>37</v>
      </c>
      <c r="D1472" s="52" t="s">
        <v>38</v>
      </c>
      <c r="E1472" s="278" t="s">
        <v>3028</v>
      </c>
      <c r="F1472" s="266" t="s">
        <v>3215</v>
      </c>
      <c r="G1472" s="267">
        <v>10.2</v>
      </c>
      <c r="H1472" s="268" t="s">
        <v>2627</v>
      </c>
      <c r="I1472" s="266" t="s">
        <v>3216</v>
      </c>
      <c r="J1472" s="59" t="s">
        <v>3142</v>
      </c>
      <c r="K1472" s="278">
        <v>1</v>
      </c>
      <c r="L1472" s="278"/>
      <c r="M1472" s="278" t="s">
        <v>3031</v>
      </c>
      <c r="N1472" s="278" t="s">
        <v>618</v>
      </c>
      <c r="O1472" s="278" t="s">
        <v>3032</v>
      </c>
      <c r="P1472" s="278" t="s">
        <v>3033</v>
      </c>
      <c r="Q1472" s="278" t="s">
        <v>3034</v>
      </c>
      <c r="R1472" s="278" t="s">
        <v>3035</v>
      </c>
      <c r="S1472" s="278" t="s">
        <v>2124</v>
      </c>
      <c r="T1472" s="278" t="s">
        <v>143</v>
      </c>
      <c r="U1472" s="49">
        <v>2022.12</v>
      </c>
      <c r="V1472" s="107"/>
    </row>
    <row r="1473" s="1" customFormat="1" ht="69.95" customHeight="1" spans="1:22">
      <c r="A1473" s="49">
        <v>2</v>
      </c>
      <c r="B1473" s="50" t="s">
        <v>3214</v>
      </c>
      <c r="C1473" s="278" t="s">
        <v>37</v>
      </c>
      <c r="D1473" s="52" t="s">
        <v>38</v>
      </c>
      <c r="E1473" s="278" t="s">
        <v>3038</v>
      </c>
      <c r="F1473" s="266" t="s">
        <v>3217</v>
      </c>
      <c r="G1473" s="267">
        <v>12</v>
      </c>
      <c r="H1473" s="268" t="s">
        <v>2627</v>
      </c>
      <c r="I1473" s="266" t="s">
        <v>2628</v>
      </c>
      <c r="J1473" s="59" t="s">
        <v>3142</v>
      </c>
      <c r="K1473" s="278">
        <v>1</v>
      </c>
      <c r="L1473" s="278"/>
      <c r="M1473" s="278">
        <v>0.0086</v>
      </c>
      <c r="N1473" s="278">
        <v>0.0035</v>
      </c>
      <c r="O1473" s="278">
        <v>0.0051</v>
      </c>
      <c r="P1473" s="278">
        <v>0.0423</v>
      </c>
      <c r="Q1473" s="278">
        <v>0.0176</v>
      </c>
      <c r="R1473" s="278">
        <v>0.0247</v>
      </c>
      <c r="S1473" s="278" t="s">
        <v>2124</v>
      </c>
      <c r="T1473" s="278" t="s">
        <v>143</v>
      </c>
      <c r="U1473" s="49">
        <v>2022.12</v>
      </c>
      <c r="V1473" s="107"/>
    </row>
    <row r="1474" s="1" customFormat="1" ht="69.95" customHeight="1" spans="1:22">
      <c r="A1474" s="49">
        <v>3</v>
      </c>
      <c r="B1474" s="50" t="s">
        <v>3214</v>
      </c>
      <c r="C1474" s="278" t="s">
        <v>37</v>
      </c>
      <c r="D1474" s="52" t="s">
        <v>38</v>
      </c>
      <c r="E1474" s="278" t="s">
        <v>2638</v>
      </c>
      <c r="F1474" s="266" t="s">
        <v>3218</v>
      </c>
      <c r="G1474" s="267">
        <v>26</v>
      </c>
      <c r="H1474" s="268" t="s">
        <v>2627</v>
      </c>
      <c r="I1474" s="280" t="s">
        <v>2640</v>
      </c>
      <c r="J1474" s="59" t="s">
        <v>3142</v>
      </c>
      <c r="K1474" s="282">
        <v>1</v>
      </c>
      <c r="L1474" s="282"/>
      <c r="M1474" s="282" t="s">
        <v>2641</v>
      </c>
      <c r="N1474" s="282" t="s">
        <v>2642</v>
      </c>
      <c r="O1474" s="282" t="s">
        <v>2643</v>
      </c>
      <c r="P1474" s="282" t="s">
        <v>2644</v>
      </c>
      <c r="Q1474" s="282" t="s">
        <v>2645</v>
      </c>
      <c r="R1474" s="282" t="s">
        <v>2646</v>
      </c>
      <c r="S1474" s="278" t="s">
        <v>2124</v>
      </c>
      <c r="T1474" s="278" t="s">
        <v>143</v>
      </c>
      <c r="U1474" s="49">
        <v>2022.12</v>
      </c>
      <c r="V1474" s="107"/>
    </row>
    <row r="1475" s="1" customFormat="1" ht="69.95" customHeight="1" spans="1:22">
      <c r="A1475" s="49">
        <v>4</v>
      </c>
      <c r="B1475" s="50" t="s">
        <v>3214</v>
      </c>
      <c r="C1475" s="278" t="s">
        <v>37</v>
      </c>
      <c r="D1475" s="52" t="s">
        <v>38</v>
      </c>
      <c r="E1475" s="278" t="s">
        <v>2633</v>
      </c>
      <c r="F1475" s="266" t="s">
        <v>3219</v>
      </c>
      <c r="G1475" s="267">
        <v>13.4</v>
      </c>
      <c r="H1475" s="268" t="s">
        <v>2627</v>
      </c>
      <c r="I1475" s="266" t="s">
        <v>2635</v>
      </c>
      <c r="J1475" s="59" t="s">
        <v>3142</v>
      </c>
      <c r="K1475" s="278">
        <v>1</v>
      </c>
      <c r="L1475" s="278"/>
      <c r="M1475" s="278">
        <v>0.0112</v>
      </c>
      <c r="N1475" s="278">
        <v>0.0048</v>
      </c>
      <c r="O1475" s="278">
        <v>0.0064</v>
      </c>
      <c r="P1475" s="278">
        <v>0.0506</v>
      </c>
      <c r="Q1475" s="278">
        <v>0.0219</v>
      </c>
      <c r="R1475" s="278">
        <v>0.0287</v>
      </c>
      <c r="S1475" s="278" t="s">
        <v>2124</v>
      </c>
      <c r="T1475" s="278" t="s">
        <v>143</v>
      </c>
      <c r="U1475" s="49">
        <v>2022.12</v>
      </c>
      <c r="V1475" s="107"/>
    </row>
    <row r="1476" s="1" customFormat="1" ht="69.95" customHeight="1" spans="1:22">
      <c r="A1476" s="49">
        <v>5</v>
      </c>
      <c r="B1476" s="50" t="s">
        <v>3214</v>
      </c>
      <c r="C1476" s="278" t="s">
        <v>37</v>
      </c>
      <c r="D1476" s="52" t="s">
        <v>38</v>
      </c>
      <c r="E1476" s="278" t="s">
        <v>2647</v>
      </c>
      <c r="F1476" s="266" t="s">
        <v>3220</v>
      </c>
      <c r="G1476" s="267">
        <v>38</v>
      </c>
      <c r="H1476" s="268" t="s">
        <v>2627</v>
      </c>
      <c r="I1476" s="266" t="s">
        <v>3221</v>
      </c>
      <c r="J1476" s="59" t="s">
        <v>3142</v>
      </c>
      <c r="K1476" s="278"/>
      <c r="L1476" s="278">
        <v>1</v>
      </c>
      <c r="M1476" s="265">
        <v>0.0345</v>
      </c>
      <c r="N1476" s="278">
        <v>0.0078</v>
      </c>
      <c r="O1476" s="265">
        <v>0.0267</v>
      </c>
      <c r="P1476" s="278">
        <v>0.1537</v>
      </c>
      <c r="Q1476" s="278">
        <v>0.0404</v>
      </c>
      <c r="R1476" s="278">
        <v>0.1133</v>
      </c>
      <c r="S1476" s="278" t="s">
        <v>2124</v>
      </c>
      <c r="T1476" s="278" t="s">
        <v>143</v>
      </c>
      <c r="U1476" s="49">
        <v>2022.12</v>
      </c>
      <c r="V1476" s="107"/>
    </row>
    <row r="1477" s="1" customFormat="1" ht="48.95" customHeight="1" spans="1:22">
      <c r="A1477" s="49">
        <v>6</v>
      </c>
      <c r="B1477" s="50" t="s">
        <v>3214</v>
      </c>
      <c r="C1477" s="278" t="s">
        <v>37</v>
      </c>
      <c r="D1477" s="52" t="s">
        <v>38</v>
      </c>
      <c r="E1477" s="278" t="s">
        <v>2582</v>
      </c>
      <c r="F1477" s="266" t="s">
        <v>3222</v>
      </c>
      <c r="G1477" s="267">
        <v>46</v>
      </c>
      <c r="H1477" s="268" t="s">
        <v>2627</v>
      </c>
      <c r="I1477" s="266" t="s">
        <v>3223</v>
      </c>
      <c r="J1477" s="59" t="s">
        <v>3142</v>
      </c>
      <c r="K1477" s="278"/>
      <c r="L1477" s="278">
        <v>1</v>
      </c>
      <c r="M1477" s="278">
        <v>0.0318</v>
      </c>
      <c r="N1477" s="278">
        <v>0.0099</v>
      </c>
      <c r="O1477" s="278">
        <v>0.0219</v>
      </c>
      <c r="P1477" s="265">
        <v>0.1454</v>
      </c>
      <c r="Q1477" s="265">
        <v>0.0456</v>
      </c>
      <c r="R1477" s="265">
        <v>0.0998</v>
      </c>
      <c r="S1477" s="278" t="s">
        <v>2124</v>
      </c>
      <c r="T1477" s="278" t="s">
        <v>143</v>
      </c>
      <c r="U1477" s="49">
        <v>2022.12</v>
      </c>
      <c r="V1477" s="107"/>
    </row>
    <row r="1478" s="1" customFormat="1" ht="68.1" customHeight="1" spans="1:22">
      <c r="A1478" s="49">
        <v>7</v>
      </c>
      <c r="B1478" s="50" t="s">
        <v>3224</v>
      </c>
      <c r="C1478" s="55" t="s">
        <v>37</v>
      </c>
      <c r="D1478" s="52" t="s">
        <v>52</v>
      </c>
      <c r="E1478" s="55" t="s">
        <v>3038</v>
      </c>
      <c r="F1478" s="50" t="s">
        <v>3225</v>
      </c>
      <c r="G1478" s="69">
        <v>35</v>
      </c>
      <c r="H1478" s="52" t="s">
        <v>2781</v>
      </c>
      <c r="I1478" s="51" t="s">
        <v>3226</v>
      </c>
      <c r="J1478" s="51" t="s">
        <v>2787</v>
      </c>
      <c r="K1478" s="60">
        <v>1</v>
      </c>
      <c r="L1478" s="60">
        <v>0</v>
      </c>
      <c r="M1478" s="55">
        <v>0.0117</v>
      </c>
      <c r="N1478" s="55">
        <v>0.0061</v>
      </c>
      <c r="O1478" s="55">
        <v>0.00056</v>
      </c>
      <c r="P1478" s="55">
        <v>0.0576</v>
      </c>
      <c r="Q1478" s="55">
        <v>0.0292</v>
      </c>
      <c r="R1478" s="55">
        <v>0.0284</v>
      </c>
      <c r="S1478" s="55" t="s">
        <v>2124</v>
      </c>
      <c r="T1478" s="55" t="s">
        <v>143</v>
      </c>
      <c r="U1478" s="89" t="s">
        <v>555</v>
      </c>
      <c r="V1478" s="107"/>
    </row>
    <row r="1479" s="1" customFormat="1" ht="81" customHeight="1" spans="1:22">
      <c r="A1479" s="41">
        <v>6.2</v>
      </c>
      <c r="B1479" s="42" t="s">
        <v>3227</v>
      </c>
      <c r="C1479" s="278"/>
      <c r="D1479" s="52"/>
      <c r="E1479" s="278"/>
      <c r="F1479" s="341" t="s">
        <v>3228</v>
      </c>
      <c r="G1479" s="342">
        <f>SUM(G1480:G1496)</f>
        <v>2015.82</v>
      </c>
      <c r="H1479" s="268"/>
      <c r="I1479" s="266"/>
      <c r="J1479" s="280"/>
      <c r="K1479" s="278"/>
      <c r="L1479" s="278"/>
      <c r="M1479" s="278"/>
      <c r="N1479" s="278"/>
      <c r="O1479" s="278"/>
      <c r="P1479" s="265"/>
      <c r="Q1479" s="265"/>
      <c r="R1479" s="265"/>
      <c r="S1479" s="278"/>
      <c r="T1479" s="278"/>
      <c r="U1479" s="49"/>
      <c r="V1479" s="107"/>
    </row>
    <row r="1480" s="1" customFormat="1" ht="66.95" customHeight="1" spans="1:22">
      <c r="A1480" s="49">
        <v>1</v>
      </c>
      <c r="B1480" s="50" t="s">
        <v>3229</v>
      </c>
      <c r="C1480" s="244" t="s">
        <v>37</v>
      </c>
      <c r="D1480" s="52" t="s">
        <v>38</v>
      </c>
      <c r="E1480" s="244" t="s">
        <v>3230</v>
      </c>
      <c r="F1480" s="242" t="s">
        <v>3231</v>
      </c>
      <c r="G1480" s="53">
        <v>30</v>
      </c>
      <c r="H1480" s="268" t="s">
        <v>130</v>
      </c>
      <c r="I1480" s="50" t="s">
        <v>2450</v>
      </c>
      <c r="J1480" s="59" t="s">
        <v>3142</v>
      </c>
      <c r="K1480" s="83">
        <v>1</v>
      </c>
      <c r="L1480" s="83">
        <v>1</v>
      </c>
      <c r="M1480" s="53">
        <v>0.0388</v>
      </c>
      <c r="N1480" s="53">
        <v>0.0089</v>
      </c>
      <c r="O1480" s="53">
        <v>0.0289</v>
      </c>
      <c r="P1480" s="61">
        <v>0.1809</v>
      </c>
      <c r="Q1480" s="53">
        <v>0.0446</v>
      </c>
      <c r="R1480" s="89" t="s">
        <v>2396</v>
      </c>
      <c r="S1480" s="55" t="s">
        <v>2373</v>
      </c>
      <c r="T1480" s="89" t="s">
        <v>186</v>
      </c>
      <c r="U1480" s="49">
        <v>2022.12</v>
      </c>
      <c r="V1480" s="107"/>
    </row>
    <row r="1481" s="1" customFormat="1" ht="66.95" customHeight="1" spans="1:22">
      <c r="A1481" s="49">
        <v>2</v>
      </c>
      <c r="B1481" s="50" t="s">
        <v>3232</v>
      </c>
      <c r="C1481" s="244" t="s">
        <v>37</v>
      </c>
      <c r="D1481" s="52" t="s">
        <v>38</v>
      </c>
      <c r="E1481" s="244" t="s">
        <v>2591</v>
      </c>
      <c r="F1481" s="242" t="s">
        <v>3233</v>
      </c>
      <c r="G1481" s="53">
        <v>20</v>
      </c>
      <c r="H1481" s="268" t="s">
        <v>130</v>
      </c>
      <c r="I1481" s="50" t="s">
        <v>2450</v>
      </c>
      <c r="J1481" s="59" t="s">
        <v>3142</v>
      </c>
      <c r="K1481" s="83"/>
      <c r="L1481" s="83">
        <v>1</v>
      </c>
      <c r="M1481" s="53">
        <v>0.0388</v>
      </c>
      <c r="N1481" s="53">
        <v>0.0089</v>
      </c>
      <c r="O1481" s="53">
        <v>0.0289</v>
      </c>
      <c r="P1481" s="61">
        <v>0.1809</v>
      </c>
      <c r="Q1481" s="53">
        <v>0.0446</v>
      </c>
      <c r="R1481" s="89" t="s">
        <v>2396</v>
      </c>
      <c r="S1481" s="55" t="s">
        <v>2373</v>
      </c>
      <c r="T1481" s="89" t="s">
        <v>186</v>
      </c>
      <c r="U1481" s="49">
        <v>2022.12</v>
      </c>
      <c r="V1481" s="107"/>
    </row>
    <row r="1482" s="1" customFormat="1" ht="66.95" customHeight="1" spans="1:22">
      <c r="A1482" s="49">
        <v>3</v>
      </c>
      <c r="B1482" s="50" t="s">
        <v>3234</v>
      </c>
      <c r="C1482" s="244" t="s">
        <v>37</v>
      </c>
      <c r="D1482" s="52" t="s">
        <v>38</v>
      </c>
      <c r="E1482" s="55" t="s">
        <v>1954</v>
      </c>
      <c r="F1482" s="242" t="s">
        <v>3235</v>
      </c>
      <c r="G1482" s="61">
        <v>30</v>
      </c>
      <c r="H1482" s="268" t="s">
        <v>130</v>
      </c>
      <c r="I1482" s="50" t="s">
        <v>2450</v>
      </c>
      <c r="J1482" s="59" t="s">
        <v>3142</v>
      </c>
      <c r="K1482" s="83"/>
      <c r="L1482" s="83">
        <v>1</v>
      </c>
      <c r="M1482" s="53">
        <v>0.027</v>
      </c>
      <c r="N1482" s="53">
        <v>0.0086</v>
      </c>
      <c r="O1482" s="53">
        <v>0.0184</v>
      </c>
      <c r="P1482" s="61">
        <v>0.1268</v>
      </c>
      <c r="Q1482" s="53">
        <v>0.0403</v>
      </c>
      <c r="R1482" s="89" t="s">
        <v>3236</v>
      </c>
      <c r="S1482" s="55" t="s">
        <v>2373</v>
      </c>
      <c r="T1482" s="89" t="s">
        <v>186</v>
      </c>
      <c r="U1482" s="49">
        <v>2022.12</v>
      </c>
      <c r="V1482" s="107"/>
    </row>
    <row r="1483" s="1" customFormat="1" ht="66.95" customHeight="1" spans="1:22">
      <c r="A1483" s="49">
        <v>4</v>
      </c>
      <c r="B1483" s="50" t="s">
        <v>3237</v>
      </c>
      <c r="C1483" s="244" t="s">
        <v>37</v>
      </c>
      <c r="D1483" s="52" t="s">
        <v>38</v>
      </c>
      <c r="E1483" s="55" t="s">
        <v>3238</v>
      </c>
      <c r="F1483" s="242" t="s">
        <v>3239</v>
      </c>
      <c r="G1483" s="61">
        <v>50</v>
      </c>
      <c r="H1483" s="268" t="s">
        <v>130</v>
      </c>
      <c r="I1483" s="50" t="s">
        <v>2450</v>
      </c>
      <c r="J1483" s="59" t="s">
        <v>3142</v>
      </c>
      <c r="K1483" s="83">
        <v>1</v>
      </c>
      <c r="L1483" s="81"/>
      <c r="M1483" s="53">
        <v>0.0104</v>
      </c>
      <c r="N1483" s="53">
        <v>0.0041</v>
      </c>
      <c r="O1483" s="53">
        <v>0.0063</v>
      </c>
      <c r="P1483" s="61">
        <v>0.0533</v>
      </c>
      <c r="Q1483" s="53">
        <v>0.0222</v>
      </c>
      <c r="R1483" s="89" t="s">
        <v>3240</v>
      </c>
      <c r="S1483" s="55" t="s">
        <v>2373</v>
      </c>
      <c r="T1483" s="89" t="s">
        <v>186</v>
      </c>
      <c r="U1483" s="49">
        <v>2022.12</v>
      </c>
      <c r="V1483" s="107"/>
    </row>
    <row r="1484" s="1" customFormat="1" ht="66.95" customHeight="1" spans="1:22">
      <c r="A1484" s="49">
        <v>5</v>
      </c>
      <c r="B1484" s="50" t="s">
        <v>3241</v>
      </c>
      <c r="C1484" s="49" t="s">
        <v>37</v>
      </c>
      <c r="D1484" s="52" t="s">
        <v>38</v>
      </c>
      <c r="E1484" s="55" t="s">
        <v>3242</v>
      </c>
      <c r="F1484" s="50" t="s">
        <v>3243</v>
      </c>
      <c r="G1484" s="61">
        <v>195</v>
      </c>
      <c r="H1484" s="268" t="s">
        <v>130</v>
      </c>
      <c r="I1484" s="50" t="s">
        <v>2450</v>
      </c>
      <c r="J1484" s="59" t="s">
        <v>3142</v>
      </c>
      <c r="K1484" s="83">
        <v>4</v>
      </c>
      <c r="L1484" s="83">
        <v>2</v>
      </c>
      <c r="M1484" s="85">
        <f>N1484+O1484</f>
        <v>0.1824</v>
      </c>
      <c r="N1484" s="85">
        <v>0.0528</v>
      </c>
      <c r="O1484" s="85">
        <v>0.1296</v>
      </c>
      <c r="P1484" s="85">
        <f>Q1484+R1484</f>
        <v>0.6757</v>
      </c>
      <c r="Q1484" s="85">
        <v>0.2726</v>
      </c>
      <c r="R1484" s="85">
        <v>0.4031</v>
      </c>
      <c r="S1484" s="310" t="s">
        <v>2373</v>
      </c>
      <c r="T1484" s="49" t="s">
        <v>196</v>
      </c>
      <c r="U1484" s="49">
        <v>2022.12</v>
      </c>
      <c r="V1484" s="107"/>
    </row>
    <row r="1485" s="1" customFormat="1" ht="66.95" customHeight="1" spans="1:22">
      <c r="A1485" s="49">
        <v>6</v>
      </c>
      <c r="B1485" s="50" t="s">
        <v>2448</v>
      </c>
      <c r="C1485" s="49" t="s">
        <v>37</v>
      </c>
      <c r="D1485" s="52" t="s">
        <v>38</v>
      </c>
      <c r="E1485" s="55" t="s">
        <v>330</v>
      </c>
      <c r="F1485" s="50" t="s">
        <v>2449</v>
      </c>
      <c r="G1485" s="61">
        <v>125</v>
      </c>
      <c r="H1485" s="268" t="s">
        <v>130</v>
      </c>
      <c r="I1485" s="50" t="s">
        <v>2450</v>
      </c>
      <c r="J1485" s="59" t="s">
        <v>3142</v>
      </c>
      <c r="K1485" s="83">
        <v>0</v>
      </c>
      <c r="L1485" s="83">
        <v>1</v>
      </c>
      <c r="M1485" s="83">
        <v>0.0354</v>
      </c>
      <c r="N1485" s="57">
        <v>0.0095</v>
      </c>
      <c r="O1485" s="57" t="s">
        <v>2451</v>
      </c>
      <c r="P1485" s="57">
        <v>0.168</v>
      </c>
      <c r="Q1485" s="55">
        <v>0.0562</v>
      </c>
      <c r="R1485" s="55">
        <v>0.1118</v>
      </c>
      <c r="S1485" s="49" t="s">
        <v>2373</v>
      </c>
      <c r="T1485" s="49" t="s">
        <v>330</v>
      </c>
      <c r="U1485" s="49">
        <v>2022.12</v>
      </c>
      <c r="V1485" s="107"/>
    </row>
    <row r="1486" s="1" customFormat="1" ht="66.95" customHeight="1" spans="1:22">
      <c r="A1486" s="49">
        <v>7</v>
      </c>
      <c r="B1486" s="50" t="s">
        <v>3244</v>
      </c>
      <c r="C1486" s="55" t="s">
        <v>37</v>
      </c>
      <c r="D1486" s="52" t="s">
        <v>38</v>
      </c>
      <c r="E1486" s="55" t="s">
        <v>407</v>
      </c>
      <c r="F1486" s="50" t="s">
        <v>3245</v>
      </c>
      <c r="G1486" s="53">
        <v>170</v>
      </c>
      <c r="H1486" s="268" t="s">
        <v>130</v>
      </c>
      <c r="I1486" s="50" t="s">
        <v>2450</v>
      </c>
      <c r="J1486" s="59" t="s">
        <v>3142</v>
      </c>
      <c r="K1486" s="55">
        <v>3</v>
      </c>
      <c r="L1486" s="55"/>
      <c r="M1486" s="84">
        <v>0.0784</v>
      </c>
      <c r="N1486" s="84">
        <v>0.0349</v>
      </c>
      <c r="O1486" s="84">
        <v>0.0435</v>
      </c>
      <c r="P1486" s="84">
        <v>0.2608</v>
      </c>
      <c r="Q1486" s="84">
        <v>0.1669</v>
      </c>
      <c r="R1486" s="84">
        <v>0.2059</v>
      </c>
      <c r="S1486" s="49" t="s">
        <v>2373</v>
      </c>
      <c r="T1486" s="55" t="s">
        <v>407</v>
      </c>
      <c r="U1486" s="49">
        <v>2022.12</v>
      </c>
      <c r="V1486" s="107"/>
    </row>
    <row r="1487" s="1" customFormat="1" ht="66.95" customHeight="1" spans="1:22">
      <c r="A1487" s="49">
        <v>8</v>
      </c>
      <c r="B1487" s="50" t="s">
        <v>3246</v>
      </c>
      <c r="C1487" s="55" t="s">
        <v>37</v>
      </c>
      <c r="D1487" s="52" t="s">
        <v>38</v>
      </c>
      <c r="E1487" s="55" t="s">
        <v>2819</v>
      </c>
      <c r="F1487" s="50" t="s">
        <v>3247</v>
      </c>
      <c r="G1487" s="53">
        <v>30</v>
      </c>
      <c r="H1487" s="268" t="s">
        <v>130</v>
      </c>
      <c r="I1487" s="50" t="s">
        <v>2450</v>
      </c>
      <c r="J1487" s="59" t="s">
        <v>3142</v>
      </c>
      <c r="K1487" s="83"/>
      <c r="L1487" s="83"/>
      <c r="M1487" s="84">
        <v>0.0185</v>
      </c>
      <c r="N1487" s="84">
        <v>0.0078</v>
      </c>
      <c r="O1487" s="84">
        <v>0.0107</v>
      </c>
      <c r="P1487" s="84">
        <v>0.0754</v>
      </c>
      <c r="Q1487" s="84">
        <v>0.032</v>
      </c>
      <c r="R1487" s="84">
        <v>0.0434</v>
      </c>
      <c r="S1487" s="49" t="s">
        <v>2373</v>
      </c>
      <c r="T1487" s="55" t="s">
        <v>175</v>
      </c>
      <c r="U1487" s="49">
        <v>2022.12</v>
      </c>
      <c r="V1487" s="107"/>
    </row>
    <row r="1488" s="1" customFormat="1" ht="66.95" customHeight="1" spans="1:22">
      <c r="A1488" s="49">
        <v>9</v>
      </c>
      <c r="B1488" s="50" t="s">
        <v>3248</v>
      </c>
      <c r="C1488" s="49" t="s">
        <v>37</v>
      </c>
      <c r="D1488" s="52" t="s">
        <v>38</v>
      </c>
      <c r="E1488" s="55" t="s">
        <v>3249</v>
      </c>
      <c r="F1488" s="50" t="s">
        <v>3250</v>
      </c>
      <c r="G1488" s="61">
        <v>25</v>
      </c>
      <c r="H1488" s="268" t="s">
        <v>130</v>
      </c>
      <c r="I1488" s="50" t="s">
        <v>2450</v>
      </c>
      <c r="J1488" s="59" t="s">
        <v>3142</v>
      </c>
      <c r="K1488" s="83"/>
      <c r="L1488" s="51">
        <v>1</v>
      </c>
      <c r="M1488" s="53">
        <v>0.0112</v>
      </c>
      <c r="N1488" s="53">
        <v>0.0033</v>
      </c>
      <c r="O1488" s="53">
        <v>0.0079</v>
      </c>
      <c r="P1488" s="53">
        <v>0.0535</v>
      </c>
      <c r="Q1488" s="53">
        <v>0.0154</v>
      </c>
      <c r="R1488" s="53">
        <v>0.0381</v>
      </c>
      <c r="S1488" s="49" t="s">
        <v>2373</v>
      </c>
      <c r="T1488" s="55" t="s">
        <v>175</v>
      </c>
      <c r="U1488" s="49">
        <v>2022.12</v>
      </c>
      <c r="V1488" s="107"/>
    </row>
    <row r="1489" s="1" customFormat="1" ht="66.95" customHeight="1" spans="1:22">
      <c r="A1489" s="49">
        <v>10</v>
      </c>
      <c r="B1489" s="50" t="s">
        <v>3251</v>
      </c>
      <c r="C1489" s="55" t="s">
        <v>37</v>
      </c>
      <c r="D1489" s="52" t="s">
        <v>38</v>
      </c>
      <c r="E1489" s="55" t="s">
        <v>3252</v>
      </c>
      <c r="F1489" s="50" t="s">
        <v>3253</v>
      </c>
      <c r="G1489" s="61">
        <v>250</v>
      </c>
      <c r="H1489" s="268" t="s">
        <v>130</v>
      </c>
      <c r="I1489" s="50" t="s">
        <v>2450</v>
      </c>
      <c r="J1489" s="59" t="s">
        <v>3142</v>
      </c>
      <c r="K1489" s="83"/>
      <c r="L1489" s="51">
        <v>1</v>
      </c>
      <c r="M1489" s="53">
        <v>0.0191</v>
      </c>
      <c r="N1489" s="53">
        <v>0.0049</v>
      </c>
      <c r="O1489" s="53">
        <v>0.0142</v>
      </c>
      <c r="P1489" s="53">
        <v>0.1032</v>
      </c>
      <c r="Q1489" s="53">
        <v>0.0273</v>
      </c>
      <c r="R1489" s="53">
        <v>0.0759</v>
      </c>
      <c r="S1489" s="49" t="s">
        <v>2373</v>
      </c>
      <c r="T1489" s="55" t="s">
        <v>175</v>
      </c>
      <c r="U1489" s="49">
        <v>2022.12</v>
      </c>
      <c r="V1489" s="107"/>
    </row>
    <row r="1490" s="1" customFormat="1" ht="66.95" customHeight="1" spans="1:22">
      <c r="A1490" s="49">
        <v>11</v>
      </c>
      <c r="B1490" s="50" t="s">
        <v>3254</v>
      </c>
      <c r="C1490" s="55" t="s">
        <v>37</v>
      </c>
      <c r="D1490" s="52" t="s">
        <v>38</v>
      </c>
      <c r="E1490" s="55" t="s">
        <v>2902</v>
      </c>
      <c r="F1490" s="50" t="s">
        <v>3255</v>
      </c>
      <c r="G1490" s="61">
        <v>50</v>
      </c>
      <c r="H1490" s="268" t="s">
        <v>130</v>
      </c>
      <c r="I1490" s="50" t="s">
        <v>2450</v>
      </c>
      <c r="J1490" s="59" t="s">
        <v>3142</v>
      </c>
      <c r="K1490" s="55"/>
      <c r="L1490" s="55">
        <v>1</v>
      </c>
      <c r="M1490" s="55">
        <v>0.0235</v>
      </c>
      <c r="N1490" s="55">
        <v>0.0067</v>
      </c>
      <c r="O1490" s="55">
        <v>0.0168</v>
      </c>
      <c r="P1490" s="55">
        <v>0.1078</v>
      </c>
      <c r="Q1490" s="55">
        <v>0.0235</v>
      </c>
      <c r="R1490" s="55">
        <v>0.0843</v>
      </c>
      <c r="S1490" s="49" t="s">
        <v>2373</v>
      </c>
      <c r="T1490" s="55" t="s">
        <v>175</v>
      </c>
      <c r="U1490" s="49">
        <v>2022.12</v>
      </c>
      <c r="V1490" s="107"/>
    </row>
    <row r="1491" s="1" customFormat="1" ht="66.95" customHeight="1" spans="1:22">
      <c r="A1491" s="49">
        <v>12</v>
      </c>
      <c r="B1491" s="50" t="s">
        <v>3256</v>
      </c>
      <c r="C1491" s="49" t="s">
        <v>37</v>
      </c>
      <c r="D1491" s="52" t="s">
        <v>38</v>
      </c>
      <c r="E1491" s="55" t="str">
        <f t="shared" ref="E1491:E1494" si="35">MID(F1491,1,3)</f>
        <v>杨坡村</v>
      </c>
      <c r="F1491" s="50" t="s">
        <v>3257</v>
      </c>
      <c r="G1491" s="61">
        <v>45</v>
      </c>
      <c r="H1491" s="268" t="s">
        <v>130</v>
      </c>
      <c r="I1491" s="50" t="s">
        <v>2450</v>
      </c>
      <c r="J1491" s="59" t="s">
        <v>3142</v>
      </c>
      <c r="K1491" s="49">
        <v>1</v>
      </c>
      <c r="L1491" s="83">
        <v>0</v>
      </c>
      <c r="M1491" s="84">
        <f t="shared" ref="M1491:M1494" si="36">N1491+O1491</f>
        <v>0.0203</v>
      </c>
      <c r="N1491" s="84" t="s">
        <v>3258</v>
      </c>
      <c r="O1491" s="84" t="s">
        <v>3259</v>
      </c>
      <c r="P1491" s="84">
        <f t="shared" ref="P1491:P1494" si="37">Q1491+R1491</f>
        <v>0.1459</v>
      </c>
      <c r="Q1491" s="84" t="s">
        <v>3260</v>
      </c>
      <c r="R1491" s="84" t="s">
        <v>3261</v>
      </c>
      <c r="S1491" s="89" t="s">
        <v>2373</v>
      </c>
      <c r="T1491" s="49" t="s">
        <v>134</v>
      </c>
      <c r="U1491" s="49">
        <v>2022.12</v>
      </c>
      <c r="V1491" s="107"/>
    </row>
    <row r="1492" s="1" customFormat="1" ht="66.95" customHeight="1" spans="1:22">
      <c r="A1492" s="49">
        <v>13</v>
      </c>
      <c r="B1492" s="50" t="s">
        <v>3262</v>
      </c>
      <c r="C1492" s="49" t="s">
        <v>37</v>
      </c>
      <c r="D1492" s="52" t="s">
        <v>38</v>
      </c>
      <c r="E1492" s="55" t="str">
        <f t="shared" si="35"/>
        <v>袁河村</v>
      </c>
      <c r="F1492" s="50" t="s">
        <v>3263</v>
      </c>
      <c r="G1492" s="61">
        <v>20</v>
      </c>
      <c r="H1492" s="268" t="s">
        <v>130</v>
      </c>
      <c r="I1492" s="50" t="s">
        <v>2450</v>
      </c>
      <c r="J1492" s="59" t="s">
        <v>3142</v>
      </c>
      <c r="K1492" s="49">
        <v>0</v>
      </c>
      <c r="L1492" s="83">
        <v>1</v>
      </c>
      <c r="M1492" s="84"/>
      <c r="N1492" s="84"/>
      <c r="O1492" s="84"/>
      <c r="P1492" s="84"/>
      <c r="Q1492" s="84"/>
      <c r="R1492" s="84"/>
      <c r="S1492" s="89" t="s">
        <v>2373</v>
      </c>
      <c r="T1492" s="49" t="s">
        <v>134</v>
      </c>
      <c r="U1492" s="49">
        <v>2022.12</v>
      </c>
      <c r="V1492" s="107"/>
    </row>
    <row r="1493" s="1" customFormat="1" ht="66.95" customHeight="1" spans="1:22">
      <c r="A1493" s="49">
        <v>14</v>
      </c>
      <c r="B1493" s="50" t="s">
        <v>3264</v>
      </c>
      <c r="C1493" s="49" t="s">
        <v>37</v>
      </c>
      <c r="D1493" s="52" t="s">
        <v>38</v>
      </c>
      <c r="E1493" s="55" t="str">
        <f t="shared" si="35"/>
        <v>城子村</v>
      </c>
      <c r="F1493" s="50" t="s">
        <v>3265</v>
      </c>
      <c r="G1493" s="61">
        <v>20</v>
      </c>
      <c r="H1493" s="268" t="s">
        <v>130</v>
      </c>
      <c r="I1493" s="50" t="s">
        <v>2450</v>
      </c>
      <c r="J1493" s="59" t="s">
        <v>3142</v>
      </c>
      <c r="K1493" s="49">
        <v>1</v>
      </c>
      <c r="L1493" s="83">
        <v>0</v>
      </c>
      <c r="M1493" s="84">
        <f t="shared" si="36"/>
        <v>0.0269</v>
      </c>
      <c r="N1493" s="84">
        <v>0.0083</v>
      </c>
      <c r="O1493" s="84">
        <v>0.0186</v>
      </c>
      <c r="P1493" s="84">
        <f t="shared" si="37"/>
        <v>0.1278</v>
      </c>
      <c r="Q1493" s="84">
        <v>0.0408</v>
      </c>
      <c r="R1493" s="84" t="s">
        <v>3266</v>
      </c>
      <c r="S1493" s="89" t="s">
        <v>2373</v>
      </c>
      <c r="T1493" s="49" t="s">
        <v>134</v>
      </c>
      <c r="U1493" s="49">
        <v>2022.12</v>
      </c>
      <c r="V1493" s="107"/>
    </row>
    <row r="1494" s="1" customFormat="1" ht="66.95" customHeight="1" spans="1:22">
      <c r="A1494" s="49">
        <v>15</v>
      </c>
      <c r="B1494" s="50" t="s">
        <v>3267</v>
      </c>
      <c r="C1494" s="49" t="s">
        <v>37</v>
      </c>
      <c r="D1494" s="52" t="s">
        <v>38</v>
      </c>
      <c r="E1494" s="55" t="str">
        <f t="shared" si="35"/>
        <v>恭门村</v>
      </c>
      <c r="F1494" s="50" t="s">
        <v>3268</v>
      </c>
      <c r="G1494" s="61">
        <v>98</v>
      </c>
      <c r="H1494" s="268" t="s">
        <v>130</v>
      </c>
      <c r="I1494" s="50" t="s">
        <v>2450</v>
      </c>
      <c r="J1494" s="59" t="s">
        <v>3142</v>
      </c>
      <c r="K1494" s="49">
        <v>0</v>
      </c>
      <c r="L1494" s="83">
        <v>1</v>
      </c>
      <c r="M1494" s="84">
        <f t="shared" si="36"/>
        <v>0.036</v>
      </c>
      <c r="N1494" s="84">
        <v>0.0098</v>
      </c>
      <c r="O1494" s="84" t="s">
        <v>2483</v>
      </c>
      <c r="P1494" s="84">
        <f t="shared" si="37"/>
        <v>0.1505</v>
      </c>
      <c r="Q1494" s="84" t="s">
        <v>3269</v>
      </c>
      <c r="R1494" s="84" t="s">
        <v>3270</v>
      </c>
      <c r="S1494" s="89" t="s">
        <v>2373</v>
      </c>
      <c r="T1494" s="49" t="s">
        <v>134</v>
      </c>
      <c r="U1494" s="49">
        <v>2022.12</v>
      </c>
      <c r="V1494" s="107"/>
    </row>
    <row r="1495" s="1" customFormat="1" ht="105" customHeight="1" spans="1:22">
      <c r="A1495" s="49">
        <v>16</v>
      </c>
      <c r="B1495" s="50" t="s">
        <v>3271</v>
      </c>
      <c r="C1495" s="49" t="s">
        <v>37</v>
      </c>
      <c r="D1495" s="52" t="s">
        <v>38</v>
      </c>
      <c r="E1495" s="49" t="s">
        <v>2401</v>
      </c>
      <c r="F1495" s="50" t="s">
        <v>3272</v>
      </c>
      <c r="G1495" s="61">
        <v>90</v>
      </c>
      <c r="H1495" s="268" t="s">
        <v>130</v>
      </c>
      <c r="I1495" s="50" t="s">
        <v>2450</v>
      </c>
      <c r="J1495" s="59" t="s">
        <v>3142</v>
      </c>
      <c r="K1495" s="51">
        <v>1</v>
      </c>
      <c r="L1495" s="51">
        <v>0</v>
      </c>
      <c r="M1495" s="84">
        <v>0.0518</v>
      </c>
      <c r="N1495" s="84">
        <v>0.0133</v>
      </c>
      <c r="O1495" s="84">
        <v>0.0385</v>
      </c>
      <c r="P1495" s="84">
        <v>0.2213</v>
      </c>
      <c r="Q1495" s="84">
        <v>0.0687</v>
      </c>
      <c r="R1495" s="84">
        <v>0.1526</v>
      </c>
      <c r="S1495" s="84" t="s">
        <v>2373</v>
      </c>
      <c r="T1495" s="84" t="s">
        <v>104</v>
      </c>
      <c r="U1495" s="49">
        <v>2022.12</v>
      </c>
      <c r="V1495" s="107"/>
    </row>
    <row r="1496" s="1" customFormat="1" ht="66.95" customHeight="1" spans="1:22">
      <c r="A1496" s="49">
        <v>17</v>
      </c>
      <c r="B1496" s="50" t="s">
        <v>3273</v>
      </c>
      <c r="C1496" s="49" t="s">
        <v>37</v>
      </c>
      <c r="D1496" s="52" t="s">
        <v>38</v>
      </c>
      <c r="E1496" s="55" t="s">
        <v>2969</v>
      </c>
      <c r="F1496" s="50" t="s">
        <v>3274</v>
      </c>
      <c r="G1496" s="61">
        <f>790-22.18</f>
        <v>767.82</v>
      </c>
      <c r="H1496" s="268" t="s">
        <v>130</v>
      </c>
      <c r="I1496" s="50" t="s">
        <v>2450</v>
      </c>
      <c r="J1496" s="59" t="s">
        <v>3275</v>
      </c>
      <c r="K1496" s="51">
        <v>1</v>
      </c>
      <c r="L1496" s="51">
        <v>0</v>
      </c>
      <c r="M1496" s="84">
        <v>0.0192</v>
      </c>
      <c r="N1496" s="84">
        <v>0.0101</v>
      </c>
      <c r="O1496" s="84">
        <v>0.0091</v>
      </c>
      <c r="P1496" s="84">
        <v>0.116</v>
      </c>
      <c r="Q1496" s="84">
        <v>0.0642</v>
      </c>
      <c r="R1496" s="84">
        <v>0.0518</v>
      </c>
      <c r="S1496" s="49" t="s">
        <v>2373</v>
      </c>
      <c r="T1496" s="84" t="s">
        <v>104</v>
      </c>
      <c r="U1496" s="49">
        <v>2022.12</v>
      </c>
      <c r="V1496" s="107"/>
    </row>
    <row r="1497" s="1" customFormat="1" ht="66.95" customHeight="1" spans="1:22">
      <c r="A1497" s="41">
        <v>6.3</v>
      </c>
      <c r="B1497" s="42" t="s">
        <v>3276</v>
      </c>
      <c r="C1497" s="49"/>
      <c r="D1497" s="52"/>
      <c r="E1497" s="55"/>
      <c r="F1497" s="42" t="s">
        <v>3277</v>
      </c>
      <c r="G1497" s="82">
        <f>SUM(G1498:G1507)</f>
        <v>459.3775</v>
      </c>
      <c r="H1497" s="268"/>
      <c r="I1497" s="50"/>
      <c r="J1497" s="59"/>
      <c r="K1497" s="51"/>
      <c r="L1497" s="51"/>
      <c r="M1497" s="84"/>
      <c r="N1497" s="84"/>
      <c r="O1497" s="84"/>
      <c r="P1497" s="84"/>
      <c r="Q1497" s="84"/>
      <c r="R1497" s="84"/>
      <c r="S1497" s="49"/>
      <c r="T1497" s="84"/>
      <c r="U1497" s="49"/>
      <c r="V1497" s="107"/>
    </row>
    <row r="1498" s="4" customFormat="1" ht="80.1" customHeight="1" spans="1:22">
      <c r="A1498" s="55">
        <v>1</v>
      </c>
      <c r="B1498" s="50" t="s">
        <v>3278</v>
      </c>
      <c r="C1498" s="55" t="s">
        <v>37</v>
      </c>
      <c r="D1498" s="55" t="s">
        <v>52</v>
      </c>
      <c r="E1498" s="55" t="s">
        <v>3279</v>
      </c>
      <c r="F1498" s="50" t="s">
        <v>3280</v>
      </c>
      <c r="G1498" s="62">
        <v>60</v>
      </c>
      <c r="H1498" s="51" t="s">
        <v>130</v>
      </c>
      <c r="I1498" s="59" t="s">
        <v>3020</v>
      </c>
      <c r="J1498" s="50" t="s">
        <v>3281</v>
      </c>
      <c r="K1498" s="89">
        <v>1</v>
      </c>
      <c r="L1498" s="89"/>
      <c r="M1498" s="84">
        <v>0.0702</v>
      </c>
      <c r="N1498" s="84">
        <v>0.0202</v>
      </c>
      <c r="O1498" s="84">
        <v>0.05</v>
      </c>
      <c r="P1498" s="84">
        <v>0.3098</v>
      </c>
      <c r="Q1498" s="84">
        <v>0.1124</v>
      </c>
      <c r="R1498" s="55">
        <v>0.1974</v>
      </c>
      <c r="S1498" s="55" t="s">
        <v>2373</v>
      </c>
      <c r="T1498" s="55" t="s">
        <v>180</v>
      </c>
      <c r="U1498" s="89" t="s">
        <v>555</v>
      </c>
      <c r="V1498" s="107"/>
    </row>
    <row r="1499" s="4" customFormat="1" ht="80.1" customHeight="1" spans="1:22">
      <c r="A1499" s="55">
        <v>2</v>
      </c>
      <c r="B1499" s="75" t="s">
        <v>3282</v>
      </c>
      <c r="C1499" s="89" t="s">
        <v>37</v>
      </c>
      <c r="D1499" s="55" t="s">
        <v>52</v>
      </c>
      <c r="E1499" s="51" t="s">
        <v>2704</v>
      </c>
      <c r="F1499" s="50" t="s">
        <v>3283</v>
      </c>
      <c r="G1499" s="62">
        <f>140-20.6225</f>
        <v>119.3775</v>
      </c>
      <c r="H1499" s="51" t="s">
        <v>130</v>
      </c>
      <c r="I1499" s="59" t="s">
        <v>3121</v>
      </c>
      <c r="J1499" s="59" t="s">
        <v>3121</v>
      </c>
      <c r="K1499" s="89" t="s">
        <v>2897</v>
      </c>
      <c r="L1499" s="51"/>
      <c r="M1499" s="84">
        <v>0.0154</v>
      </c>
      <c r="N1499" s="84">
        <v>0.0079</v>
      </c>
      <c r="O1499" s="84">
        <v>0.0075</v>
      </c>
      <c r="P1499" s="84">
        <v>0.0695</v>
      </c>
      <c r="Q1499" s="84">
        <v>0.0375</v>
      </c>
      <c r="R1499" s="84">
        <v>0.0324</v>
      </c>
      <c r="S1499" s="55" t="s">
        <v>2373</v>
      </c>
      <c r="T1499" s="89" t="s">
        <v>407</v>
      </c>
      <c r="U1499" s="89" t="s">
        <v>555</v>
      </c>
      <c r="V1499" s="107"/>
    </row>
    <row r="1500" s="16" customFormat="1" ht="80.1" customHeight="1" spans="1:22">
      <c r="A1500" s="55">
        <v>3</v>
      </c>
      <c r="B1500" s="50" t="s">
        <v>3284</v>
      </c>
      <c r="C1500" s="55" t="s">
        <v>37</v>
      </c>
      <c r="D1500" s="55" t="s">
        <v>52</v>
      </c>
      <c r="E1500" s="49" t="s">
        <v>2419</v>
      </c>
      <c r="F1500" s="50" t="s">
        <v>3285</v>
      </c>
      <c r="G1500" s="62">
        <v>65</v>
      </c>
      <c r="H1500" s="51" t="s">
        <v>130</v>
      </c>
      <c r="I1500" s="59" t="s">
        <v>3121</v>
      </c>
      <c r="J1500" s="59" t="s">
        <v>3121</v>
      </c>
      <c r="K1500" s="49">
        <v>1</v>
      </c>
      <c r="L1500" s="49"/>
      <c r="M1500" s="49">
        <v>0.0204</v>
      </c>
      <c r="N1500" s="55">
        <v>0.0106</v>
      </c>
      <c r="O1500" s="55">
        <v>0.0098</v>
      </c>
      <c r="P1500" s="49">
        <v>0.1096</v>
      </c>
      <c r="Q1500" s="55">
        <v>0.0498</v>
      </c>
      <c r="R1500" s="55">
        <v>0.0598</v>
      </c>
      <c r="S1500" s="55" t="s">
        <v>2373</v>
      </c>
      <c r="T1500" s="247" t="s">
        <v>183</v>
      </c>
      <c r="U1500" s="89" t="s">
        <v>555</v>
      </c>
      <c r="V1500" s="55"/>
    </row>
    <row r="1501" s="4" customFormat="1" ht="80.1" customHeight="1" spans="1:22">
      <c r="A1501" s="55">
        <v>4</v>
      </c>
      <c r="B1501" s="50" t="s">
        <v>3286</v>
      </c>
      <c r="C1501" s="49" t="s">
        <v>37</v>
      </c>
      <c r="D1501" s="55" t="s">
        <v>52</v>
      </c>
      <c r="E1501" s="55" t="s">
        <v>3287</v>
      </c>
      <c r="F1501" s="50" t="s">
        <v>3288</v>
      </c>
      <c r="G1501" s="69">
        <v>50</v>
      </c>
      <c r="H1501" s="51" t="s">
        <v>130</v>
      </c>
      <c r="I1501" s="59" t="s">
        <v>2989</v>
      </c>
      <c r="J1501" s="59" t="s">
        <v>332</v>
      </c>
      <c r="K1501" s="83"/>
      <c r="L1501" s="83">
        <v>1</v>
      </c>
      <c r="M1501" s="344">
        <v>0.0146</v>
      </c>
      <c r="N1501" s="344">
        <v>0.0059</v>
      </c>
      <c r="O1501" s="344">
        <f>M1501-N1501</f>
        <v>0.0087</v>
      </c>
      <c r="P1501" s="344">
        <v>0.0497</v>
      </c>
      <c r="Q1501" s="344">
        <v>0.031</v>
      </c>
      <c r="R1501" s="344">
        <f>P1501-Q1501</f>
        <v>0.0187</v>
      </c>
      <c r="S1501" s="55" t="s">
        <v>2373</v>
      </c>
      <c r="T1501" s="49" t="s">
        <v>193</v>
      </c>
      <c r="U1501" s="89" t="s">
        <v>555</v>
      </c>
      <c r="V1501" s="107"/>
    </row>
    <row r="1502" s="4" customFormat="1" ht="80.1" customHeight="1" spans="1:22">
      <c r="A1502" s="55">
        <v>5</v>
      </c>
      <c r="B1502" s="59" t="s">
        <v>3289</v>
      </c>
      <c r="C1502" s="55" t="s">
        <v>37</v>
      </c>
      <c r="D1502" s="55" t="s">
        <v>52</v>
      </c>
      <c r="E1502" s="55" t="s">
        <v>3290</v>
      </c>
      <c r="F1502" s="50" t="s">
        <v>3291</v>
      </c>
      <c r="G1502" s="69">
        <v>10</v>
      </c>
      <c r="H1502" s="51" t="s">
        <v>130</v>
      </c>
      <c r="I1502" s="50" t="s">
        <v>2914</v>
      </c>
      <c r="J1502" s="50" t="s">
        <v>2915</v>
      </c>
      <c r="K1502" s="55"/>
      <c r="L1502" s="51">
        <v>1</v>
      </c>
      <c r="M1502" s="55">
        <v>0.0251</v>
      </c>
      <c r="N1502" s="55">
        <v>0.0073</v>
      </c>
      <c r="O1502" s="55">
        <v>0.0178</v>
      </c>
      <c r="P1502" s="55">
        <v>0.1274</v>
      </c>
      <c r="Q1502" s="55">
        <v>0.0423</v>
      </c>
      <c r="R1502" s="55">
        <v>0.0851</v>
      </c>
      <c r="S1502" s="55" t="s">
        <v>2373</v>
      </c>
      <c r="T1502" s="55" t="s">
        <v>199</v>
      </c>
      <c r="U1502" s="89" t="s">
        <v>555</v>
      </c>
      <c r="V1502" s="107"/>
    </row>
    <row r="1503" s="16" customFormat="1" ht="65.1" customHeight="1" spans="1:22">
      <c r="A1503" s="55">
        <v>6</v>
      </c>
      <c r="B1503" s="50" t="s">
        <v>3292</v>
      </c>
      <c r="C1503" s="49" t="s">
        <v>37</v>
      </c>
      <c r="D1503" s="55" t="s">
        <v>52</v>
      </c>
      <c r="E1503" s="49" t="s">
        <v>3293</v>
      </c>
      <c r="F1503" s="122" t="s">
        <v>3294</v>
      </c>
      <c r="G1503" s="62">
        <v>25</v>
      </c>
      <c r="H1503" s="55" t="s">
        <v>2985</v>
      </c>
      <c r="I1503" s="55" t="s">
        <v>2982</v>
      </c>
      <c r="J1503" s="51" t="s">
        <v>332</v>
      </c>
      <c r="K1503" s="49">
        <v>1</v>
      </c>
      <c r="L1503" s="49"/>
      <c r="M1503" s="85">
        <v>0.0054</v>
      </c>
      <c r="N1503" s="85">
        <v>0.0009</v>
      </c>
      <c r="O1503" s="85">
        <v>0.0045</v>
      </c>
      <c r="P1503" s="49">
        <v>0.0317</v>
      </c>
      <c r="Q1503" s="85">
        <v>0.0052</v>
      </c>
      <c r="R1503" s="85">
        <v>0.0265</v>
      </c>
      <c r="S1503" s="49" t="s">
        <v>2373</v>
      </c>
      <c r="T1503" s="55" t="s">
        <v>163</v>
      </c>
      <c r="U1503" s="49">
        <v>2023.05</v>
      </c>
      <c r="V1503" s="55"/>
    </row>
    <row r="1504" s="4" customFormat="1" ht="80.1" customHeight="1" spans="1:22">
      <c r="A1504" s="55">
        <v>7</v>
      </c>
      <c r="B1504" s="59" t="s">
        <v>3229</v>
      </c>
      <c r="C1504" s="55" t="s">
        <v>37</v>
      </c>
      <c r="D1504" s="55" t="s">
        <v>52</v>
      </c>
      <c r="E1504" s="51" t="s">
        <v>3295</v>
      </c>
      <c r="F1504" s="50" t="s">
        <v>3231</v>
      </c>
      <c r="G1504" s="69">
        <v>30</v>
      </c>
      <c r="H1504" s="51" t="s">
        <v>130</v>
      </c>
      <c r="I1504" s="123" t="s">
        <v>2915</v>
      </c>
      <c r="J1504" s="123" t="s">
        <v>2915</v>
      </c>
      <c r="K1504" s="51">
        <v>1</v>
      </c>
      <c r="L1504" s="55">
        <v>1</v>
      </c>
      <c r="M1504" s="84">
        <v>0.0388</v>
      </c>
      <c r="N1504" s="84">
        <v>0.0089</v>
      </c>
      <c r="O1504" s="84">
        <v>0.0289</v>
      </c>
      <c r="P1504" s="84">
        <v>0.1809</v>
      </c>
      <c r="Q1504" s="84">
        <v>0.0446</v>
      </c>
      <c r="R1504" s="84" t="s">
        <v>2396</v>
      </c>
      <c r="S1504" s="55" t="s">
        <v>2373</v>
      </c>
      <c r="T1504" s="49" t="s">
        <v>186</v>
      </c>
      <c r="U1504" s="89" t="s">
        <v>555</v>
      </c>
      <c r="V1504" s="107"/>
    </row>
    <row r="1505" s="4" customFormat="1" ht="80.1" customHeight="1" spans="1:22">
      <c r="A1505" s="55">
        <v>8</v>
      </c>
      <c r="B1505" s="59" t="s">
        <v>3232</v>
      </c>
      <c r="C1505" s="55" t="s">
        <v>37</v>
      </c>
      <c r="D1505" s="55" t="s">
        <v>52</v>
      </c>
      <c r="E1505" s="51" t="s">
        <v>3296</v>
      </c>
      <c r="F1505" s="50" t="s">
        <v>3297</v>
      </c>
      <c r="G1505" s="69">
        <v>20</v>
      </c>
      <c r="H1505" s="51" t="s">
        <v>130</v>
      </c>
      <c r="I1505" s="123" t="s">
        <v>2915</v>
      </c>
      <c r="J1505" s="123" t="s">
        <v>2915</v>
      </c>
      <c r="K1505" s="51"/>
      <c r="L1505" s="55">
        <v>1</v>
      </c>
      <c r="M1505" s="84">
        <v>0.0388</v>
      </c>
      <c r="N1505" s="84">
        <v>0.0089</v>
      </c>
      <c r="O1505" s="84">
        <v>0.0289</v>
      </c>
      <c r="P1505" s="84">
        <v>0.1809</v>
      </c>
      <c r="Q1505" s="84">
        <v>0.0446</v>
      </c>
      <c r="R1505" s="84" t="s">
        <v>2396</v>
      </c>
      <c r="S1505" s="55" t="s">
        <v>2373</v>
      </c>
      <c r="T1505" s="49" t="s">
        <v>186</v>
      </c>
      <c r="U1505" s="89" t="s">
        <v>555</v>
      </c>
      <c r="V1505" s="107"/>
    </row>
    <row r="1506" s="4" customFormat="1" ht="80.1" customHeight="1" spans="1:22">
      <c r="A1506" s="55">
        <v>9</v>
      </c>
      <c r="B1506" s="59" t="s">
        <v>3234</v>
      </c>
      <c r="C1506" s="55" t="s">
        <v>37</v>
      </c>
      <c r="D1506" s="55" t="s">
        <v>52</v>
      </c>
      <c r="E1506" s="51" t="s">
        <v>3298</v>
      </c>
      <c r="F1506" s="50" t="s">
        <v>3235</v>
      </c>
      <c r="G1506" s="69">
        <v>30</v>
      </c>
      <c r="H1506" s="51" t="s">
        <v>130</v>
      </c>
      <c r="I1506" s="123" t="s">
        <v>2915</v>
      </c>
      <c r="J1506" s="123" t="s">
        <v>2915</v>
      </c>
      <c r="K1506" s="51"/>
      <c r="L1506" s="55">
        <v>1</v>
      </c>
      <c r="M1506" s="84">
        <v>0.027</v>
      </c>
      <c r="N1506" s="84">
        <v>0.0086</v>
      </c>
      <c r="O1506" s="84">
        <v>0.0184</v>
      </c>
      <c r="P1506" s="84">
        <v>0.1268</v>
      </c>
      <c r="Q1506" s="84">
        <v>0.0403</v>
      </c>
      <c r="R1506" s="84" t="s">
        <v>3236</v>
      </c>
      <c r="S1506" s="55" t="s">
        <v>2373</v>
      </c>
      <c r="T1506" s="49" t="s">
        <v>186</v>
      </c>
      <c r="U1506" s="89" t="s">
        <v>555</v>
      </c>
      <c r="V1506" s="107"/>
    </row>
    <row r="1507" s="4" customFormat="1" ht="80.1" customHeight="1" spans="1:22">
      <c r="A1507" s="55">
        <v>10</v>
      </c>
      <c r="B1507" s="59" t="s">
        <v>3237</v>
      </c>
      <c r="C1507" s="55" t="s">
        <v>37</v>
      </c>
      <c r="D1507" s="55" t="s">
        <v>52</v>
      </c>
      <c r="E1507" s="51" t="s">
        <v>3299</v>
      </c>
      <c r="F1507" s="50" t="s">
        <v>3239</v>
      </c>
      <c r="G1507" s="69">
        <v>50</v>
      </c>
      <c r="H1507" s="51" t="s">
        <v>130</v>
      </c>
      <c r="I1507" s="123" t="s">
        <v>2915</v>
      </c>
      <c r="J1507" s="123" t="s">
        <v>2915</v>
      </c>
      <c r="K1507" s="51">
        <v>1</v>
      </c>
      <c r="L1507" s="55"/>
      <c r="M1507" s="84">
        <v>0.0104</v>
      </c>
      <c r="N1507" s="84">
        <v>0.0041</v>
      </c>
      <c r="O1507" s="84">
        <v>0.0063</v>
      </c>
      <c r="P1507" s="84">
        <v>0.0533</v>
      </c>
      <c r="Q1507" s="84">
        <v>0.0222</v>
      </c>
      <c r="R1507" s="84" t="s">
        <v>3240</v>
      </c>
      <c r="S1507" s="55" t="s">
        <v>2373</v>
      </c>
      <c r="T1507" s="49" t="s">
        <v>186</v>
      </c>
      <c r="U1507" s="89" t="s">
        <v>555</v>
      </c>
      <c r="V1507" s="107"/>
    </row>
    <row r="1508" s="1" customFormat="1" ht="75" customHeight="1" spans="1:22">
      <c r="A1508" s="41" t="s">
        <v>3300</v>
      </c>
      <c r="B1508" s="42" t="s">
        <v>3301</v>
      </c>
      <c r="C1508" s="41"/>
      <c r="D1508" s="52"/>
      <c r="E1508" s="41"/>
      <c r="F1508" s="248" t="s">
        <v>3302</v>
      </c>
      <c r="G1508" s="47">
        <f>SUM(G1509:G1581)</f>
        <v>2752.8</v>
      </c>
      <c r="H1508" s="48"/>
      <c r="I1508" s="80"/>
      <c r="J1508" s="80"/>
      <c r="K1508" s="81"/>
      <c r="L1508" s="81"/>
      <c r="M1508" s="81"/>
      <c r="N1508" s="82"/>
      <c r="O1508" s="82"/>
      <c r="P1508" s="82"/>
      <c r="Q1508" s="82"/>
      <c r="R1508" s="82"/>
      <c r="S1508" s="41"/>
      <c r="T1508" s="41"/>
      <c r="U1508" s="49"/>
      <c r="V1508" s="107"/>
    </row>
    <row r="1509" s="1" customFormat="1" ht="48.95" customHeight="1" spans="1:22">
      <c r="A1509" s="49">
        <v>1</v>
      </c>
      <c r="B1509" s="50" t="s">
        <v>3303</v>
      </c>
      <c r="C1509" s="282" t="s">
        <v>37</v>
      </c>
      <c r="D1509" s="52" t="s">
        <v>38</v>
      </c>
      <c r="E1509" s="343" t="s">
        <v>3304</v>
      </c>
      <c r="F1509" s="280" t="s">
        <v>3305</v>
      </c>
      <c r="G1509" s="281">
        <v>80</v>
      </c>
      <c r="H1509" s="268" t="s">
        <v>2627</v>
      </c>
      <c r="I1509" s="345" t="s">
        <v>2640</v>
      </c>
      <c r="J1509" s="286" t="s">
        <v>3306</v>
      </c>
      <c r="K1509" s="282"/>
      <c r="L1509" s="278">
        <v>1</v>
      </c>
      <c r="M1509" s="278">
        <v>0.036</v>
      </c>
      <c r="N1509" s="278">
        <v>0.0098</v>
      </c>
      <c r="O1509" s="278">
        <v>0.0262</v>
      </c>
      <c r="P1509" s="278">
        <v>0.1505</v>
      </c>
      <c r="Q1509" s="278">
        <v>0.0409</v>
      </c>
      <c r="R1509" s="278">
        <v>0.1096</v>
      </c>
      <c r="S1509" s="323" t="s">
        <v>2124</v>
      </c>
      <c r="T1509" s="278" t="s">
        <v>134</v>
      </c>
      <c r="U1509" s="49">
        <v>2022.12</v>
      </c>
      <c r="V1509" s="278"/>
    </row>
    <row r="1510" s="1" customFormat="1" ht="48.95" customHeight="1" spans="1:22">
      <c r="A1510" s="49">
        <v>2</v>
      </c>
      <c r="B1510" s="50" t="s">
        <v>3303</v>
      </c>
      <c r="C1510" s="282" t="s">
        <v>37</v>
      </c>
      <c r="D1510" s="52" t="s">
        <v>38</v>
      </c>
      <c r="E1510" s="343" t="s">
        <v>3307</v>
      </c>
      <c r="F1510" s="280" t="s">
        <v>3308</v>
      </c>
      <c r="G1510" s="281">
        <v>48</v>
      </c>
      <c r="H1510" s="268" t="s">
        <v>2627</v>
      </c>
      <c r="I1510" s="345" t="s">
        <v>2640</v>
      </c>
      <c r="J1510" s="286" t="s">
        <v>3306</v>
      </c>
      <c r="K1510" s="282"/>
      <c r="L1510" s="278">
        <v>1</v>
      </c>
      <c r="M1510" s="278">
        <v>0.028</v>
      </c>
      <c r="N1510" s="282">
        <v>0.0095</v>
      </c>
      <c r="O1510" s="346">
        <v>0.0185</v>
      </c>
      <c r="P1510" s="278">
        <v>0.139</v>
      </c>
      <c r="Q1510" s="346">
        <v>0.0435</v>
      </c>
      <c r="R1510" s="346">
        <v>0.0955</v>
      </c>
      <c r="S1510" s="323" t="s">
        <v>2124</v>
      </c>
      <c r="T1510" s="278" t="s">
        <v>134</v>
      </c>
      <c r="U1510" s="49">
        <v>2022.12</v>
      </c>
      <c r="V1510" s="278"/>
    </row>
    <row r="1511" s="1" customFormat="1" ht="48.95" customHeight="1" spans="1:22">
      <c r="A1511" s="49">
        <v>3</v>
      </c>
      <c r="B1511" s="50" t="s">
        <v>3303</v>
      </c>
      <c r="C1511" s="282" t="s">
        <v>37</v>
      </c>
      <c r="D1511" s="52" t="s">
        <v>38</v>
      </c>
      <c r="E1511" s="343" t="s">
        <v>3309</v>
      </c>
      <c r="F1511" s="280" t="s">
        <v>3308</v>
      </c>
      <c r="G1511" s="281">
        <v>48</v>
      </c>
      <c r="H1511" s="268" t="s">
        <v>2627</v>
      </c>
      <c r="I1511" s="345" t="s">
        <v>2640</v>
      </c>
      <c r="J1511" s="286" t="s">
        <v>3306</v>
      </c>
      <c r="K1511" s="282"/>
      <c r="L1511" s="282">
        <v>1</v>
      </c>
      <c r="M1511" s="278">
        <v>0.0427</v>
      </c>
      <c r="N1511" s="278">
        <v>0.0154</v>
      </c>
      <c r="O1511" s="278">
        <v>0.0273</v>
      </c>
      <c r="P1511" s="278">
        <v>0.2158</v>
      </c>
      <c r="Q1511" s="278">
        <v>0.0792</v>
      </c>
      <c r="R1511" s="278">
        <v>0.1366</v>
      </c>
      <c r="S1511" s="323" t="s">
        <v>2124</v>
      </c>
      <c r="T1511" s="278" t="s">
        <v>134</v>
      </c>
      <c r="U1511" s="49">
        <v>2022.12</v>
      </c>
      <c r="V1511" s="347"/>
    </row>
    <row r="1512" s="1" customFormat="1" ht="48.95" customHeight="1" spans="1:22">
      <c r="A1512" s="49">
        <v>4</v>
      </c>
      <c r="B1512" s="50" t="s">
        <v>3303</v>
      </c>
      <c r="C1512" s="282" t="s">
        <v>37</v>
      </c>
      <c r="D1512" s="52" t="s">
        <v>38</v>
      </c>
      <c r="E1512" s="343" t="s">
        <v>3310</v>
      </c>
      <c r="F1512" s="280" t="s">
        <v>3308</v>
      </c>
      <c r="G1512" s="281">
        <v>48</v>
      </c>
      <c r="H1512" s="268" t="s">
        <v>2627</v>
      </c>
      <c r="I1512" s="345" t="s">
        <v>2640</v>
      </c>
      <c r="J1512" s="286" t="s">
        <v>3306</v>
      </c>
      <c r="K1512" s="282">
        <v>1</v>
      </c>
      <c r="L1512" s="265"/>
      <c r="M1512" s="278">
        <v>0.0204</v>
      </c>
      <c r="N1512" s="265">
        <v>0.0063</v>
      </c>
      <c r="O1512" s="265">
        <v>0.0141</v>
      </c>
      <c r="P1512" s="278">
        <v>0.1061</v>
      </c>
      <c r="Q1512" s="265">
        <v>0.0357</v>
      </c>
      <c r="R1512" s="278">
        <v>0.0704</v>
      </c>
      <c r="S1512" s="323" t="s">
        <v>2124</v>
      </c>
      <c r="T1512" s="278" t="s">
        <v>134</v>
      </c>
      <c r="U1512" s="49">
        <v>2022.12</v>
      </c>
      <c r="V1512" s="347"/>
    </row>
    <row r="1513" s="1" customFormat="1" ht="48.95" customHeight="1" spans="1:22">
      <c r="A1513" s="49">
        <v>5</v>
      </c>
      <c r="B1513" s="50" t="s">
        <v>3303</v>
      </c>
      <c r="C1513" s="282" t="s">
        <v>37</v>
      </c>
      <c r="D1513" s="52" t="s">
        <v>38</v>
      </c>
      <c r="E1513" s="343" t="s">
        <v>3311</v>
      </c>
      <c r="F1513" s="280" t="s">
        <v>3308</v>
      </c>
      <c r="G1513" s="267">
        <v>48</v>
      </c>
      <c r="H1513" s="268" t="s">
        <v>2627</v>
      </c>
      <c r="I1513" s="345" t="s">
        <v>2640</v>
      </c>
      <c r="J1513" s="286" t="s">
        <v>3306</v>
      </c>
      <c r="K1513" s="282">
        <v>1</v>
      </c>
      <c r="L1513" s="282"/>
      <c r="M1513" s="278">
        <v>0.0161</v>
      </c>
      <c r="N1513" s="265">
        <v>0.0086</v>
      </c>
      <c r="O1513" s="265">
        <v>0.0075</v>
      </c>
      <c r="P1513" s="278">
        <v>0.0876</v>
      </c>
      <c r="Q1513" s="265">
        <v>0.0423</v>
      </c>
      <c r="R1513" s="265">
        <v>0.0453</v>
      </c>
      <c r="S1513" s="323" t="s">
        <v>2124</v>
      </c>
      <c r="T1513" s="278" t="s">
        <v>134</v>
      </c>
      <c r="U1513" s="49">
        <v>2022.12</v>
      </c>
      <c r="V1513" s="347"/>
    </row>
    <row r="1514" s="1" customFormat="1" ht="48.95" customHeight="1" spans="1:22">
      <c r="A1514" s="49">
        <v>6</v>
      </c>
      <c r="B1514" s="50" t="s">
        <v>3303</v>
      </c>
      <c r="C1514" s="282" t="s">
        <v>37</v>
      </c>
      <c r="D1514" s="52" t="s">
        <v>38</v>
      </c>
      <c r="E1514" s="343" t="s">
        <v>3080</v>
      </c>
      <c r="F1514" s="280" t="s">
        <v>3308</v>
      </c>
      <c r="G1514" s="267">
        <v>48</v>
      </c>
      <c r="H1514" s="268" t="s">
        <v>2627</v>
      </c>
      <c r="I1514" s="345" t="s">
        <v>2640</v>
      </c>
      <c r="J1514" s="286" t="s">
        <v>3306</v>
      </c>
      <c r="K1514" s="282"/>
      <c r="L1514" s="282">
        <v>1</v>
      </c>
      <c r="M1514" s="278">
        <v>0.0233</v>
      </c>
      <c r="N1514" s="278">
        <v>0.0071</v>
      </c>
      <c r="O1514" s="278">
        <v>0.0162</v>
      </c>
      <c r="P1514" s="278">
        <v>0.103</v>
      </c>
      <c r="Q1514" s="278">
        <v>0.0396</v>
      </c>
      <c r="R1514" s="278">
        <v>0.0634</v>
      </c>
      <c r="S1514" s="323" t="s">
        <v>2124</v>
      </c>
      <c r="T1514" s="278" t="s">
        <v>134</v>
      </c>
      <c r="U1514" s="49">
        <v>2022.12</v>
      </c>
      <c r="V1514" s="347"/>
    </row>
    <row r="1515" s="1" customFormat="1" ht="48.95" customHeight="1" spans="1:22">
      <c r="A1515" s="49">
        <v>7</v>
      </c>
      <c r="B1515" s="50" t="s">
        <v>3303</v>
      </c>
      <c r="C1515" s="282" t="s">
        <v>37</v>
      </c>
      <c r="D1515" s="52" t="s">
        <v>38</v>
      </c>
      <c r="E1515" s="343" t="s">
        <v>2001</v>
      </c>
      <c r="F1515" s="280" t="s">
        <v>3312</v>
      </c>
      <c r="G1515" s="281">
        <v>60</v>
      </c>
      <c r="H1515" s="268" t="s">
        <v>2627</v>
      </c>
      <c r="I1515" s="345" t="s">
        <v>2640</v>
      </c>
      <c r="J1515" s="286" t="s">
        <v>3306</v>
      </c>
      <c r="K1515" s="282">
        <v>1</v>
      </c>
      <c r="L1515" s="282"/>
      <c r="M1515" s="278">
        <v>0.0212</v>
      </c>
      <c r="N1515" s="265">
        <v>0.0071</v>
      </c>
      <c r="O1515" s="265">
        <v>0.0141</v>
      </c>
      <c r="P1515" s="278">
        <v>0.1013</v>
      </c>
      <c r="Q1515" s="265">
        <v>0.0375</v>
      </c>
      <c r="R1515" s="265">
        <v>0.0638</v>
      </c>
      <c r="S1515" s="323" t="s">
        <v>2124</v>
      </c>
      <c r="T1515" s="278" t="s">
        <v>134</v>
      </c>
      <c r="U1515" s="49">
        <v>2022.12</v>
      </c>
      <c r="V1515" s="278"/>
    </row>
    <row r="1516" s="1" customFormat="1" ht="48.95" customHeight="1" spans="1:22">
      <c r="A1516" s="49">
        <v>8</v>
      </c>
      <c r="B1516" s="50" t="s">
        <v>3303</v>
      </c>
      <c r="C1516" s="282" t="s">
        <v>37</v>
      </c>
      <c r="D1516" s="52" t="s">
        <v>38</v>
      </c>
      <c r="E1516" s="343" t="s">
        <v>3313</v>
      </c>
      <c r="F1516" s="280" t="s">
        <v>3314</v>
      </c>
      <c r="G1516" s="281">
        <v>64</v>
      </c>
      <c r="H1516" s="268" t="s">
        <v>2627</v>
      </c>
      <c r="I1516" s="345" t="s">
        <v>2640</v>
      </c>
      <c r="J1516" s="286" t="s">
        <v>3306</v>
      </c>
      <c r="K1516" s="282"/>
      <c r="L1516" s="282">
        <v>1</v>
      </c>
      <c r="M1516" s="278">
        <v>0.0109</v>
      </c>
      <c r="N1516" s="278">
        <v>0.0025</v>
      </c>
      <c r="O1516" s="278">
        <v>0.0084</v>
      </c>
      <c r="P1516" s="278">
        <v>0.0451</v>
      </c>
      <c r="Q1516" s="278">
        <v>0.0137</v>
      </c>
      <c r="R1516" s="278">
        <v>0.0314</v>
      </c>
      <c r="S1516" s="323" t="s">
        <v>2124</v>
      </c>
      <c r="T1516" s="278" t="s">
        <v>134</v>
      </c>
      <c r="U1516" s="49">
        <v>2022.12</v>
      </c>
      <c r="V1516" s="347"/>
    </row>
    <row r="1517" s="1" customFormat="1" ht="48.95" customHeight="1" spans="1:22">
      <c r="A1517" s="49">
        <v>9</v>
      </c>
      <c r="B1517" s="50" t="s">
        <v>3303</v>
      </c>
      <c r="C1517" s="282" t="s">
        <v>37</v>
      </c>
      <c r="D1517" s="52" t="s">
        <v>38</v>
      </c>
      <c r="E1517" s="343" t="s">
        <v>3018</v>
      </c>
      <c r="F1517" s="280" t="s">
        <v>3315</v>
      </c>
      <c r="G1517" s="281">
        <v>48</v>
      </c>
      <c r="H1517" s="268" t="s">
        <v>2627</v>
      </c>
      <c r="I1517" s="345" t="s">
        <v>2640</v>
      </c>
      <c r="J1517" s="286" t="s">
        <v>3306</v>
      </c>
      <c r="K1517" s="282">
        <v>1</v>
      </c>
      <c r="L1517" s="282"/>
      <c r="M1517" s="278">
        <v>0.0291</v>
      </c>
      <c r="N1517" s="278">
        <v>0.0091</v>
      </c>
      <c r="O1517" s="278">
        <v>0.02</v>
      </c>
      <c r="P1517" s="278">
        <v>0.1459</v>
      </c>
      <c r="Q1517" s="278">
        <v>0.0505</v>
      </c>
      <c r="R1517" s="278">
        <v>0.0954</v>
      </c>
      <c r="S1517" s="323" t="s">
        <v>2124</v>
      </c>
      <c r="T1517" s="278" t="s">
        <v>134</v>
      </c>
      <c r="U1517" s="49">
        <v>2022.12</v>
      </c>
      <c r="V1517" s="347"/>
    </row>
    <row r="1518" s="1" customFormat="1" ht="48.95" customHeight="1" spans="1:22">
      <c r="A1518" s="49">
        <v>10</v>
      </c>
      <c r="B1518" s="50" t="s">
        <v>3303</v>
      </c>
      <c r="C1518" s="282" t="s">
        <v>37</v>
      </c>
      <c r="D1518" s="52" t="s">
        <v>38</v>
      </c>
      <c r="E1518" s="343" t="s">
        <v>1999</v>
      </c>
      <c r="F1518" s="280" t="s">
        <v>3316</v>
      </c>
      <c r="G1518" s="281">
        <v>32</v>
      </c>
      <c r="H1518" s="268" t="s">
        <v>2627</v>
      </c>
      <c r="I1518" s="345" t="s">
        <v>2640</v>
      </c>
      <c r="J1518" s="286" t="s">
        <v>3306</v>
      </c>
      <c r="K1518" s="282">
        <v>1</v>
      </c>
      <c r="L1518" s="282"/>
      <c r="M1518" s="278">
        <v>0.0173</v>
      </c>
      <c r="N1518" s="265">
        <v>0.0045</v>
      </c>
      <c r="O1518" s="265">
        <v>0.0128</v>
      </c>
      <c r="P1518" s="278">
        <v>0.089</v>
      </c>
      <c r="Q1518" s="265">
        <v>0.0273</v>
      </c>
      <c r="R1518" s="278">
        <v>0.0617</v>
      </c>
      <c r="S1518" s="323" t="s">
        <v>2124</v>
      </c>
      <c r="T1518" s="278" t="s">
        <v>134</v>
      </c>
      <c r="U1518" s="49">
        <v>2022.12</v>
      </c>
      <c r="V1518" s="347"/>
    </row>
    <row r="1519" s="1" customFormat="1" ht="48.95" customHeight="1" spans="1:22">
      <c r="A1519" s="49">
        <v>11</v>
      </c>
      <c r="B1519" s="50" t="s">
        <v>3303</v>
      </c>
      <c r="C1519" s="282" t="s">
        <v>37</v>
      </c>
      <c r="D1519" s="52" t="s">
        <v>38</v>
      </c>
      <c r="E1519" s="343" t="s">
        <v>3317</v>
      </c>
      <c r="F1519" s="280" t="s">
        <v>3318</v>
      </c>
      <c r="G1519" s="281">
        <v>28</v>
      </c>
      <c r="H1519" s="268" t="s">
        <v>2627</v>
      </c>
      <c r="I1519" s="345" t="s">
        <v>2640</v>
      </c>
      <c r="J1519" s="286" t="s">
        <v>3306</v>
      </c>
      <c r="K1519" s="282">
        <v>1</v>
      </c>
      <c r="L1519" s="282"/>
      <c r="M1519" s="278">
        <v>0.0175</v>
      </c>
      <c r="N1519" s="278">
        <v>0.0072</v>
      </c>
      <c r="O1519" s="278">
        <v>0.0103</v>
      </c>
      <c r="P1519" s="278">
        <v>0.088</v>
      </c>
      <c r="Q1519" s="278">
        <v>0.0376</v>
      </c>
      <c r="R1519" s="278">
        <v>0.0504</v>
      </c>
      <c r="S1519" s="323" t="s">
        <v>2124</v>
      </c>
      <c r="T1519" s="278" t="s">
        <v>134</v>
      </c>
      <c r="U1519" s="49">
        <v>2022.12</v>
      </c>
      <c r="V1519" s="347"/>
    </row>
    <row r="1520" s="1" customFormat="1" ht="48.95" customHeight="1" spans="1:22">
      <c r="A1520" s="49">
        <v>12</v>
      </c>
      <c r="B1520" s="50" t="s">
        <v>3303</v>
      </c>
      <c r="C1520" s="282" t="s">
        <v>37</v>
      </c>
      <c r="D1520" s="52" t="s">
        <v>38</v>
      </c>
      <c r="E1520" s="343" t="s">
        <v>3319</v>
      </c>
      <c r="F1520" s="280" t="s">
        <v>3320</v>
      </c>
      <c r="G1520" s="281">
        <v>40</v>
      </c>
      <c r="H1520" s="268" t="s">
        <v>2627</v>
      </c>
      <c r="I1520" s="345" t="s">
        <v>2640</v>
      </c>
      <c r="J1520" s="286" t="s">
        <v>3306</v>
      </c>
      <c r="K1520" s="282">
        <v>1</v>
      </c>
      <c r="L1520" s="282"/>
      <c r="M1520" s="278">
        <v>0.0234</v>
      </c>
      <c r="N1520" s="265">
        <v>0.0078</v>
      </c>
      <c r="O1520" s="265">
        <v>0.0156</v>
      </c>
      <c r="P1520" s="278">
        <v>0.11</v>
      </c>
      <c r="Q1520" s="265">
        <v>0.0397</v>
      </c>
      <c r="R1520" s="265">
        <v>0.0703</v>
      </c>
      <c r="S1520" s="323" t="s">
        <v>2124</v>
      </c>
      <c r="T1520" s="278" t="s">
        <v>134</v>
      </c>
      <c r="U1520" s="49">
        <v>2022.12</v>
      </c>
      <c r="V1520" s="347"/>
    </row>
    <row r="1521" s="1" customFormat="1" ht="48.95" customHeight="1" spans="1:22">
      <c r="A1521" s="49">
        <v>13</v>
      </c>
      <c r="B1521" s="50" t="s">
        <v>3303</v>
      </c>
      <c r="C1521" s="282" t="s">
        <v>37</v>
      </c>
      <c r="D1521" s="52" t="s">
        <v>38</v>
      </c>
      <c r="E1521" s="343" t="s">
        <v>3321</v>
      </c>
      <c r="F1521" s="280" t="s">
        <v>3322</v>
      </c>
      <c r="G1521" s="281">
        <v>16</v>
      </c>
      <c r="H1521" s="268" t="s">
        <v>2627</v>
      </c>
      <c r="I1521" s="345" t="s">
        <v>2640</v>
      </c>
      <c r="J1521" s="286" t="s">
        <v>3306</v>
      </c>
      <c r="K1521" s="282"/>
      <c r="L1521" s="282">
        <v>1</v>
      </c>
      <c r="M1521" s="278">
        <v>0.0109</v>
      </c>
      <c r="N1521" s="278">
        <v>0.0025</v>
      </c>
      <c r="O1521" s="278">
        <v>0.0084</v>
      </c>
      <c r="P1521" s="278">
        <v>0.0451</v>
      </c>
      <c r="Q1521" s="278">
        <v>0.0137</v>
      </c>
      <c r="R1521" s="278">
        <v>0.0314</v>
      </c>
      <c r="S1521" s="323" t="s">
        <v>2124</v>
      </c>
      <c r="T1521" s="278" t="s">
        <v>134</v>
      </c>
      <c r="U1521" s="49">
        <v>2022.12</v>
      </c>
      <c r="V1521" s="347"/>
    </row>
    <row r="1522" s="1" customFormat="1" ht="48.95" customHeight="1" spans="1:22">
      <c r="A1522" s="49">
        <v>14</v>
      </c>
      <c r="B1522" s="50" t="s">
        <v>3303</v>
      </c>
      <c r="C1522" s="282" t="s">
        <v>37</v>
      </c>
      <c r="D1522" s="52" t="s">
        <v>38</v>
      </c>
      <c r="E1522" s="343" t="s">
        <v>2573</v>
      </c>
      <c r="F1522" s="280" t="s">
        <v>3323</v>
      </c>
      <c r="G1522" s="281">
        <v>20</v>
      </c>
      <c r="H1522" s="268" t="s">
        <v>2627</v>
      </c>
      <c r="I1522" s="345" t="s">
        <v>2640</v>
      </c>
      <c r="J1522" s="286" t="s">
        <v>3306</v>
      </c>
      <c r="K1522" s="282">
        <v>1</v>
      </c>
      <c r="L1522" s="282"/>
      <c r="M1522" s="278">
        <v>0.0139</v>
      </c>
      <c r="N1522" s="265">
        <v>0.0043</v>
      </c>
      <c r="O1522" s="265">
        <v>0.0096</v>
      </c>
      <c r="P1522" s="278">
        <v>0.0748</v>
      </c>
      <c r="Q1522" s="265">
        <v>0.0265</v>
      </c>
      <c r="R1522" s="265">
        <v>0.0483</v>
      </c>
      <c r="S1522" s="323" t="s">
        <v>2124</v>
      </c>
      <c r="T1522" s="278" t="s">
        <v>134</v>
      </c>
      <c r="U1522" s="49">
        <v>2022.12</v>
      </c>
      <c r="V1522" s="347"/>
    </row>
    <row r="1523" s="1" customFormat="1" ht="48.95" customHeight="1" spans="1:22">
      <c r="A1523" s="49">
        <v>15</v>
      </c>
      <c r="B1523" s="50" t="s">
        <v>3303</v>
      </c>
      <c r="C1523" s="282" t="s">
        <v>37</v>
      </c>
      <c r="D1523" s="52" t="s">
        <v>38</v>
      </c>
      <c r="E1523" s="343" t="s">
        <v>2549</v>
      </c>
      <c r="F1523" s="280" t="s">
        <v>3324</v>
      </c>
      <c r="G1523" s="281">
        <v>56</v>
      </c>
      <c r="H1523" s="268" t="s">
        <v>2627</v>
      </c>
      <c r="I1523" s="345" t="s">
        <v>2640</v>
      </c>
      <c r="J1523" s="286" t="s">
        <v>3306</v>
      </c>
      <c r="K1523" s="282">
        <v>1</v>
      </c>
      <c r="L1523" s="282"/>
      <c r="M1523" s="278">
        <v>0.0204</v>
      </c>
      <c r="N1523" s="265">
        <v>0.0061</v>
      </c>
      <c r="O1523" s="265">
        <v>0.0143</v>
      </c>
      <c r="P1523" s="278">
        <v>0.1032</v>
      </c>
      <c r="Q1523" s="265">
        <v>0.0317</v>
      </c>
      <c r="R1523" s="265">
        <v>0.0715</v>
      </c>
      <c r="S1523" s="323" t="s">
        <v>2124</v>
      </c>
      <c r="T1523" s="278" t="s">
        <v>134</v>
      </c>
      <c r="U1523" s="49">
        <v>2022.12</v>
      </c>
      <c r="V1523" s="347"/>
    </row>
    <row r="1524" s="1" customFormat="1" ht="48.95" customHeight="1" spans="1:22">
      <c r="A1524" s="49">
        <v>16</v>
      </c>
      <c r="B1524" s="50" t="s">
        <v>3303</v>
      </c>
      <c r="C1524" s="282" t="s">
        <v>37</v>
      </c>
      <c r="D1524" s="52" t="s">
        <v>38</v>
      </c>
      <c r="E1524" s="343" t="s">
        <v>1933</v>
      </c>
      <c r="F1524" s="280" t="s">
        <v>3325</v>
      </c>
      <c r="G1524" s="281">
        <v>12</v>
      </c>
      <c r="H1524" s="268" t="s">
        <v>2627</v>
      </c>
      <c r="I1524" s="345" t="s">
        <v>2640</v>
      </c>
      <c r="J1524" s="286" t="s">
        <v>3306</v>
      </c>
      <c r="K1524" s="282">
        <v>1</v>
      </c>
      <c r="L1524" s="282"/>
      <c r="M1524" s="278">
        <v>0.0164</v>
      </c>
      <c r="N1524" s="265">
        <v>0.0066</v>
      </c>
      <c r="O1524" s="265">
        <v>0.0098</v>
      </c>
      <c r="P1524" s="278">
        <v>0.077</v>
      </c>
      <c r="Q1524" s="265">
        <v>0.0335</v>
      </c>
      <c r="R1524" s="265">
        <v>0.0435</v>
      </c>
      <c r="S1524" s="323" t="s">
        <v>2124</v>
      </c>
      <c r="T1524" s="278" t="s">
        <v>134</v>
      </c>
      <c r="U1524" s="49">
        <v>2022.12</v>
      </c>
      <c r="V1524" s="347"/>
    </row>
    <row r="1525" s="1" customFormat="1" ht="48.95" customHeight="1" spans="1:22">
      <c r="A1525" s="49">
        <v>17</v>
      </c>
      <c r="B1525" s="50" t="s">
        <v>3303</v>
      </c>
      <c r="C1525" s="282" t="s">
        <v>37</v>
      </c>
      <c r="D1525" s="52" t="s">
        <v>38</v>
      </c>
      <c r="E1525" s="343" t="s">
        <v>3326</v>
      </c>
      <c r="F1525" s="280" t="s">
        <v>3327</v>
      </c>
      <c r="G1525" s="281">
        <v>24</v>
      </c>
      <c r="H1525" s="268" t="s">
        <v>2627</v>
      </c>
      <c r="I1525" s="345" t="s">
        <v>2640</v>
      </c>
      <c r="J1525" s="286" t="s">
        <v>3306</v>
      </c>
      <c r="K1525" s="282"/>
      <c r="L1525" s="282">
        <v>1</v>
      </c>
      <c r="M1525" s="278">
        <v>0.0195</v>
      </c>
      <c r="N1525" s="265">
        <v>0.0089</v>
      </c>
      <c r="O1525" s="265">
        <v>0.0106</v>
      </c>
      <c r="P1525" s="278">
        <v>0.0875</v>
      </c>
      <c r="Q1525" s="265">
        <v>0.0398</v>
      </c>
      <c r="R1525" s="265">
        <v>0.0477</v>
      </c>
      <c r="S1525" s="323" t="s">
        <v>2124</v>
      </c>
      <c r="T1525" s="278" t="s">
        <v>134</v>
      </c>
      <c r="U1525" s="49">
        <v>2022.12</v>
      </c>
      <c r="V1525" s="347"/>
    </row>
    <row r="1526" s="1" customFormat="1" ht="48.95" customHeight="1" spans="1:22">
      <c r="A1526" s="49">
        <v>18</v>
      </c>
      <c r="B1526" s="50" t="s">
        <v>3303</v>
      </c>
      <c r="C1526" s="282" t="s">
        <v>37</v>
      </c>
      <c r="D1526" s="52" t="s">
        <v>38</v>
      </c>
      <c r="E1526" s="343" t="s">
        <v>90</v>
      </c>
      <c r="F1526" s="280" t="s">
        <v>3328</v>
      </c>
      <c r="G1526" s="281">
        <v>16</v>
      </c>
      <c r="H1526" s="268" t="s">
        <v>2627</v>
      </c>
      <c r="I1526" s="345" t="s">
        <v>2640</v>
      </c>
      <c r="J1526" s="286" t="s">
        <v>3306</v>
      </c>
      <c r="K1526" s="282">
        <v>1</v>
      </c>
      <c r="L1526" s="282"/>
      <c r="M1526" s="278">
        <v>0.036</v>
      </c>
      <c r="N1526" s="278">
        <v>0.0133</v>
      </c>
      <c r="O1526" s="278">
        <v>0.0227</v>
      </c>
      <c r="P1526" s="278">
        <v>0.1821</v>
      </c>
      <c r="Q1526" s="278">
        <v>0.0645</v>
      </c>
      <c r="R1526" s="278">
        <v>0.1176</v>
      </c>
      <c r="S1526" s="323" t="s">
        <v>2124</v>
      </c>
      <c r="T1526" s="278" t="s">
        <v>134</v>
      </c>
      <c r="U1526" s="49">
        <v>2022.12</v>
      </c>
      <c r="V1526" s="347"/>
    </row>
    <row r="1527" s="1" customFormat="1" ht="48.95" customHeight="1" spans="1:22">
      <c r="A1527" s="49">
        <v>19</v>
      </c>
      <c r="B1527" s="50" t="s">
        <v>3303</v>
      </c>
      <c r="C1527" s="282" t="s">
        <v>37</v>
      </c>
      <c r="D1527" s="52" t="s">
        <v>38</v>
      </c>
      <c r="E1527" s="343" t="s">
        <v>2577</v>
      </c>
      <c r="F1527" s="280" t="s">
        <v>3329</v>
      </c>
      <c r="G1527" s="281">
        <v>20</v>
      </c>
      <c r="H1527" s="268" t="s">
        <v>2627</v>
      </c>
      <c r="I1527" s="345" t="s">
        <v>2640</v>
      </c>
      <c r="J1527" s="286" t="s">
        <v>3306</v>
      </c>
      <c r="K1527" s="282"/>
      <c r="L1527" s="282">
        <v>1</v>
      </c>
      <c r="M1527" s="278">
        <v>0.0106</v>
      </c>
      <c r="N1527" s="278">
        <v>0.0027</v>
      </c>
      <c r="O1527" s="278">
        <v>0.0079</v>
      </c>
      <c r="P1527" s="278">
        <v>0.054</v>
      </c>
      <c r="Q1527" s="278">
        <v>0.013</v>
      </c>
      <c r="R1527" s="278">
        <v>0.041</v>
      </c>
      <c r="S1527" s="323" t="s">
        <v>2124</v>
      </c>
      <c r="T1527" s="278" t="s">
        <v>134</v>
      </c>
      <c r="U1527" s="49">
        <v>2022.12</v>
      </c>
      <c r="V1527" s="347"/>
    </row>
    <row r="1528" s="1" customFormat="1" ht="48.95" customHeight="1" spans="1:22">
      <c r="A1528" s="49">
        <v>20</v>
      </c>
      <c r="B1528" s="50" t="s">
        <v>3303</v>
      </c>
      <c r="C1528" s="282" t="s">
        <v>37</v>
      </c>
      <c r="D1528" s="52" t="s">
        <v>38</v>
      </c>
      <c r="E1528" s="343" t="s">
        <v>3330</v>
      </c>
      <c r="F1528" s="280" t="s">
        <v>3331</v>
      </c>
      <c r="G1528" s="281">
        <v>8</v>
      </c>
      <c r="H1528" s="268" t="s">
        <v>2627</v>
      </c>
      <c r="I1528" s="345" t="s">
        <v>2640</v>
      </c>
      <c r="J1528" s="286" t="s">
        <v>3306</v>
      </c>
      <c r="K1528" s="282">
        <v>1</v>
      </c>
      <c r="L1528" s="282"/>
      <c r="M1528" s="278">
        <v>0.0084</v>
      </c>
      <c r="N1528" s="265">
        <v>0.0027</v>
      </c>
      <c r="O1528" s="265">
        <v>0.0057</v>
      </c>
      <c r="P1528" s="278">
        <v>0.0384</v>
      </c>
      <c r="Q1528" s="265">
        <v>0.0133</v>
      </c>
      <c r="R1528" s="265">
        <v>0.0251</v>
      </c>
      <c r="S1528" s="323" t="s">
        <v>2124</v>
      </c>
      <c r="T1528" s="278" t="s">
        <v>134</v>
      </c>
      <c r="U1528" s="49">
        <v>2022.12</v>
      </c>
      <c r="V1528" s="347"/>
    </row>
    <row r="1529" s="1" customFormat="1" ht="48.95" customHeight="1" spans="1:22">
      <c r="A1529" s="49">
        <v>21</v>
      </c>
      <c r="B1529" s="50" t="s">
        <v>3332</v>
      </c>
      <c r="C1529" s="278" t="s">
        <v>37</v>
      </c>
      <c r="D1529" s="52" t="s">
        <v>38</v>
      </c>
      <c r="E1529" s="265" t="s">
        <v>2544</v>
      </c>
      <c r="F1529" s="280" t="s">
        <v>3333</v>
      </c>
      <c r="G1529" s="267">
        <v>20</v>
      </c>
      <c r="H1529" s="268" t="s">
        <v>2627</v>
      </c>
      <c r="I1529" s="345" t="s">
        <v>2640</v>
      </c>
      <c r="J1529" s="286" t="s">
        <v>3306</v>
      </c>
      <c r="K1529" s="278">
        <v>1</v>
      </c>
      <c r="L1529" s="278"/>
      <c r="M1529" s="278">
        <v>0.0315</v>
      </c>
      <c r="N1529" s="278">
        <v>0.0155</v>
      </c>
      <c r="O1529" s="278">
        <v>0.016</v>
      </c>
      <c r="P1529" s="278">
        <v>0.1622</v>
      </c>
      <c r="Q1529" s="278">
        <v>0.0902</v>
      </c>
      <c r="R1529" s="278">
        <v>0.072</v>
      </c>
      <c r="S1529" s="278" t="s">
        <v>2124</v>
      </c>
      <c r="T1529" s="278" t="s">
        <v>407</v>
      </c>
      <c r="U1529" s="49">
        <v>2022.12</v>
      </c>
      <c r="V1529" s="278"/>
    </row>
    <row r="1530" s="1" customFormat="1" ht="48.95" customHeight="1" spans="1:22">
      <c r="A1530" s="49">
        <v>22</v>
      </c>
      <c r="B1530" s="50" t="s">
        <v>3332</v>
      </c>
      <c r="C1530" s="282" t="s">
        <v>37</v>
      </c>
      <c r="D1530" s="52" t="s">
        <v>38</v>
      </c>
      <c r="E1530" s="343" t="s">
        <v>3334</v>
      </c>
      <c r="F1530" s="266" t="s">
        <v>3335</v>
      </c>
      <c r="G1530" s="267">
        <v>12</v>
      </c>
      <c r="H1530" s="268" t="s">
        <v>2627</v>
      </c>
      <c r="I1530" s="345" t="s">
        <v>2640</v>
      </c>
      <c r="J1530" s="286" t="s">
        <v>3306</v>
      </c>
      <c r="K1530" s="278"/>
      <c r="L1530" s="282">
        <v>1</v>
      </c>
      <c r="M1530" s="282">
        <v>0.037</v>
      </c>
      <c r="N1530" s="282">
        <v>0.0117</v>
      </c>
      <c r="O1530" s="282">
        <v>0.0253</v>
      </c>
      <c r="P1530" s="282">
        <v>0.1812</v>
      </c>
      <c r="Q1530" s="282">
        <v>0.0663</v>
      </c>
      <c r="R1530" s="282">
        <v>0.1149</v>
      </c>
      <c r="S1530" s="278" t="s">
        <v>2124</v>
      </c>
      <c r="T1530" s="278" t="s">
        <v>407</v>
      </c>
      <c r="U1530" s="49">
        <v>2022.12</v>
      </c>
      <c r="V1530" s="278"/>
    </row>
    <row r="1531" s="1" customFormat="1" ht="48.95" customHeight="1" spans="1:22">
      <c r="A1531" s="49">
        <v>23</v>
      </c>
      <c r="B1531" s="50" t="s">
        <v>3332</v>
      </c>
      <c r="C1531" s="278" t="s">
        <v>37</v>
      </c>
      <c r="D1531" s="52" t="s">
        <v>38</v>
      </c>
      <c r="E1531" s="265" t="s">
        <v>3336</v>
      </c>
      <c r="F1531" s="280" t="s">
        <v>3337</v>
      </c>
      <c r="G1531" s="281">
        <v>20</v>
      </c>
      <c r="H1531" s="268" t="s">
        <v>2627</v>
      </c>
      <c r="I1531" s="345" t="s">
        <v>2640</v>
      </c>
      <c r="J1531" s="286" t="s">
        <v>3306</v>
      </c>
      <c r="K1531" s="278">
        <v>1</v>
      </c>
      <c r="L1531" s="278"/>
      <c r="M1531" s="278">
        <v>0.0124</v>
      </c>
      <c r="N1531" s="278">
        <v>0.0067</v>
      </c>
      <c r="O1531" s="278">
        <v>0.0057</v>
      </c>
      <c r="P1531" s="278">
        <v>0.0623</v>
      </c>
      <c r="Q1531" s="278">
        <v>0.0353</v>
      </c>
      <c r="R1531" s="278">
        <v>0.027</v>
      </c>
      <c r="S1531" s="278" t="s">
        <v>2124</v>
      </c>
      <c r="T1531" s="278" t="s">
        <v>407</v>
      </c>
      <c r="U1531" s="49">
        <v>2022.12</v>
      </c>
      <c r="V1531" s="278"/>
    </row>
    <row r="1532" s="1" customFormat="1" ht="48.95" customHeight="1" spans="1:22">
      <c r="A1532" s="49">
        <v>24</v>
      </c>
      <c r="B1532" s="50" t="s">
        <v>3332</v>
      </c>
      <c r="C1532" s="282" t="s">
        <v>37</v>
      </c>
      <c r="D1532" s="52" t="s">
        <v>38</v>
      </c>
      <c r="E1532" s="343" t="s">
        <v>1996</v>
      </c>
      <c r="F1532" s="280" t="s">
        <v>3338</v>
      </c>
      <c r="G1532" s="281">
        <v>16</v>
      </c>
      <c r="H1532" s="268" t="s">
        <v>2627</v>
      </c>
      <c r="I1532" s="345" t="s">
        <v>2640</v>
      </c>
      <c r="J1532" s="286" t="s">
        <v>3306</v>
      </c>
      <c r="K1532" s="282"/>
      <c r="L1532" s="282">
        <v>1</v>
      </c>
      <c r="M1532" s="282">
        <v>0.0258</v>
      </c>
      <c r="N1532" s="282">
        <v>0.0113</v>
      </c>
      <c r="O1532" s="282">
        <v>0.0145</v>
      </c>
      <c r="P1532" s="282">
        <v>0.1291</v>
      </c>
      <c r="Q1532" s="282">
        <v>0.0523</v>
      </c>
      <c r="R1532" s="282">
        <v>0.0768</v>
      </c>
      <c r="S1532" s="278" t="s">
        <v>2124</v>
      </c>
      <c r="T1532" s="278" t="s">
        <v>407</v>
      </c>
      <c r="U1532" s="49">
        <v>2022.12</v>
      </c>
      <c r="V1532" s="278"/>
    </row>
    <row r="1533" s="1" customFormat="1" ht="48.95" customHeight="1" spans="1:22">
      <c r="A1533" s="49">
        <v>25</v>
      </c>
      <c r="B1533" s="50" t="s">
        <v>3332</v>
      </c>
      <c r="C1533" s="278" t="s">
        <v>37</v>
      </c>
      <c r="D1533" s="52" t="s">
        <v>38</v>
      </c>
      <c r="E1533" s="265" t="s">
        <v>2517</v>
      </c>
      <c r="F1533" s="280" t="s">
        <v>3339</v>
      </c>
      <c r="G1533" s="267">
        <v>20</v>
      </c>
      <c r="H1533" s="268" t="s">
        <v>2627</v>
      </c>
      <c r="I1533" s="345" t="s">
        <v>2640</v>
      </c>
      <c r="J1533" s="286" t="s">
        <v>3306</v>
      </c>
      <c r="K1533" s="278">
        <v>1</v>
      </c>
      <c r="L1533" s="278"/>
      <c r="M1533" s="278">
        <v>0.0154</v>
      </c>
      <c r="N1533" s="278">
        <v>0.0079</v>
      </c>
      <c r="O1533" s="278">
        <v>0.0075</v>
      </c>
      <c r="P1533" s="278">
        <v>0.0669</v>
      </c>
      <c r="Q1533" s="278">
        <v>0.0386</v>
      </c>
      <c r="R1533" s="278">
        <v>0.0283</v>
      </c>
      <c r="S1533" s="278" t="s">
        <v>2124</v>
      </c>
      <c r="T1533" s="278" t="s">
        <v>407</v>
      </c>
      <c r="U1533" s="49">
        <v>2022.12</v>
      </c>
      <c r="V1533" s="278"/>
    </row>
    <row r="1534" s="1" customFormat="1" ht="48.95" customHeight="1" spans="1:22">
      <c r="A1534" s="49">
        <v>26</v>
      </c>
      <c r="B1534" s="50" t="s">
        <v>3332</v>
      </c>
      <c r="C1534" s="282" t="s">
        <v>37</v>
      </c>
      <c r="D1534" s="52" t="s">
        <v>38</v>
      </c>
      <c r="E1534" s="343" t="s">
        <v>3340</v>
      </c>
      <c r="F1534" s="280" t="s">
        <v>3341</v>
      </c>
      <c r="G1534" s="281">
        <v>20</v>
      </c>
      <c r="H1534" s="268" t="s">
        <v>2627</v>
      </c>
      <c r="I1534" s="345" t="s">
        <v>2640</v>
      </c>
      <c r="J1534" s="286" t="s">
        <v>3306</v>
      </c>
      <c r="K1534" s="282"/>
      <c r="L1534" s="282">
        <v>1</v>
      </c>
      <c r="M1534" s="282">
        <v>0.0385</v>
      </c>
      <c r="N1534" s="282">
        <v>0.014</v>
      </c>
      <c r="O1534" s="282">
        <v>0.0245</v>
      </c>
      <c r="P1534" s="282">
        <v>0.1789</v>
      </c>
      <c r="Q1534" s="282">
        <v>0.0738</v>
      </c>
      <c r="R1534" s="282">
        <v>0.1051</v>
      </c>
      <c r="S1534" s="278" t="s">
        <v>2124</v>
      </c>
      <c r="T1534" s="278" t="s">
        <v>407</v>
      </c>
      <c r="U1534" s="49">
        <v>2022.12</v>
      </c>
      <c r="V1534" s="347"/>
    </row>
    <row r="1535" s="1" customFormat="1" ht="48.95" customHeight="1" spans="1:22">
      <c r="A1535" s="49">
        <v>27</v>
      </c>
      <c r="B1535" s="50" t="s">
        <v>3332</v>
      </c>
      <c r="C1535" s="278" t="s">
        <v>37</v>
      </c>
      <c r="D1535" s="52" t="s">
        <v>38</v>
      </c>
      <c r="E1535" s="265" t="s">
        <v>1941</v>
      </c>
      <c r="F1535" s="266" t="s">
        <v>3339</v>
      </c>
      <c r="G1535" s="267">
        <v>20</v>
      </c>
      <c r="H1535" s="268" t="s">
        <v>2627</v>
      </c>
      <c r="I1535" s="345" t="s">
        <v>2640</v>
      </c>
      <c r="J1535" s="286" t="s">
        <v>3306</v>
      </c>
      <c r="K1535" s="278">
        <v>1</v>
      </c>
      <c r="L1535" s="278"/>
      <c r="M1535" s="278">
        <v>0.0185</v>
      </c>
      <c r="N1535" s="278">
        <v>0.0125</v>
      </c>
      <c r="O1535" s="278">
        <v>0.006</v>
      </c>
      <c r="P1535" s="278">
        <v>0.0847</v>
      </c>
      <c r="Q1535" s="278">
        <v>0.0006</v>
      </c>
      <c r="R1535" s="278">
        <v>0.0841</v>
      </c>
      <c r="S1535" s="278" t="s">
        <v>2124</v>
      </c>
      <c r="T1535" s="278" t="s">
        <v>407</v>
      </c>
      <c r="U1535" s="49">
        <v>2022.12</v>
      </c>
      <c r="V1535" s="347"/>
    </row>
    <row r="1536" s="1" customFormat="1" ht="48.95" customHeight="1" spans="1:22">
      <c r="A1536" s="49">
        <v>28</v>
      </c>
      <c r="B1536" s="50" t="s">
        <v>3332</v>
      </c>
      <c r="C1536" s="278" t="s">
        <v>37</v>
      </c>
      <c r="D1536" s="52" t="s">
        <v>38</v>
      </c>
      <c r="E1536" s="265" t="s">
        <v>3342</v>
      </c>
      <c r="F1536" s="266" t="s">
        <v>3343</v>
      </c>
      <c r="G1536" s="267">
        <v>12</v>
      </c>
      <c r="H1536" s="268" t="s">
        <v>2627</v>
      </c>
      <c r="I1536" s="345" t="s">
        <v>2640</v>
      </c>
      <c r="J1536" s="286" t="s">
        <v>3306</v>
      </c>
      <c r="K1536" s="278">
        <v>1</v>
      </c>
      <c r="L1536" s="278"/>
      <c r="M1536" s="278">
        <v>0.0205</v>
      </c>
      <c r="N1536" s="278">
        <v>0.0086</v>
      </c>
      <c r="O1536" s="278">
        <v>0.0119</v>
      </c>
      <c r="P1536" s="278">
        <v>0.1014</v>
      </c>
      <c r="Q1536" s="278">
        <v>0.0514</v>
      </c>
      <c r="R1536" s="278">
        <v>0.05</v>
      </c>
      <c r="S1536" s="278" t="s">
        <v>2124</v>
      </c>
      <c r="T1536" s="278" t="s">
        <v>407</v>
      </c>
      <c r="U1536" s="49">
        <v>2022.12</v>
      </c>
      <c r="V1536" s="347"/>
    </row>
    <row r="1537" s="1" customFormat="1" ht="48.95" customHeight="1" spans="1:22">
      <c r="A1537" s="49">
        <v>29</v>
      </c>
      <c r="B1537" s="50" t="s">
        <v>3332</v>
      </c>
      <c r="C1537" s="278" t="s">
        <v>37</v>
      </c>
      <c r="D1537" s="52" t="s">
        <v>38</v>
      </c>
      <c r="E1537" s="265" t="s">
        <v>1939</v>
      </c>
      <c r="F1537" s="280" t="s">
        <v>3344</v>
      </c>
      <c r="G1537" s="267">
        <v>24</v>
      </c>
      <c r="H1537" s="268" t="s">
        <v>2627</v>
      </c>
      <c r="I1537" s="345" t="s">
        <v>2640</v>
      </c>
      <c r="J1537" s="286" t="s">
        <v>3306</v>
      </c>
      <c r="K1537" s="278">
        <v>1</v>
      </c>
      <c r="L1537" s="278"/>
      <c r="M1537" s="278"/>
      <c r="N1537" s="278">
        <v>0.013</v>
      </c>
      <c r="O1537" s="278">
        <v>0.0115</v>
      </c>
      <c r="P1537" s="278">
        <v>0.0124</v>
      </c>
      <c r="Q1537" s="278">
        <v>0.0556</v>
      </c>
      <c r="R1537" s="278">
        <v>0.0684</v>
      </c>
      <c r="S1537" s="278" t="s">
        <v>2124</v>
      </c>
      <c r="T1537" s="278" t="s">
        <v>407</v>
      </c>
      <c r="U1537" s="49">
        <v>2022.12</v>
      </c>
      <c r="V1537" s="278"/>
    </row>
    <row r="1538" s="1" customFormat="1" ht="48.95" customHeight="1" spans="1:22">
      <c r="A1538" s="49">
        <v>30</v>
      </c>
      <c r="B1538" s="50" t="s">
        <v>3332</v>
      </c>
      <c r="C1538" s="278" t="s">
        <v>37</v>
      </c>
      <c r="D1538" s="52" t="s">
        <v>38</v>
      </c>
      <c r="E1538" s="265" t="s">
        <v>2555</v>
      </c>
      <c r="F1538" s="280" t="s">
        <v>3345</v>
      </c>
      <c r="G1538" s="267">
        <v>24</v>
      </c>
      <c r="H1538" s="268" t="s">
        <v>2627</v>
      </c>
      <c r="I1538" s="345" t="s">
        <v>2640</v>
      </c>
      <c r="J1538" s="286" t="s">
        <v>3306</v>
      </c>
      <c r="K1538" s="278"/>
      <c r="L1538" s="278">
        <v>1</v>
      </c>
      <c r="M1538" s="278">
        <v>0.0323</v>
      </c>
      <c r="N1538" s="278">
        <v>0.0099</v>
      </c>
      <c r="O1538" s="278">
        <v>0.0225</v>
      </c>
      <c r="P1538" s="278">
        <v>0.1505</v>
      </c>
      <c r="Q1538" s="278">
        <v>0.0484</v>
      </c>
      <c r="R1538" s="278">
        <v>0.1021</v>
      </c>
      <c r="S1538" s="278" t="s">
        <v>2124</v>
      </c>
      <c r="T1538" s="278" t="s">
        <v>407</v>
      </c>
      <c r="U1538" s="49">
        <v>2022.12</v>
      </c>
      <c r="V1538" s="278"/>
    </row>
    <row r="1539" s="1" customFormat="1" ht="48.95" customHeight="1" spans="1:22">
      <c r="A1539" s="49">
        <v>31</v>
      </c>
      <c r="B1539" s="50" t="s">
        <v>3332</v>
      </c>
      <c r="C1539" s="278" t="s">
        <v>37</v>
      </c>
      <c r="D1539" s="52" t="s">
        <v>38</v>
      </c>
      <c r="E1539" s="265" t="s">
        <v>1328</v>
      </c>
      <c r="F1539" s="266" t="s">
        <v>3346</v>
      </c>
      <c r="G1539" s="267">
        <v>24</v>
      </c>
      <c r="H1539" s="268" t="s">
        <v>2627</v>
      </c>
      <c r="I1539" s="345" t="s">
        <v>2640</v>
      </c>
      <c r="J1539" s="286" t="s">
        <v>3306</v>
      </c>
      <c r="K1539" s="278"/>
      <c r="L1539" s="278" t="s">
        <v>2897</v>
      </c>
      <c r="M1539" s="278" t="s">
        <v>3347</v>
      </c>
      <c r="N1539" s="278" t="s">
        <v>3348</v>
      </c>
      <c r="O1539" s="278" t="s">
        <v>3349</v>
      </c>
      <c r="P1539" s="278" t="s">
        <v>3350</v>
      </c>
      <c r="Q1539" s="278" t="s">
        <v>3351</v>
      </c>
      <c r="R1539" s="278" t="s">
        <v>3352</v>
      </c>
      <c r="S1539" s="278" t="s">
        <v>2124</v>
      </c>
      <c r="T1539" s="278" t="s">
        <v>407</v>
      </c>
      <c r="U1539" s="49">
        <v>2022.12</v>
      </c>
      <c r="V1539" s="278"/>
    </row>
    <row r="1540" s="1" customFormat="1" ht="48.95" customHeight="1" spans="1:22">
      <c r="A1540" s="49">
        <v>32</v>
      </c>
      <c r="B1540" s="50" t="s">
        <v>3353</v>
      </c>
      <c r="C1540" s="278" t="s">
        <v>37</v>
      </c>
      <c r="D1540" s="52" t="s">
        <v>38</v>
      </c>
      <c r="E1540" s="265" t="s">
        <v>3354</v>
      </c>
      <c r="F1540" s="280" t="s">
        <v>3355</v>
      </c>
      <c r="G1540" s="267">
        <v>72</v>
      </c>
      <c r="H1540" s="268" t="s">
        <v>2627</v>
      </c>
      <c r="I1540" s="345" t="s">
        <v>2640</v>
      </c>
      <c r="J1540" s="286" t="s">
        <v>3306</v>
      </c>
      <c r="K1540" s="278">
        <v>1</v>
      </c>
      <c r="L1540" s="278"/>
      <c r="M1540" s="278">
        <v>0.0445</v>
      </c>
      <c r="N1540" s="278">
        <v>0.0197</v>
      </c>
      <c r="O1540" s="278">
        <v>0.0248</v>
      </c>
      <c r="P1540" s="278">
        <v>0.2269</v>
      </c>
      <c r="Q1540" s="278">
        <v>0.1183</v>
      </c>
      <c r="R1540" s="278">
        <v>0.1086</v>
      </c>
      <c r="S1540" s="278" t="s">
        <v>2124</v>
      </c>
      <c r="T1540" s="278" t="s">
        <v>169</v>
      </c>
      <c r="U1540" s="49">
        <v>2022.12</v>
      </c>
      <c r="V1540" s="312"/>
    </row>
    <row r="1541" s="1" customFormat="1" ht="48.95" customHeight="1" spans="1:22">
      <c r="A1541" s="49">
        <v>33</v>
      </c>
      <c r="B1541" s="50" t="s">
        <v>3353</v>
      </c>
      <c r="C1541" s="278" t="s">
        <v>37</v>
      </c>
      <c r="D1541" s="52" t="s">
        <v>38</v>
      </c>
      <c r="E1541" s="265" t="s">
        <v>3356</v>
      </c>
      <c r="F1541" s="280" t="s">
        <v>3357</v>
      </c>
      <c r="G1541" s="267">
        <v>60</v>
      </c>
      <c r="H1541" s="268" t="s">
        <v>2627</v>
      </c>
      <c r="I1541" s="345" t="s">
        <v>2640</v>
      </c>
      <c r="J1541" s="286" t="s">
        <v>3306</v>
      </c>
      <c r="K1541" s="278">
        <v>1</v>
      </c>
      <c r="L1541" s="278"/>
      <c r="M1541" s="278">
        <v>0.0399</v>
      </c>
      <c r="N1541" s="278">
        <v>0.0146</v>
      </c>
      <c r="O1541" s="278">
        <v>0.0256</v>
      </c>
      <c r="P1541" s="278">
        <v>0.18</v>
      </c>
      <c r="Q1541" s="278">
        <v>0.0725</v>
      </c>
      <c r="R1541" s="278">
        <v>0.1075</v>
      </c>
      <c r="S1541" s="278" t="s">
        <v>2124</v>
      </c>
      <c r="T1541" s="278" t="s">
        <v>169</v>
      </c>
      <c r="U1541" s="49">
        <v>2022.12</v>
      </c>
      <c r="V1541" s="312"/>
    </row>
    <row r="1542" s="1" customFormat="1" ht="48.95" customHeight="1" spans="1:22">
      <c r="A1542" s="49">
        <v>34</v>
      </c>
      <c r="B1542" s="50" t="s">
        <v>3353</v>
      </c>
      <c r="C1542" s="278" t="s">
        <v>37</v>
      </c>
      <c r="D1542" s="52" t="s">
        <v>38</v>
      </c>
      <c r="E1542" s="265" t="s">
        <v>3358</v>
      </c>
      <c r="F1542" s="280" t="s">
        <v>3359</v>
      </c>
      <c r="G1542" s="267">
        <v>40</v>
      </c>
      <c r="H1542" s="268" t="s">
        <v>2627</v>
      </c>
      <c r="I1542" s="345" t="s">
        <v>2640</v>
      </c>
      <c r="J1542" s="286" t="s">
        <v>3306</v>
      </c>
      <c r="K1542" s="278">
        <v>1</v>
      </c>
      <c r="L1542" s="278"/>
      <c r="M1542" s="278">
        <v>0.0515</v>
      </c>
      <c r="N1542" s="278">
        <v>0.0215</v>
      </c>
      <c r="O1542" s="278">
        <v>0.03</v>
      </c>
      <c r="P1542" s="278">
        <v>0.2435</v>
      </c>
      <c r="Q1542" s="265">
        <v>0.1043</v>
      </c>
      <c r="R1542" s="265">
        <v>0.1392</v>
      </c>
      <c r="S1542" s="278" t="s">
        <v>2124</v>
      </c>
      <c r="T1542" s="278" t="s">
        <v>169</v>
      </c>
      <c r="U1542" s="49">
        <v>2022.12</v>
      </c>
      <c r="V1542" s="312"/>
    </row>
    <row r="1543" s="1" customFormat="1" ht="48.95" customHeight="1" spans="1:22">
      <c r="A1543" s="49">
        <v>35</v>
      </c>
      <c r="B1543" s="50" t="s">
        <v>3353</v>
      </c>
      <c r="C1543" s="278" t="s">
        <v>37</v>
      </c>
      <c r="D1543" s="52" t="s">
        <v>38</v>
      </c>
      <c r="E1543" s="265" t="s">
        <v>3360</v>
      </c>
      <c r="F1543" s="266" t="s">
        <v>3361</v>
      </c>
      <c r="G1543" s="267">
        <v>72</v>
      </c>
      <c r="H1543" s="268" t="s">
        <v>2627</v>
      </c>
      <c r="I1543" s="345" t="s">
        <v>2640</v>
      </c>
      <c r="J1543" s="286" t="s">
        <v>3306</v>
      </c>
      <c r="K1543" s="278">
        <v>1</v>
      </c>
      <c r="L1543" s="278"/>
      <c r="M1543" s="278">
        <v>0.0476</v>
      </c>
      <c r="N1543" s="278">
        <v>0.0159</v>
      </c>
      <c r="O1543" s="278">
        <v>0.0317</v>
      </c>
      <c r="P1543" s="278">
        <v>0.2563</v>
      </c>
      <c r="Q1543" s="278">
        <v>0.1012</v>
      </c>
      <c r="R1543" s="278">
        <v>0.1551</v>
      </c>
      <c r="S1543" s="278" t="s">
        <v>2124</v>
      </c>
      <c r="T1543" s="278" t="s">
        <v>169</v>
      </c>
      <c r="U1543" s="49">
        <v>2022.12</v>
      </c>
      <c r="V1543" s="312"/>
    </row>
    <row r="1544" s="1" customFormat="1" ht="48.95" customHeight="1" spans="1:22">
      <c r="A1544" s="49">
        <v>36</v>
      </c>
      <c r="B1544" s="50" t="s">
        <v>3353</v>
      </c>
      <c r="C1544" s="278" t="s">
        <v>37</v>
      </c>
      <c r="D1544" s="52" t="s">
        <v>38</v>
      </c>
      <c r="E1544" s="265" t="s">
        <v>2764</v>
      </c>
      <c r="F1544" s="266" t="s">
        <v>3312</v>
      </c>
      <c r="G1544" s="267">
        <v>60</v>
      </c>
      <c r="H1544" s="268" t="s">
        <v>2627</v>
      </c>
      <c r="I1544" s="345" t="s">
        <v>2640</v>
      </c>
      <c r="J1544" s="286" t="s">
        <v>3306</v>
      </c>
      <c r="K1544" s="278">
        <v>1</v>
      </c>
      <c r="L1544" s="278"/>
      <c r="M1544" s="278">
        <v>0.0376</v>
      </c>
      <c r="N1544" s="278">
        <v>0.0145</v>
      </c>
      <c r="O1544" s="278">
        <v>0.0231</v>
      </c>
      <c r="P1544" s="278">
        <v>0.2023</v>
      </c>
      <c r="Q1544" s="278">
        <v>0.0786</v>
      </c>
      <c r="R1544" s="278">
        <v>0.1237</v>
      </c>
      <c r="S1544" s="278" t="s">
        <v>2124</v>
      </c>
      <c r="T1544" s="278" t="s">
        <v>169</v>
      </c>
      <c r="U1544" s="49">
        <v>2022.12</v>
      </c>
      <c r="V1544" s="312"/>
    </row>
    <row r="1545" s="1" customFormat="1" ht="48.95" customHeight="1" spans="1:22">
      <c r="A1545" s="49">
        <v>37</v>
      </c>
      <c r="B1545" s="50" t="s">
        <v>3353</v>
      </c>
      <c r="C1545" s="278" t="s">
        <v>37</v>
      </c>
      <c r="D1545" s="52" t="s">
        <v>38</v>
      </c>
      <c r="E1545" s="265" t="s">
        <v>2625</v>
      </c>
      <c r="F1545" s="280" t="s">
        <v>3345</v>
      </c>
      <c r="G1545" s="267">
        <v>24</v>
      </c>
      <c r="H1545" s="268" t="s">
        <v>2627</v>
      </c>
      <c r="I1545" s="345" t="s">
        <v>2640</v>
      </c>
      <c r="J1545" s="286" t="s">
        <v>3306</v>
      </c>
      <c r="K1545" s="278">
        <v>1</v>
      </c>
      <c r="L1545" s="278"/>
      <c r="M1545" s="278">
        <v>0.0194</v>
      </c>
      <c r="N1545" s="278">
        <v>0.0399</v>
      </c>
      <c r="O1545" s="278">
        <v>0.0645</v>
      </c>
      <c r="P1545" s="278">
        <v>0.0194</v>
      </c>
      <c r="Q1545" s="278">
        <v>0.0399</v>
      </c>
      <c r="R1545" s="278">
        <v>0.0645</v>
      </c>
      <c r="S1545" s="278" t="s">
        <v>2124</v>
      </c>
      <c r="T1545" s="278" t="s">
        <v>169</v>
      </c>
      <c r="U1545" s="49">
        <v>2022.12</v>
      </c>
      <c r="V1545" s="312"/>
    </row>
    <row r="1546" s="1" customFormat="1" ht="48.95" customHeight="1" spans="1:22">
      <c r="A1546" s="49">
        <v>38</v>
      </c>
      <c r="B1546" s="50" t="s">
        <v>3353</v>
      </c>
      <c r="C1546" s="278" t="s">
        <v>37</v>
      </c>
      <c r="D1546" s="52" t="s">
        <v>38</v>
      </c>
      <c r="E1546" s="265" t="s">
        <v>3362</v>
      </c>
      <c r="F1546" s="266" t="s">
        <v>3363</v>
      </c>
      <c r="G1546" s="267">
        <v>96</v>
      </c>
      <c r="H1546" s="268" t="s">
        <v>2627</v>
      </c>
      <c r="I1546" s="345" t="s">
        <v>2640</v>
      </c>
      <c r="J1546" s="286" t="s">
        <v>3306</v>
      </c>
      <c r="K1546" s="278">
        <v>1</v>
      </c>
      <c r="L1546" s="278"/>
      <c r="M1546" s="278">
        <v>0.0433</v>
      </c>
      <c r="N1546" s="278">
        <v>0.0106</v>
      </c>
      <c r="O1546" s="278">
        <v>0.0312</v>
      </c>
      <c r="P1546" s="278">
        <v>0.2235</v>
      </c>
      <c r="Q1546" s="278">
        <v>0.0611</v>
      </c>
      <c r="R1546" s="278">
        <v>0.1553</v>
      </c>
      <c r="S1546" s="278" t="s">
        <v>2124</v>
      </c>
      <c r="T1546" s="278" t="s">
        <v>169</v>
      </c>
      <c r="U1546" s="49">
        <v>2022.12</v>
      </c>
      <c r="V1546" s="312"/>
    </row>
    <row r="1547" s="1" customFormat="1" ht="48.95" customHeight="1" spans="1:22">
      <c r="A1547" s="49">
        <v>39</v>
      </c>
      <c r="B1547" s="50" t="s">
        <v>3353</v>
      </c>
      <c r="C1547" s="278" t="s">
        <v>37</v>
      </c>
      <c r="D1547" s="52" t="s">
        <v>38</v>
      </c>
      <c r="E1547" s="265" t="s">
        <v>3364</v>
      </c>
      <c r="F1547" s="280" t="s">
        <v>3359</v>
      </c>
      <c r="G1547" s="267">
        <v>40</v>
      </c>
      <c r="H1547" s="268" t="s">
        <v>2627</v>
      </c>
      <c r="I1547" s="345" t="s">
        <v>2640</v>
      </c>
      <c r="J1547" s="286" t="s">
        <v>3306</v>
      </c>
      <c r="K1547" s="278"/>
      <c r="L1547" s="278">
        <v>1</v>
      </c>
      <c r="M1547" s="278">
        <v>334</v>
      </c>
      <c r="N1547" s="278">
        <v>109</v>
      </c>
      <c r="O1547" s="278">
        <v>225</v>
      </c>
      <c r="P1547" s="278">
        <v>1734</v>
      </c>
      <c r="Q1547" s="278">
        <v>618</v>
      </c>
      <c r="R1547" s="278">
        <v>1116</v>
      </c>
      <c r="S1547" s="278" t="s">
        <v>2124</v>
      </c>
      <c r="T1547" s="278" t="s">
        <v>169</v>
      </c>
      <c r="U1547" s="49">
        <v>2022.12</v>
      </c>
      <c r="V1547" s="312"/>
    </row>
    <row r="1548" s="1" customFormat="1" ht="48.95" customHeight="1" spans="1:22">
      <c r="A1548" s="49">
        <v>40</v>
      </c>
      <c r="B1548" s="50" t="s">
        <v>3353</v>
      </c>
      <c r="C1548" s="278" t="s">
        <v>37</v>
      </c>
      <c r="D1548" s="52" t="s">
        <v>38</v>
      </c>
      <c r="E1548" s="265" t="s">
        <v>3365</v>
      </c>
      <c r="F1548" s="266" t="s">
        <v>3359</v>
      </c>
      <c r="G1548" s="267">
        <v>40</v>
      </c>
      <c r="H1548" s="268" t="s">
        <v>2627</v>
      </c>
      <c r="I1548" s="345" t="s">
        <v>2640</v>
      </c>
      <c r="J1548" s="286" t="s">
        <v>3306</v>
      </c>
      <c r="K1548" s="278">
        <v>1</v>
      </c>
      <c r="L1548" s="278"/>
      <c r="M1548" s="278">
        <v>0.0179</v>
      </c>
      <c r="N1548" s="278">
        <v>0.0064</v>
      </c>
      <c r="O1548" s="278">
        <v>0.115</v>
      </c>
      <c r="P1548" s="278">
        <v>0.0836</v>
      </c>
      <c r="Q1548" s="278">
        <v>0.0285</v>
      </c>
      <c r="R1548" s="278">
        <v>0.0551</v>
      </c>
      <c r="S1548" s="278" t="s">
        <v>2124</v>
      </c>
      <c r="T1548" s="278" t="s">
        <v>169</v>
      </c>
      <c r="U1548" s="49">
        <v>2022.12</v>
      </c>
      <c r="V1548" s="312"/>
    </row>
    <row r="1549" s="1" customFormat="1" ht="48.95" customHeight="1" spans="1:22">
      <c r="A1549" s="49">
        <v>41</v>
      </c>
      <c r="B1549" s="50" t="s">
        <v>3353</v>
      </c>
      <c r="C1549" s="278" t="s">
        <v>37</v>
      </c>
      <c r="D1549" s="52" t="s">
        <v>38</v>
      </c>
      <c r="E1549" s="265" t="s">
        <v>3366</v>
      </c>
      <c r="F1549" s="266" t="s">
        <v>3367</v>
      </c>
      <c r="G1549" s="267">
        <v>120</v>
      </c>
      <c r="H1549" s="268" t="s">
        <v>2627</v>
      </c>
      <c r="I1549" s="345" t="s">
        <v>2640</v>
      </c>
      <c r="J1549" s="286" t="s">
        <v>3306</v>
      </c>
      <c r="K1549" s="278"/>
      <c r="L1549" s="278">
        <v>1</v>
      </c>
      <c r="M1549" s="278">
        <v>0.05</v>
      </c>
      <c r="N1549" s="278">
        <v>0.0124</v>
      </c>
      <c r="O1549" s="278">
        <v>0.0376</v>
      </c>
      <c r="P1549" s="278">
        <v>0.2248</v>
      </c>
      <c r="Q1549" s="278">
        <v>0.0639</v>
      </c>
      <c r="R1549" s="278">
        <v>0.1609</v>
      </c>
      <c r="S1549" s="278" t="s">
        <v>2124</v>
      </c>
      <c r="T1549" s="278" t="s">
        <v>169</v>
      </c>
      <c r="U1549" s="49">
        <v>2022.12</v>
      </c>
      <c r="V1549" s="312"/>
    </row>
    <row r="1550" s="1" customFormat="1" ht="48.95" customHeight="1" spans="1:22">
      <c r="A1550" s="49">
        <v>42</v>
      </c>
      <c r="B1550" s="50" t="s">
        <v>3353</v>
      </c>
      <c r="C1550" s="278" t="s">
        <v>37</v>
      </c>
      <c r="D1550" s="52" t="s">
        <v>38</v>
      </c>
      <c r="E1550" s="343" t="s">
        <v>3368</v>
      </c>
      <c r="F1550" s="280" t="s">
        <v>3312</v>
      </c>
      <c r="G1550" s="267">
        <v>60</v>
      </c>
      <c r="H1550" s="268" t="s">
        <v>2627</v>
      </c>
      <c r="I1550" s="345" t="s">
        <v>2640</v>
      </c>
      <c r="J1550" s="286" t="s">
        <v>3306</v>
      </c>
      <c r="K1550" s="278">
        <v>1</v>
      </c>
      <c r="L1550" s="278"/>
      <c r="M1550" s="278">
        <v>0.0213</v>
      </c>
      <c r="N1550" s="278">
        <v>0.0083</v>
      </c>
      <c r="O1550" s="278">
        <v>0.013</v>
      </c>
      <c r="P1550" s="278">
        <v>0.1141</v>
      </c>
      <c r="Q1550" s="278">
        <v>0.0433</v>
      </c>
      <c r="R1550" s="278">
        <v>0.0708</v>
      </c>
      <c r="S1550" s="278" t="s">
        <v>2124</v>
      </c>
      <c r="T1550" s="278" t="s">
        <v>169</v>
      </c>
      <c r="U1550" s="49">
        <v>2022.12</v>
      </c>
      <c r="V1550" s="312"/>
    </row>
    <row r="1551" s="1" customFormat="1" ht="48.95" customHeight="1" spans="1:22">
      <c r="A1551" s="49">
        <v>43</v>
      </c>
      <c r="B1551" s="50" t="s">
        <v>3353</v>
      </c>
      <c r="C1551" s="278" t="s">
        <v>37</v>
      </c>
      <c r="D1551" s="52" t="s">
        <v>38</v>
      </c>
      <c r="E1551" s="265" t="s">
        <v>3369</v>
      </c>
      <c r="F1551" s="280" t="s">
        <v>3370</v>
      </c>
      <c r="G1551" s="267">
        <v>92</v>
      </c>
      <c r="H1551" s="268" t="s">
        <v>2627</v>
      </c>
      <c r="I1551" s="345" t="s">
        <v>2640</v>
      </c>
      <c r="J1551" s="286" t="s">
        <v>3306</v>
      </c>
      <c r="K1551" s="278"/>
      <c r="L1551" s="278">
        <v>1</v>
      </c>
      <c r="M1551" s="278">
        <v>0.0609</v>
      </c>
      <c r="N1551" s="278">
        <v>0.0116</v>
      </c>
      <c r="O1551" s="278">
        <v>0.0493</v>
      </c>
      <c r="P1551" s="278">
        <v>0.2718</v>
      </c>
      <c r="Q1551" s="278">
        <v>0.0625</v>
      </c>
      <c r="R1551" s="278">
        <v>0.2093</v>
      </c>
      <c r="S1551" s="278" t="s">
        <v>2124</v>
      </c>
      <c r="T1551" s="278" t="s">
        <v>169</v>
      </c>
      <c r="U1551" s="49">
        <v>2022.12</v>
      </c>
      <c r="V1551" s="312"/>
    </row>
    <row r="1552" s="1" customFormat="1" ht="48.95" customHeight="1" spans="1:22">
      <c r="A1552" s="49">
        <v>44</v>
      </c>
      <c r="B1552" s="50" t="s">
        <v>3353</v>
      </c>
      <c r="C1552" s="278" t="s">
        <v>37</v>
      </c>
      <c r="D1552" s="52" t="s">
        <v>38</v>
      </c>
      <c r="E1552" s="265" t="s">
        <v>3023</v>
      </c>
      <c r="F1552" s="266" t="s">
        <v>3371</v>
      </c>
      <c r="G1552" s="267">
        <v>134</v>
      </c>
      <c r="H1552" s="268" t="s">
        <v>2627</v>
      </c>
      <c r="I1552" s="345" t="s">
        <v>2640</v>
      </c>
      <c r="J1552" s="286" t="s">
        <v>3306</v>
      </c>
      <c r="K1552" s="278"/>
      <c r="L1552" s="278">
        <v>1</v>
      </c>
      <c r="M1552" s="278">
        <v>0.0445</v>
      </c>
      <c r="N1552" s="278">
        <v>0.0129</v>
      </c>
      <c r="O1552" s="278">
        <v>0.0316</v>
      </c>
      <c r="P1552" s="278">
        <v>0.2433</v>
      </c>
      <c r="Q1552" s="278">
        <v>0.0754</v>
      </c>
      <c r="R1552" s="278">
        <v>0.1679</v>
      </c>
      <c r="S1552" s="278" t="s">
        <v>2124</v>
      </c>
      <c r="T1552" s="278" t="s">
        <v>169</v>
      </c>
      <c r="U1552" s="49">
        <v>2022.12</v>
      </c>
      <c r="V1552" s="312"/>
    </row>
    <row r="1553" s="1" customFormat="1" ht="48.95" customHeight="1" spans="1:22">
      <c r="A1553" s="49">
        <v>45</v>
      </c>
      <c r="B1553" s="50" t="s">
        <v>3353</v>
      </c>
      <c r="C1553" s="278" t="s">
        <v>37</v>
      </c>
      <c r="D1553" s="52" t="s">
        <v>38</v>
      </c>
      <c r="E1553" s="265" t="s">
        <v>3025</v>
      </c>
      <c r="F1553" s="280" t="s">
        <v>3372</v>
      </c>
      <c r="G1553" s="281">
        <v>32</v>
      </c>
      <c r="H1553" s="268" t="s">
        <v>2627</v>
      </c>
      <c r="I1553" s="345" t="s">
        <v>2640</v>
      </c>
      <c r="J1553" s="286" t="s">
        <v>3306</v>
      </c>
      <c r="K1553" s="282">
        <v>1</v>
      </c>
      <c r="L1553" s="282"/>
      <c r="M1553" s="282">
        <v>0.065</v>
      </c>
      <c r="N1553" s="282">
        <v>0.0306</v>
      </c>
      <c r="O1553" s="282">
        <v>0.0344</v>
      </c>
      <c r="P1553" s="282">
        <v>0.3337</v>
      </c>
      <c r="Q1553" s="282">
        <v>0.1707</v>
      </c>
      <c r="R1553" s="282">
        <v>0.163</v>
      </c>
      <c r="S1553" s="278" t="s">
        <v>2124</v>
      </c>
      <c r="T1553" s="278" t="s">
        <v>169</v>
      </c>
      <c r="U1553" s="49">
        <v>2022.12</v>
      </c>
      <c r="V1553" s="312"/>
    </row>
    <row r="1554" s="1" customFormat="1" ht="48.95" customHeight="1" spans="1:22">
      <c r="A1554" s="49">
        <v>46</v>
      </c>
      <c r="B1554" s="50" t="s">
        <v>3353</v>
      </c>
      <c r="C1554" s="278" t="s">
        <v>37</v>
      </c>
      <c r="D1554" s="52" t="s">
        <v>38</v>
      </c>
      <c r="E1554" s="265" t="s">
        <v>3373</v>
      </c>
      <c r="F1554" s="280" t="s">
        <v>3345</v>
      </c>
      <c r="G1554" s="281">
        <v>24</v>
      </c>
      <c r="H1554" s="268" t="s">
        <v>2627</v>
      </c>
      <c r="I1554" s="345" t="s">
        <v>2640</v>
      </c>
      <c r="J1554" s="286" t="s">
        <v>3306</v>
      </c>
      <c r="K1554" s="278">
        <v>1</v>
      </c>
      <c r="L1554" s="278"/>
      <c r="M1554" s="282">
        <v>0.0201</v>
      </c>
      <c r="N1554" s="282">
        <v>0.0114</v>
      </c>
      <c r="O1554" s="282">
        <v>0.0087</v>
      </c>
      <c r="P1554" s="282">
        <v>0.103</v>
      </c>
      <c r="Q1554" s="282">
        <v>0.0664</v>
      </c>
      <c r="R1554" s="282">
        <v>0.0366</v>
      </c>
      <c r="S1554" s="278" t="s">
        <v>2124</v>
      </c>
      <c r="T1554" s="278" t="s">
        <v>169</v>
      </c>
      <c r="U1554" s="49">
        <v>2022.12</v>
      </c>
      <c r="V1554" s="312"/>
    </row>
    <row r="1555" s="1" customFormat="1" ht="48.95" customHeight="1" spans="1:22">
      <c r="A1555" s="49">
        <v>47</v>
      </c>
      <c r="B1555" s="50" t="s">
        <v>3353</v>
      </c>
      <c r="C1555" s="278" t="s">
        <v>37</v>
      </c>
      <c r="D1555" s="52" t="s">
        <v>38</v>
      </c>
      <c r="E1555" s="265" t="s">
        <v>3374</v>
      </c>
      <c r="F1555" s="280" t="s">
        <v>3375</v>
      </c>
      <c r="G1555" s="281">
        <v>28</v>
      </c>
      <c r="H1555" s="268" t="s">
        <v>2627</v>
      </c>
      <c r="I1555" s="345" t="s">
        <v>2640</v>
      </c>
      <c r="J1555" s="286" t="s">
        <v>3306</v>
      </c>
      <c r="K1555" s="278"/>
      <c r="L1555" s="278">
        <v>1</v>
      </c>
      <c r="M1555" s="282">
        <v>0.0512</v>
      </c>
      <c r="N1555" s="282">
        <v>0.0153</v>
      </c>
      <c r="O1555" s="282">
        <v>0.0359</v>
      </c>
      <c r="P1555" s="282">
        <v>0.243</v>
      </c>
      <c r="Q1555" s="282">
        <v>0.056</v>
      </c>
      <c r="R1555" s="282">
        <v>0.187</v>
      </c>
      <c r="S1555" s="278" t="s">
        <v>2124</v>
      </c>
      <c r="T1555" s="278" t="s">
        <v>169</v>
      </c>
      <c r="U1555" s="49">
        <v>2022.12</v>
      </c>
      <c r="V1555" s="312"/>
    </row>
    <row r="1556" s="1" customFormat="1" ht="48.95" customHeight="1" spans="1:22">
      <c r="A1556" s="49">
        <v>48</v>
      </c>
      <c r="B1556" s="50" t="s">
        <v>3376</v>
      </c>
      <c r="C1556" s="278" t="s">
        <v>37</v>
      </c>
      <c r="D1556" s="52" t="s">
        <v>38</v>
      </c>
      <c r="E1556" s="265" t="s">
        <v>3028</v>
      </c>
      <c r="F1556" s="266" t="s">
        <v>3377</v>
      </c>
      <c r="G1556" s="267">
        <v>80</v>
      </c>
      <c r="H1556" s="268" t="s">
        <v>2627</v>
      </c>
      <c r="I1556" s="345" t="s">
        <v>2640</v>
      </c>
      <c r="J1556" s="286" t="s">
        <v>3306</v>
      </c>
      <c r="K1556" s="278">
        <v>1</v>
      </c>
      <c r="L1556" s="278"/>
      <c r="M1556" s="278" t="s">
        <v>3031</v>
      </c>
      <c r="N1556" s="278" t="s">
        <v>618</v>
      </c>
      <c r="O1556" s="278" t="s">
        <v>3032</v>
      </c>
      <c r="P1556" s="278" t="s">
        <v>3033</v>
      </c>
      <c r="Q1556" s="278" t="s">
        <v>3034</v>
      </c>
      <c r="R1556" s="278" t="s">
        <v>3035</v>
      </c>
      <c r="S1556" s="278" t="s">
        <v>2124</v>
      </c>
      <c r="T1556" s="278" t="s">
        <v>143</v>
      </c>
      <c r="U1556" s="49">
        <v>2022.12</v>
      </c>
      <c r="V1556" s="347"/>
    </row>
    <row r="1557" s="1" customFormat="1" ht="48.95" customHeight="1" spans="1:22">
      <c r="A1557" s="49">
        <v>49</v>
      </c>
      <c r="B1557" s="50" t="s">
        <v>3376</v>
      </c>
      <c r="C1557" s="278" t="s">
        <v>37</v>
      </c>
      <c r="D1557" s="52" t="s">
        <v>38</v>
      </c>
      <c r="E1557" s="265" t="s">
        <v>2779</v>
      </c>
      <c r="F1557" s="280" t="s">
        <v>3378</v>
      </c>
      <c r="G1557" s="267">
        <v>16</v>
      </c>
      <c r="H1557" s="268" t="s">
        <v>2627</v>
      </c>
      <c r="I1557" s="345" t="s">
        <v>2640</v>
      </c>
      <c r="J1557" s="286" t="s">
        <v>3306</v>
      </c>
      <c r="K1557" s="278">
        <v>1</v>
      </c>
      <c r="L1557" s="278"/>
      <c r="M1557" s="282">
        <v>0.028</v>
      </c>
      <c r="N1557" s="282">
        <v>0.01</v>
      </c>
      <c r="O1557" s="282">
        <v>0.018</v>
      </c>
      <c r="P1557" s="282">
        <v>0.1257</v>
      </c>
      <c r="Q1557" s="282">
        <v>0.049</v>
      </c>
      <c r="R1557" s="282">
        <v>0.0767</v>
      </c>
      <c r="S1557" s="278" t="s">
        <v>2124</v>
      </c>
      <c r="T1557" s="278" t="s">
        <v>143</v>
      </c>
      <c r="U1557" s="49">
        <v>2022.12</v>
      </c>
      <c r="V1557" s="347"/>
    </row>
    <row r="1558" s="1" customFormat="1" ht="48.95" customHeight="1" spans="1:22">
      <c r="A1558" s="49">
        <v>50</v>
      </c>
      <c r="B1558" s="50" t="s">
        <v>3376</v>
      </c>
      <c r="C1558" s="278" t="s">
        <v>37</v>
      </c>
      <c r="D1558" s="52" t="s">
        <v>38</v>
      </c>
      <c r="E1558" s="265" t="s">
        <v>3038</v>
      </c>
      <c r="F1558" s="280" t="s">
        <v>3379</v>
      </c>
      <c r="G1558" s="267">
        <v>28</v>
      </c>
      <c r="H1558" s="268" t="s">
        <v>2627</v>
      </c>
      <c r="I1558" s="345" t="s">
        <v>2640</v>
      </c>
      <c r="J1558" s="286" t="s">
        <v>3306</v>
      </c>
      <c r="K1558" s="278">
        <v>1</v>
      </c>
      <c r="L1558" s="278"/>
      <c r="M1558" s="278">
        <v>0.0117</v>
      </c>
      <c r="N1558" s="278">
        <v>0.0061</v>
      </c>
      <c r="O1558" s="278">
        <v>0.0057</v>
      </c>
      <c r="P1558" s="278">
        <v>0.0576</v>
      </c>
      <c r="Q1558" s="278">
        <v>0.0292</v>
      </c>
      <c r="R1558" s="278">
        <v>0.0284</v>
      </c>
      <c r="S1558" s="278" t="s">
        <v>2124</v>
      </c>
      <c r="T1558" s="278" t="s">
        <v>143</v>
      </c>
      <c r="U1558" s="49">
        <v>2022.12</v>
      </c>
      <c r="V1558" s="347"/>
    </row>
    <row r="1559" s="1" customFormat="1" ht="48.95" customHeight="1" spans="1:22">
      <c r="A1559" s="49">
        <v>51</v>
      </c>
      <c r="B1559" s="50" t="s">
        <v>3376</v>
      </c>
      <c r="C1559" s="282" t="s">
        <v>174</v>
      </c>
      <c r="D1559" s="52" t="s">
        <v>38</v>
      </c>
      <c r="E1559" s="343" t="s">
        <v>139</v>
      </c>
      <c r="F1559" s="280" t="s">
        <v>3380</v>
      </c>
      <c r="G1559" s="281">
        <v>24</v>
      </c>
      <c r="H1559" s="268" t="s">
        <v>2627</v>
      </c>
      <c r="I1559" s="345" t="s">
        <v>2640</v>
      </c>
      <c r="J1559" s="286" t="s">
        <v>3306</v>
      </c>
      <c r="K1559" s="282">
        <v>1</v>
      </c>
      <c r="L1559" s="282"/>
      <c r="M1559" s="282">
        <v>0.014</v>
      </c>
      <c r="N1559" s="282">
        <v>0.005</v>
      </c>
      <c r="O1559" s="282">
        <v>0.009</v>
      </c>
      <c r="P1559" s="282">
        <v>0.056</v>
      </c>
      <c r="Q1559" s="282">
        <v>0.0252</v>
      </c>
      <c r="R1559" s="282">
        <v>0.0308</v>
      </c>
      <c r="S1559" s="278" t="s">
        <v>2124</v>
      </c>
      <c r="T1559" s="278" t="s">
        <v>143</v>
      </c>
      <c r="U1559" s="49">
        <v>2022.12</v>
      </c>
      <c r="V1559" s="347"/>
    </row>
    <row r="1560" s="1" customFormat="1" ht="48.95" customHeight="1" spans="1:22">
      <c r="A1560" s="49">
        <v>53</v>
      </c>
      <c r="B1560" s="50" t="s">
        <v>3376</v>
      </c>
      <c r="C1560" s="282" t="s">
        <v>37</v>
      </c>
      <c r="D1560" s="52" t="s">
        <v>38</v>
      </c>
      <c r="E1560" s="343" t="s">
        <v>2638</v>
      </c>
      <c r="F1560" s="280" t="s">
        <v>3381</v>
      </c>
      <c r="G1560" s="281">
        <v>24</v>
      </c>
      <c r="H1560" s="268" t="s">
        <v>2627</v>
      </c>
      <c r="I1560" s="345" t="s">
        <v>2640</v>
      </c>
      <c r="J1560" s="286" t="s">
        <v>3306</v>
      </c>
      <c r="K1560" s="282">
        <v>1</v>
      </c>
      <c r="L1560" s="282"/>
      <c r="M1560" s="282" t="s">
        <v>2641</v>
      </c>
      <c r="N1560" s="282" t="s">
        <v>2642</v>
      </c>
      <c r="O1560" s="282" t="s">
        <v>2643</v>
      </c>
      <c r="P1560" s="282" t="s">
        <v>2644</v>
      </c>
      <c r="Q1560" s="282" t="s">
        <v>2645</v>
      </c>
      <c r="R1560" s="282" t="s">
        <v>2646</v>
      </c>
      <c r="S1560" s="278" t="s">
        <v>2124</v>
      </c>
      <c r="T1560" s="278" t="s">
        <v>143</v>
      </c>
      <c r="U1560" s="49">
        <v>2022.12</v>
      </c>
      <c r="V1560" s="107"/>
    </row>
    <row r="1561" s="1" customFormat="1" ht="48.95" customHeight="1" spans="1:22">
      <c r="A1561" s="49">
        <v>61</v>
      </c>
      <c r="B1561" s="50" t="s">
        <v>3382</v>
      </c>
      <c r="C1561" s="302" t="s">
        <v>37</v>
      </c>
      <c r="D1561" s="52" t="s">
        <v>38</v>
      </c>
      <c r="E1561" s="269" t="s">
        <v>2651</v>
      </c>
      <c r="F1561" s="270" t="s">
        <v>3383</v>
      </c>
      <c r="G1561" s="271">
        <v>20</v>
      </c>
      <c r="H1561" s="268" t="s">
        <v>2627</v>
      </c>
      <c r="I1561" s="345" t="s">
        <v>2640</v>
      </c>
      <c r="J1561" s="286" t="s">
        <v>3306</v>
      </c>
      <c r="K1561" s="302">
        <v>1</v>
      </c>
      <c r="L1561" s="302"/>
      <c r="M1561" s="302"/>
      <c r="N1561" s="302">
        <v>0.0065</v>
      </c>
      <c r="O1561" s="302">
        <v>0.014</v>
      </c>
      <c r="P1561" s="302"/>
      <c r="Q1561" s="302">
        <v>0.0356</v>
      </c>
      <c r="R1561" s="302">
        <v>0.0676</v>
      </c>
      <c r="S1561" s="302" t="s">
        <v>2124</v>
      </c>
      <c r="T1561" s="302" t="s">
        <v>196</v>
      </c>
      <c r="U1561" s="49">
        <v>2022.12</v>
      </c>
      <c r="V1561" s="312"/>
    </row>
    <row r="1562" s="1" customFormat="1" ht="48.95" customHeight="1" spans="1:22">
      <c r="A1562" s="49">
        <v>62</v>
      </c>
      <c r="B1562" s="50" t="s">
        <v>3382</v>
      </c>
      <c r="C1562" s="302" t="s">
        <v>37</v>
      </c>
      <c r="D1562" s="52" t="s">
        <v>38</v>
      </c>
      <c r="E1562" s="269" t="s">
        <v>3384</v>
      </c>
      <c r="F1562" s="270" t="s">
        <v>3383</v>
      </c>
      <c r="G1562" s="271">
        <v>20</v>
      </c>
      <c r="H1562" s="268" t="s">
        <v>2627</v>
      </c>
      <c r="I1562" s="345" t="s">
        <v>2640</v>
      </c>
      <c r="J1562" s="286" t="s">
        <v>3306</v>
      </c>
      <c r="K1562" s="302"/>
      <c r="L1562" s="302">
        <v>1</v>
      </c>
      <c r="M1562" s="302"/>
      <c r="N1562" s="302">
        <v>0.0067</v>
      </c>
      <c r="O1562" s="302">
        <v>0.0195</v>
      </c>
      <c r="P1562" s="302"/>
      <c r="Q1562" s="302">
        <v>0.0359</v>
      </c>
      <c r="R1562" s="302">
        <v>0.0921</v>
      </c>
      <c r="S1562" s="302" t="s">
        <v>2124</v>
      </c>
      <c r="T1562" s="302" t="s">
        <v>196</v>
      </c>
      <c r="U1562" s="49">
        <v>2022.12</v>
      </c>
      <c r="V1562" s="312"/>
    </row>
    <row r="1563" s="1" customFormat="1" ht="48.95" customHeight="1" spans="1:22">
      <c r="A1563" s="49">
        <v>63</v>
      </c>
      <c r="B1563" s="50" t="s">
        <v>3382</v>
      </c>
      <c r="C1563" s="302" t="s">
        <v>37</v>
      </c>
      <c r="D1563" s="52" t="s">
        <v>38</v>
      </c>
      <c r="E1563" s="269" t="s">
        <v>3385</v>
      </c>
      <c r="F1563" s="270" t="s">
        <v>3378</v>
      </c>
      <c r="G1563" s="271">
        <v>16</v>
      </c>
      <c r="H1563" s="268" t="s">
        <v>2627</v>
      </c>
      <c r="I1563" s="345" t="s">
        <v>2640</v>
      </c>
      <c r="J1563" s="286" t="s">
        <v>3306</v>
      </c>
      <c r="K1563" s="302"/>
      <c r="L1563" s="302">
        <v>1</v>
      </c>
      <c r="M1563" s="302"/>
      <c r="N1563" s="302">
        <v>0.0071</v>
      </c>
      <c r="O1563" s="302">
        <v>0.0141</v>
      </c>
      <c r="P1563" s="302"/>
      <c r="Q1563" s="302">
        <v>0.0388</v>
      </c>
      <c r="R1563" s="302">
        <v>0.0823</v>
      </c>
      <c r="S1563" s="302" t="s">
        <v>2124</v>
      </c>
      <c r="T1563" s="302" t="s">
        <v>196</v>
      </c>
      <c r="U1563" s="49">
        <v>2022.12</v>
      </c>
      <c r="V1563" s="312"/>
    </row>
    <row r="1564" s="1" customFormat="1" ht="48.95" customHeight="1" spans="1:22">
      <c r="A1564" s="49">
        <v>64</v>
      </c>
      <c r="B1564" s="50" t="s">
        <v>3382</v>
      </c>
      <c r="C1564" s="302" t="s">
        <v>37</v>
      </c>
      <c r="D1564" s="52" t="s">
        <v>38</v>
      </c>
      <c r="E1564" s="269" t="s">
        <v>2654</v>
      </c>
      <c r="F1564" s="270" t="s">
        <v>3343</v>
      </c>
      <c r="G1564" s="271">
        <v>12</v>
      </c>
      <c r="H1564" s="268" t="s">
        <v>2627</v>
      </c>
      <c r="I1564" s="345" t="s">
        <v>2640</v>
      </c>
      <c r="J1564" s="286" t="s">
        <v>3306</v>
      </c>
      <c r="K1564" s="302">
        <v>1</v>
      </c>
      <c r="L1564" s="302"/>
      <c r="M1564" s="302"/>
      <c r="N1564" s="302">
        <v>0.0144</v>
      </c>
      <c r="O1564" s="302">
        <v>0.0158</v>
      </c>
      <c r="P1564" s="302"/>
      <c r="Q1564" s="302">
        <v>0.0756</v>
      </c>
      <c r="R1564" s="302">
        <v>0.087</v>
      </c>
      <c r="S1564" s="302" t="s">
        <v>2124</v>
      </c>
      <c r="T1564" s="302" t="s">
        <v>196</v>
      </c>
      <c r="U1564" s="49">
        <v>2022.12</v>
      </c>
      <c r="V1564" s="312"/>
    </row>
    <row r="1565" s="1" customFormat="1" ht="48.95" customHeight="1" spans="1:22">
      <c r="A1565" s="49">
        <v>65</v>
      </c>
      <c r="B1565" s="50" t="s">
        <v>3382</v>
      </c>
      <c r="C1565" s="302" t="s">
        <v>37</v>
      </c>
      <c r="D1565" s="52" t="s">
        <v>38</v>
      </c>
      <c r="E1565" s="269" t="s">
        <v>3386</v>
      </c>
      <c r="F1565" s="345" t="s">
        <v>3387</v>
      </c>
      <c r="G1565" s="271">
        <v>20</v>
      </c>
      <c r="H1565" s="268" t="s">
        <v>2627</v>
      </c>
      <c r="I1565" s="345" t="s">
        <v>2640</v>
      </c>
      <c r="J1565" s="286" t="s">
        <v>3306</v>
      </c>
      <c r="K1565" s="302"/>
      <c r="L1565" s="302">
        <v>1</v>
      </c>
      <c r="M1565" s="302"/>
      <c r="N1565" s="302">
        <v>0.0043</v>
      </c>
      <c r="O1565" s="302">
        <v>0.0113</v>
      </c>
      <c r="P1565" s="302"/>
      <c r="Q1565" s="302">
        <v>0.0243</v>
      </c>
      <c r="R1565" s="302">
        <v>0.0513</v>
      </c>
      <c r="S1565" s="302" t="s">
        <v>2124</v>
      </c>
      <c r="T1565" s="302" t="s">
        <v>196</v>
      </c>
      <c r="U1565" s="49">
        <v>2022.12</v>
      </c>
      <c r="V1565" s="312"/>
    </row>
    <row r="1566" s="1" customFormat="1" ht="48.95" customHeight="1" spans="1:22">
      <c r="A1566" s="49">
        <v>66</v>
      </c>
      <c r="B1566" s="50" t="s">
        <v>3382</v>
      </c>
      <c r="C1566" s="302" t="s">
        <v>37</v>
      </c>
      <c r="D1566" s="52" t="s">
        <v>38</v>
      </c>
      <c r="E1566" s="269" t="s">
        <v>3388</v>
      </c>
      <c r="F1566" s="345" t="s">
        <v>3389</v>
      </c>
      <c r="G1566" s="271">
        <v>20</v>
      </c>
      <c r="H1566" s="268" t="s">
        <v>2627</v>
      </c>
      <c r="I1566" s="345" t="s">
        <v>2640</v>
      </c>
      <c r="J1566" s="286" t="s">
        <v>3306</v>
      </c>
      <c r="K1566" s="302"/>
      <c r="L1566" s="302">
        <v>1</v>
      </c>
      <c r="M1566" s="302"/>
      <c r="N1566" s="302">
        <v>0.0073</v>
      </c>
      <c r="O1566" s="302">
        <v>0.0455</v>
      </c>
      <c r="P1566" s="302"/>
      <c r="Q1566" s="302">
        <v>0.0384</v>
      </c>
      <c r="R1566" s="302">
        <v>0.0523</v>
      </c>
      <c r="S1566" s="302" t="s">
        <v>2124</v>
      </c>
      <c r="T1566" s="302" t="s">
        <v>196</v>
      </c>
      <c r="U1566" s="49">
        <v>2022.12</v>
      </c>
      <c r="V1566" s="312"/>
    </row>
    <row r="1567" s="1" customFormat="1" ht="48.95" customHeight="1" spans="1:22">
      <c r="A1567" s="49">
        <v>67</v>
      </c>
      <c r="B1567" s="50" t="s">
        <v>3390</v>
      </c>
      <c r="C1567" s="51" t="s">
        <v>37</v>
      </c>
      <c r="D1567" s="52" t="s">
        <v>52</v>
      </c>
      <c r="E1567" s="51" t="s">
        <v>3047</v>
      </c>
      <c r="F1567" s="50" t="s">
        <v>3391</v>
      </c>
      <c r="G1567" s="325">
        <v>12.8</v>
      </c>
      <c r="H1567" s="268" t="s">
        <v>2627</v>
      </c>
      <c r="I1567" s="59" t="s">
        <v>3392</v>
      </c>
      <c r="J1567" s="286" t="s">
        <v>3306</v>
      </c>
      <c r="K1567" s="83">
        <v>1</v>
      </c>
      <c r="L1567" s="83">
        <v>0</v>
      </c>
      <c r="M1567" s="85">
        <v>0.0135</v>
      </c>
      <c r="N1567" s="85">
        <v>0.0064</v>
      </c>
      <c r="O1567" s="85">
        <v>0.0071</v>
      </c>
      <c r="P1567" s="85">
        <v>0.0678</v>
      </c>
      <c r="Q1567" s="85">
        <v>0.0336</v>
      </c>
      <c r="R1567" s="85">
        <v>0.0342</v>
      </c>
      <c r="S1567" s="49" t="s">
        <v>2124</v>
      </c>
      <c r="T1567" s="49" t="s">
        <v>143</v>
      </c>
      <c r="U1567" s="144" t="s">
        <v>555</v>
      </c>
      <c r="V1567" s="362"/>
    </row>
    <row r="1568" s="1" customFormat="1" ht="48.95" customHeight="1" spans="1:22">
      <c r="A1568" s="49">
        <v>68</v>
      </c>
      <c r="B1568" s="50" t="s">
        <v>3393</v>
      </c>
      <c r="C1568" s="51" t="s">
        <v>37</v>
      </c>
      <c r="D1568" s="52" t="s">
        <v>52</v>
      </c>
      <c r="E1568" s="51" t="s">
        <v>2582</v>
      </c>
      <c r="F1568" s="50" t="s">
        <v>3394</v>
      </c>
      <c r="G1568" s="325">
        <v>57.6</v>
      </c>
      <c r="H1568" s="268" t="s">
        <v>2627</v>
      </c>
      <c r="I1568" s="59" t="s">
        <v>3392</v>
      </c>
      <c r="J1568" s="286" t="s">
        <v>3306</v>
      </c>
      <c r="K1568" s="55">
        <v>0</v>
      </c>
      <c r="L1568" s="55">
        <v>1</v>
      </c>
      <c r="M1568" s="84">
        <v>0.0322</v>
      </c>
      <c r="N1568" s="84">
        <v>0.0109</v>
      </c>
      <c r="O1568" s="84">
        <v>0.0213</v>
      </c>
      <c r="P1568" s="84">
        <v>0.1494</v>
      </c>
      <c r="Q1568" s="84">
        <v>0.0522</v>
      </c>
      <c r="R1568" s="84">
        <v>0.0972</v>
      </c>
      <c r="S1568" s="49" t="s">
        <v>2124</v>
      </c>
      <c r="T1568" s="55" t="s">
        <v>143</v>
      </c>
      <c r="U1568" s="144" t="s">
        <v>555</v>
      </c>
      <c r="V1568" s="362"/>
    </row>
    <row r="1569" s="1" customFormat="1" ht="48.95" customHeight="1" spans="1:22">
      <c r="A1569" s="49">
        <v>69</v>
      </c>
      <c r="B1569" s="112" t="s">
        <v>3395</v>
      </c>
      <c r="C1569" s="289" t="s">
        <v>280</v>
      </c>
      <c r="D1569" s="52" t="s">
        <v>2793</v>
      </c>
      <c r="E1569" s="289" t="s">
        <v>3396</v>
      </c>
      <c r="F1569" s="290" t="s">
        <v>3397</v>
      </c>
      <c r="G1569" s="291">
        <v>50</v>
      </c>
      <c r="H1569" s="289" t="s">
        <v>2796</v>
      </c>
      <c r="I1569" s="359" t="s">
        <v>2797</v>
      </c>
      <c r="J1569" s="286" t="s">
        <v>3306</v>
      </c>
      <c r="K1569" s="304">
        <v>0</v>
      </c>
      <c r="L1569" s="304">
        <v>1</v>
      </c>
      <c r="M1569" s="305">
        <f t="shared" ref="M1569:M1573" si="38">SUM(N1569:O1569)</f>
        <v>0.0319</v>
      </c>
      <c r="N1569" s="305">
        <v>0.0109</v>
      </c>
      <c r="O1569" s="305">
        <v>0.021</v>
      </c>
      <c r="P1569" s="305">
        <v>0.1494</v>
      </c>
      <c r="Q1569" s="305">
        <v>0.0522</v>
      </c>
      <c r="R1569" s="305">
        <v>0.0983</v>
      </c>
      <c r="S1569" s="304" t="s">
        <v>2798</v>
      </c>
      <c r="T1569" s="304" t="s">
        <v>281</v>
      </c>
      <c r="U1569" s="313">
        <v>2023.05</v>
      </c>
      <c r="V1569" s="362"/>
    </row>
    <row r="1570" s="1" customFormat="1" ht="48.95" customHeight="1" spans="1:22">
      <c r="A1570" s="49">
        <v>70</v>
      </c>
      <c r="B1570" s="112" t="s">
        <v>3398</v>
      </c>
      <c r="C1570" s="289" t="s">
        <v>280</v>
      </c>
      <c r="D1570" s="52" t="s">
        <v>2793</v>
      </c>
      <c r="E1570" s="289" t="s">
        <v>3399</v>
      </c>
      <c r="F1570" s="290" t="s">
        <v>3400</v>
      </c>
      <c r="G1570" s="291">
        <v>35.6</v>
      </c>
      <c r="H1570" s="289" t="s">
        <v>2796</v>
      </c>
      <c r="I1570" s="359" t="s">
        <v>2797</v>
      </c>
      <c r="J1570" s="286" t="s">
        <v>3306</v>
      </c>
      <c r="K1570" s="304">
        <v>0</v>
      </c>
      <c r="L1570" s="304">
        <v>1</v>
      </c>
      <c r="M1570" s="305">
        <f t="shared" si="38"/>
        <v>0.0271</v>
      </c>
      <c r="N1570" s="305">
        <v>0.007</v>
      </c>
      <c r="O1570" s="305">
        <v>0.0201</v>
      </c>
      <c r="P1570" s="305">
        <v>0.1494</v>
      </c>
      <c r="Q1570" s="305">
        <v>0.028</v>
      </c>
      <c r="R1570" s="305">
        <v>0.0942</v>
      </c>
      <c r="S1570" s="304" t="s">
        <v>2798</v>
      </c>
      <c r="T1570" s="304" t="s">
        <v>281</v>
      </c>
      <c r="U1570" s="313">
        <v>2023.05</v>
      </c>
      <c r="V1570" s="362"/>
    </row>
    <row r="1571" s="1" customFormat="1" ht="48.95" customHeight="1" spans="1:22">
      <c r="A1571" s="49">
        <v>71</v>
      </c>
      <c r="B1571" s="112" t="s">
        <v>3401</v>
      </c>
      <c r="C1571" s="289" t="s">
        <v>280</v>
      </c>
      <c r="D1571" s="52" t="s">
        <v>2793</v>
      </c>
      <c r="E1571" s="289" t="s">
        <v>3402</v>
      </c>
      <c r="F1571" s="290" t="s">
        <v>3403</v>
      </c>
      <c r="G1571" s="291">
        <v>47.2</v>
      </c>
      <c r="H1571" s="289" t="s">
        <v>2796</v>
      </c>
      <c r="I1571" s="359" t="s">
        <v>2797</v>
      </c>
      <c r="J1571" s="286" t="s">
        <v>3306</v>
      </c>
      <c r="K1571" s="304">
        <v>0</v>
      </c>
      <c r="L1571" s="304">
        <v>1</v>
      </c>
      <c r="M1571" s="305">
        <f t="shared" si="38"/>
        <v>0.0432</v>
      </c>
      <c r="N1571" s="305">
        <v>0.0119</v>
      </c>
      <c r="O1571" s="305">
        <v>0.0313</v>
      </c>
      <c r="P1571" s="305">
        <v>0.1494</v>
      </c>
      <c r="Q1571" s="305">
        <v>0.0534</v>
      </c>
      <c r="R1571" s="305">
        <v>0.1423</v>
      </c>
      <c r="S1571" s="304" t="s">
        <v>2798</v>
      </c>
      <c r="T1571" s="304" t="s">
        <v>281</v>
      </c>
      <c r="U1571" s="313">
        <v>2023.05</v>
      </c>
      <c r="V1571" s="362"/>
    </row>
    <row r="1572" s="1" customFormat="1" ht="48.95" customHeight="1" spans="1:22">
      <c r="A1572" s="49">
        <v>72</v>
      </c>
      <c r="B1572" s="112" t="s">
        <v>3404</v>
      </c>
      <c r="C1572" s="289" t="s">
        <v>280</v>
      </c>
      <c r="D1572" s="52" t="s">
        <v>2793</v>
      </c>
      <c r="E1572" s="289" t="s">
        <v>3405</v>
      </c>
      <c r="F1572" s="290" t="s">
        <v>3406</v>
      </c>
      <c r="G1572" s="291">
        <v>38.4</v>
      </c>
      <c r="H1572" s="289" t="s">
        <v>2796</v>
      </c>
      <c r="I1572" s="359" t="s">
        <v>2797</v>
      </c>
      <c r="J1572" s="286" t="s">
        <v>3306</v>
      </c>
      <c r="K1572" s="304">
        <v>0</v>
      </c>
      <c r="L1572" s="304">
        <v>1</v>
      </c>
      <c r="M1572" s="305">
        <f t="shared" si="38"/>
        <v>0.0228</v>
      </c>
      <c r="N1572" s="305">
        <v>0.006</v>
      </c>
      <c r="O1572" s="305">
        <v>0.0168</v>
      </c>
      <c r="P1572" s="305">
        <v>0.1494</v>
      </c>
      <c r="Q1572" s="305">
        <v>0.0302</v>
      </c>
      <c r="R1572" s="305">
        <v>0.062</v>
      </c>
      <c r="S1572" s="304" t="s">
        <v>2798</v>
      </c>
      <c r="T1572" s="304" t="s">
        <v>281</v>
      </c>
      <c r="U1572" s="313">
        <v>2023.05</v>
      </c>
      <c r="V1572" s="362"/>
    </row>
    <row r="1573" s="1" customFormat="1" ht="48.95" customHeight="1" spans="1:22">
      <c r="A1573" s="49">
        <v>73</v>
      </c>
      <c r="B1573" s="112" t="s">
        <v>3407</v>
      </c>
      <c r="C1573" s="289" t="s">
        <v>280</v>
      </c>
      <c r="D1573" s="52" t="s">
        <v>2793</v>
      </c>
      <c r="E1573" s="289" t="s">
        <v>3408</v>
      </c>
      <c r="F1573" s="290" t="s">
        <v>3409</v>
      </c>
      <c r="G1573" s="291">
        <v>31.2</v>
      </c>
      <c r="H1573" s="289" t="s">
        <v>2796</v>
      </c>
      <c r="I1573" s="359" t="s">
        <v>2797</v>
      </c>
      <c r="J1573" s="286" t="s">
        <v>3306</v>
      </c>
      <c r="K1573" s="304">
        <v>0</v>
      </c>
      <c r="L1573" s="304">
        <v>1</v>
      </c>
      <c r="M1573" s="305">
        <f t="shared" si="38"/>
        <v>0.0228</v>
      </c>
      <c r="N1573" s="305">
        <v>0.006</v>
      </c>
      <c r="O1573" s="305">
        <v>0.0168</v>
      </c>
      <c r="P1573" s="305">
        <v>0.1494</v>
      </c>
      <c r="Q1573" s="305">
        <v>0.0302</v>
      </c>
      <c r="R1573" s="305">
        <v>0.062</v>
      </c>
      <c r="S1573" s="304" t="s">
        <v>2798</v>
      </c>
      <c r="T1573" s="304" t="s">
        <v>281</v>
      </c>
      <c r="U1573" s="313">
        <v>2023.05</v>
      </c>
      <c r="V1573" s="362"/>
    </row>
    <row r="1574" s="1" customFormat="1" ht="48.95" customHeight="1" spans="1:22">
      <c r="A1574" s="49">
        <v>74</v>
      </c>
      <c r="B1574" s="112" t="s">
        <v>3410</v>
      </c>
      <c r="C1574" s="348" t="s">
        <v>280</v>
      </c>
      <c r="D1574" s="52" t="s">
        <v>3411</v>
      </c>
      <c r="E1574" s="349" t="s">
        <v>3412</v>
      </c>
      <c r="F1574" s="294" t="s">
        <v>3413</v>
      </c>
      <c r="G1574" s="291">
        <v>32</v>
      </c>
      <c r="H1574" s="350" t="s">
        <v>2796</v>
      </c>
      <c r="I1574" s="359" t="s">
        <v>3414</v>
      </c>
      <c r="J1574" s="286" t="s">
        <v>3306</v>
      </c>
      <c r="K1574" s="348">
        <v>0</v>
      </c>
      <c r="L1574" s="348">
        <v>1</v>
      </c>
      <c r="M1574" s="348">
        <v>0.0132</v>
      </c>
      <c r="N1574" s="348">
        <f>45/10000</f>
        <v>0.0045</v>
      </c>
      <c r="O1574" s="348">
        <v>0.0087</v>
      </c>
      <c r="P1574" s="348">
        <v>0.0647</v>
      </c>
      <c r="Q1574" s="348">
        <v>0.0233</v>
      </c>
      <c r="R1574" s="348">
        <v>0.0414</v>
      </c>
      <c r="S1574" s="292" t="s">
        <v>2798</v>
      </c>
      <c r="T1574" s="304" t="s">
        <v>281</v>
      </c>
      <c r="U1574" s="313">
        <v>2023.05</v>
      </c>
      <c r="V1574" s="362"/>
    </row>
    <row r="1575" s="1" customFormat="1" ht="48.95" customHeight="1" spans="1:22">
      <c r="A1575" s="49">
        <v>75</v>
      </c>
      <c r="B1575" s="112" t="s">
        <v>3415</v>
      </c>
      <c r="C1575" s="348" t="s">
        <v>280</v>
      </c>
      <c r="D1575" s="52" t="s">
        <v>3411</v>
      </c>
      <c r="E1575" s="349" t="s">
        <v>3416</v>
      </c>
      <c r="F1575" s="290" t="s">
        <v>3417</v>
      </c>
      <c r="G1575" s="291">
        <v>32</v>
      </c>
      <c r="H1575" s="350" t="s">
        <v>2796</v>
      </c>
      <c r="I1575" s="359" t="s">
        <v>3414</v>
      </c>
      <c r="J1575" s="286" t="s">
        <v>3306</v>
      </c>
      <c r="K1575" s="348">
        <v>0</v>
      </c>
      <c r="L1575" s="348">
        <v>1</v>
      </c>
      <c r="M1575" s="348">
        <v>0.0468</v>
      </c>
      <c r="N1575" s="348">
        <v>0.0108</v>
      </c>
      <c r="O1575" s="348">
        <v>0.036</v>
      </c>
      <c r="P1575" s="348">
        <v>0.2086</v>
      </c>
      <c r="Q1575" s="348">
        <v>0.519</v>
      </c>
      <c r="R1575" s="348">
        <v>0.1567</v>
      </c>
      <c r="S1575" s="292" t="s">
        <v>2798</v>
      </c>
      <c r="T1575" s="292" t="s">
        <v>3418</v>
      </c>
      <c r="U1575" s="313">
        <v>2023.05</v>
      </c>
      <c r="V1575" s="362"/>
    </row>
    <row r="1576" s="1" customFormat="1" ht="48.95" customHeight="1" spans="1:22">
      <c r="A1576" s="49">
        <v>76</v>
      </c>
      <c r="B1576" s="112" t="s">
        <v>3415</v>
      </c>
      <c r="C1576" s="348" t="s">
        <v>280</v>
      </c>
      <c r="D1576" s="52" t="s">
        <v>3411</v>
      </c>
      <c r="E1576" s="349" t="s">
        <v>3416</v>
      </c>
      <c r="F1576" s="290" t="s">
        <v>3419</v>
      </c>
      <c r="G1576" s="291">
        <v>24</v>
      </c>
      <c r="H1576" s="350" t="s">
        <v>2796</v>
      </c>
      <c r="I1576" s="359" t="s">
        <v>3414</v>
      </c>
      <c r="J1576" s="286" t="s">
        <v>3306</v>
      </c>
      <c r="K1576" s="348">
        <v>0</v>
      </c>
      <c r="L1576" s="348">
        <v>1</v>
      </c>
      <c r="M1576" s="348">
        <v>0.0055</v>
      </c>
      <c r="N1576" s="348">
        <v>0.0021</v>
      </c>
      <c r="O1576" s="348">
        <v>0.0034</v>
      </c>
      <c r="P1576" s="348">
        <v>0.0256</v>
      </c>
      <c r="Q1576" s="348">
        <v>0.0105</v>
      </c>
      <c r="R1576" s="348">
        <v>0.0151</v>
      </c>
      <c r="S1576" s="292" t="s">
        <v>2798</v>
      </c>
      <c r="T1576" s="292" t="s">
        <v>3418</v>
      </c>
      <c r="U1576" s="313">
        <v>2023.05</v>
      </c>
      <c r="V1576" s="362"/>
    </row>
    <row r="1577" s="1" customFormat="1" ht="48.95" customHeight="1" spans="1:22">
      <c r="A1577" s="49">
        <v>77</v>
      </c>
      <c r="B1577" s="112" t="s">
        <v>3420</v>
      </c>
      <c r="C1577" s="348" t="s">
        <v>280</v>
      </c>
      <c r="D1577" s="52" t="s">
        <v>3421</v>
      </c>
      <c r="E1577" s="349" t="s">
        <v>3422</v>
      </c>
      <c r="F1577" s="290" t="s">
        <v>3423</v>
      </c>
      <c r="G1577" s="291">
        <v>18</v>
      </c>
      <c r="H1577" s="350" t="s">
        <v>2796</v>
      </c>
      <c r="I1577" s="359" t="s">
        <v>3414</v>
      </c>
      <c r="J1577" s="286" t="s">
        <v>3306</v>
      </c>
      <c r="K1577" s="348">
        <v>0</v>
      </c>
      <c r="L1577" s="348">
        <v>1</v>
      </c>
      <c r="M1577" s="360">
        <v>0.008</v>
      </c>
      <c r="N1577" s="348">
        <v>0.0019</v>
      </c>
      <c r="O1577" s="348">
        <v>0.0061</v>
      </c>
      <c r="P1577" s="348">
        <v>0.0445</v>
      </c>
      <c r="Q1577" s="348">
        <v>0.0076</v>
      </c>
      <c r="R1577" s="348">
        <v>0.0369</v>
      </c>
      <c r="S1577" s="292" t="s">
        <v>2798</v>
      </c>
      <c r="T1577" s="292" t="s">
        <v>3418</v>
      </c>
      <c r="U1577" s="313">
        <v>2023.05</v>
      </c>
      <c r="V1577" s="362"/>
    </row>
    <row r="1578" s="1" customFormat="1" ht="48.95" customHeight="1" spans="1:22">
      <c r="A1578" s="49">
        <v>78</v>
      </c>
      <c r="B1578" s="112" t="s">
        <v>3420</v>
      </c>
      <c r="C1578" s="348" t="s">
        <v>280</v>
      </c>
      <c r="D1578" s="52" t="s">
        <v>3411</v>
      </c>
      <c r="E1578" s="349" t="s">
        <v>3422</v>
      </c>
      <c r="F1578" s="290" t="s">
        <v>3424</v>
      </c>
      <c r="G1578" s="291">
        <v>32</v>
      </c>
      <c r="H1578" s="350" t="s">
        <v>2796</v>
      </c>
      <c r="I1578" s="359" t="s">
        <v>3414</v>
      </c>
      <c r="J1578" s="286" t="s">
        <v>3306</v>
      </c>
      <c r="K1578" s="348">
        <v>0</v>
      </c>
      <c r="L1578" s="348">
        <v>1</v>
      </c>
      <c r="M1578" s="348">
        <v>0.0265</v>
      </c>
      <c r="N1578" s="348">
        <v>0.0054</v>
      </c>
      <c r="O1578" s="348">
        <v>0.0211</v>
      </c>
      <c r="P1578" s="348">
        <v>0.1092</v>
      </c>
      <c r="Q1578" s="348">
        <v>0.0328</v>
      </c>
      <c r="R1578" s="348">
        <v>0.0764</v>
      </c>
      <c r="S1578" s="292" t="s">
        <v>2798</v>
      </c>
      <c r="T1578" s="292" t="s">
        <v>3418</v>
      </c>
      <c r="U1578" s="313">
        <v>2023.05</v>
      </c>
      <c r="V1578" s="362"/>
    </row>
    <row r="1579" s="1" customFormat="1" ht="48.95" customHeight="1" spans="1:22">
      <c r="A1579" s="49">
        <v>79</v>
      </c>
      <c r="B1579" s="112" t="s">
        <v>3425</v>
      </c>
      <c r="C1579" s="348" t="s">
        <v>280</v>
      </c>
      <c r="D1579" s="52" t="s">
        <v>3411</v>
      </c>
      <c r="E1579" s="349" t="s">
        <v>3426</v>
      </c>
      <c r="F1579" s="290" t="s">
        <v>3427</v>
      </c>
      <c r="G1579" s="291">
        <v>32</v>
      </c>
      <c r="H1579" s="350" t="s">
        <v>2796</v>
      </c>
      <c r="I1579" s="359" t="s">
        <v>3414</v>
      </c>
      <c r="J1579" s="286" t="s">
        <v>3306</v>
      </c>
      <c r="K1579" s="348">
        <v>0</v>
      </c>
      <c r="L1579" s="348">
        <v>1</v>
      </c>
      <c r="M1579" s="348">
        <v>0.015</v>
      </c>
      <c r="N1579" s="348">
        <v>0.0046</v>
      </c>
      <c r="O1579" s="348">
        <v>0.0104</v>
      </c>
      <c r="P1579" s="348">
        <v>0.0647</v>
      </c>
      <c r="Q1579" s="348">
        <v>0.019</v>
      </c>
      <c r="R1579" s="348">
        <v>0.0457</v>
      </c>
      <c r="S1579" s="292" t="s">
        <v>2798</v>
      </c>
      <c r="T1579" s="292" t="s">
        <v>3418</v>
      </c>
      <c r="U1579" s="313">
        <v>2023.05</v>
      </c>
      <c r="V1579" s="362"/>
    </row>
    <row r="1580" s="1" customFormat="1" ht="48.95" customHeight="1" spans="1:22">
      <c r="A1580" s="49">
        <v>80</v>
      </c>
      <c r="B1580" s="112" t="s">
        <v>3428</v>
      </c>
      <c r="C1580" s="348" t="s">
        <v>280</v>
      </c>
      <c r="D1580" s="52" t="s">
        <v>3411</v>
      </c>
      <c r="E1580" s="349" t="s">
        <v>3429</v>
      </c>
      <c r="F1580" s="294" t="s">
        <v>3430</v>
      </c>
      <c r="G1580" s="291">
        <v>34</v>
      </c>
      <c r="H1580" s="350" t="s">
        <v>2796</v>
      </c>
      <c r="I1580" s="359" t="s">
        <v>3414</v>
      </c>
      <c r="J1580" s="286" t="s">
        <v>3306</v>
      </c>
      <c r="K1580" s="348">
        <v>1</v>
      </c>
      <c r="L1580" s="348">
        <v>0</v>
      </c>
      <c r="M1580" s="348">
        <v>0.0247</v>
      </c>
      <c r="N1580" s="348">
        <v>0.0084</v>
      </c>
      <c r="O1580" s="348">
        <v>0.0163</v>
      </c>
      <c r="P1580" s="348">
        <v>0.1288</v>
      </c>
      <c r="Q1580" s="348">
        <v>0.0465</v>
      </c>
      <c r="R1580" s="348">
        <v>0.0823</v>
      </c>
      <c r="S1580" s="292" t="s">
        <v>2798</v>
      </c>
      <c r="T1580" s="292" t="s">
        <v>3418</v>
      </c>
      <c r="U1580" s="313">
        <v>2023.05</v>
      </c>
      <c r="V1580" s="362"/>
    </row>
    <row r="1581" s="1" customFormat="1" ht="48.95" customHeight="1" spans="1:22">
      <c r="A1581" s="49">
        <v>81</v>
      </c>
      <c r="B1581" s="112" t="s">
        <v>3431</v>
      </c>
      <c r="C1581" s="351" t="s">
        <v>280</v>
      </c>
      <c r="D1581" s="52" t="s">
        <v>3411</v>
      </c>
      <c r="E1581" s="352" t="s">
        <v>3432</v>
      </c>
      <c r="F1581" s="353" t="s">
        <v>3433</v>
      </c>
      <c r="G1581" s="354">
        <v>26</v>
      </c>
      <c r="H1581" s="355" t="s">
        <v>2796</v>
      </c>
      <c r="I1581" s="359" t="s">
        <v>3414</v>
      </c>
      <c r="J1581" s="286" t="s">
        <v>3306</v>
      </c>
      <c r="K1581" s="351">
        <v>0</v>
      </c>
      <c r="L1581" s="351">
        <v>1</v>
      </c>
      <c r="M1581" s="351">
        <v>0.0184</v>
      </c>
      <c r="N1581" s="351">
        <v>0.0037</v>
      </c>
      <c r="O1581" s="351">
        <v>0.0147</v>
      </c>
      <c r="P1581" s="351">
        <v>0.0815</v>
      </c>
      <c r="Q1581" s="351">
        <v>0.00185</v>
      </c>
      <c r="R1581" s="351">
        <v>0.063</v>
      </c>
      <c r="S1581" s="363" t="s">
        <v>2798</v>
      </c>
      <c r="T1581" s="363" t="s">
        <v>3418</v>
      </c>
      <c r="U1581" s="313">
        <v>2023.05</v>
      </c>
      <c r="V1581" s="362"/>
    </row>
    <row r="1582" s="1" customFormat="1" ht="48.95" customHeight="1" spans="1:22">
      <c r="A1582" s="41" t="s">
        <v>3434</v>
      </c>
      <c r="B1582" s="42" t="s">
        <v>3435</v>
      </c>
      <c r="C1582" s="41"/>
      <c r="D1582" s="52"/>
      <c r="E1582" s="41"/>
      <c r="F1582" s="248" t="s">
        <v>3436</v>
      </c>
      <c r="G1582" s="47">
        <f>G1583+G1584+G1585+G1586+G1587+G1588</f>
        <v>2588.22</v>
      </c>
      <c r="H1582" s="48"/>
      <c r="I1582" s="80"/>
      <c r="J1582" s="80"/>
      <c r="K1582" s="81"/>
      <c r="L1582" s="81"/>
      <c r="M1582" s="81"/>
      <c r="N1582" s="82"/>
      <c r="O1582" s="82"/>
      <c r="P1582" s="82"/>
      <c r="Q1582" s="82"/>
      <c r="R1582" s="82"/>
      <c r="S1582" s="41"/>
      <c r="T1582" s="41"/>
      <c r="U1582" s="49"/>
      <c r="V1582" s="107"/>
    </row>
    <row r="1583" s="8" customFormat="1" ht="89.1" customHeight="1" spans="1:22">
      <c r="A1583" s="49">
        <v>1</v>
      </c>
      <c r="B1583" s="50" t="s">
        <v>3437</v>
      </c>
      <c r="C1583" s="49" t="s">
        <v>174</v>
      </c>
      <c r="D1583" s="52" t="s">
        <v>38</v>
      </c>
      <c r="E1583" s="55" t="s">
        <v>3438</v>
      </c>
      <c r="F1583" s="122" t="s">
        <v>3439</v>
      </c>
      <c r="G1583" s="61">
        <v>111.22</v>
      </c>
      <c r="H1583" s="55" t="s">
        <v>2336</v>
      </c>
      <c r="I1583" s="242" t="s">
        <v>2915</v>
      </c>
      <c r="J1583" s="242" t="s">
        <v>2915</v>
      </c>
      <c r="K1583" s="244">
        <v>1</v>
      </c>
      <c r="L1583" s="244"/>
      <c r="M1583" s="285">
        <v>0.0695</v>
      </c>
      <c r="N1583" s="285">
        <v>0.0218</v>
      </c>
      <c r="O1583" s="285">
        <v>0.0477</v>
      </c>
      <c r="P1583" s="285">
        <v>0.3096</v>
      </c>
      <c r="Q1583" s="285">
        <v>0.1154</v>
      </c>
      <c r="R1583" s="285">
        <v>0.1942</v>
      </c>
      <c r="S1583" s="49" t="s">
        <v>2373</v>
      </c>
      <c r="T1583" s="49" t="s">
        <v>199</v>
      </c>
      <c r="U1583" s="49">
        <v>2022.12</v>
      </c>
      <c r="V1583" s="55"/>
    </row>
    <row r="1584" s="3" customFormat="1" ht="80.1" customHeight="1" spans="1:22">
      <c r="A1584" s="49">
        <v>2</v>
      </c>
      <c r="B1584" s="50" t="s">
        <v>3440</v>
      </c>
      <c r="C1584" s="55" t="s">
        <v>37</v>
      </c>
      <c r="D1584" s="52" t="s">
        <v>38</v>
      </c>
      <c r="E1584" s="55" t="s">
        <v>3441</v>
      </c>
      <c r="F1584" s="50" t="s">
        <v>3442</v>
      </c>
      <c r="G1584" s="356">
        <v>377</v>
      </c>
      <c r="H1584" s="55" t="s">
        <v>2336</v>
      </c>
      <c r="I1584" s="242" t="s">
        <v>2915</v>
      </c>
      <c r="J1584" s="242" t="s">
        <v>2915</v>
      </c>
      <c r="K1584" s="285"/>
      <c r="L1584" s="285">
        <v>1</v>
      </c>
      <c r="M1584" s="285">
        <v>0.32</v>
      </c>
      <c r="N1584" s="285">
        <v>75</v>
      </c>
      <c r="O1584" s="285">
        <v>0.0246</v>
      </c>
      <c r="P1584" s="285">
        <v>0.1798</v>
      </c>
      <c r="Q1584" s="285">
        <v>0.043</v>
      </c>
      <c r="R1584" s="285">
        <v>0.1028</v>
      </c>
      <c r="S1584" s="49" t="s">
        <v>2373</v>
      </c>
      <c r="T1584" s="49" t="s">
        <v>163</v>
      </c>
      <c r="U1584" s="49">
        <v>2022.12</v>
      </c>
      <c r="V1584" s="107"/>
    </row>
    <row r="1585" s="3" customFormat="1" ht="48.95" customHeight="1" spans="1:22">
      <c r="A1585" s="49">
        <v>3</v>
      </c>
      <c r="B1585" s="50" t="s">
        <v>3443</v>
      </c>
      <c r="C1585" s="55" t="s">
        <v>37</v>
      </c>
      <c r="D1585" s="52" t="s">
        <v>38</v>
      </c>
      <c r="E1585" s="55" t="s">
        <v>183</v>
      </c>
      <c r="F1585" s="50" t="s">
        <v>3444</v>
      </c>
      <c r="G1585" s="61">
        <v>380</v>
      </c>
      <c r="H1585" s="55" t="s">
        <v>2336</v>
      </c>
      <c r="I1585" s="242" t="s">
        <v>2915</v>
      </c>
      <c r="J1585" s="242" t="s">
        <v>2915</v>
      </c>
      <c r="K1585" s="285">
        <v>1</v>
      </c>
      <c r="L1585" s="285"/>
      <c r="M1585" s="285">
        <v>0.317</v>
      </c>
      <c r="N1585" s="285">
        <v>0.104</v>
      </c>
      <c r="O1585" s="285">
        <v>0.213</v>
      </c>
      <c r="P1585" s="285">
        <v>0.1223</v>
      </c>
      <c r="Q1585" s="285">
        <v>0.51</v>
      </c>
      <c r="R1585" s="285">
        <v>0.713</v>
      </c>
      <c r="S1585" s="49" t="s">
        <v>2373</v>
      </c>
      <c r="T1585" s="49" t="s">
        <v>183</v>
      </c>
      <c r="U1585" s="49">
        <v>2022.12</v>
      </c>
      <c r="V1585" s="107"/>
    </row>
    <row r="1586" s="3" customFormat="1" ht="87.95" customHeight="1" spans="1:22">
      <c r="A1586" s="49">
        <v>4</v>
      </c>
      <c r="B1586" s="50" t="s">
        <v>3445</v>
      </c>
      <c r="C1586" s="55" t="s">
        <v>37</v>
      </c>
      <c r="D1586" s="52" t="s">
        <v>38</v>
      </c>
      <c r="E1586" s="55" t="s">
        <v>330</v>
      </c>
      <c r="F1586" s="50" t="s">
        <v>3446</v>
      </c>
      <c r="G1586" s="357">
        <v>381</v>
      </c>
      <c r="H1586" s="55" t="s">
        <v>2336</v>
      </c>
      <c r="I1586" s="242" t="s">
        <v>2915</v>
      </c>
      <c r="J1586" s="242" t="s">
        <v>2915</v>
      </c>
      <c r="K1586" s="285">
        <v>1</v>
      </c>
      <c r="L1586" s="285"/>
      <c r="M1586" s="285">
        <v>0.0455</v>
      </c>
      <c r="N1586" s="285">
        <v>0.0187</v>
      </c>
      <c r="O1586" s="285">
        <v>0.0268</v>
      </c>
      <c r="P1586" s="285">
        <v>0.1957</v>
      </c>
      <c r="Q1586" s="285">
        <v>0.0904</v>
      </c>
      <c r="R1586" s="285">
        <v>0.1053</v>
      </c>
      <c r="S1586" s="49" t="s">
        <v>2373</v>
      </c>
      <c r="T1586" s="49" t="s">
        <v>330</v>
      </c>
      <c r="U1586" s="49">
        <v>2022.12</v>
      </c>
      <c r="V1586" s="107"/>
    </row>
    <row r="1587" s="3" customFormat="1" ht="60.95" customHeight="1" spans="1:22">
      <c r="A1587" s="49">
        <v>5</v>
      </c>
      <c r="B1587" s="50" t="s">
        <v>3447</v>
      </c>
      <c r="C1587" s="55" t="s">
        <v>37</v>
      </c>
      <c r="D1587" s="52" t="s">
        <v>38</v>
      </c>
      <c r="E1587" s="55" t="s">
        <v>3448</v>
      </c>
      <c r="F1587" s="50" t="s">
        <v>3449</v>
      </c>
      <c r="G1587" s="53">
        <v>379</v>
      </c>
      <c r="H1587" s="55" t="s">
        <v>2336</v>
      </c>
      <c r="I1587" s="242" t="s">
        <v>2915</v>
      </c>
      <c r="J1587" s="242" t="s">
        <v>2915</v>
      </c>
      <c r="K1587" s="285">
        <v>1</v>
      </c>
      <c r="L1587" s="285"/>
      <c r="M1587" s="285">
        <v>0.0393</v>
      </c>
      <c r="N1587" s="244">
        <v>0.014</v>
      </c>
      <c r="O1587" s="244">
        <v>0.0263</v>
      </c>
      <c r="P1587" s="244">
        <v>0.1838</v>
      </c>
      <c r="Q1587" s="244">
        <v>0.0694</v>
      </c>
      <c r="R1587" s="244">
        <v>0.1144</v>
      </c>
      <c r="S1587" s="49" t="s">
        <v>2373</v>
      </c>
      <c r="T1587" s="49" t="s">
        <v>134</v>
      </c>
      <c r="U1587" s="49">
        <v>2022.12</v>
      </c>
      <c r="V1587" s="107"/>
    </row>
    <row r="1588" s="3" customFormat="1" ht="60.95" customHeight="1" spans="1:22">
      <c r="A1588" s="49">
        <v>6</v>
      </c>
      <c r="B1588" s="112" t="s">
        <v>3450</v>
      </c>
      <c r="C1588" s="55" t="s">
        <v>37</v>
      </c>
      <c r="D1588" s="52" t="s">
        <v>3451</v>
      </c>
      <c r="E1588" s="76" t="s">
        <v>3452</v>
      </c>
      <c r="F1588" s="112" t="s">
        <v>3453</v>
      </c>
      <c r="G1588" s="53">
        <v>960</v>
      </c>
      <c r="H1588" s="55" t="s">
        <v>2336</v>
      </c>
      <c r="I1588" s="242" t="s">
        <v>2915</v>
      </c>
      <c r="J1588" s="242" t="s">
        <v>2915</v>
      </c>
      <c r="K1588" s="285">
        <v>6</v>
      </c>
      <c r="L1588" s="285">
        <v>1</v>
      </c>
      <c r="M1588" s="285">
        <v>0.0863</v>
      </c>
      <c r="N1588" s="244">
        <v>0.0821</v>
      </c>
      <c r="O1588" s="244">
        <v>0.0042</v>
      </c>
      <c r="P1588" s="244">
        <v>0.4981</v>
      </c>
      <c r="Q1588" s="244">
        <v>0.4732</v>
      </c>
      <c r="R1588" s="244">
        <v>0.0247</v>
      </c>
      <c r="S1588" s="49" t="s">
        <v>2373</v>
      </c>
      <c r="T1588" s="120" t="s">
        <v>293</v>
      </c>
      <c r="U1588" s="49">
        <v>2023.08</v>
      </c>
      <c r="V1588" s="235"/>
    </row>
    <row r="1589" s="1" customFormat="1" ht="60.95" customHeight="1" spans="1:22">
      <c r="A1589" s="41" t="s">
        <v>3454</v>
      </c>
      <c r="B1589" s="42" t="s">
        <v>3455</v>
      </c>
      <c r="C1589" s="43"/>
      <c r="D1589" s="48"/>
      <c r="E1589" s="43"/>
      <c r="F1589" s="42" t="s">
        <v>3456</v>
      </c>
      <c r="G1589" s="45">
        <f>SUM(G1590:G1604)</f>
        <v>2716</v>
      </c>
      <c r="H1589" s="43"/>
      <c r="I1589" s="316"/>
      <c r="J1589" s="316"/>
      <c r="K1589" s="303"/>
      <c r="L1589" s="303"/>
      <c r="M1589" s="303"/>
      <c r="N1589" s="361"/>
      <c r="O1589" s="361"/>
      <c r="P1589" s="361"/>
      <c r="Q1589" s="361"/>
      <c r="R1589" s="361"/>
      <c r="S1589" s="41"/>
      <c r="T1589" s="41"/>
      <c r="U1589" s="41"/>
      <c r="V1589" s="107"/>
    </row>
    <row r="1590" s="5" customFormat="1" ht="128.1" customHeight="1" spans="1:22">
      <c r="A1590" s="49">
        <v>1</v>
      </c>
      <c r="B1590" s="50" t="s">
        <v>3457</v>
      </c>
      <c r="C1590" s="49" t="s">
        <v>37</v>
      </c>
      <c r="D1590" s="55" t="s">
        <v>52</v>
      </c>
      <c r="E1590" s="49" t="s">
        <v>2742</v>
      </c>
      <c r="F1590" s="107" t="s">
        <v>3458</v>
      </c>
      <c r="G1590" s="157">
        <v>171</v>
      </c>
      <c r="H1590" s="51" t="s">
        <v>130</v>
      </c>
      <c r="I1590" s="59" t="s">
        <v>2690</v>
      </c>
      <c r="J1590" s="59" t="s">
        <v>332</v>
      </c>
      <c r="K1590" s="83">
        <v>1</v>
      </c>
      <c r="L1590" s="83"/>
      <c r="M1590" s="85">
        <v>0.006</v>
      </c>
      <c r="N1590" s="85">
        <v>0.0027</v>
      </c>
      <c r="O1590" s="85">
        <f>M1590-N1590</f>
        <v>0.0033</v>
      </c>
      <c r="P1590" s="61">
        <v>0.0332</v>
      </c>
      <c r="Q1590" s="61">
        <v>0.0148</v>
      </c>
      <c r="R1590" s="61">
        <f>P1590-Q1590</f>
        <v>0.0184</v>
      </c>
      <c r="S1590" s="49" t="s">
        <v>2373</v>
      </c>
      <c r="T1590" s="49" t="s">
        <v>110</v>
      </c>
      <c r="U1590" s="89" t="s">
        <v>555</v>
      </c>
      <c r="V1590" s="107"/>
    </row>
    <row r="1591" s="16" customFormat="1" ht="77.1" customHeight="1" spans="1:22">
      <c r="A1591" s="49">
        <v>2</v>
      </c>
      <c r="B1591" s="50" t="s">
        <v>3459</v>
      </c>
      <c r="C1591" s="49" t="s">
        <v>37</v>
      </c>
      <c r="D1591" s="55" t="s">
        <v>52</v>
      </c>
      <c r="E1591" s="49" t="s">
        <v>3460</v>
      </c>
      <c r="F1591" s="107" t="s">
        <v>3461</v>
      </c>
      <c r="G1591" s="157">
        <v>183</v>
      </c>
      <c r="H1591" s="51" t="s">
        <v>130</v>
      </c>
      <c r="I1591" s="59" t="s">
        <v>2690</v>
      </c>
      <c r="J1591" s="59" t="s">
        <v>332</v>
      </c>
      <c r="K1591" s="51">
        <v>1</v>
      </c>
      <c r="L1591" s="84"/>
      <c r="M1591" s="84">
        <v>0.0033</v>
      </c>
      <c r="N1591" s="85">
        <v>0.0005</v>
      </c>
      <c r="O1591" s="85">
        <v>0.0028</v>
      </c>
      <c r="P1591" s="85">
        <v>0.0197</v>
      </c>
      <c r="Q1591" s="85">
        <v>0.0026</v>
      </c>
      <c r="R1591" s="85">
        <v>0.0171</v>
      </c>
      <c r="S1591" s="49" t="s">
        <v>2373</v>
      </c>
      <c r="T1591" s="49" t="s">
        <v>110</v>
      </c>
      <c r="U1591" s="89" t="s">
        <v>555</v>
      </c>
      <c r="V1591" s="107"/>
    </row>
    <row r="1592" s="3" customFormat="1" ht="96" customHeight="1" spans="1:22">
      <c r="A1592" s="49">
        <v>3</v>
      </c>
      <c r="B1592" s="50" t="s">
        <v>3462</v>
      </c>
      <c r="C1592" s="49" t="s">
        <v>37</v>
      </c>
      <c r="D1592" s="55" t="s">
        <v>52</v>
      </c>
      <c r="E1592" s="51" t="s">
        <v>3463</v>
      </c>
      <c r="F1592" s="107" t="s">
        <v>3464</v>
      </c>
      <c r="G1592" s="157">
        <v>243</v>
      </c>
      <c r="H1592" s="51" t="s">
        <v>130</v>
      </c>
      <c r="I1592" s="59" t="s">
        <v>2690</v>
      </c>
      <c r="J1592" s="59" t="s">
        <v>332</v>
      </c>
      <c r="K1592" s="51">
        <v>1</v>
      </c>
      <c r="L1592" s="84"/>
      <c r="M1592" s="84">
        <v>0.0033</v>
      </c>
      <c r="N1592" s="85">
        <v>0.0005</v>
      </c>
      <c r="O1592" s="85">
        <v>0.0028</v>
      </c>
      <c r="P1592" s="85">
        <v>0.0197</v>
      </c>
      <c r="Q1592" s="85">
        <v>0.0026</v>
      </c>
      <c r="R1592" s="85">
        <v>0.0171</v>
      </c>
      <c r="S1592" s="49" t="s">
        <v>2373</v>
      </c>
      <c r="T1592" s="49" t="s">
        <v>110</v>
      </c>
      <c r="U1592" s="89" t="s">
        <v>555</v>
      </c>
      <c r="V1592" s="107"/>
    </row>
    <row r="1593" s="5" customFormat="1" ht="80.1" customHeight="1" spans="1:22">
      <c r="A1593" s="49">
        <v>4</v>
      </c>
      <c r="B1593" s="50" t="s">
        <v>3104</v>
      </c>
      <c r="C1593" s="49" t="s">
        <v>37</v>
      </c>
      <c r="D1593" s="55" t="s">
        <v>52</v>
      </c>
      <c r="E1593" s="51" t="s">
        <v>2736</v>
      </c>
      <c r="F1593" s="107" t="s">
        <v>3465</v>
      </c>
      <c r="G1593" s="358">
        <v>486</v>
      </c>
      <c r="H1593" s="51" t="s">
        <v>130</v>
      </c>
      <c r="I1593" s="59" t="s">
        <v>2690</v>
      </c>
      <c r="J1593" s="59" t="s">
        <v>332</v>
      </c>
      <c r="K1593" s="51">
        <v>1</v>
      </c>
      <c r="L1593" s="84"/>
      <c r="M1593" s="84">
        <v>0.0038</v>
      </c>
      <c r="N1593" s="84">
        <v>0.0006</v>
      </c>
      <c r="O1593" s="84">
        <v>0.0032</v>
      </c>
      <c r="P1593" s="84">
        <v>0.02</v>
      </c>
      <c r="Q1593" s="84">
        <v>0.0039</v>
      </c>
      <c r="R1593" s="84">
        <v>0.0161</v>
      </c>
      <c r="S1593" s="49" t="s">
        <v>2373</v>
      </c>
      <c r="T1593" s="49" t="s">
        <v>134</v>
      </c>
      <c r="U1593" s="89" t="s">
        <v>555</v>
      </c>
      <c r="V1593" s="107"/>
    </row>
    <row r="1594" s="5" customFormat="1" ht="89.1" customHeight="1" spans="1:22">
      <c r="A1594" s="49">
        <v>5</v>
      </c>
      <c r="B1594" s="50" t="s">
        <v>3466</v>
      </c>
      <c r="C1594" s="49" t="s">
        <v>37</v>
      </c>
      <c r="D1594" s="55" t="s">
        <v>52</v>
      </c>
      <c r="E1594" s="51" t="s">
        <v>3467</v>
      </c>
      <c r="F1594" s="107" t="s">
        <v>3468</v>
      </c>
      <c r="G1594" s="358">
        <v>252</v>
      </c>
      <c r="H1594" s="51" t="s">
        <v>130</v>
      </c>
      <c r="I1594" s="59" t="s">
        <v>2690</v>
      </c>
      <c r="J1594" s="59" t="s">
        <v>332</v>
      </c>
      <c r="K1594" s="51">
        <v>1</v>
      </c>
      <c r="L1594" s="84"/>
      <c r="M1594" s="84">
        <v>0.0038</v>
      </c>
      <c r="N1594" s="84">
        <v>0.0006</v>
      </c>
      <c r="O1594" s="84">
        <v>0.0032</v>
      </c>
      <c r="P1594" s="84">
        <v>0.02</v>
      </c>
      <c r="Q1594" s="84">
        <v>0.0039</v>
      </c>
      <c r="R1594" s="84">
        <v>0.0161</v>
      </c>
      <c r="S1594" s="49" t="s">
        <v>2373</v>
      </c>
      <c r="T1594" s="49" t="s">
        <v>134</v>
      </c>
      <c r="U1594" s="89" t="s">
        <v>555</v>
      </c>
      <c r="V1594" s="107"/>
    </row>
    <row r="1595" s="5" customFormat="1" ht="102.95" customHeight="1" spans="1:22">
      <c r="A1595" s="49">
        <v>6</v>
      </c>
      <c r="B1595" s="50" t="s">
        <v>3469</v>
      </c>
      <c r="C1595" s="49" t="s">
        <v>37</v>
      </c>
      <c r="D1595" s="55" t="s">
        <v>52</v>
      </c>
      <c r="E1595" s="49" t="s">
        <v>3187</v>
      </c>
      <c r="F1595" s="107" t="s">
        <v>3470</v>
      </c>
      <c r="G1595" s="358">
        <v>97</v>
      </c>
      <c r="H1595" s="51" t="s">
        <v>130</v>
      </c>
      <c r="I1595" s="59" t="s">
        <v>2690</v>
      </c>
      <c r="J1595" s="59" t="s">
        <v>332</v>
      </c>
      <c r="K1595" s="51">
        <v>1</v>
      </c>
      <c r="L1595" s="84"/>
      <c r="M1595" s="84">
        <v>0.0038</v>
      </c>
      <c r="N1595" s="84">
        <v>0.0006</v>
      </c>
      <c r="O1595" s="84">
        <v>0.0032</v>
      </c>
      <c r="P1595" s="84">
        <v>0.02</v>
      </c>
      <c r="Q1595" s="84">
        <v>0.0039</v>
      </c>
      <c r="R1595" s="84">
        <v>0.0161</v>
      </c>
      <c r="S1595" s="49" t="s">
        <v>2373</v>
      </c>
      <c r="T1595" s="49" t="s">
        <v>169</v>
      </c>
      <c r="U1595" s="89" t="s">
        <v>555</v>
      </c>
      <c r="V1595" s="107"/>
    </row>
    <row r="1596" s="3" customFormat="1" ht="114.95" customHeight="1" spans="1:22">
      <c r="A1596" s="49">
        <v>7</v>
      </c>
      <c r="B1596" s="50" t="s">
        <v>3471</v>
      </c>
      <c r="C1596" s="49" t="s">
        <v>37</v>
      </c>
      <c r="D1596" s="55" t="s">
        <v>52</v>
      </c>
      <c r="E1596" s="51" t="s">
        <v>2882</v>
      </c>
      <c r="F1596" s="107" t="s">
        <v>3472</v>
      </c>
      <c r="G1596" s="358">
        <v>68</v>
      </c>
      <c r="H1596" s="51" t="s">
        <v>130</v>
      </c>
      <c r="I1596" s="59" t="s">
        <v>2690</v>
      </c>
      <c r="J1596" s="59" t="s">
        <v>332</v>
      </c>
      <c r="K1596" s="51">
        <v>1</v>
      </c>
      <c r="L1596" s="84"/>
      <c r="M1596" s="84">
        <v>0.0038</v>
      </c>
      <c r="N1596" s="84">
        <v>0.0006</v>
      </c>
      <c r="O1596" s="84">
        <v>0.0032</v>
      </c>
      <c r="P1596" s="84">
        <v>0.02</v>
      </c>
      <c r="Q1596" s="84">
        <v>0.0039</v>
      </c>
      <c r="R1596" s="84">
        <v>0.0161</v>
      </c>
      <c r="S1596" s="49" t="s">
        <v>2373</v>
      </c>
      <c r="T1596" s="49" t="s">
        <v>407</v>
      </c>
      <c r="U1596" s="89" t="s">
        <v>555</v>
      </c>
      <c r="V1596" s="107"/>
    </row>
    <row r="1597" s="3" customFormat="1" ht="84.95" customHeight="1" spans="1:22">
      <c r="A1597" s="49">
        <v>8</v>
      </c>
      <c r="B1597" s="50" t="s">
        <v>3473</v>
      </c>
      <c r="C1597" s="49" t="s">
        <v>37</v>
      </c>
      <c r="D1597" s="55" t="s">
        <v>52</v>
      </c>
      <c r="E1597" s="51" t="s">
        <v>3474</v>
      </c>
      <c r="F1597" s="107" t="s">
        <v>3475</v>
      </c>
      <c r="G1597" s="358">
        <v>54</v>
      </c>
      <c r="H1597" s="51" t="s">
        <v>130</v>
      </c>
      <c r="I1597" s="59" t="s">
        <v>2690</v>
      </c>
      <c r="J1597" s="59" t="s">
        <v>332</v>
      </c>
      <c r="K1597" s="60">
        <v>1</v>
      </c>
      <c r="L1597" s="84"/>
      <c r="M1597" s="84">
        <v>0.0033</v>
      </c>
      <c r="N1597" s="85">
        <v>0.0005</v>
      </c>
      <c r="O1597" s="85">
        <v>0.0028</v>
      </c>
      <c r="P1597" s="85">
        <v>0.0197</v>
      </c>
      <c r="Q1597" s="85">
        <v>0.0026</v>
      </c>
      <c r="R1597" s="85">
        <v>0.0171</v>
      </c>
      <c r="S1597" s="49" t="s">
        <v>2373</v>
      </c>
      <c r="T1597" s="49" t="s">
        <v>169</v>
      </c>
      <c r="U1597" s="89" t="s">
        <v>555</v>
      </c>
      <c r="V1597" s="55"/>
    </row>
    <row r="1598" s="5" customFormat="1" ht="80.1" customHeight="1" spans="1:22">
      <c r="A1598" s="49">
        <v>10</v>
      </c>
      <c r="B1598" s="50" t="s">
        <v>3476</v>
      </c>
      <c r="C1598" s="51" t="s">
        <v>37</v>
      </c>
      <c r="D1598" s="55" t="s">
        <v>52</v>
      </c>
      <c r="E1598" s="51" t="s">
        <v>2876</v>
      </c>
      <c r="F1598" s="107" t="s">
        <v>3477</v>
      </c>
      <c r="G1598" s="358">
        <v>131</v>
      </c>
      <c r="H1598" s="51" t="s">
        <v>130</v>
      </c>
      <c r="I1598" s="59" t="s">
        <v>2690</v>
      </c>
      <c r="J1598" s="59" t="s">
        <v>332</v>
      </c>
      <c r="K1598" s="51">
        <v>1</v>
      </c>
      <c r="L1598" s="84"/>
      <c r="M1598" s="84">
        <v>0.0038</v>
      </c>
      <c r="N1598" s="84">
        <v>0.0006</v>
      </c>
      <c r="O1598" s="84">
        <v>0.0032</v>
      </c>
      <c r="P1598" s="84">
        <v>0.02</v>
      </c>
      <c r="Q1598" s="84">
        <v>0.0039</v>
      </c>
      <c r="R1598" s="84">
        <v>0.0161</v>
      </c>
      <c r="S1598" s="49" t="s">
        <v>2373</v>
      </c>
      <c r="T1598" s="49" t="s">
        <v>163</v>
      </c>
      <c r="U1598" s="89" t="s">
        <v>555</v>
      </c>
      <c r="V1598" s="107"/>
    </row>
    <row r="1599" s="5" customFormat="1" ht="80.1" customHeight="1" spans="1:22">
      <c r="A1599" s="49">
        <v>11</v>
      </c>
      <c r="B1599" s="50" t="s">
        <v>3478</v>
      </c>
      <c r="C1599" s="49" t="s">
        <v>37</v>
      </c>
      <c r="D1599" s="55" t="s">
        <v>52</v>
      </c>
      <c r="E1599" s="51" t="s">
        <v>2751</v>
      </c>
      <c r="F1599" s="54" t="s">
        <v>3479</v>
      </c>
      <c r="G1599" s="358">
        <v>48</v>
      </c>
      <c r="H1599" s="51" t="s">
        <v>130</v>
      </c>
      <c r="I1599" s="59" t="s">
        <v>2690</v>
      </c>
      <c r="J1599" s="59" t="s">
        <v>332</v>
      </c>
      <c r="K1599" s="60">
        <v>1</v>
      </c>
      <c r="L1599" s="84"/>
      <c r="M1599" s="84">
        <v>0.0033</v>
      </c>
      <c r="N1599" s="85">
        <v>0.0005</v>
      </c>
      <c r="O1599" s="85">
        <v>0.0028</v>
      </c>
      <c r="P1599" s="85">
        <v>0.0197</v>
      </c>
      <c r="Q1599" s="85">
        <v>0.0026</v>
      </c>
      <c r="R1599" s="85">
        <v>0.0171</v>
      </c>
      <c r="S1599" s="49" t="s">
        <v>2373</v>
      </c>
      <c r="T1599" s="49" t="s">
        <v>163</v>
      </c>
      <c r="U1599" s="89" t="s">
        <v>555</v>
      </c>
      <c r="V1599" s="107"/>
    </row>
    <row r="1600" s="5" customFormat="1" ht="80.1" customHeight="1" spans="1:22">
      <c r="A1600" s="49">
        <v>12</v>
      </c>
      <c r="B1600" s="50" t="s">
        <v>3480</v>
      </c>
      <c r="C1600" s="49" t="s">
        <v>37</v>
      </c>
      <c r="D1600" s="55" t="s">
        <v>52</v>
      </c>
      <c r="E1600" s="51" t="s">
        <v>2701</v>
      </c>
      <c r="F1600" s="54" t="s">
        <v>3481</v>
      </c>
      <c r="G1600" s="358">
        <v>88</v>
      </c>
      <c r="H1600" s="51" t="s">
        <v>130</v>
      </c>
      <c r="I1600" s="59" t="s">
        <v>2690</v>
      </c>
      <c r="J1600" s="59" t="s">
        <v>332</v>
      </c>
      <c r="K1600" s="60">
        <v>1</v>
      </c>
      <c r="L1600" s="84"/>
      <c r="M1600" s="84">
        <v>0.0005</v>
      </c>
      <c r="N1600" s="84">
        <v>0.0005</v>
      </c>
      <c r="O1600" s="84">
        <v>0.0006</v>
      </c>
      <c r="P1600" s="84">
        <v>0.0031</v>
      </c>
      <c r="Q1600" s="84">
        <v>0.0031</v>
      </c>
      <c r="R1600" s="84">
        <v>0.0022</v>
      </c>
      <c r="S1600" s="49" t="s">
        <v>2373</v>
      </c>
      <c r="T1600" s="49" t="s">
        <v>175</v>
      </c>
      <c r="U1600" s="89" t="s">
        <v>555</v>
      </c>
      <c r="V1600" s="107"/>
    </row>
    <row r="1601" s="5" customFormat="1" ht="96" customHeight="1" spans="1:22">
      <c r="A1601" s="49">
        <v>13</v>
      </c>
      <c r="B1601" s="50" t="s">
        <v>3482</v>
      </c>
      <c r="C1601" s="49" t="s">
        <v>37</v>
      </c>
      <c r="D1601" s="55" t="s">
        <v>52</v>
      </c>
      <c r="E1601" s="49" t="s">
        <v>2876</v>
      </c>
      <c r="F1601" s="107" t="s">
        <v>3483</v>
      </c>
      <c r="G1601" s="358">
        <v>240</v>
      </c>
      <c r="H1601" s="51" t="s">
        <v>130</v>
      </c>
      <c r="I1601" s="123" t="s">
        <v>2450</v>
      </c>
      <c r="J1601" s="123" t="s">
        <v>2407</v>
      </c>
      <c r="K1601" s="83">
        <v>1</v>
      </c>
      <c r="L1601" s="83"/>
      <c r="M1601" s="85">
        <v>0.006</v>
      </c>
      <c r="N1601" s="85">
        <v>0.0027</v>
      </c>
      <c r="O1601" s="85">
        <f t="shared" ref="O1601:O1603" si="39">M1601-N1601</f>
        <v>0.0033</v>
      </c>
      <c r="P1601" s="61">
        <v>0.0332</v>
      </c>
      <c r="Q1601" s="61">
        <v>0.0148</v>
      </c>
      <c r="R1601" s="61">
        <f t="shared" ref="R1601:R1603" si="40">P1601-Q1601</f>
        <v>0.0184</v>
      </c>
      <c r="S1601" s="49" t="s">
        <v>2373</v>
      </c>
      <c r="T1601" s="49" t="s">
        <v>163</v>
      </c>
      <c r="U1601" s="89" t="s">
        <v>555</v>
      </c>
      <c r="V1601" s="107"/>
    </row>
    <row r="1602" s="5" customFormat="1" ht="119.1" customHeight="1" spans="1:22">
      <c r="A1602" s="49">
        <v>14</v>
      </c>
      <c r="B1602" s="50" t="s">
        <v>3484</v>
      </c>
      <c r="C1602" s="49" t="s">
        <v>37</v>
      </c>
      <c r="D1602" s="55" t="s">
        <v>52</v>
      </c>
      <c r="E1602" s="49" t="s">
        <v>2748</v>
      </c>
      <c r="F1602" s="54" t="s">
        <v>3485</v>
      </c>
      <c r="G1602" s="358">
        <v>231</v>
      </c>
      <c r="H1602" s="51" t="s">
        <v>130</v>
      </c>
      <c r="I1602" s="123" t="s">
        <v>2450</v>
      </c>
      <c r="J1602" s="123" t="s">
        <v>2407</v>
      </c>
      <c r="K1602" s="83">
        <v>1</v>
      </c>
      <c r="L1602" s="83"/>
      <c r="M1602" s="85">
        <v>0.006</v>
      </c>
      <c r="N1602" s="85">
        <v>0.0027</v>
      </c>
      <c r="O1602" s="85">
        <f t="shared" si="39"/>
        <v>0.0033</v>
      </c>
      <c r="P1602" s="61">
        <v>0.0332</v>
      </c>
      <c r="Q1602" s="61">
        <v>0.0148</v>
      </c>
      <c r="R1602" s="61">
        <f t="shared" si="40"/>
        <v>0.0184</v>
      </c>
      <c r="S1602" s="49" t="s">
        <v>2373</v>
      </c>
      <c r="T1602" s="49" t="s">
        <v>163</v>
      </c>
      <c r="U1602" s="89" t="s">
        <v>555</v>
      </c>
      <c r="V1602" s="107"/>
    </row>
    <row r="1603" s="5" customFormat="1" ht="75.95" customHeight="1" spans="1:22">
      <c r="A1603" s="49">
        <v>15</v>
      </c>
      <c r="B1603" s="50" t="s">
        <v>3486</v>
      </c>
      <c r="C1603" s="49" t="s">
        <v>37</v>
      </c>
      <c r="D1603" s="55" t="s">
        <v>52</v>
      </c>
      <c r="E1603" s="49" t="s">
        <v>2742</v>
      </c>
      <c r="F1603" s="54" t="s">
        <v>3487</v>
      </c>
      <c r="G1603" s="358">
        <v>207</v>
      </c>
      <c r="H1603" s="51" t="s">
        <v>130</v>
      </c>
      <c r="I1603" s="123" t="s">
        <v>2450</v>
      </c>
      <c r="J1603" s="123" t="s">
        <v>2407</v>
      </c>
      <c r="K1603" s="83">
        <v>1</v>
      </c>
      <c r="L1603" s="83"/>
      <c r="M1603" s="85">
        <v>0.006</v>
      </c>
      <c r="N1603" s="85">
        <v>0.0027</v>
      </c>
      <c r="O1603" s="85">
        <f t="shared" si="39"/>
        <v>0.0033</v>
      </c>
      <c r="P1603" s="61">
        <v>0.0332</v>
      </c>
      <c r="Q1603" s="61">
        <v>0.0148</v>
      </c>
      <c r="R1603" s="61">
        <f t="shared" si="40"/>
        <v>0.0184</v>
      </c>
      <c r="S1603" s="49" t="s">
        <v>2373</v>
      </c>
      <c r="T1603" s="49" t="s">
        <v>110</v>
      </c>
      <c r="U1603" s="89" t="s">
        <v>555</v>
      </c>
      <c r="V1603" s="107"/>
    </row>
    <row r="1604" s="5" customFormat="1" ht="77.1" customHeight="1" spans="1:22">
      <c r="A1604" s="49">
        <v>16</v>
      </c>
      <c r="B1604" s="50" t="s">
        <v>2843</v>
      </c>
      <c r="C1604" s="49" t="s">
        <v>37</v>
      </c>
      <c r="D1604" s="55" t="s">
        <v>52</v>
      </c>
      <c r="E1604" s="49" t="s">
        <v>2736</v>
      </c>
      <c r="F1604" s="54" t="s">
        <v>2844</v>
      </c>
      <c r="G1604" s="358">
        <v>217</v>
      </c>
      <c r="H1604" s="51" t="s">
        <v>130</v>
      </c>
      <c r="I1604" s="123" t="s">
        <v>2450</v>
      </c>
      <c r="J1604" s="123" t="s">
        <v>2407</v>
      </c>
      <c r="K1604" s="83">
        <v>1</v>
      </c>
      <c r="L1604" s="83"/>
      <c r="M1604" s="85">
        <v>0.0018</v>
      </c>
      <c r="N1604" s="85">
        <v>0.0007</v>
      </c>
      <c r="O1604" s="85">
        <v>0.0011</v>
      </c>
      <c r="P1604" s="85">
        <v>0.0108</v>
      </c>
      <c r="Q1604" s="85">
        <v>0.0044</v>
      </c>
      <c r="R1604" s="85">
        <v>0.0064</v>
      </c>
      <c r="S1604" s="49" t="s">
        <v>2373</v>
      </c>
      <c r="T1604" s="49" t="s">
        <v>134</v>
      </c>
      <c r="U1604" s="89" t="s">
        <v>555</v>
      </c>
      <c r="V1604" s="107"/>
    </row>
    <row r="1605" s="4" customFormat="1" ht="80.1" customHeight="1" spans="1:22">
      <c r="A1605" s="43" t="s">
        <v>3488</v>
      </c>
      <c r="B1605" s="42" t="s">
        <v>3489</v>
      </c>
      <c r="C1605" s="167"/>
      <c r="D1605" s="34"/>
      <c r="E1605" s="34"/>
      <c r="F1605" s="44" t="s">
        <v>3490</v>
      </c>
      <c r="G1605" s="78">
        <f>SUM(G1606:G1611)</f>
        <v>917.74</v>
      </c>
      <c r="H1605" s="34"/>
      <c r="I1605" s="44"/>
      <c r="J1605" s="44"/>
      <c r="K1605" s="34"/>
      <c r="L1605" s="34"/>
      <c r="M1605" s="34"/>
      <c r="N1605" s="34"/>
      <c r="O1605" s="34"/>
      <c r="P1605" s="34"/>
      <c r="Q1605" s="34"/>
      <c r="R1605" s="34"/>
      <c r="S1605" s="34"/>
      <c r="T1605" s="34"/>
      <c r="U1605" s="34"/>
      <c r="V1605" s="51"/>
    </row>
    <row r="1606" s="14" customFormat="1" ht="80.1" customHeight="1" spans="1:22">
      <c r="A1606" s="55">
        <v>1</v>
      </c>
      <c r="B1606" s="50" t="s">
        <v>3491</v>
      </c>
      <c r="C1606" s="55" t="s">
        <v>37</v>
      </c>
      <c r="D1606" s="55" t="s">
        <v>52</v>
      </c>
      <c r="E1606" s="55" t="s">
        <v>3492</v>
      </c>
      <c r="F1606" s="59" t="s">
        <v>3493</v>
      </c>
      <c r="G1606" s="62">
        <v>36</v>
      </c>
      <c r="H1606" s="51" t="s">
        <v>130</v>
      </c>
      <c r="I1606" s="50" t="s">
        <v>3494</v>
      </c>
      <c r="J1606" s="50" t="s">
        <v>3495</v>
      </c>
      <c r="K1606" s="51">
        <v>1</v>
      </c>
      <c r="L1606" s="51"/>
      <c r="M1606" s="84">
        <v>0.008</v>
      </c>
      <c r="N1606" s="84">
        <v>0.0038</v>
      </c>
      <c r="O1606" s="84">
        <v>0.0042</v>
      </c>
      <c r="P1606" s="84">
        <v>0.0402</v>
      </c>
      <c r="Q1606" s="84">
        <v>0.0192</v>
      </c>
      <c r="R1606" s="84">
        <v>0.021</v>
      </c>
      <c r="S1606" s="55" t="s">
        <v>2373</v>
      </c>
      <c r="T1606" s="55" t="s">
        <v>180</v>
      </c>
      <c r="U1606" s="89" t="s">
        <v>555</v>
      </c>
      <c r="V1606" s="107"/>
    </row>
    <row r="1607" s="1" customFormat="1" ht="80.1" customHeight="1" spans="1:22">
      <c r="A1607" s="55">
        <v>2</v>
      </c>
      <c r="B1607" s="59" t="s">
        <v>3496</v>
      </c>
      <c r="C1607" s="51" t="s">
        <v>37</v>
      </c>
      <c r="D1607" s="55" t="s">
        <v>52</v>
      </c>
      <c r="E1607" s="51" t="s">
        <v>2501</v>
      </c>
      <c r="F1607" s="59" t="s">
        <v>3497</v>
      </c>
      <c r="G1607" s="62">
        <v>80</v>
      </c>
      <c r="H1607" s="51" t="s">
        <v>130</v>
      </c>
      <c r="I1607" s="50" t="s">
        <v>3494</v>
      </c>
      <c r="J1607" s="50" t="s">
        <v>3495</v>
      </c>
      <c r="K1607" s="51"/>
      <c r="L1607" s="51">
        <v>1</v>
      </c>
      <c r="M1607" s="84">
        <v>0.0087</v>
      </c>
      <c r="N1607" s="84">
        <v>0.0021</v>
      </c>
      <c r="O1607" s="84">
        <v>0.0066</v>
      </c>
      <c r="P1607" s="84">
        <v>0.0256</v>
      </c>
      <c r="Q1607" s="84">
        <v>0.0198</v>
      </c>
      <c r="R1607" s="84">
        <v>0.0058</v>
      </c>
      <c r="S1607" s="55" t="s">
        <v>2373</v>
      </c>
      <c r="T1607" s="84" t="s">
        <v>180</v>
      </c>
      <c r="U1607" s="89" t="s">
        <v>555</v>
      </c>
      <c r="V1607" s="107"/>
    </row>
    <row r="1608" s="1" customFormat="1" ht="80.1" customHeight="1" spans="1:22">
      <c r="A1608" s="55">
        <v>3</v>
      </c>
      <c r="B1608" s="50" t="s">
        <v>3498</v>
      </c>
      <c r="C1608" s="49" t="s">
        <v>37</v>
      </c>
      <c r="D1608" s="55" t="s">
        <v>52</v>
      </c>
      <c r="E1608" s="49" t="s">
        <v>3499</v>
      </c>
      <c r="F1608" s="50" t="s">
        <v>3500</v>
      </c>
      <c r="G1608" s="62">
        <v>50</v>
      </c>
      <c r="H1608" s="51" t="s">
        <v>130</v>
      </c>
      <c r="I1608" s="59" t="s">
        <v>2989</v>
      </c>
      <c r="J1608" s="59" t="s">
        <v>332</v>
      </c>
      <c r="K1608" s="83"/>
      <c r="L1608" s="83">
        <v>1</v>
      </c>
      <c r="M1608" s="99">
        <v>0.0224</v>
      </c>
      <c r="N1608" s="369">
        <v>0.0073</v>
      </c>
      <c r="O1608" s="369">
        <f>M1608-N1608</f>
        <v>0.0151</v>
      </c>
      <c r="P1608" s="100">
        <v>0.1075</v>
      </c>
      <c r="Q1608" s="100">
        <v>0.0279</v>
      </c>
      <c r="R1608" s="100">
        <f>P1608-Q1608</f>
        <v>0.0796</v>
      </c>
      <c r="S1608" s="55" t="s">
        <v>2373</v>
      </c>
      <c r="T1608" s="49" t="s">
        <v>193</v>
      </c>
      <c r="U1608" s="89" t="s">
        <v>555</v>
      </c>
      <c r="V1608" s="107"/>
    </row>
    <row r="1609" s="1" customFormat="1" ht="80.1" customHeight="1" spans="1:22">
      <c r="A1609" s="55">
        <v>4</v>
      </c>
      <c r="B1609" s="59" t="s">
        <v>3501</v>
      </c>
      <c r="C1609" s="51" t="s">
        <v>37</v>
      </c>
      <c r="D1609" s="55" t="s">
        <v>52</v>
      </c>
      <c r="E1609" s="51" t="s">
        <v>3205</v>
      </c>
      <c r="F1609" s="59" t="s">
        <v>3502</v>
      </c>
      <c r="G1609" s="62">
        <v>45</v>
      </c>
      <c r="H1609" s="51" t="s">
        <v>130</v>
      </c>
      <c r="I1609" s="50" t="s">
        <v>3494</v>
      </c>
      <c r="J1609" s="50" t="s">
        <v>3495</v>
      </c>
      <c r="K1609" s="51">
        <v>1</v>
      </c>
      <c r="L1609" s="84"/>
      <c r="M1609" s="84">
        <v>0.0132</v>
      </c>
      <c r="N1609" s="84">
        <v>0.0069</v>
      </c>
      <c r="O1609" s="84">
        <v>0.0069</v>
      </c>
      <c r="P1609" s="84">
        <v>0.0659</v>
      </c>
      <c r="Q1609" s="84">
        <v>0.0399</v>
      </c>
      <c r="R1609" s="84">
        <v>0.026</v>
      </c>
      <c r="S1609" s="55" t="s">
        <v>2373</v>
      </c>
      <c r="T1609" s="84" t="s">
        <v>104</v>
      </c>
      <c r="U1609" s="89" t="s">
        <v>555</v>
      </c>
      <c r="V1609" s="107"/>
    </row>
    <row r="1610" s="1" customFormat="1" ht="78" customHeight="1" spans="1:22">
      <c r="A1610" s="49">
        <v>5</v>
      </c>
      <c r="B1610" s="50" t="s">
        <v>3503</v>
      </c>
      <c r="C1610" s="244" t="s">
        <v>37</v>
      </c>
      <c r="D1610" s="52" t="s">
        <v>38</v>
      </c>
      <c r="E1610" s="55" t="s">
        <v>3504</v>
      </c>
      <c r="F1610" s="242" t="s">
        <v>3505</v>
      </c>
      <c r="G1610" s="61">
        <v>690</v>
      </c>
      <c r="H1610" s="51" t="s">
        <v>130</v>
      </c>
      <c r="I1610" s="242" t="s">
        <v>2915</v>
      </c>
      <c r="J1610" s="242" t="s">
        <v>2915</v>
      </c>
      <c r="K1610" s="83">
        <v>1</v>
      </c>
      <c r="L1610" s="81"/>
      <c r="M1610" s="53">
        <v>0.0388</v>
      </c>
      <c r="N1610" s="53">
        <v>0.0089</v>
      </c>
      <c r="O1610" s="53">
        <v>0.0289</v>
      </c>
      <c r="P1610" s="61">
        <v>0.1809</v>
      </c>
      <c r="Q1610" s="53">
        <v>0.0446</v>
      </c>
      <c r="R1610" s="89" t="s">
        <v>2396</v>
      </c>
      <c r="S1610" s="55" t="s">
        <v>2373</v>
      </c>
      <c r="T1610" s="89" t="s">
        <v>186</v>
      </c>
      <c r="U1610" s="49">
        <v>2022.12</v>
      </c>
      <c r="V1610" s="107"/>
    </row>
    <row r="1611" s="1" customFormat="1" ht="78" customHeight="1" spans="1:22">
      <c r="A1611" s="49">
        <v>6</v>
      </c>
      <c r="B1611" s="50" t="s">
        <v>3506</v>
      </c>
      <c r="C1611" s="49" t="s">
        <v>37</v>
      </c>
      <c r="D1611" s="55" t="s">
        <v>136</v>
      </c>
      <c r="E1611" s="49" t="s">
        <v>3507</v>
      </c>
      <c r="F1611" s="54" t="s">
        <v>3508</v>
      </c>
      <c r="G1611" s="62">
        <v>16.74</v>
      </c>
      <c r="H1611" s="55" t="s">
        <v>2985</v>
      </c>
      <c r="I1611" s="55" t="s">
        <v>2982</v>
      </c>
      <c r="J1611" s="51" t="s">
        <v>332</v>
      </c>
      <c r="K1611" s="49">
        <v>1</v>
      </c>
      <c r="L1611" s="49"/>
      <c r="M1611" s="85">
        <v>0.0032</v>
      </c>
      <c r="N1611" s="85">
        <v>0.0012</v>
      </c>
      <c r="O1611" s="85">
        <v>0.002</v>
      </c>
      <c r="P1611" s="85">
        <v>0.0153</v>
      </c>
      <c r="Q1611" s="85">
        <v>0.006</v>
      </c>
      <c r="R1611" s="85">
        <v>0.0093</v>
      </c>
      <c r="S1611" s="49" t="s">
        <v>2373</v>
      </c>
      <c r="T1611" s="55" t="s">
        <v>163</v>
      </c>
      <c r="U1611" s="49">
        <v>2023.05</v>
      </c>
      <c r="V1611" s="107"/>
    </row>
    <row r="1612" s="1" customFormat="1" ht="48.95" customHeight="1" spans="1:22">
      <c r="A1612" s="41" t="s">
        <v>76</v>
      </c>
      <c r="B1612" s="44" t="s">
        <v>3509</v>
      </c>
      <c r="C1612" s="34"/>
      <c r="D1612" s="52"/>
      <c r="E1612" s="34"/>
      <c r="F1612" s="42" t="s">
        <v>3510</v>
      </c>
      <c r="G1612" s="45">
        <f>SUM(G1613:G1619)</f>
        <v>17320</v>
      </c>
      <c r="H1612" s="34"/>
      <c r="I1612" s="44"/>
      <c r="J1612" s="44"/>
      <c r="K1612" s="102"/>
      <c r="L1612" s="102"/>
      <c r="M1612" s="102"/>
      <c r="N1612" s="82"/>
      <c r="O1612" s="82"/>
      <c r="P1612" s="82"/>
      <c r="Q1612" s="82"/>
      <c r="R1612" s="82"/>
      <c r="S1612" s="41"/>
      <c r="T1612" s="41"/>
      <c r="U1612" s="49"/>
      <c r="V1612" s="107"/>
    </row>
    <row r="1613" s="9" customFormat="1" ht="78" customHeight="1" spans="1:22">
      <c r="A1613" s="49">
        <v>1</v>
      </c>
      <c r="B1613" s="123" t="s">
        <v>3511</v>
      </c>
      <c r="C1613" s="51" t="s">
        <v>37</v>
      </c>
      <c r="D1613" s="52" t="s">
        <v>38</v>
      </c>
      <c r="E1613" s="106" t="s">
        <v>1889</v>
      </c>
      <c r="F1613" s="123" t="s">
        <v>3512</v>
      </c>
      <c r="G1613" s="53">
        <v>9000</v>
      </c>
      <c r="H1613" s="55" t="s">
        <v>3513</v>
      </c>
      <c r="I1613" s="59" t="s">
        <v>3514</v>
      </c>
      <c r="J1613" s="59" t="s">
        <v>3515</v>
      </c>
      <c r="K1613" s="60">
        <v>19</v>
      </c>
      <c r="L1613" s="60">
        <v>9</v>
      </c>
      <c r="M1613" s="84">
        <v>0.35</v>
      </c>
      <c r="N1613" s="84">
        <v>0.12</v>
      </c>
      <c r="O1613" s="84">
        <v>0.23</v>
      </c>
      <c r="P1613" s="84">
        <v>1.8</v>
      </c>
      <c r="Q1613" s="84">
        <v>0.7</v>
      </c>
      <c r="R1613" s="84">
        <v>1.1</v>
      </c>
      <c r="S1613" s="106" t="s">
        <v>167</v>
      </c>
      <c r="T1613" s="106" t="s">
        <v>355</v>
      </c>
      <c r="U1613" s="49">
        <v>2022.12</v>
      </c>
      <c r="V1613" s="117"/>
    </row>
    <row r="1614" s="9" customFormat="1" ht="128.1" customHeight="1" spans="1:22">
      <c r="A1614" s="49">
        <v>2</v>
      </c>
      <c r="B1614" s="50" t="s">
        <v>3516</v>
      </c>
      <c r="C1614" s="244" t="s">
        <v>37</v>
      </c>
      <c r="D1614" s="52" t="s">
        <v>38</v>
      </c>
      <c r="E1614" s="49" t="s">
        <v>1889</v>
      </c>
      <c r="F1614" s="59" t="s">
        <v>3517</v>
      </c>
      <c r="G1614" s="53">
        <v>3750</v>
      </c>
      <c r="H1614" s="55" t="s">
        <v>130</v>
      </c>
      <c r="I1614" s="122" t="s">
        <v>3518</v>
      </c>
      <c r="J1614" s="122" t="s">
        <v>3519</v>
      </c>
      <c r="K1614" s="60">
        <v>12</v>
      </c>
      <c r="L1614" s="60">
        <v>10</v>
      </c>
      <c r="M1614" s="84">
        <v>0.7516</v>
      </c>
      <c r="N1614" s="84">
        <v>0.3248</v>
      </c>
      <c r="O1614" s="84">
        <v>0.4268</v>
      </c>
      <c r="P1614" s="84">
        <v>2.84</v>
      </c>
      <c r="Q1614" s="84">
        <v>1.24</v>
      </c>
      <c r="R1614" s="84">
        <v>1.6</v>
      </c>
      <c r="S1614" s="49" t="s">
        <v>167</v>
      </c>
      <c r="T1614" s="49" t="s">
        <v>355</v>
      </c>
      <c r="U1614" s="49">
        <v>2022.12</v>
      </c>
      <c r="V1614" s="50"/>
    </row>
    <row r="1615" s="9" customFormat="1" ht="141.95" customHeight="1" spans="1:22">
      <c r="A1615" s="49">
        <v>3</v>
      </c>
      <c r="B1615" s="50" t="s">
        <v>3520</v>
      </c>
      <c r="C1615" s="49" t="s">
        <v>37</v>
      </c>
      <c r="D1615" s="52" t="s">
        <v>38</v>
      </c>
      <c r="E1615" s="55" t="s">
        <v>355</v>
      </c>
      <c r="F1615" s="59" t="s">
        <v>3521</v>
      </c>
      <c r="G1615" s="53">
        <v>4100</v>
      </c>
      <c r="H1615" s="55" t="s">
        <v>130</v>
      </c>
      <c r="I1615" s="122" t="s">
        <v>3518</v>
      </c>
      <c r="J1615" s="122" t="s">
        <v>3519</v>
      </c>
      <c r="K1615" s="60">
        <v>21</v>
      </c>
      <c r="L1615" s="60">
        <v>20</v>
      </c>
      <c r="M1615" s="84">
        <v>0.7516</v>
      </c>
      <c r="N1615" s="84">
        <v>0.3248</v>
      </c>
      <c r="O1615" s="84">
        <v>0.4268</v>
      </c>
      <c r="P1615" s="84">
        <v>2.84</v>
      </c>
      <c r="Q1615" s="84">
        <v>1.24</v>
      </c>
      <c r="R1615" s="84">
        <v>1.6</v>
      </c>
      <c r="S1615" s="49" t="s">
        <v>167</v>
      </c>
      <c r="T1615" s="49" t="s">
        <v>355</v>
      </c>
      <c r="U1615" s="49">
        <v>2022.12</v>
      </c>
      <c r="V1615" s="50"/>
    </row>
    <row r="1616" s="9" customFormat="1" ht="111.95" customHeight="1" spans="1:22">
      <c r="A1616" s="49">
        <v>4</v>
      </c>
      <c r="B1616" s="50" t="s">
        <v>3522</v>
      </c>
      <c r="C1616" s="49" t="s">
        <v>37</v>
      </c>
      <c r="D1616" s="52" t="s">
        <v>38</v>
      </c>
      <c r="E1616" s="55" t="s">
        <v>355</v>
      </c>
      <c r="F1616" s="59" t="s">
        <v>3523</v>
      </c>
      <c r="G1616" s="53">
        <v>400</v>
      </c>
      <c r="H1616" s="55" t="s">
        <v>340</v>
      </c>
      <c r="I1616" s="122" t="s">
        <v>3524</v>
      </c>
      <c r="J1616" s="122" t="s">
        <v>3524</v>
      </c>
      <c r="K1616" s="49">
        <v>3</v>
      </c>
      <c r="L1616" s="49"/>
      <c r="M1616" s="49">
        <v>0.0123</v>
      </c>
      <c r="N1616" s="49">
        <v>0.0083</v>
      </c>
      <c r="O1616" s="49">
        <v>0.0058</v>
      </c>
      <c r="P1616" s="49">
        <v>0.0556</v>
      </c>
      <c r="Q1616" s="49">
        <v>0.0226</v>
      </c>
      <c r="R1616" s="49">
        <v>0.0187</v>
      </c>
      <c r="S1616" s="55" t="s">
        <v>167</v>
      </c>
      <c r="T1616" s="49" t="s">
        <v>355</v>
      </c>
      <c r="U1616" s="49">
        <v>2022.12</v>
      </c>
      <c r="V1616" s="50"/>
    </row>
    <row r="1617" s="9" customFormat="1" ht="111.95" customHeight="1" spans="1:22">
      <c r="A1617" s="49">
        <v>5</v>
      </c>
      <c r="B1617" s="50" t="s">
        <v>3525</v>
      </c>
      <c r="C1617" s="49" t="s">
        <v>37</v>
      </c>
      <c r="D1617" s="52" t="s">
        <v>109</v>
      </c>
      <c r="E1617" s="55" t="s">
        <v>143</v>
      </c>
      <c r="F1617" s="59" t="s">
        <v>3526</v>
      </c>
      <c r="G1617" s="53">
        <v>20</v>
      </c>
      <c r="H1617" s="55" t="s">
        <v>61</v>
      </c>
      <c r="I1617" s="122" t="s">
        <v>3518</v>
      </c>
      <c r="J1617" s="122" t="s">
        <v>3519</v>
      </c>
      <c r="K1617" s="49">
        <v>1</v>
      </c>
      <c r="L1617" s="49"/>
      <c r="M1617" s="49">
        <v>0.0156</v>
      </c>
      <c r="N1617" s="49">
        <v>0.0052</v>
      </c>
      <c r="O1617" s="49">
        <v>0.0104</v>
      </c>
      <c r="P1617" s="49">
        <v>0.0647</v>
      </c>
      <c r="Q1617" s="49">
        <v>0.0224</v>
      </c>
      <c r="R1617" s="49">
        <v>0.0423</v>
      </c>
      <c r="S1617" s="55" t="s">
        <v>167</v>
      </c>
      <c r="T1617" s="49" t="s">
        <v>143</v>
      </c>
      <c r="U1617" s="49">
        <v>2023.08</v>
      </c>
      <c r="V1617" s="50"/>
    </row>
    <row r="1618" s="9" customFormat="1" ht="111.95" customHeight="1" spans="1:22">
      <c r="A1618" s="49">
        <v>6</v>
      </c>
      <c r="B1618" s="54" t="s">
        <v>3527</v>
      </c>
      <c r="C1618" s="55" t="s">
        <v>37</v>
      </c>
      <c r="D1618" s="55" t="s">
        <v>52</v>
      </c>
      <c r="E1618" s="55" t="s">
        <v>2549</v>
      </c>
      <c r="F1618" s="54" t="s">
        <v>3528</v>
      </c>
      <c r="G1618" s="69">
        <v>25</v>
      </c>
      <c r="H1618" s="55" t="s">
        <v>61</v>
      </c>
      <c r="I1618" s="54" t="s">
        <v>3529</v>
      </c>
      <c r="J1618" s="54" t="s">
        <v>3529</v>
      </c>
      <c r="K1618" s="49">
        <v>1</v>
      </c>
      <c r="L1618" s="55"/>
      <c r="M1618" s="55">
        <v>0.0203</v>
      </c>
      <c r="N1618" s="55">
        <v>0.0065</v>
      </c>
      <c r="O1618" s="55">
        <v>0.0138</v>
      </c>
      <c r="P1618" s="55">
        <v>0.1043</v>
      </c>
      <c r="Q1618" s="55">
        <v>0.0336</v>
      </c>
      <c r="R1618" s="55">
        <v>0.0707</v>
      </c>
      <c r="S1618" s="55" t="s">
        <v>2373</v>
      </c>
      <c r="T1618" s="55" t="s">
        <v>134</v>
      </c>
      <c r="U1618" s="49">
        <v>2023.08</v>
      </c>
      <c r="V1618" s="50"/>
    </row>
    <row r="1619" s="9" customFormat="1" ht="111.95" customHeight="1" spans="1:22">
      <c r="A1619" s="49">
        <v>7</v>
      </c>
      <c r="B1619" s="54" t="s">
        <v>3530</v>
      </c>
      <c r="C1619" s="49" t="s">
        <v>37</v>
      </c>
      <c r="D1619" s="49" t="s">
        <v>58</v>
      </c>
      <c r="E1619" s="55" t="s">
        <v>3531</v>
      </c>
      <c r="F1619" s="54" t="s">
        <v>3532</v>
      </c>
      <c r="G1619" s="62">
        <v>25</v>
      </c>
      <c r="H1619" s="55" t="s">
        <v>61</v>
      </c>
      <c r="I1619" s="54" t="s">
        <v>3533</v>
      </c>
      <c r="J1619" s="54" t="s">
        <v>3533</v>
      </c>
      <c r="K1619" s="49">
        <v>1</v>
      </c>
      <c r="L1619" s="49"/>
      <c r="M1619" s="49">
        <v>0.235</v>
      </c>
      <c r="N1619" s="49">
        <v>0.0092</v>
      </c>
      <c r="O1619" s="49">
        <v>0.0143</v>
      </c>
      <c r="P1619" s="49">
        <v>0.1206</v>
      </c>
      <c r="Q1619" s="49">
        <v>0.0417</v>
      </c>
      <c r="R1619" s="49">
        <f>P1619-Q1619</f>
        <v>0.0789</v>
      </c>
      <c r="S1619" s="55" t="s">
        <v>2373</v>
      </c>
      <c r="T1619" s="49" t="s">
        <v>175</v>
      </c>
      <c r="U1619" s="49">
        <v>2023.08</v>
      </c>
      <c r="V1619" s="50"/>
    </row>
    <row r="1620" s="9" customFormat="1" ht="71.1" customHeight="1" spans="1:22">
      <c r="A1620" s="49">
        <v>8</v>
      </c>
      <c r="B1620" s="50" t="s">
        <v>3534</v>
      </c>
      <c r="C1620" s="364" t="s">
        <v>3535</v>
      </c>
      <c r="D1620" s="55" t="s">
        <v>52</v>
      </c>
      <c r="E1620" s="364" t="s">
        <v>3536</v>
      </c>
      <c r="F1620" s="50" t="s">
        <v>3537</v>
      </c>
      <c r="G1620" s="62">
        <v>2</v>
      </c>
      <c r="H1620" s="55" t="s">
        <v>61</v>
      </c>
      <c r="I1620" s="54" t="s">
        <v>3533</v>
      </c>
      <c r="J1620" s="54" t="s">
        <v>3533</v>
      </c>
      <c r="K1620" s="49">
        <v>1</v>
      </c>
      <c r="L1620" s="49"/>
      <c r="M1620" s="49">
        <v>0.0156</v>
      </c>
      <c r="N1620" s="49">
        <v>0.0052</v>
      </c>
      <c r="O1620" s="49">
        <v>0.0104</v>
      </c>
      <c r="P1620" s="49">
        <v>0.0647</v>
      </c>
      <c r="Q1620" s="49">
        <v>0.0224</v>
      </c>
      <c r="R1620" s="49">
        <v>0.0423</v>
      </c>
      <c r="S1620" s="55" t="s">
        <v>167</v>
      </c>
      <c r="T1620" s="49" t="s">
        <v>727</v>
      </c>
      <c r="U1620" s="49">
        <v>2023.05</v>
      </c>
      <c r="V1620" s="50"/>
    </row>
    <row r="1621" s="1" customFormat="1" ht="48.95" customHeight="1" spans="1:22">
      <c r="A1621" s="41" t="s">
        <v>3538</v>
      </c>
      <c r="B1621" s="42" t="s">
        <v>3539</v>
      </c>
      <c r="C1621" s="41"/>
      <c r="D1621" s="52"/>
      <c r="E1621" s="41"/>
      <c r="F1621" s="46" t="s">
        <v>3540</v>
      </c>
      <c r="G1621" s="47">
        <f>G1622+G1624+G1627</f>
        <v>297</v>
      </c>
      <c r="H1621" s="48"/>
      <c r="I1621" s="80"/>
      <c r="J1621" s="80"/>
      <c r="K1621" s="81"/>
      <c r="L1621" s="81"/>
      <c r="M1621" s="81"/>
      <c r="N1621" s="82"/>
      <c r="O1621" s="82"/>
      <c r="P1621" s="82"/>
      <c r="Q1621" s="82"/>
      <c r="R1621" s="82"/>
      <c r="S1621" s="41"/>
      <c r="T1621" s="41"/>
      <c r="U1621" s="49"/>
      <c r="V1621" s="107"/>
    </row>
    <row r="1622" s="1" customFormat="1" ht="48.95" customHeight="1" spans="1:22">
      <c r="A1622" s="41" t="s">
        <v>30</v>
      </c>
      <c r="B1622" s="42" t="s">
        <v>3541</v>
      </c>
      <c r="C1622" s="41"/>
      <c r="D1622" s="52"/>
      <c r="E1622" s="41"/>
      <c r="F1622" s="46" t="s">
        <v>3542</v>
      </c>
      <c r="G1622" s="47">
        <f>G1623</f>
        <v>80</v>
      </c>
      <c r="H1622" s="48"/>
      <c r="I1622" s="80"/>
      <c r="J1622" s="80"/>
      <c r="K1622" s="81"/>
      <c r="L1622" s="81"/>
      <c r="M1622" s="81"/>
      <c r="N1622" s="82"/>
      <c r="O1622" s="82"/>
      <c r="P1622" s="82"/>
      <c r="Q1622" s="82"/>
      <c r="R1622" s="82"/>
      <c r="S1622" s="41"/>
      <c r="T1622" s="41"/>
      <c r="U1622" s="49"/>
      <c r="V1622" s="107"/>
    </row>
    <row r="1623" s="3" customFormat="1" ht="153" customHeight="1" spans="1:22">
      <c r="A1623" s="49">
        <v>1</v>
      </c>
      <c r="B1623" s="122" t="s">
        <v>3543</v>
      </c>
      <c r="C1623" s="55" t="s">
        <v>37</v>
      </c>
      <c r="D1623" s="52" t="s">
        <v>38</v>
      </c>
      <c r="E1623" s="49" t="s">
        <v>1889</v>
      </c>
      <c r="F1623" s="122" t="s">
        <v>3544</v>
      </c>
      <c r="G1623" s="61">
        <v>80</v>
      </c>
      <c r="H1623" s="52" t="s">
        <v>340</v>
      </c>
      <c r="I1623" s="50" t="s">
        <v>3545</v>
      </c>
      <c r="J1623" s="50" t="s">
        <v>3545</v>
      </c>
      <c r="K1623" s="55">
        <v>142</v>
      </c>
      <c r="L1623" s="55">
        <v>113</v>
      </c>
      <c r="M1623" s="85">
        <f>N1623</f>
        <v>0.1868</v>
      </c>
      <c r="N1623" s="53">
        <v>0.1868</v>
      </c>
      <c r="O1623" s="57"/>
      <c r="P1623" s="61">
        <f>Q1623</f>
        <v>0.8809</v>
      </c>
      <c r="Q1623" s="53">
        <v>0.8809</v>
      </c>
      <c r="R1623" s="57"/>
      <c r="S1623" s="49" t="s">
        <v>2224</v>
      </c>
      <c r="T1623" s="49" t="s">
        <v>2224</v>
      </c>
      <c r="U1623" s="49">
        <v>2022.12</v>
      </c>
      <c r="V1623" s="107"/>
    </row>
    <row r="1624" s="1" customFormat="1" ht="63" customHeight="1" spans="1:22">
      <c r="A1624" s="41" t="s">
        <v>76</v>
      </c>
      <c r="B1624" s="42" t="s">
        <v>3546</v>
      </c>
      <c r="C1624" s="41"/>
      <c r="D1624" s="52"/>
      <c r="E1624" s="41"/>
      <c r="F1624" s="46" t="s">
        <v>3547</v>
      </c>
      <c r="G1624" s="47">
        <f>G1625+G1626</f>
        <v>55</v>
      </c>
      <c r="H1624" s="48"/>
      <c r="I1624" s="80"/>
      <c r="J1624" s="80"/>
      <c r="K1624" s="81"/>
      <c r="L1624" s="81"/>
      <c r="M1624" s="81"/>
      <c r="N1624" s="82"/>
      <c r="O1624" s="82"/>
      <c r="P1624" s="82"/>
      <c r="Q1624" s="82"/>
      <c r="R1624" s="82"/>
      <c r="S1624" s="41"/>
      <c r="T1624" s="41"/>
      <c r="U1624" s="49"/>
      <c r="V1624" s="107"/>
    </row>
    <row r="1625" s="1" customFormat="1" ht="225" customHeight="1" spans="1:22">
      <c r="A1625" s="49">
        <v>1</v>
      </c>
      <c r="B1625" s="135" t="s">
        <v>3548</v>
      </c>
      <c r="C1625" s="146" t="s">
        <v>37</v>
      </c>
      <c r="D1625" s="52" t="s">
        <v>38</v>
      </c>
      <c r="E1625" s="146" t="s">
        <v>3549</v>
      </c>
      <c r="F1625" s="135" t="s">
        <v>3550</v>
      </c>
      <c r="G1625" s="261">
        <v>40</v>
      </c>
      <c r="H1625" s="175" t="s">
        <v>340</v>
      </c>
      <c r="I1625" s="370" t="s">
        <v>3551</v>
      </c>
      <c r="J1625" s="370" t="s">
        <v>3551</v>
      </c>
      <c r="K1625" s="371">
        <v>15</v>
      </c>
      <c r="L1625" s="371">
        <v>9</v>
      </c>
      <c r="M1625" s="371">
        <v>0.008</v>
      </c>
      <c r="N1625" s="371" t="s">
        <v>3552</v>
      </c>
      <c r="O1625" s="371" t="s">
        <v>3553</v>
      </c>
      <c r="P1625" s="371" t="s">
        <v>3554</v>
      </c>
      <c r="Q1625" s="371" t="s">
        <v>3555</v>
      </c>
      <c r="R1625" s="371" t="s">
        <v>3556</v>
      </c>
      <c r="S1625" s="146" t="s">
        <v>3557</v>
      </c>
      <c r="T1625" s="146" t="s">
        <v>3557</v>
      </c>
      <c r="U1625" s="49">
        <v>2022.12</v>
      </c>
      <c r="V1625" s="374"/>
    </row>
    <row r="1626" s="1" customFormat="1" ht="156.95" customHeight="1" spans="1:22">
      <c r="A1626" s="49">
        <v>2</v>
      </c>
      <c r="B1626" s="135" t="s">
        <v>3558</v>
      </c>
      <c r="C1626" s="146" t="s">
        <v>174</v>
      </c>
      <c r="D1626" s="52" t="s">
        <v>38</v>
      </c>
      <c r="E1626" s="146" t="s">
        <v>3559</v>
      </c>
      <c r="F1626" s="135" t="s">
        <v>3560</v>
      </c>
      <c r="G1626" s="261">
        <v>15</v>
      </c>
      <c r="H1626" s="175" t="s">
        <v>340</v>
      </c>
      <c r="I1626" s="370" t="s">
        <v>3561</v>
      </c>
      <c r="J1626" s="370" t="s">
        <v>3561</v>
      </c>
      <c r="K1626" s="371"/>
      <c r="L1626" s="371">
        <v>3</v>
      </c>
      <c r="M1626" s="371" t="s">
        <v>3562</v>
      </c>
      <c r="N1626" s="371" t="s">
        <v>3563</v>
      </c>
      <c r="O1626" s="371" t="s">
        <v>3562</v>
      </c>
      <c r="P1626" s="371" t="s">
        <v>3564</v>
      </c>
      <c r="Q1626" s="371" t="s">
        <v>3563</v>
      </c>
      <c r="R1626" s="371" t="s">
        <v>3564</v>
      </c>
      <c r="S1626" s="146" t="s">
        <v>3557</v>
      </c>
      <c r="T1626" s="146" t="s">
        <v>3557</v>
      </c>
      <c r="U1626" s="49">
        <v>2022.12</v>
      </c>
      <c r="V1626" s="374"/>
    </row>
    <row r="1627" s="1" customFormat="1" ht="48.95" customHeight="1" spans="1:22">
      <c r="A1627" s="41" t="s">
        <v>112</v>
      </c>
      <c r="B1627" s="42" t="s">
        <v>3565</v>
      </c>
      <c r="C1627" s="43"/>
      <c r="D1627" s="52"/>
      <c r="E1627" s="43"/>
      <c r="F1627" s="42" t="s">
        <v>3566</v>
      </c>
      <c r="G1627" s="47">
        <f>G1628+G1629</f>
        <v>162</v>
      </c>
      <c r="H1627" s="48"/>
      <c r="I1627" s="80"/>
      <c r="J1627" s="80"/>
      <c r="K1627" s="48"/>
      <c r="L1627" s="48"/>
      <c r="M1627" s="48"/>
      <c r="N1627" s="82"/>
      <c r="O1627" s="82"/>
      <c r="P1627" s="82"/>
      <c r="Q1627" s="82"/>
      <c r="R1627" s="82"/>
      <c r="S1627" s="41"/>
      <c r="T1627" s="41"/>
      <c r="U1627" s="49"/>
      <c r="V1627" s="107"/>
    </row>
    <row r="1628" s="1" customFormat="1" ht="95.1" customHeight="1" spans="1:22">
      <c r="A1628" s="49">
        <v>1</v>
      </c>
      <c r="B1628" s="50" t="s">
        <v>3567</v>
      </c>
      <c r="C1628" s="55" t="s">
        <v>37</v>
      </c>
      <c r="D1628" s="52" t="s">
        <v>38</v>
      </c>
      <c r="E1628" s="49" t="s">
        <v>143</v>
      </c>
      <c r="F1628" s="50" t="s">
        <v>3568</v>
      </c>
      <c r="G1628" s="61">
        <v>157</v>
      </c>
      <c r="H1628" s="51" t="s">
        <v>130</v>
      </c>
      <c r="I1628" s="59" t="s">
        <v>3569</v>
      </c>
      <c r="J1628" s="86"/>
      <c r="K1628" s="52">
        <v>1</v>
      </c>
      <c r="L1628" s="52"/>
      <c r="M1628" s="61">
        <f>O1628</f>
        <v>0.0027</v>
      </c>
      <c r="N1628" s="57"/>
      <c r="O1628" s="61">
        <v>0.0027</v>
      </c>
      <c r="P1628" s="61">
        <f>R1628</f>
        <v>0.0113</v>
      </c>
      <c r="Q1628" s="61"/>
      <c r="R1628" s="61">
        <v>0.0113</v>
      </c>
      <c r="S1628" s="55" t="s">
        <v>2338</v>
      </c>
      <c r="T1628" s="55" t="s">
        <v>3570</v>
      </c>
      <c r="U1628" s="49">
        <v>2022.12</v>
      </c>
      <c r="V1628" s="107"/>
    </row>
    <row r="1629" s="3" customFormat="1" ht="81" customHeight="1" spans="1:22">
      <c r="A1629" s="55">
        <v>2</v>
      </c>
      <c r="B1629" s="123" t="s">
        <v>3571</v>
      </c>
      <c r="C1629" s="55" t="s">
        <v>37</v>
      </c>
      <c r="D1629" s="55" t="s">
        <v>52</v>
      </c>
      <c r="E1629" s="55" t="s">
        <v>3572</v>
      </c>
      <c r="F1629" s="50" t="s">
        <v>3573</v>
      </c>
      <c r="G1629" s="69">
        <v>5</v>
      </c>
      <c r="H1629" s="54" t="s">
        <v>2341</v>
      </c>
      <c r="I1629" s="50" t="s">
        <v>3574</v>
      </c>
      <c r="J1629" s="59" t="s">
        <v>3575</v>
      </c>
      <c r="K1629" s="55">
        <v>142</v>
      </c>
      <c r="L1629" s="55">
        <v>113</v>
      </c>
      <c r="M1629" s="84">
        <v>0.4373</v>
      </c>
      <c r="N1629" s="84">
        <v>0.1898</v>
      </c>
      <c r="O1629" s="84">
        <v>0.2475</v>
      </c>
      <c r="P1629" s="84">
        <v>1.1772</v>
      </c>
      <c r="Q1629" s="84">
        <v>0.4981</v>
      </c>
      <c r="R1629" s="84">
        <v>0.6791</v>
      </c>
      <c r="S1629" s="55" t="s">
        <v>167</v>
      </c>
      <c r="T1629" s="55" t="s">
        <v>3572</v>
      </c>
      <c r="U1629" s="49">
        <v>2023.05</v>
      </c>
      <c r="V1629" s="107"/>
    </row>
    <row r="1630" s="19" customFormat="1" ht="12.75" spans="1:22">
      <c r="A1630" s="365"/>
      <c r="B1630" s="366"/>
      <c r="C1630" s="365"/>
      <c r="D1630" s="365"/>
      <c r="E1630" s="365"/>
      <c r="F1630" s="366"/>
      <c r="G1630" s="367"/>
      <c r="H1630" s="368"/>
      <c r="I1630" s="372"/>
      <c r="J1630" s="372"/>
      <c r="K1630" s="365"/>
      <c r="L1630" s="365"/>
      <c r="M1630" s="365"/>
      <c r="N1630" s="373"/>
      <c r="O1630" s="373"/>
      <c r="P1630" s="373"/>
      <c r="Q1630" s="373"/>
      <c r="R1630" s="373"/>
      <c r="S1630" s="365"/>
      <c r="T1630" s="365"/>
      <c r="U1630" s="365"/>
      <c r="V1630" s="375"/>
    </row>
    <row r="1631" s="19" customFormat="1" ht="12.75" spans="1:22">
      <c r="A1631" s="365"/>
      <c r="B1631" s="366"/>
      <c r="C1631" s="365"/>
      <c r="D1631" s="365"/>
      <c r="E1631" s="365"/>
      <c r="F1631" s="366"/>
      <c r="G1631" s="367"/>
      <c r="H1631" s="368"/>
      <c r="I1631" s="372"/>
      <c r="J1631" s="372"/>
      <c r="K1631" s="365"/>
      <c r="L1631" s="365"/>
      <c r="M1631" s="365"/>
      <c r="N1631" s="373"/>
      <c r="O1631" s="373"/>
      <c r="P1631" s="373"/>
      <c r="Q1631" s="373"/>
      <c r="R1631" s="373"/>
      <c r="S1631" s="365"/>
      <c r="T1631" s="365"/>
      <c r="U1631" s="365"/>
      <c r="V1631" s="375"/>
    </row>
    <row r="1632" s="19" customFormat="1" ht="12.75" spans="1:22">
      <c r="A1632" s="365"/>
      <c r="B1632" s="366"/>
      <c r="C1632" s="365"/>
      <c r="D1632" s="365"/>
      <c r="E1632" s="365"/>
      <c r="F1632" s="366"/>
      <c r="G1632" s="367"/>
      <c r="H1632" s="368"/>
      <c r="I1632" s="372"/>
      <c r="J1632" s="372"/>
      <c r="K1632" s="365"/>
      <c r="L1632" s="365"/>
      <c r="M1632" s="365"/>
      <c r="N1632" s="373"/>
      <c r="O1632" s="373"/>
      <c r="P1632" s="373"/>
      <c r="Q1632" s="373"/>
      <c r="R1632" s="373"/>
      <c r="S1632" s="365"/>
      <c r="T1632" s="365"/>
      <c r="U1632" s="365"/>
      <c r="V1632" s="375"/>
    </row>
    <row r="1633" s="19" customFormat="1" ht="12.75" spans="1:22">
      <c r="A1633" s="365"/>
      <c r="B1633" s="366"/>
      <c r="C1633" s="365"/>
      <c r="D1633" s="365"/>
      <c r="E1633" s="365"/>
      <c r="F1633" s="366"/>
      <c r="G1633" s="367"/>
      <c r="H1633" s="368"/>
      <c r="I1633" s="372"/>
      <c r="J1633" s="372"/>
      <c r="K1633" s="365"/>
      <c r="L1633" s="365"/>
      <c r="M1633" s="365"/>
      <c r="N1633" s="373"/>
      <c r="O1633" s="373"/>
      <c r="P1633" s="373"/>
      <c r="Q1633" s="373"/>
      <c r="R1633" s="373"/>
      <c r="S1633" s="365"/>
      <c r="T1633" s="365"/>
      <c r="U1633" s="365"/>
      <c r="V1633" s="375"/>
    </row>
    <row r="1634" s="19" customFormat="1" ht="12.75" spans="1:22">
      <c r="A1634" s="365"/>
      <c r="B1634" s="366"/>
      <c r="C1634" s="365"/>
      <c r="D1634" s="365"/>
      <c r="E1634" s="365"/>
      <c r="F1634" s="366"/>
      <c r="G1634" s="367"/>
      <c r="H1634" s="368"/>
      <c r="I1634" s="372"/>
      <c r="J1634" s="372"/>
      <c r="K1634" s="365"/>
      <c r="L1634" s="365"/>
      <c r="M1634" s="365"/>
      <c r="N1634" s="373"/>
      <c r="O1634" s="373"/>
      <c r="P1634" s="373"/>
      <c r="Q1634" s="373"/>
      <c r="R1634" s="373"/>
      <c r="S1634" s="365"/>
      <c r="T1634" s="365"/>
      <c r="U1634" s="365"/>
      <c r="V1634" s="375"/>
    </row>
    <row r="1635" s="19" customFormat="1" ht="12.75" spans="1:22">
      <c r="A1635" s="365"/>
      <c r="B1635" s="366"/>
      <c r="C1635" s="365"/>
      <c r="D1635" s="365"/>
      <c r="E1635" s="365"/>
      <c r="F1635" s="366"/>
      <c r="G1635" s="367"/>
      <c r="H1635" s="368"/>
      <c r="I1635" s="372"/>
      <c r="J1635" s="372"/>
      <c r="K1635" s="365"/>
      <c r="L1635" s="365"/>
      <c r="M1635" s="365"/>
      <c r="N1635" s="373"/>
      <c r="O1635" s="373"/>
      <c r="P1635" s="373"/>
      <c r="Q1635" s="373"/>
      <c r="R1635" s="373"/>
      <c r="S1635" s="365"/>
      <c r="T1635" s="365"/>
      <c r="U1635" s="365"/>
      <c r="V1635" s="375"/>
    </row>
    <row r="1636" s="19" customFormat="1" ht="12.75" spans="1:22">
      <c r="A1636" s="365"/>
      <c r="B1636" s="366"/>
      <c r="C1636" s="365"/>
      <c r="D1636" s="365"/>
      <c r="E1636" s="365"/>
      <c r="F1636" s="366"/>
      <c r="G1636" s="367"/>
      <c r="H1636" s="368"/>
      <c r="I1636" s="372"/>
      <c r="J1636" s="372"/>
      <c r="K1636" s="365"/>
      <c r="L1636" s="365"/>
      <c r="M1636" s="365"/>
      <c r="N1636" s="373"/>
      <c r="O1636" s="373"/>
      <c r="P1636" s="373"/>
      <c r="Q1636" s="373"/>
      <c r="R1636" s="373"/>
      <c r="S1636" s="365"/>
      <c r="T1636" s="365"/>
      <c r="U1636" s="365"/>
      <c r="V1636" s="375"/>
    </row>
    <row r="1637" s="19" customFormat="1" ht="12.75" spans="1:22">
      <c r="A1637" s="365"/>
      <c r="B1637" s="366"/>
      <c r="C1637" s="365"/>
      <c r="D1637" s="365"/>
      <c r="E1637" s="365"/>
      <c r="F1637" s="366"/>
      <c r="G1637" s="367"/>
      <c r="H1637" s="368"/>
      <c r="I1637" s="372"/>
      <c r="J1637" s="372"/>
      <c r="K1637" s="365"/>
      <c r="L1637" s="365"/>
      <c r="M1637" s="365"/>
      <c r="N1637" s="373"/>
      <c r="O1637" s="373"/>
      <c r="P1637" s="373"/>
      <c r="Q1637" s="373"/>
      <c r="R1637" s="373"/>
      <c r="S1637" s="365"/>
      <c r="T1637" s="365"/>
      <c r="U1637" s="365"/>
      <c r="V1637" s="375"/>
    </row>
    <row r="1638" s="19" customFormat="1" ht="12.75" spans="1:22">
      <c r="A1638" s="365"/>
      <c r="B1638" s="366"/>
      <c r="C1638" s="365"/>
      <c r="D1638" s="365"/>
      <c r="E1638" s="365"/>
      <c r="F1638" s="366"/>
      <c r="G1638" s="367"/>
      <c r="H1638" s="368"/>
      <c r="I1638" s="372"/>
      <c r="J1638" s="372"/>
      <c r="K1638" s="365"/>
      <c r="L1638" s="365"/>
      <c r="M1638" s="365"/>
      <c r="N1638" s="373"/>
      <c r="O1638" s="373"/>
      <c r="P1638" s="373"/>
      <c r="Q1638" s="373"/>
      <c r="R1638" s="373"/>
      <c r="S1638" s="365"/>
      <c r="T1638" s="365"/>
      <c r="U1638" s="365"/>
      <c r="V1638" s="375"/>
    </row>
    <row r="1639" s="19" customFormat="1" ht="12.75" spans="1:22">
      <c r="A1639" s="365"/>
      <c r="B1639" s="366"/>
      <c r="C1639" s="365"/>
      <c r="D1639" s="365"/>
      <c r="E1639" s="365"/>
      <c r="F1639" s="366"/>
      <c r="G1639" s="367"/>
      <c r="H1639" s="368"/>
      <c r="I1639" s="372"/>
      <c r="J1639" s="372"/>
      <c r="K1639" s="365"/>
      <c r="L1639" s="365"/>
      <c r="M1639" s="365"/>
      <c r="N1639" s="373"/>
      <c r="O1639" s="373"/>
      <c r="P1639" s="373"/>
      <c r="Q1639" s="373"/>
      <c r="R1639" s="373"/>
      <c r="S1639" s="365"/>
      <c r="T1639" s="365"/>
      <c r="U1639" s="365"/>
      <c r="V1639" s="375"/>
    </row>
    <row r="1640" s="19" customFormat="1" ht="12.75" spans="1:22">
      <c r="A1640" s="365"/>
      <c r="B1640" s="366"/>
      <c r="C1640" s="365"/>
      <c r="D1640" s="365"/>
      <c r="E1640" s="365"/>
      <c r="F1640" s="366"/>
      <c r="G1640" s="367"/>
      <c r="H1640" s="368"/>
      <c r="I1640" s="372"/>
      <c r="J1640" s="372"/>
      <c r="K1640" s="365"/>
      <c r="L1640" s="365"/>
      <c r="M1640" s="365"/>
      <c r="N1640" s="373"/>
      <c r="O1640" s="373"/>
      <c r="P1640" s="373"/>
      <c r="Q1640" s="373"/>
      <c r="R1640" s="373"/>
      <c r="S1640" s="365"/>
      <c r="T1640" s="365"/>
      <c r="U1640" s="365"/>
      <c r="V1640" s="375"/>
    </row>
    <row r="1641" s="19" customFormat="1" ht="12.75" spans="1:22">
      <c r="A1641" s="365"/>
      <c r="B1641" s="366"/>
      <c r="C1641" s="365"/>
      <c r="D1641" s="365"/>
      <c r="E1641" s="365"/>
      <c r="F1641" s="366"/>
      <c r="G1641" s="367"/>
      <c r="H1641" s="368"/>
      <c r="I1641" s="372"/>
      <c r="J1641" s="372"/>
      <c r="K1641" s="365"/>
      <c r="L1641" s="365"/>
      <c r="M1641" s="365"/>
      <c r="N1641" s="373"/>
      <c r="O1641" s="373"/>
      <c r="P1641" s="373"/>
      <c r="Q1641" s="373"/>
      <c r="R1641" s="373"/>
      <c r="S1641" s="365"/>
      <c r="T1641" s="365"/>
      <c r="U1641" s="365"/>
      <c r="V1641" s="375"/>
    </row>
    <row r="1642" s="19" customFormat="1" ht="12.75" spans="1:22">
      <c r="A1642" s="365"/>
      <c r="B1642" s="366"/>
      <c r="C1642" s="365"/>
      <c r="D1642" s="365"/>
      <c r="E1642" s="365"/>
      <c r="F1642" s="366"/>
      <c r="G1642" s="367"/>
      <c r="H1642" s="368"/>
      <c r="I1642" s="372"/>
      <c r="J1642" s="372"/>
      <c r="K1642" s="365"/>
      <c r="L1642" s="365"/>
      <c r="M1642" s="365"/>
      <c r="N1642" s="373"/>
      <c r="O1642" s="373"/>
      <c r="P1642" s="373"/>
      <c r="Q1642" s="373"/>
      <c r="R1642" s="373"/>
      <c r="S1642" s="365"/>
      <c r="T1642" s="365"/>
      <c r="U1642" s="365"/>
      <c r="V1642" s="375"/>
    </row>
    <row r="1643" s="19" customFormat="1" ht="12.75" spans="1:22">
      <c r="A1643" s="365"/>
      <c r="B1643" s="366"/>
      <c r="C1643" s="365"/>
      <c r="D1643" s="365"/>
      <c r="E1643" s="365"/>
      <c r="F1643" s="366"/>
      <c r="G1643" s="367"/>
      <c r="H1643" s="368"/>
      <c r="I1643" s="372"/>
      <c r="J1643" s="372"/>
      <c r="K1643" s="365"/>
      <c r="L1643" s="365"/>
      <c r="M1643" s="365"/>
      <c r="N1643" s="373"/>
      <c r="O1643" s="373"/>
      <c r="P1643" s="373"/>
      <c r="Q1643" s="373"/>
      <c r="R1643" s="373"/>
      <c r="S1643" s="365"/>
      <c r="T1643" s="365"/>
      <c r="U1643" s="365"/>
      <c r="V1643" s="375"/>
    </row>
    <row r="1644" s="19" customFormat="1" ht="12.75" spans="1:22">
      <c r="A1644" s="365"/>
      <c r="B1644" s="366"/>
      <c r="C1644" s="365"/>
      <c r="D1644" s="365"/>
      <c r="E1644" s="365"/>
      <c r="F1644" s="366"/>
      <c r="G1644" s="367"/>
      <c r="H1644" s="368"/>
      <c r="I1644" s="372"/>
      <c r="J1644" s="372"/>
      <c r="K1644" s="365"/>
      <c r="L1644" s="365"/>
      <c r="M1644" s="365"/>
      <c r="N1644" s="373"/>
      <c r="O1644" s="373"/>
      <c r="P1644" s="373"/>
      <c r="Q1644" s="373"/>
      <c r="R1644" s="373"/>
      <c r="S1644" s="365"/>
      <c r="T1644" s="365"/>
      <c r="U1644" s="365"/>
      <c r="V1644" s="375"/>
    </row>
    <row r="1645" s="19" customFormat="1" ht="12.75" spans="1:22">
      <c r="A1645" s="365"/>
      <c r="B1645" s="366"/>
      <c r="C1645" s="365"/>
      <c r="D1645" s="365"/>
      <c r="E1645" s="365"/>
      <c r="F1645" s="366"/>
      <c r="G1645" s="367"/>
      <c r="H1645" s="368"/>
      <c r="I1645" s="372"/>
      <c r="J1645" s="372"/>
      <c r="K1645" s="365"/>
      <c r="L1645" s="365"/>
      <c r="M1645" s="365"/>
      <c r="N1645" s="373"/>
      <c r="O1645" s="373"/>
      <c r="P1645" s="373"/>
      <c r="Q1645" s="373"/>
      <c r="R1645" s="373"/>
      <c r="S1645" s="365"/>
      <c r="T1645" s="365"/>
      <c r="U1645" s="365"/>
      <c r="V1645" s="375"/>
    </row>
    <row r="1646" s="19" customFormat="1" ht="12.75" spans="1:22">
      <c r="A1646" s="365"/>
      <c r="B1646" s="366"/>
      <c r="C1646" s="365"/>
      <c r="D1646" s="365"/>
      <c r="E1646" s="365"/>
      <c r="F1646" s="366"/>
      <c r="G1646" s="367"/>
      <c r="H1646" s="368"/>
      <c r="I1646" s="372"/>
      <c r="J1646" s="372"/>
      <c r="K1646" s="365"/>
      <c r="L1646" s="365"/>
      <c r="M1646" s="365"/>
      <c r="N1646" s="373"/>
      <c r="O1646" s="373"/>
      <c r="P1646" s="373"/>
      <c r="Q1646" s="373"/>
      <c r="R1646" s="373"/>
      <c r="S1646" s="365"/>
      <c r="T1646" s="365"/>
      <c r="U1646" s="365"/>
      <c r="V1646" s="375"/>
    </row>
    <row r="1647" s="19" customFormat="1" ht="12.75" spans="1:22">
      <c r="A1647" s="365"/>
      <c r="B1647" s="366"/>
      <c r="C1647" s="365"/>
      <c r="D1647" s="365"/>
      <c r="E1647" s="365"/>
      <c r="F1647" s="366"/>
      <c r="G1647" s="367"/>
      <c r="H1647" s="368"/>
      <c r="I1647" s="372"/>
      <c r="J1647" s="372"/>
      <c r="K1647" s="365"/>
      <c r="L1647" s="365"/>
      <c r="M1647" s="365"/>
      <c r="N1647" s="373"/>
      <c r="O1647" s="373"/>
      <c r="P1647" s="373"/>
      <c r="Q1647" s="373"/>
      <c r="R1647" s="373"/>
      <c r="S1647" s="365"/>
      <c r="T1647" s="365"/>
      <c r="U1647" s="365"/>
      <c r="V1647" s="375"/>
    </row>
    <row r="1648" s="19" customFormat="1" ht="12.75" spans="1:22">
      <c r="A1648" s="365"/>
      <c r="B1648" s="366"/>
      <c r="C1648" s="365"/>
      <c r="D1648" s="365"/>
      <c r="E1648" s="365"/>
      <c r="F1648" s="366"/>
      <c r="G1648" s="367"/>
      <c r="H1648" s="368"/>
      <c r="I1648" s="372"/>
      <c r="J1648" s="372"/>
      <c r="K1648" s="365"/>
      <c r="L1648" s="365"/>
      <c r="M1648" s="365"/>
      <c r="N1648" s="373"/>
      <c r="O1648" s="373"/>
      <c r="P1648" s="373"/>
      <c r="Q1648" s="373"/>
      <c r="R1648" s="373"/>
      <c r="S1648" s="365"/>
      <c r="T1648" s="365"/>
      <c r="U1648" s="365"/>
      <c r="V1648" s="375"/>
    </row>
    <row r="1649" s="19" customFormat="1" ht="12.75" spans="1:22">
      <c r="A1649" s="365"/>
      <c r="B1649" s="366"/>
      <c r="C1649" s="365"/>
      <c r="D1649" s="365"/>
      <c r="E1649" s="365"/>
      <c r="F1649" s="366"/>
      <c r="G1649" s="367"/>
      <c r="H1649" s="368"/>
      <c r="I1649" s="372"/>
      <c r="J1649" s="372"/>
      <c r="K1649" s="365"/>
      <c r="L1649" s="365"/>
      <c r="M1649" s="365"/>
      <c r="N1649" s="373"/>
      <c r="O1649" s="373"/>
      <c r="P1649" s="373"/>
      <c r="Q1649" s="373"/>
      <c r="R1649" s="373"/>
      <c r="S1649" s="365"/>
      <c r="T1649" s="365"/>
      <c r="U1649" s="365"/>
      <c r="V1649" s="375"/>
    </row>
    <row r="1650" s="19" customFormat="1" ht="12.75" spans="1:22">
      <c r="A1650" s="365"/>
      <c r="B1650" s="366"/>
      <c r="C1650" s="365"/>
      <c r="D1650" s="365"/>
      <c r="E1650" s="365"/>
      <c r="F1650" s="366"/>
      <c r="G1650" s="367"/>
      <c r="H1650" s="368"/>
      <c r="I1650" s="372"/>
      <c r="J1650" s="372"/>
      <c r="K1650" s="365"/>
      <c r="L1650" s="365"/>
      <c r="M1650" s="365"/>
      <c r="N1650" s="373"/>
      <c r="O1650" s="373"/>
      <c r="P1650" s="373"/>
      <c r="Q1650" s="373"/>
      <c r="R1650" s="373"/>
      <c r="S1650" s="365"/>
      <c r="T1650" s="365"/>
      <c r="U1650" s="365"/>
      <c r="V1650" s="375"/>
    </row>
    <row r="1651" s="19" customFormat="1" ht="12.75" spans="1:22">
      <c r="A1651" s="365"/>
      <c r="B1651" s="366"/>
      <c r="C1651" s="365"/>
      <c r="D1651" s="365"/>
      <c r="E1651" s="365"/>
      <c r="F1651" s="366"/>
      <c r="G1651" s="367"/>
      <c r="H1651" s="368"/>
      <c r="I1651" s="372"/>
      <c r="J1651" s="372"/>
      <c r="K1651" s="365"/>
      <c r="L1651" s="365"/>
      <c r="M1651" s="365"/>
      <c r="N1651" s="373"/>
      <c r="O1651" s="373"/>
      <c r="P1651" s="373"/>
      <c r="Q1651" s="373"/>
      <c r="R1651" s="373"/>
      <c r="S1651" s="365"/>
      <c r="T1651" s="365"/>
      <c r="U1651" s="365"/>
      <c r="V1651" s="375"/>
    </row>
    <row r="1652" s="19" customFormat="1" ht="12.75" spans="1:22">
      <c r="A1652" s="365"/>
      <c r="B1652" s="366"/>
      <c r="C1652" s="365"/>
      <c r="D1652" s="365"/>
      <c r="E1652" s="365"/>
      <c r="F1652" s="366"/>
      <c r="G1652" s="367"/>
      <c r="H1652" s="368"/>
      <c r="I1652" s="372"/>
      <c r="J1652" s="372"/>
      <c r="K1652" s="365"/>
      <c r="L1652" s="365"/>
      <c r="M1652" s="365"/>
      <c r="N1652" s="373"/>
      <c r="O1652" s="373"/>
      <c r="P1652" s="373"/>
      <c r="Q1652" s="373"/>
      <c r="R1652" s="373"/>
      <c r="S1652" s="365"/>
      <c r="T1652" s="365"/>
      <c r="U1652" s="365"/>
      <c r="V1652" s="375"/>
    </row>
    <row r="1653" s="19" customFormat="1" ht="12.75" spans="1:22">
      <c r="A1653" s="365"/>
      <c r="B1653" s="366"/>
      <c r="C1653" s="365"/>
      <c r="D1653" s="365"/>
      <c r="E1653" s="365"/>
      <c r="F1653" s="366"/>
      <c r="G1653" s="367"/>
      <c r="H1653" s="368"/>
      <c r="I1653" s="372"/>
      <c r="J1653" s="372"/>
      <c r="K1653" s="365"/>
      <c r="L1653" s="365"/>
      <c r="M1653" s="365"/>
      <c r="N1653" s="373"/>
      <c r="O1653" s="373"/>
      <c r="P1653" s="373"/>
      <c r="Q1653" s="373"/>
      <c r="R1653" s="373"/>
      <c r="S1653" s="365"/>
      <c r="T1653" s="365"/>
      <c r="U1653" s="365"/>
      <c r="V1653" s="375"/>
    </row>
    <row r="1654" s="19" customFormat="1" ht="12.75" spans="1:22">
      <c r="A1654" s="365"/>
      <c r="B1654" s="366"/>
      <c r="C1654" s="365"/>
      <c r="D1654" s="365"/>
      <c r="E1654" s="365"/>
      <c r="F1654" s="366"/>
      <c r="G1654" s="367"/>
      <c r="H1654" s="368"/>
      <c r="I1654" s="372"/>
      <c r="J1654" s="372"/>
      <c r="K1654" s="365"/>
      <c r="L1654" s="365"/>
      <c r="M1654" s="365"/>
      <c r="N1654" s="373"/>
      <c r="O1654" s="373"/>
      <c r="P1654" s="373"/>
      <c r="Q1654" s="373"/>
      <c r="R1654" s="373"/>
      <c r="S1654" s="365"/>
      <c r="T1654" s="365"/>
      <c r="U1654" s="365"/>
      <c r="V1654" s="375"/>
    </row>
    <row r="1655" s="19" customFormat="1" ht="12.75" spans="1:22">
      <c r="A1655" s="365"/>
      <c r="B1655" s="366"/>
      <c r="C1655" s="365"/>
      <c r="D1655" s="365"/>
      <c r="E1655" s="365"/>
      <c r="F1655" s="366"/>
      <c r="G1655" s="367"/>
      <c r="H1655" s="368"/>
      <c r="I1655" s="372"/>
      <c r="J1655" s="372"/>
      <c r="K1655" s="365"/>
      <c r="L1655" s="365"/>
      <c r="M1655" s="365"/>
      <c r="N1655" s="373"/>
      <c r="O1655" s="373"/>
      <c r="P1655" s="373"/>
      <c r="Q1655" s="373"/>
      <c r="R1655" s="373"/>
      <c r="S1655" s="365"/>
      <c r="T1655" s="365"/>
      <c r="U1655" s="365"/>
      <c r="V1655" s="375"/>
    </row>
    <row r="1656" s="19" customFormat="1" ht="12.75" spans="1:22">
      <c r="A1656" s="365"/>
      <c r="B1656" s="366"/>
      <c r="C1656" s="365"/>
      <c r="D1656" s="365"/>
      <c r="E1656" s="365"/>
      <c r="F1656" s="366"/>
      <c r="G1656" s="367"/>
      <c r="H1656" s="368"/>
      <c r="I1656" s="372"/>
      <c r="J1656" s="372"/>
      <c r="K1656" s="365"/>
      <c r="L1656" s="365"/>
      <c r="M1656" s="365"/>
      <c r="N1656" s="373"/>
      <c r="O1656" s="373"/>
      <c r="P1656" s="373"/>
      <c r="Q1656" s="373"/>
      <c r="R1656" s="373"/>
      <c r="S1656" s="365"/>
      <c r="T1656" s="365"/>
      <c r="U1656" s="365"/>
      <c r="V1656" s="375"/>
    </row>
    <row r="1657" s="19" customFormat="1" ht="12.75" spans="1:22">
      <c r="A1657" s="365"/>
      <c r="B1657" s="366"/>
      <c r="C1657" s="365"/>
      <c r="D1657" s="365"/>
      <c r="E1657" s="365"/>
      <c r="F1657" s="366"/>
      <c r="G1657" s="367"/>
      <c r="H1657" s="368"/>
      <c r="I1657" s="372"/>
      <c r="J1657" s="372"/>
      <c r="K1657" s="365"/>
      <c r="L1657" s="365"/>
      <c r="M1657" s="365"/>
      <c r="N1657" s="373"/>
      <c r="O1657" s="373"/>
      <c r="P1657" s="373"/>
      <c r="Q1657" s="373"/>
      <c r="R1657" s="373"/>
      <c r="S1657" s="365"/>
      <c r="T1657" s="365"/>
      <c r="U1657" s="365"/>
      <c r="V1657" s="375"/>
    </row>
    <row r="1658" s="19" customFormat="1" ht="12.75" spans="1:22">
      <c r="A1658" s="365"/>
      <c r="B1658" s="366"/>
      <c r="C1658" s="365"/>
      <c r="D1658" s="365"/>
      <c r="E1658" s="365"/>
      <c r="F1658" s="366"/>
      <c r="G1658" s="367"/>
      <c r="H1658" s="368"/>
      <c r="I1658" s="372"/>
      <c r="J1658" s="372"/>
      <c r="K1658" s="365"/>
      <c r="L1658" s="365"/>
      <c r="M1658" s="365"/>
      <c r="N1658" s="373"/>
      <c r="O1658" s="373"/>
      <c r="P1658" s="373"/>
      <c r="Q1658" s="373"/>
      <c r="R1658" s="373"/>
      <c r="S1658" s="365"/>
      <c r="T1658" s="365"/>
      <c r="U1658" s="365"/>
      <c r="V1658" s="375"/>
    </row>
    <row r="1659" s="19" customFormat="1" ht="12.75" spans="1:22">
      <c r="A1659" s="365"/>
      <c r="B1659" s="366"/>
      <c r="C1659" s="365"/>
      <c r="D1659" s="365"/>
      <c r="E1659" s="365"/>
      <c r="F1659" s="366"/>
      <c r="G1659" s="367"/>
      <c r="H1659" s="368"/>
      <c r="I1659" s="372"/>
      <c r="J1659" s="372"/>
      <c r="K1659" s="365"/>
      <c r="L1659" s="365"/>
      <c r="M1659" s="365"/>
      <c r="N1659" s="373"/>
      <c r="O1659" s="373"/>
      <c r="P1659" s="373"/>
      <c r="Q1659" s="373"/>
      <c r="R1659" s="373"/>
      <c r="S1659" s="365"/>
      <c r="T1659" s="365"/>
      <c r="U1659" s="365"/>
      <c r="V1659" s="375"/>
    </row>
    <row r="1660" s="19" customFormat="1" ht="12.75" spans="1:22">
      <c r="A1660" s="365"/>
      <c r="B1660" s="366"/>
      <c r="C1660" s="365"/>
      <c r="D1660" s="365"/>
      <c r="E1660" s="365"/>
      <c r="F1660" s="366"/>
      <c r="G1660" s="367"/>
      <c r="H1660" s="368"/>
      <c r="I1660" s="372"/>
      <c r="J1660" s="372"/>
      <c r="K1660" s="365"/>
      <c r="L1660" s="365"/>
      <c r="M1660" s="365"/>
      <c r="N1660" s="373"/>
      <c r="O1660" s="373"/>
      <c r="P1660" s="373"/>
      <c r="Q1660" s="373"/>
      <c r="R1660" s="373"/>
      <c r="S1660" s="365"/>
      <c r="T1660" s="365"/>
      <c r="U1660" s="365"/>
      <c r="V1660" s="375"/>
    </row>
    <row r="1661" s="19" customFormat="1" ht="12.75" spans="1:22">
      <c r="A1661" s="365"/>
      <c r="B1661" s="366"/>
      <c r="C1661" s="365"/>
      <c r="D1661" s="365"/>
      <c r="E1661" s="365"/>
      <c r="F1661" s="366"/>
      <c r="G1661" s="367"/>
      <c r="H1661" s="368"/>
      <c r="I1661" s="372"/>
      <c r="J1661" s="372"/>
      <c r="K1661" s="365"/>
      <c r="L1661" s="365"/>
      <c r="M1661" s="365"/>
      <c r="N1661" s="373"/>
      <c r="O1661" s="373"/>
      <c r="P1661" s="373"/>
      <c r="Q1661" s="373"/>
      <c r="R1661" s="373"/>
      <c r="S1661" s="365"/>
      <c r="T1661" s="365"/>
      <c r="U1661" s="365"/>
      <c r="V1661" s="375"/>
    </row>
    <row r="1662" s="19" customFormat="1" ht="12.75" spans="1:22">
      <c r="A1662" s="365"/>
      <c r="B1662" s="366"/>
      <c r="C1662" s="365"/>
      <c r="D1662" s="365"/>
      <c r="E1662" s="365"/>
      <c r="F1662" s="366"/>
      <c r="G1662" s="367"/>
      <c r="H1662" s="368"/>
      <c r="I1662" s="372"/>
      <c r="J1662" s="372"/>
      <c r="K1662" s="365"/>
      <c r="L1662" s="365"/>
      <c r="M1662" s="365"/>
      <c r="N1662" s="373"/>
      <c r="O1662" s="373"/>
      <c r="P1662" s="373"/>
      <c r="Q1662" s="373"/>
      <c r="R1662" s="373"/>
      <c r="S1662" s="365"/>
      <c r="T1662" s="365"/>
      <c r="U1662" s="365"/>
      <c r="V1662" s="375"/>
    </row>
    <row r="1663" s="19" customFormat="1" ht="12.75" spans="1:22">
      <c r="A1663" s="365"/>
      <c r="B1663" s="366"/>
      <c r="C1663" s="365"/>
      <c r="D1663" s="365"/>
      <c r="E1663" s="365"/>
      <c r="F1663" s="366"/>
      <c r="G1663" s="367"/>
      <c r="H1663" s="368"/>
      <c r="I1663" s="372"/>
      <c r="J1663" s="372"/>
      <c r="K1663" s="365"/>
      <c r="L1663" s="365"/>
      <c r="M1663" s="365"/>
      <c r="N1663" s="373"/>
      <c r="O1663" s="373"/>
      <c r="P1663" s="373"/>
      <c r="Q1663" s="373"/>
      <c r="R1663" s="373"/>
      <c r="S1663" s="365"/>
      <c r="T1663" s="365"/>
      <c r="U1663" s="365"/>
      <c r="V1663" s="375"/>
    </row>
    <row r="1664" s="19" customFormat="1" ht="12.75" spans="1:22">
      <c r="A1664" s="365"/>
      <c r="B1664" s="366"/>
      <c r="C1664" s="365"/>
      <c r="D1664" s="365"/>
      <c r="E1664" s="365"/>
      <c r="F1664" s="366"/>
      <c r="G1664" s="367"/>
      <c r="H1664" s="368"/>
      <c r="I1664" s="372"/>
      <c r="J1664" s="372"/>
      <c r="K1664" s="365"/>
      <c r="L1664" s="365"/>
      <c r="M1664" s="365"/>
      <c r="N1664" s="373"/>
      <c r="O1664" s="373"/>
      <c r="P1664" s="373"/>
      <c r="Q1664" s="373"/>
      <c r="R1664" s="373"/>
      <c r="S1664" s="365"/>
      <c r="T1664" s="365"/>
      <c r="U1664" s="365"/>
      <c r="V1664" s="375"/>
    </row>
    <row r="1665" s="19" customFormat="1" ht="12.75" spans="1:22">
      <c r="A1665" s="365"/>
      <c r="B1665" s="366"/>
      <c r="C1665" s="365"/>
      <c r="D1665" s="365"/>
      <c r="E1665" s="365"/>
      <c r="F1665" s="366"/>
      <c r="G1665" s="367"/>
      <c r="H1665" s="368"/>
      <c r="I1665" s="372"/>
      <c r="J1665" s="372"/>
      <c r="K1665" s="365"/>
      <c r="L1665" s="365"/>
      <c r="M1665" s="365"/>
      <c r="N1665" s="373"/>
      <c r="O1665" s="373"/>
      <c r="P1665" s="373"/>
      <c r="Q1665" s="373"/>
      <c r="R1665" s="373"/>
      <c r="S1665" s="365"/>
      <c r="T1665" s="365"/>
      <c r="U1665" s="365"/>
      <c r="V1665" s="375"/>
    </row>
    <row r="1666" s="19" customFormat="1" ht="12.75" spans="1:22">
      <c r="A1666" s="365"/>
      <c r="B1666" s="366"/>
      <c r="C1666" s="365"/>
      <c r="D1666" s="365"/>
      <c r="E1666" s="365"/>
      <c r="F1666" s="366"/>
      <c r="G1666" s="367"/>
      <c r="H1666" s="368"/>
      <c r="I1666" s="372"/>
      <c r="J1666" s="372"/>
      <c r="K1666" s="365"/>
      <c r="L1666" s="365"/>
      <c r="M1666" s="365"/>
      <c r="N1666" s="373"/>
      <c r="O1666" s="373"/>
      <c r="P1666" s="373"/>
      <c r="Q1666" s="373"/>
      <c r="R1666" s="373"/>
      <c r="S1666" s="365"/>
      <c r="T1666" s="365"/>
      <c r="U1666" s="365"/>
      <c r="V1666" s="375"/>
    </row>
    <row r="1667" s="19" customFormat="1" ht="12.75" spans="1:22">
      <c r="A1667" s="365"/>
      <c r="B1667" s="366"/>
      <c r="C1667" s="365"/>
      <c r="D1667" s="365"/>
      <c r="E1667" s="365"/>
      <c r="F1667" s="366"/>
      <c r="G1667" s="367"/>
      <c r="H1667" s="368"/>
      <c r="I1667" s="372"/>
      <c r="J1667" s="372"/>
      <c r="K1667" s="365"/>
      <c r="L1667" s="365"/>
      <c r="M1667" s="365"/>
      <c r="N1667" s="373"/>
      <c r="O1667" s="373"/>
      <c r="P1667" s="373"/>
      <c r="Q1667" s="373"/>
      <c r="R1667" s="373"/>
      <c r="S1667" s="365"/>
      <c r="T1667" s="365"/>
      <c r="U1667" s="365"/>
      <c r="V1667" s="375"/>
    </row>
    <row r="1668" s="19" customFormat="1" ht="12.75" spans="1:22">
      <c r="A1668" s="365"/>
      <c r="B1668" s="366"/>
      <c r="C1668" s="365"/>
      <c r="D1668" s="365"/>
      <c r="E1668" s="365"/>
      <c r="F1668" s="366"/>
      <c r="G1668" s="367"/>
      <c r="H1668" s="368"/>
      <c r="I1668" s="372"/>
      <c r="J1668" s="372"/>
      <c r="K1668" s="365"/>
      <c r="L1668" s="365"/>
      <c r="M1668" s="365"/>
      <c r="N1668" s="373"/>
      <c r="O1668" s="373"/>
      <c r="P1668" s="373"/>
      <c r="Q1668" s="373"/>
      <c r="R1668" s="373"/>
      <c r="S1668" s="365"/>
      <c r="T1668" s="365"/>
      <c r="U1668" s="365"/>
      <c r="V1668" s="375"/>
    </row>
    <row r="1669" s="19" customFormat="1" ht="12.75" spans="1:22">
      <c r="A1669" s="365"/>
      <c r="B1669" s="366"/>
      <c r="C1669" s="365"/>
      <c r="D1669" s="365"/>
      <c r="E1669" s="365"/>
      <c r="F1669" s="366"/>
      <c r="G1669" s="367"/>
      <c r="H1669" s="368"/>
      <c r="I1669" s="372"/>
      <c r="J1669" s="372"/>
      <c r="K1669" s="365"/>
      <c r="L1669" s="365"/>
      <c r="M1669" s="365"/>
      <c r="N1669" s="373"/>
      <c r="O1669" s="373"/>
      <c r="P1669" s="373"/>
      <c r="Q1669" s="373"/>
      <c r="R1669" s="373"/>
      <c r="S1669" s="365"/>
      <c r="T1669" s="365"/>
      <c r="U1669" s="365"/>
      <c r="V1669" s="375"/>
    </row>
    <row r="1670" s="19" customFormat="1" ht="12.75" spans="1:22">
      <c r="A1670" s="365"/>
      <c r="B1670" s="366"/>
      <c r="C1670" s="365"/>
      <c r="D1670" s="365"/>
      <c r="E1670" s="365"/>
      <c r="F1670" s="366"/>
      <c r="G1670" s="367"/>
      <c r="H1670" s="368"/>
      <c r="I1670" s="372"/>
      <c r="J1670" s="372"/>
      <c r="K1670" s="365"/>
      <c r="L1670" s="365"/>
      <c r="M1670" s="365"/>
      <c r="N1670" s="373"/>
      <c r="O1670" s="373"/>
      <c r="P1670" s="373"/>
      <c r="Q1670" s="373"/>
      <c r="R1670" s="373"/>
      <c r="S1670" s="365"/>
      <c r="T1670" s="365"/>
      <c r="U1670" s="365"/>
      <c r="V1670" s="375"/>
    </row>
    <row r="1671" s="19" customFormat="1" ht="12.75" spans="1:22">
      <c r="A1671" s="365"/>
      <c r="B1671" s="366"/>
      <c r="C1671" s="365"/>
      <c r="D1671" s="365"/>
      <c r="E1671" s="365"/>
      <c r="F1671" s="366"/>
      <c r="G1671" s="367"/>
      <c r="H1671" s="368"/>
      <c r="I1671" s="372"/>
      <c r="J1671" s="372"/>
      <c r="K1671" s="365"/>
      <c r="L1671" s="365"/>
      <c r="M1671" s="365"/>
      <c r="N1671" s="373"/>
      <c r="O1671" s="373"/>
      <c r="P1671" s="373"/>
      <c r="Q1671" s="373"/>
      <c r="R1671" s="373"/>
      <c r="S1671" s="365"/>
      <c r="T1671" s="365"/>
      <c r="U1671" s="365"/>
      <c r="V1671" s="375"/>
    </row>
    <row r="1672" s="19" customFormat="1" ht="12.75" spans="1:22">
      <c r="A1672" s="365"/>
      <c r="B1672" s="366"/>
      <c r="C1672" s="365"/>
      <c r="D1672" s="365"/>
      <c r="E1672" s="365"/>
      <c r="F1672" s="366"/>
      <c r="G1672" s="367"/>
      <c r="H1672" s="368"/>
      <c r="I1672" s="372"/>
      <c r="J1672" s="372"/>
      <c r="K1672" s="365"/>
      <c r="L1672" s="365"/>
      <c r="M1672" s="365"/>
      <c r="N1672" s="373"/>
      <c r="O1672" s="373"/>
      <c r="P1672" s="373"/>
      <c r="Q1672" s="373"/>
      <c r="R1672" s="373"/>
      <c r="S1672" s="365"/>
      <c r="T1672" s="365"/>
      <c r="U1672" s="365"/>
      <c r="V1672" s="375"/>
    </row>
    <row r="1673" s="19" customFormat="1" ht="12.75" spans="1:22">
      <c r="A1673" s="365"/>
      <c r="B1673" s="366"/>
      <c r="C1673" s="365"/>
      <c r="D1673" s="365"/>
      <c r="E1673" s="365"/>
      <c r="F1673" s="366"/>
      <c r="G1673" s="367"/>
      <c r="H1673" s="368"/>
      <c r="I1673" s="372"/>
      <c r="J1673" s="372"/>
      <c r="K1673" s="365"/>
      <c r="L1673" s="365"/>
      <c r="M1673" s="365"/>
      <c r="N1673" s="373"/>
      <c r="O1673" s="373"/>
      <c r="P1673" s="373"/>
      <c r="Q1673" s="373"/>
      <c r="R1673" s="373"/>
      <c r="S1673" s="365"/>
      <c r="T1673" s="365"/>
      <c r="U1673" s="365"/>
      <c r="V1673" s="375"/>
    </row>
    <row r="1674" s="19" customFormat="1" ht="12.75" spans="1:22">
      <c r="A1674" s="365"/>
      <c r="B1674" s="366"/>
      <c r="C1674" s="365"/>
      <c r="D1674" s="365"/>
      <c r="E1674" s="365"/>
      <c r="F1674" s="366"/>
      <c r="G1674" s="367"/>
      <c r="H1674" s="368"/>
      <c r="I1674" s="372"/>
      <c r="J1674" s="372"/>
      <c r="K1674" s="365"/>
      <c r="L1674" s="365"/>
      <c r="M1674" s="365"/>
      <c r="N1674" s="373"/>
      <c r="O1674" s="373"/>
      <c r="P1674" s="373"/>
      <c r="Q1674" s="373"/>
      <c r="R1674" s="373"/>
      <c r="S1674" s="365"/>
      <c r="T1674" s="365"/>
      <c r="U1674" s="365"/>
      <c r="V1674" s="375"/>
    </row>
    <row r="1675" s="19" customFormat="1" ht="12.75" spans="1:22">
      <c r="A1675" s="365"/>
      <c r="B1675" s="366"/>
      <c r="C1675" s="365"/>
      <c r="D1675" s="365"/>
      <c r="E1675" s="365"/>
      <c r="F1675" s="366"/>
      <c r="G1675" s="367"/>
      <c r="H1675" s="368"/>
      <c r="I1675" s="372"/>
      <c r="J1675" s="372"/>
      <c r="K1675" s="365"/>
      <c r="L1675" s="365"/>
      <c r="M1675" s="365"/>
      <c r="N1675" s="373"/>
      <c r="O1675" s="373"/>
      <c r="P1675" s="373"/>
      <c r="Q1675" s="373"/>
      <c r="R1675" s="373"/>
      <c r="S1675" s="365"/>
      <c r="T1675" s="365"/>
      <c r="U1675" s="365"/>
      <c r="V1675" s="375"/>
    </row>
    <row r="1676" s="19" customFormat="1" ht="12.75" spans="1:22">
      <c r="A1676" s="365"/>
      <c r="B1676" s="366"/>
      <c r="C1676" s="365"/>
      <c r="D1676" s="365"/>
      <c r="E1676" s="365"/>
      <c r="F1676" s="366"/>
      <c r="G1676" s="367"/>
      <c r="H1676" s="368"/>
      <c r="I1676" s="372"/>
      <c r="J1676" s="372"/>
      <c r="K1676" s="365"/>
      <c r="L1676" s="365"/>
      <c r="M1676" s="365"/>
      <c r="N1676" s="373"/>
      <c r="O1676" s="373"/>
      <c r="P1676" s="373"/>
      <c r="Q1676" s="373"/>
      <c r="R1676" s="373"/>
      <c r="S1676" s="365"/>
      <c r="T1676" s="365"/>
      <c r="U1676" s="365"/>
      <c r="V1676" s="375"/>
    </row>
    <row r="1677" s="19" customFormat="1" ht="12.75" spans="1:22">
      <c r="A1677" s="365"/>
      <c r="B1677" s="366"/>
      <c r="C1677" s="365"/>
      <c r="D1677" s="365"/>
      <c r="E1677" s="365"/>
      <c r="F1677" s="366"/>
      <c r="G1677" s="367"/>
      <c r="H1677" s="368"/>
      <c r="I1677" s="372"/>
      <c r="J1677" s="372"/>
      <c r="K1677" s="365"/>
      <c r="L1677" s="365"/>
      <c r="M1677" s="365"/>
      <c r="N1677" s="373"/>
      <c r="O1677" s="373"/>
      <c r="P1677" s="373"/>
      <c r="Q1677" s="373"/>
      <c r="R1677" s="373"/>
      <c r="S1677" s="365"/>
      <c r="T1677" s="365"/>
      <c r="U1677" s="365"/>
      <c r="V1677" s="375"/>
    </row>
    <row r="1678" s="19" customFormat="1" ht="12.75" spans="1:22">
      <c r="A1678" s="365"/>
      <c r="B1678" s="366"/>
      <c r="C1678" s="365"/>
      <c r="D1678" s="365"/>
      <c r="E1678" s="365"/>
      <c r="F1678" s="366"/>
      <c r="G1678" s="367"/>
      <c r="H1678" s="368"/>
      <c r="I1678" s="372"/>
      <c r="J1678" s="372"/>
      <c r="K1678" s="365"/>
      <c r="L1678" s="365"/>
      <c r="M1678" s="365"/>
      <c r="N1678" s="373"/>
      <c r="O1678" s="373"/>
      <c r="P1678" s="373"/>
      <c r="Q1678" s="373"/>
      <c r="R1678" s="373"/>
      <c r="S1678" s="365"/>
      <c r="T1678" s="365"/>
      <c r="U1678" s="365"/>
      <c r="V1678" s="375"/>
    </row>
  </sheetData>
  <mergeCells count="19">
    <mergeCell ref="A1:V1"/>
    <mergeCell ref="I2:R2"/>
    <mergeCell ref="K3:L3"/>
    <mergeCell ref="M3:O3"/>
    <mergeCell ref="P3:R3"/>
    <mergeCell ref="A2:A4"/>
    <mergeCell ref="B2:B4"/>
    <mergeCell ref="C2:C4"/>
    <mergeCell ref="D2:D4"/>
    <mergeCell ref="E2:E4"/>
    <mergeCell ref="F2:F4"/>
    <mergeCell ref="G2:G4"/>
    <mergeCell ref="H2:H4"/>
    <mergeCell ref="I3:I4"/>
    <mergeCell ref="J3:J4"/>
    <mergeCell ref="S2:S4"/>
    <mergeCell ref="T2:T4"/>
    <mergeCell ref="U2:U4"/>
    <mergeCell ref="V2:V4"/>
  </mergeCells>
  <printOptions horizontalCentered="1"/>
  <pageMargins left="0.554861111111111" right="0.554861111111111" top="0.511805555555556" bottom="0.432638888888889" header="0.5" footer="0.5"/>
  <pageSetup paperSize="9" scale="24" fitToHeight="0" orientation="landscape"/>
  <headerFooter/>
  <rowBreaks count="6" manualBreakCount="6">
    <brk id="25" max="21" man="1"/>
    <brk id="47" max="21" man="1"/>
    <brk id="64" max="21" man="1"/>
    <brk id="1583" max="21" man="1"/>
    <brk id="1606" max="21" man="1"/>
    <brk id="1626" max="21" man="1"/>
  </rowBreaks>
  <ignoredErrors>
    <ignoredError sqref="G1005 G632 G427 G349:G350 G232 G108 G917:G918 G926:G927 G889 G935 G953" formulaRange="1"/>
    <ignoredError sqref="U1094:U1095 N1093:R1093 M1094:R1094 U1149 U1120 U966:U977 U677:U680 U669:U670 L1527:R1528 M1544:R1548 U1590:U1596 U1295 U731" numberStoredAsText="1"/>
    <ignoredError sqref="G1096 G1147 G1509:G1549 G1497:G1498 G1500:G1502 G1472:G1477 G1459:G1470 G1389:G1394 G1114 G1116 G1107:G1111 G1155 G1228:G1236 G1239:G1270 G1272 G978 G1071 G1054:G1058 G1599 G1088 G1121 G1123:G1129 G1131:G1135 G1093 G1105 G1163 G1150:G1153 G1307 G1076 G1167:G1169 G28 G13 G25 G1627 G1621:G1625 G1613:G1615 G1608 G1283:G1289 G1406:G1419 G1336:G1337 G3:G4 G1 G1102 G1143 G1003 G1100 G1103 G32:G33 G1345:G1351 G1479:G1486 G1504:G1507 G1396:G1397 G1401:G1403" emptyCellReferenc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Etro、格调</cp:lastModifiedBy>
  <dcterms:created xsi:type="dcterms:W3CDTF">2022-12-06T03:37:00Z</dcterms:created>
  <dcterms:modified xsi:type="dcterms:W3CDTF">2023-12-01T01:54:53Z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4E047526BF0747D29C1950231E857C9D_13</vt:lpwstr>
  </property>
  <property fmtid="{D5CDD505-2E9C-101B-9397-08002B2CF9AE}" pid="3" name="KSOProductBuildVer">
    <vt:lpwstr>2052-12.1.0.15712</vt:lpwstr>
  </property>
  <property fmtid="{D5CDD505-2E9C-101B-9397-08002B2CF9AE}" pid="4" name="KSOReadingLayout">
    <vt:bool>true</vt:bool>
  </property>
</Properties>
</file>