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Sheet1!$A$3:$AA$53</definedName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<sst xmlns="http://schemas.openxmlformats.org/spreadsheetml/2006/main" count="518" uniqueCount="204">
  <si>
    <t>附表2：</t>
  </si>
  <si>
    <t>张家川县2024年统筹整合财政涉农资金项目计划表</t>
  </si>
  <si>
    <t>序号</t>
  </si>
  <si>
    <t>项目名称</t>
  </si>
  <si>
    <t>建设
性质（新建或续建）</t>
  </si>
  <si>
    <t>建设起
止年限</t>
  </si>
  <si>
    <t>建设
地点（以乡镇为单位细化到村）</t>
  </si>
  <si>
    <t>建设内容</t>
  </si>
  <si>
    <t>投资规模及资金来源（万元）</t>
  </si>
  <si>
    <t>中央、省级资金来源及文号</t>
  </si>
  <si>
    <t>是否原渠道使用资金（是/否）</t>
  </si>
  <si>
    <t>绩效目标</t>
  </si>
  <si>
    <t>项目主管单位</t>
  </si>
  <si>
    <t>项目实施单位</t>
  </si>
  <si>
    <t>批复
文号</t>
  </si>
  <si>
    <t>备注</t>
  </si>
  <si>
    <t>合计</t>
  </si>
  <si>
    <t>中央
资金</t>
  </si>
  <si>
    <t>省级
资金</t>
  </si>
  <si>
    <t>市级
资金</t>
  </si>
  <si>
    <t>县级
资金</t>
  </si>
  <si>
    <t>项目效益情况</t>
  </si>
  <si>
    <t>利益联结机制（联农带农机制）</t>
  </si>
  <si>
    <t>受益村数
(个)</t>
  </si>
  <si>
    <t>受益户数
(万户)</t>
  </si>
  <si>
    <t>受益人数
(万人)</t>
  </si>
  <si>
    <t>单位名称</t>
  </si>
  <si>
    <t>责任人</t>
  </si>
  <si>
    <t>脱贫村</t>
  </si>
  <si>
    <t>其他村</t>
  </si>
  <si>
    <t>小计</t>
  </si>
  <si>
    <t>脱贫户（含监测对象）</t>
  </si>
  <si>
    <t>其他农户</t>
  </si>
  <si>
    <t>脱贫人口人数（含监测对象）</t>
  </si>
  <si>
    <t>其他人口人数</t>
  </si>
  <si>
    <t>合     计</t>
  </si>
  <si>
    <t>一</t>
  </si>
  <si>
    <t>农业产业发展方面</t>
  </si>
  <si>
    <t>投资7663.88万元用于产业发展项目。</t>
  </si>
  <si>
    <t>（一）</t>
  </si>
  <si>
    <t>养殖业</t>
  </si>
  <si>
    <t>投资654.45万元用于实施到户养殖业项目。</t>
  </si>
  <si>
    <t>到户养殖业</t>
  </si>
  <si>
    <t>基础母牛购进到户补助项目（脱贫户）</t>
  </si>
  <si>
    <r>
      <rPr>
        <b/>
        <sz val="18"/>
        <rFont val="宋体"/>
        <charset val="134"/>
      </rPr>
      <t>在</t>
    </r>
    <r>
      <rPr>
        <b/>
        <sz val="18"/>
        <rFont val="Times New Roman"/>
        <charset val="134"/>
      </rPr>
      <t>15</t>
    </r>
    <r>
      <rPr>
        <b/>
        <sz val="18"/>
        <rFont val="宋体"/>
        <charset val="134"/>
      </rPr>
      <t>乡镇投入</t>
    </r>
    <r>
      <rPr>
        <b/>
        <sz val="18"/>
        <rFont val="Times New Roman"/>
        <charset val="134"/>
      </rPr>
      <t>554</t>
    </r>
    <r>
      <rPr>
        <b/>
        <sz val="18"/>
        <rFont val="宋体"/>
        <charset val="134"/>
      </rPr>
      <t>万元用于脱贫户购进基础母牛</t>
    </r>
    <r>
      <rPr>
        <b/>
        <sz val="18"/>
        <rFont val="Times New Roman"/>
        <charset val="134"/>
      </rPr>
      <t>1108</t>
    </r>
    <r>
      <rPr>
        <b/>
        <sz val="18"/>
        <rFont val="宋体"/>
        <charset val="134"/>
      </rPr>
      <t>头，每头补助</t>
    </r>
    <r>
      <rPr>
        <b/>
        <sz val="18"/>
        <rFont val="Times New Roman"/>
        <charset val="134"/>
      </rPr>
      <t>5000</t>
    </r>
    <r>
      <rPr>
        <b/>
        <sz val="18"/>
        <rFont val="宋体"/>
        <charset val="134"/>
      </rPr>
      <t>元。</t>
    </r>
  </si>
  <si>
    <t>甘财振兴[2023]28号</t>
  </si>
  <si>
    <t>否</t>
  </si>
  <si>
    <t>张家川镇基础母牛购进到户补助项目</t>
  </si>
  <si>
    <t>新建</t>
  </si>
  <si>
    <t>2024.01-2024.12</t>
  </si>
  <si>
    <t>张家川镇</t>
  </si>
  <si>
    <r>
      <rPr>
        <sz val="18"/>
        <rFont val="宋体"/>
        <charset val="134"/>
      </rPr>
      <t>在张家川镇投入</t>
    </r>
    <r>
      <rPr>
        <sz val="18"/>
        <rFont val="Times New Roman"/>
        <charset val="134"/>
      </rPr>
      <t>58</t>
    </r>
    <r>
      <rPr>
        <sz val="18"/>
        <rFont val="宋体"/>
        <charset val="134"/>
      </rPr>
      <t>万元脱贫户购进基础母牛</t>
    </r>
    <r>
      <rPr>
        <sz val="18"/>
        <rFont val="Times New Roman"/>
        <charset val="134"/>
      </rPr>
      <t>116</t>
    </r>
    <r>
      <rPr>
        <sz val="18"/>
        <rFont val="宋体"/>
        <charset val="134"/>
      </rPr>
      <t>头，每头补助</t>
    </r>
    <r>
      <rPr>
        <sz val="18"/>
        <rFont val="Times New Roman"/>
        <charset val="134"/>
      </rPr>
      <t>5000</t>
    </r>
    <r>
      <rPr>
        <sz val="18"/>
        <rFont val="宋体"/>
        <charset val="134"/>
      </rPr>
      <t>元。其中前山村</t>
    </r>
    <r>
      <rPr>
        <sz val="18"/>
        <rFont val="Times New Roman"/>
        <charset val="134"/>
      </rPr>
      <t>21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42</t>
    </r>
    <r>
      <rPr>
        <sz val="18"/>
        <rFont val="宋体"/>
        <charset val="134"/>
      </rPr>
      <t>头、堡山村</t>
    </r>
    <r>
      <rPr>
        <sz val="18"/>
        <rFont val="Times New Roman"/>
        <charset val="134"/>
      </rPr>
      <t>26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26</t>
    </r>
    <r>
      <rPr>
        <sz val="18"/>
        <rFont val="宋体"/>
        <charset val="134"/>
      </rPr>
      <t>头、崔湾村</t>
    </r>
    <r>
      <rPr>
        <sz val="18"/>
        <rFont val="Times New Roman"/>
        <charset val="134"/>
      </rPr>
      <t>3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6</t>
    </r>
    <r>
      <rPr>
        <sz val="18"/>
        <rFont val="宋体"/>
        <charset val="134"/>
      </rPr>
      <t>头、杨川村</t>
    </r>
    <r>
      <rPr>
        <sz val="18"/>
        <rFont val="Times New Roman"/>
        <charset val="134"/>
      </rPr>
      <t>2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2</t>
    </r>
    <r>
      <rPr>
        <sz val="18"/>
        <rFont val="宋体"/>
        <charset val="134"/>
      </rPr>
      <t>头、上磨村</t>
    </r>
    <r>
      <rPr>
        <sz val="18"/>
        <rFont val="Times New Roman"/>
        <charset val="134"/>
      </rPr>
      <t>25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40</t>
    </r>
    <r>
      <rPr>
        <sz val="18"/>
        <rFont val="宋体"/>
        <charset val="134"/>
      </rPr>
      <t>头。</t>
    </r>
  </si>
  <si>
    <t>提高养殖积极性，增加家庭收入。</t>
  </si>
  <si>
    <t>通过补贴引进，提高农民养牛的积极性，增加农民收入。</t>
  </si>
  <si>
    <t>县畜牧中心</t>
  </si>
  <si>
    <t>杨孝君</t>
  </si>
  <si>
    <t>麻继武</t>
  </si>
  <si>
    <t>龙山镇基础母牛购进到户补助项目</t>
  </si>
  <si>
    <t>龙山镇</t>
  </si>
  <si>
    <r>
      <rPr>
        <sz val="18"/>
        <rFont val="宋体"/>
        <charset val="134"/>
      </rPr>
      <t>在龙山镇投入</t>
    </r>
    <r>
      <rPr>
        <sz val="18"/>
        <rFont val="Times New Roman"/>
        <charset val="134"/>
      </rPr>
      <t>33.5</t>
    </r>
    <r>
      <rPr>
        <sz val="18"/>
        <rFont val="宋体"/>
        <charset val="134"/>
      </rPr>
      <t>万元脱贫户购进基础母牛</t>
    </r>
    <r>
      <rPr>
        <sz val="18"/>
        <rFont val="Times New Roman"/>
        <charset val="134"/>
      </rPr>
      <t>67</t>
    </r>
    <r>
      <rPr>
        <sz val="18"/>
        <rFont val="宋体"/>
        <charset val="134"/>
      </rPr>
      <t>头，每头补助</t>
    </r>
    <r>
      <rPr>
        <sz val="18"/>
        <rFont val="Times New Roman"/>
        <charset val="134"/>
      </rPr>
      <t>5000</t>
    </r>
    <r>
      <rPr>
        <sz val="18"/>
        <rFont val="宋体"/>
        <charset val="134"/>
      </rPr>
      <t>元。南街村</t>
    </r>
    <r>
      <rPr>
        <sz val="18"/>
        <rFont val="Times New Roman"/>
        <charset val="134"/>
      </rPr>
      <t>10</t>
    </r>
    <r>
      <rPr>
        <sz val="18"/>
        <rFont val="宋体"/>
        <charset val="134"/>
      </rPr>
      <t>头，北河村</t>
    </r>
    <r>
      <rPr>
        <sz val="18"/>
        <rFont val="Times New Roman"/>
        <charset val="134"/>
      </rPr>
      <t>30</t>
    </r>
    <r>
      <rPr>
        <sz val="18"/>
        <rFont val="宋体"/>
        <charset val="134"/>
      </rPr>
      <t>头，芦塬村</t>
    </r>
    <r>
      <rPr>
        <sz val="18"/>
        <rFont val="Times New Roman"/>
        <charset val="134"/>
      </rPr>
      <t>3</t>
    </r>
    <r>
      <rPr>
        <sz val="18"/>
        <rFont val="宋体"/>
        <charset val="134"/>
      </rPr>
      <t>头，榆树村</t>
    </r>
    <r>
      <rPr>
        <sz val="18"/>
        <rFont val="Times New Roman"/>
        <charset val="134"/>
      </rPr>
      <t>10</t>
    </r>
    <r>
      <rPr>
        <sz val="18"/>
        <rFont val="宋体"/>
        <charset val="134"/>
      </rPr>
      <t>头，连柯村</t>
    </r>
    <r>
      <rPr>
        <sz val="18"/>
        <rFont val="Times New Roman"/>
        <charset val="134"/>
      </rPr>
      <t>2</t>
    </r>
    <r>
      <rPr>
        <sz val="18"/>
        <rFont val="宋体"/>
        <charset val="134"/>
      </rPr>
      <t>头，马黑曼村</t>
    </r>
    <r>
      <rPr>
        <sz val="18"/>
        <rFont val="Times New Roman"/>
        <charset val="134"/>
      </rPr>
      <t>12</t>
    </r>
    <r>
      <rPr>
        <sz val="18"/>
        <rFont val="宋体"/>
        <charset val="134"/>
      </rPr>
      <t>头。</t>
    </r>
  </si>
  <si>
    <t>咸宝荣</t>
  </si>
  <si>
    <t>恭门镇基础母牛购进到户补助项目</t>
  </si>
  <si>
    <t>恭门镇</t>
  </si>
  <si>
    <r>
      <rPr>
        <sz val="18"/>
        <rFont val="宋体"/>
        <charset val="134"/>
      </rPr>
      <t>恭门镇共</t>
    </r>
    <r>
      <rPr>
        <sz val="18"/>
        <rFont val="Times New Roman"/>
        <charset val="134"/>
      </rPr>
      <t>27</t>
    </r>
    <r>
      <rPr>
        <sz val="18"/>
        <rFont val="宋体"/>
        <charset val="134"/>
      </rPr>
      <t>头，其中张巴村</t>
    </r>
    <r>
      <rPr>
        <sz val="18"/>
        <rFont val="Times New Roman"/>
        <charset val="134"/>
      </rPr>
      <t>14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23</t>
    </r>
    <r>
      <rPr>
        <sz val="18"/>
        <rFont val="宋体"/>
        <charset val="134"/>
      </rPr>
      <t>头、河北村</t>
    </r>
    <r>
      <rPr>
        <sz val="18"/>
        <rFont val="Times New Roman"/>
        <charset val="134"/>
      </rPr>
      <t>1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2</t>
    </r>
    <r>
      <rPr>
        <sz val="18"/>
        <rFont val="宋体"/>
        <charset val="134"/>
      </rPr>
      <t>头。古土村</t>
    </r>
    <r>
      <rPr>
        <sz val="18"/>
        <rFont val="Times New Roman"/>
        <charset val="134"/>
      </rPr>
      <t>1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2</t>
    </r>
    <r>
      <rPr>
        <sz val="18"/>
        <rFont val="宋体"/>
        <charset val="134"/>
      </rPr>
      <t>头。</t>
    </r>
  </si>
  <si>
    <t>妥宝玉</t>
  </si>
  <si>
    <t>马关镇基础母牛购进到户补助项目</t>
  </si>
  <si>
    <t>马关镇</t>
  </si>
  <si>
    <r>
      <rPr>
        <sz val="18"/>
        <rFont val="宋体"/>
        <charset val="134"/>
      </rPr>
      <t>在马关镇投入</t>
    </r>
    <r>
      <rPr>
        <sz val="18"/>
        <rFont val="Times New Roman"/>
        <charset val="134"/>
      </rPr>
      <t>83.5</t>
    </r>
    <r>
      <rPr>
        <sz val="18"/>
        <rFont val="宋体"/>
        <charset val="134"/>
      </rPr>
      <t>万元脱贫户购进基础母牛</t>
    </r>
    <r>
      <rPr>
        <sz val="18"/>
        <rFont val="Times New Roman"/>
        <charset val="134"/>
      </rPr>
      <t>167</t>
    </r>
    <r>
      <rPr>
        <sz val="18"/>
        <rFont val="宋体"/>
        <charset val="134"/>
      </rPr>
      <t>头，每头补助</t>
    </r>
    <r>
      <rPr>
        <sz val="18"/>
        <rFont val="Times New Roman"/>
        <charset val="134"/>
      </rPr>
      <t>5000</t>
    </r>
    <r>
      <rPr>
        <sz val="18"/>
        <rFont val="宋体"/>
        <charset val="134"/>
      </rPr>
      <t>元。其中东山村</t>
    </r>
    <r>
      <rPr>
        <sz val="18"/>
        <rFont val="Times New Roman"/>
        <charset val="134"/>
      </rPr>
      <t>12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12</t>
    </r>
    <r>
      <rPr>
        <sz val="18"/>
        <rFont val="宋体"/>
        <charset val="134"/>
      </rPr>
      <t>头，上豆村</t>
    </r>
    <r>
      <rPr>
        <sz val="18"/>
        <rFont val="Times New Roman"/>
        <charset val="134"/>
      </rPr>
      <t>5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14</t>
    </r>
    <r>
      <rPr>
        <sz val="18"/>
        <rFont val="宋体"/>
        <charset val="134"/>
      </rPr>
      <t>头；草湾村</t>
    </r>
    <r>
      <rPr>
        <sz val="18"/>
        <rFont val="Times New Roman"/>
        <charset val="134"/>
      </rPr>
      <t>10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10</t>
    </r>
    <r>
      <rPr>
        <sz val="18"/>
        <rFont val="宋体"/>
        <charset val="134"/>
      </rPr>
      <t>头；西山村</t>
    </r>
    <r>
      <rPr>
        <sz val="18"/>
        <rFont val="Times New Roman"/>
        <charset val="134"/>
      </rPr>
      <t>40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50</t>
    </r>
    <r>
      <rPr>
        <sz val="18"/>
        <rFont val="宋体"/>
        <charset val="134"/>
      </rPr>
      <t>头；西台村</t>
    </r>
    <r>
      <rPr>
        <sz val="18"/>
        <rFont val="Times New Roman"/>
        <charset val="134"/>
      </rPr>
      <t>4</t>
    </r>
    <r>
      <rPr>
        <sz val="18"/>
        <rFont val="宋体"/>
        <charset val="134"/>
      </rPr>
      <t>头；石川村</t>
    </r>
    <r>
      <rPr>
        <sz val="18"/>
        <rFont val="Times New Roman"/>
        <charset val="134"/>
      </rPr>
      <t>6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12</t>
    </r>
    <r>
      <rPr>
        <sz val="18"/>
        <rFont val="宋体"/>
        <charset val="134"/>
      </rPr>
      <t>头；马堡村</t>
    </r>
    <r>
      <rPr>
        <sz val="18"/>
        <rFont val="Times New Roman"/>
        <charset val="134"/>
      </rPr>
      <t>40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42</t>
    </r>
    <r>
      <rPr>
        <sz val="18"/>
        <rFont val="宋体"/>
        <charset val="134"/>
      </rPr>
      <t>头；小庄村</t>
    </r>
    <r>
      <rPr>
        <sz val="18"/>
        <rFont val="Times New Roman"/>
        <charset val="134"/>
      </rPr>
      <t>8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8</t>
    </r>
    <r>
      <rPr>
        <sz val="18"/>
        <rFont val="宋体"/>
        <charset val="134"/>
      </rPr>
      <t>头；新义村</t>
    </r>
    <r>
      <rPr>
        <sz val="18"/>
        <rFont val="Times New Roman"/>
        <charset val="134"/>
      </rPr>
      <t>15</t>
    </r>
    <r>
      <rPr>
        <sz val="18"/>
        <rFont val="宋体"/>
        <charset val="134"/>
      </rPr>
      <t>头。</t>
    </r>
  </si>
  <si>
    <t>陈正红</t>
  </si>
  <si>
    <t>川王镇基础母牛购进到户补助项目</t>
  </si>
  <si>
    <t>川王镇</t>
  </si>
  <si>
    <r>
      <rPr>
        <sz val="18"/>
        <rFont val="宋体"/>
        <charset val="134"/>
      </rPr>
      <t>在川王镇</t>
    </r>
    <r>
      <rPr>
        <sz val="18"/>
        <rFont val="Times New Roman"/>
        <charset val="134"/>
      </rPr>
      <t>10</t>
    </r>
    <r>
      <rPr>
        <sz val="18"/>
        <rFont val="宋体"/>
        <charset val="134"/>
      </rPr>
      <t>村投入</t>
    </r>
    <r>
      <rPr>
        <sz val="18"/>
        <rFont val="Times New Roman"/>
        <charset val="134"/>
      </rPr>
      <t>135</t>
    </r>
    <r>
      <rPr>
        <sz val="18"/>
        <rFont val="宋体"/>
        <charset val="134"/>
      </rPr>
      <t>万元脱贫户购进基础母牛</t>
    </r>
    <r>
      <rPr>
        <sz val="18"/>
        <rFont val="Times New Roman"/>
        <charset val="134"/>
      </rPr>
      <t>270</t>
    </r>
    <r>
      <rPr>
        <sz val="18"/>
        <rFont val="宋体"/>
        <charset val="134"/>
      </rPr>
      <t>头，每头补助</t>
    </r>
    <r>
      <rPr>
        <sz val="18"/>
        <rFont val="Times New Roman"/>
        <charset val="134"/>
      </rPr>
      <t>5000</t>
    </r>
    <r>
      <rPr>
        <sz val="18"/>
        <rFont val="宋体"/>
        <charset val="134"/>
      </rPr>
      <t>元。其中大庄村</t>
    </r>
    <r>
      <rPr>
        <sz val="18"/>
        <rFont val="Times New Roman"/>
        <charset val="134"/>
      </rPr>
      <t>15</t>
    </r>
    <r>
      <rPr>
        <sz val="18"/>
        <rFont val="宋体"/>
        <charset val="134"/>
      </rPr>
      <t>头；海湾村</t>
    </r>
    <r>
      <rPr>
        <sz val="18"/>
        <rFont val="Times New Roman"/>
        <charset val="134"/>
      </rPr>
      <t>30</t>
    </r>
    <r>
      <rPr>
        <sz val="18"/>
        <rFont val="宋体"/>
        <charset val="134"/>
      </rPr>
      <t>头；何湾村</t>
    </r>
    <r>
      <rPr>
        <sz val="18"/>
        <rFont val="Times New Roman"/>
        <charset val="134"/>
      </rPr>
      <t>5</t>
    </r>
    <r>
      <rPr>
        <sz val="18"/>
        <rFont val="宋体"/>
        <charset val="134"/>
      </rPr>
      <t>头；松树湾村</t>
    </r>
    <r>
      <rPr>
        <sz val="18"/>
        <rFont val="Times New Roman"/>
        <charset val="134"/>
      </rPr>
      <t>30</t>
    </r>
    <r>
      <rPr>
        <sz val="18"/>
        <rFont val="宋体"/>
        <charset val="134"/>
      </rPr>
      <t>头；王沟村</t>
    </r>
    <r>
      <rPr>
        <sz val="18"/>
        <rFont val="Times New Roman"/>
        <charset val="134"/>
      </rPr>
      <t>1</t>
    </r>
    <r>
      <rPr>
        <sz val="18"/>
        <rFont val="宋体"/>
        <charset val="134"/>
      </rPr>
      <t>头；川王村</t>
    </r>
    <r>
      <rPr>
        <sz val="18"/>
        <rFont val="Times New Roman"/>
        <charset val="134"/>
      </rPr>
      <t>24</t>
    </r>
    <r>
      <rPr>
        <sz val="18"/>
        <rFont val="宋体"/>
        <charset val="134"/>
      </rPr>
      <t>头；范湾村</t>
    </r>
    <r>
      <rPr>
        <sz val="18"/>
        <rFont val="Times New Roman"/>
        <charset val="134"/>
      </rPr>
      <t>5</t>
    </r>
    <r>
      <rPr>
        <sz val="18"/>
        <rFont val="宋体"/>
        <charset val="134"/>
      </rPr>
      <t>头；铁洼村</t>
    </r>
    <r>
      <rPr>
        <sz val="18"/>
        <rFont val="Times New Roman"/>
        <charset val="134"/>
      </rPr>
      <t>10</t>
    </r>
    <r>
      <rPr>
        <sz val="18"/>
        <rFont val="宋体"/>
        <charset val="134"/>
      </rPr>
      <t>头；峡口村</t>
    </r>
    <r>
      <rPr>
        <sz val="18"/>
        <rFont val="Times New Roman"/>
        <charset val="134"/>
      </rPr>
      <t>4</t>
    </r>
    <r>
      <rPr>
        <sz val="18"/>
        <rFont val="宋体"/>
        <charset val="134"/>
      </rPr>
      <t>头；马达村</t>
    </r>
    <r>
      <rPr>
        <sz val="18"/>
        <rFont val="Times New Roman"/>
        <charset val="134"/>
      </rPr>
      <t>80</t>
    </r>
    <r>
      <rPr>
        <sz val="18"/>
        <rFont val="宋体"/>
        <charset val="134"/>
      </rPr>
      <t>头；关河村</t>
    </r>
    <r>
      <rPr>
        <sz val="18"/>
        <rFont val="Times New Roman"/>
        <charset val="134"/>
      </rPr>
      <t>35</t>
    </r>
    <r>
      <rPr>
        <sz val="18"/>
        <rFont val="宋体"/>
        <charset val="134"/>
      </rPr>
      <t>头；冯家村</t>
    </r>
    <r>
      <rPr>
        <sz val="18"/>
        <rFont val="Times New Roman"/>
        <charset val="134"/>
      </rPr>
      <t>3</t>
    </r>
    <r>
      <rPr>
        <sz val="18"/>
        <rFont val="宋体"/>
        <charset val="134"/>
      </rPr>
      <t>头；毛寨村</t>
    </r>
    <r>
      <rPr>
        <sz val="18"/>
        <rFont val="Times New Roman"/>
        <charset val="134"/>
      </rPr>
      <t>28</t>
    </r>
    <r>
      <rPr>
        <sz val="18"/>
        <rFont val="宋体"/>
        <charset val="134"/>
      </rPr>
      <t>头。</t>
    </r>
  </si>
  <si>
    <t>钱花</t>
  </si>
  <si>
    <t>大阳镇基础母牛购进到户补助项目</t>
  </si>
  <si>
    <t>大阳镇</t>
  </si>
  <si>
    <r>
      <rPr>
        <sz val="18"/>
        <rFont val="宋体"/>
        <charset val="134"/>
      </rPr>
      <t>大阳镇投入</t>
    </r>
    <r>
      <rPr>
        <sz val="18"/>
        <rFont val="Times New Roman"/>
        <charset val="134"/>
      </rPr>
      <t>16.5</t>
    </r>
    <r>
      <rPr>
        <sz val="18"/>
        <rFont val="宋体"/>
        <charset val="134"/>
      </rPr>
      <t>万元脱贫户购进基础母牛</t>
    </r>
    <r>
      <rPr>
        <sz val="18"/>
        <rFont val="Times New Roman"/>
        <charset val="134"/>
      </rPr>
      <t>33</t>
    </r>
    <r>
      <rPr>
        <sz val="18"/>
        <rFont val="宋体"/>
        <charset val="134"/>
      </rPr>
      <t>头，每头补助</t>
    </r>
    <r>
      <rPr>
        <sz val="18"/>
        <rFont val="Times New Roman"/>
        <charset val="134"/>
      </rPr>
      <t>5000</t>
    </r>
    <r>
      <rPr>
        <sz val="18"/>
        <rFont val="宋体"/>
        <charset val="134"/>
      </rPr>
      <t>元。其中侯吴村</t>
    </r>
    <r>
      <rPr>
        <sz val="18"/>
        <rFont val="Times New Roman"/>
        <charset val="134"/>
      </rPr>
      <t>1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2</t>
    </r>
    <r>
      <rPr>
        <sz val="18"/>
        <rFont val="宋体"/>
        <charset val="134"/>
      </rPr>
      <t>头，小杨村</t>
    </r>
    <r>
      <rPr>
        <sz val="18"/>
        <rFont val="Times New Roman"/>
        <charset val="134"/>
      </rPr>
      <t>1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1</t>
    </r>
    <r>
      <rPr>
        <sz val="18"/>
        <rFont val="宋体"/>
        <charset val="134"/>
      </rPr>
      <t>头，陈阳村</t>
    </r>
    <r>
      <rPr>
        <sz val="18"/>
        <rFont val="Times New Roman"/>
        <charset val="134"/>
      </rPr>
      <t>4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4</t>
    </r>
    <r>
      <rPr>
        <sz val="18"/>
        <rFont val="宋体"/>
        <charset val="134"/>
      </rPr>
      <t>头，吴家村</t>
    </r>
    <r>
      <rPr>
        <sz val="18"/>
        <rFont val="Times New Roman"/>
        <charset val="134"/>
      </rPr>
      <t>1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2</t>
    </r>
    <r>
      <rPr>
        <sz val="18"/>
        <rFont val="宋体"/>
        <charset val="134"/>
      </rPr>
      <t>头，闫庄村</t>
    </r>
    <r>
      <rPr>
        <sz val="18"/>
        <rFont val="Times New Roman"/>
        <charset val="134"/>
      </rPr>
      <t>1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2</t>
    </r>
    <r>
      <rPr>
        <sz val="18"/>
        <rFont val="宋体"/>
        <charset val="134"/>
      </rPr>
      <t>头，水滩村</t>
    </r>
    <r>
      <rPr>
        <sz val="18"/>
        <rFont val="Times New Roman"/>
        <charset val="134"/>
      </rPr>
      <t>4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4</t>
    </r>
    <r>
      <rPr>
        <sz val="18"/>
        <rFont val="宋体"/>
        <charset val="134"/>
      </rPr>
      <t>头，东沟村</t>
    </r>
    <r>
      <rPr>
        <sz val="18"/>
        <rFont val="Times New Roman"/>
        <charset val="134"/>
      </rPr>
      <t>9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13</t>
    </r>
    <r>
      <rPr>
        <sz val="18"/>
        <rFont val="宋体"/>
        <charset val="134"/>
      </rPr>
      <t>头，大阳村</t>
    </r>
    <r>
      <rPr>
        <sz val="18"/>
        <rFont val="Times New Roman"/>
        <charset val="134"/>
      </rPr>
      <t>1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5</t>
    </r>
    <r>
      <rPr>
        <sz val="18"/>
        <rFont val="宋体"/>
        <charset val="134"/>
      </rPr>
      <t>头。</t>
    </r>
  </si>
  <si>
    <t>王志刚</t>
  </si>
  <si>
    <t>胡川镇基础母牛购进到户补助项目</t>
  </si>
  <si>
    <t>胡川镇</t>
  </si>
  <si>
    <r>
      <rPr>
        <sz val="18"/>
        <rFont val="宋体"/>
        <charset val="134"/>
      </rPr>
      <t>在胡川镇投入</t>
    </r>
    <r>
      <rPr>
        <sz val="18"/>
        <rFont val="Times New Roman"/>
        <charset val="134"/>
      </rPr>
      <t>30.5</t>
    </r>
    <r>
      <rPr>
        <sz val="18"/>
        <rFont val="宋体"/>
        <charset val="134"/>
      </rPr>
      <t>万元脱贫户购进基础母牛</t>
    </r>
    <r>
      <rPr>
        <sz val="18"/>
        <rFont val="Times New Roman"/>
        <charset val="134"/>
      </rPr>
      <t>61</t>
    </r>
    <r>
      <rPr>
        <sz val="18"/>
        <rFont val="宋体"/>
        <charset val="134"/>
      </rPr>
      <t>头，每头补助</t>
    </r>
    <r>
      <rPr>
        <sz val="18"/>
        <rFont val="Times New Roman"/>
        <charset val="134"/>
      </rPr>
      <t>5000</t>
    </r>
    <r>
      <rPr>
        <sz val="18"/>
        <rFont val="宋体"/>
        <charset val="134"/>
      </rPr>
      <t>元。其中王安村</t>
    </r>
    <r>
      <rPr>
        <sz val="18"/>
        <rFont val="Times New Roman"/>
        <charset val="134"/>
      </rPr>
      <t>1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1</t>
    </r>
    <r>
      <rPr>
        <sz val="18"/>
        <rFont val="宋体"/>
        <charset val="134"/>
      </rPr>
      <t>头，深坷村</t>
    </r>
    <r>
      <rPr>
        <sz val="18"/>
        <rFont val="Times New Roman"/>
        <charset val="134"/>
      </rPr>
      <t>20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21</t>
    </r>
    <r>
      <rPr>
        <sz val="18"/>
        <rFont val="宋体"/>
        <charset val="134"/>
      </rPr>
      <t>头，张堡村</t>
    </r>
    <r>
      <rPr>
        <sz val="18"/>
        <rFont val="Times New Roman"/>
        <charset val="134"/>
      </rPr>
      <t>16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16</t>
    </r>
    <r>
      <rPr>
        <sz val="18"/>
        <rFont val="宋体"/>
        <charset val="134"/>
      </rPr>
      <t>头，阳山村</t>
    </r>
    <r>
      <rPr>
        <sz val="18"/>
        <rFont val="Times New Roman"/>
        <charset val="134"/>
      </rPr>
      <t>9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12</t>
    </r>
    <r>
      <rPr>
        <sz val="18"/>
        <rFont val="宋体"/>
        <charset val="134"/>
      </rPr>
      <t>头，仓下村</t>
    </r>
    <r>
      <rPr>
        <sz val="18"/>
        <rFont val="Times New Roman"/>
        <charset val="134"/>
      </rPr>
      <t>10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10</t>
    </r>
    <r>
      <rPr>
        <sz val="18"/>
        <rFont val="宋体"/>
        <charset val="134"/>
      </rPr>
      <t>头，刘塬村</t>
    </r>
    <r>
      <rPr>
        <sz val="18"/>
        <rFont val="Times New Roman"/>
        <charset val="134"/>
      </rPr>
      <t>1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1</t>
    </r>
    <r>
      <rPr>
        <sz val="18"/>
        <rFont val="宋体"/>
        <charset val="134"/>
      </rPr>
      <t>头。</t>
    </r>
  </si>
  <si>
    <t>马晖</t>
  </si>
  <si>
    <t>梁山镇基础母牛购进到户补助项目</t>
  </si>
  <si>
    <t>梁山镇</t>
  </si>
  <si>
    <r>
      <rPr>
        <sz val="18"/>
        <rFont val="宋体"/>
        <charset val="134"/>
      </rPr>
      <t>在梁山镇投入</t>
    </r>
    <r>
      <rPr>
        <sz val="18"/>
        <rFont val="Times New Roman"/>
        <charset val="134"/>
      </rPr>
      <t>5.5</t>
    </r>
    <r>
      <rPr>
        <sz val="18"/>
        <rFont val="宋体"/>
        <charset val="134"/>
      </rPr>
      <t>万元脱贫户购进基础母牛</t>
    </r>
    <r>
      <rPr>
        <sz val="18"/>
        <rFont val="Times New Roman"/>
        <charset val="134"/>
      </rPr>
      <t>11</t>
    </r>
    <r>
      <rPr>
        <sz val="18"/>
        <rFont val="宋体"/>
        <charset val="134"/>
      </rPr>
      <t>头，每头补助</t>
    </r>
    <r>
      <rPr>
        <sz val="18"/>
        <rFont val="Times New Roman"/>
        <charset val="134"/>
      </rPr>
      <t>5000</t>
    </r>
    <r>
      <rPr>
        <sz val="18"/>
        <rFont val="宋体"/>
        <charset val="134"/>
      </rPr>
      <t>元。其中五方村</t>
    </r>
    <r>
      <rPr>
        <sz val="18"/>
        <rFont val="Times New Roman"/>
        <charset val="134"/>
      </rPr>
      <t>4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8</t>
    </r>
    <r>
      <rPr>
        <sz val="18"/>
        <rFont val="宋体"/>
        <charset val="134"/>
      </rPr>
      <t>头，樱桃沟村</t>
    </r>
    <r>
      <rPr>
        <sz val="18"/>
        <rFont val="Times New Roman"/>
        <charset val="134"/>
      </rPr>
      <t>2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3</t>
    </r>
    <r>
      <rPr>
        <sz val="18"/>
        <rFont val="宋体"/>
        <charset val="134"/>
      </rPr>
      <t>头。</t>
    </r>
  </si>
  <si>
    <t>马腾</t>
  </si>
  <si>
    <t>马鹿镇基础母牛购进到户补助项目</t>
  </si>
  <si>
    <t>马鹿镇</t>
  </si>
  <si>
    <r>
      <rPr>
        <sz val="18"/>
        <rFont val="宋体"/>
        <charset val="134"/>
      </rPr>
      <t>在马鹿镇投入</t>
    </r>
    <r>
      <rPr>
        <sz val="18"/>
        <rFont val="Times New Roman"/>
        <charset val="134"/>
      </rPr>
      <t>30.5</t>
    </r>
    <r>
      <rPr>
        <sz val="18"/>
        <rFont val="宋体"/>
        <charset val="134"/>
      </rPr>
      <t>万元为</t>
    </r>
    <r>
      <rPr>
        <sz val="18"/>
        <rFont val="Times New Roman"/>
        <charset val="134"/>
      </rPr>
      <t>5</t>
    </r>
    <r>
      <rPr>
        <sz val="18"/>
        <rFont val="宋体"/>
        <charset val="134"/>
      </rPr>
      <t>村</t>
    </r>
    <r>
      <rPr>
        <sz val="18"/>
        <rFont val="Times New Roman"/>
        <charset val="134"/>
      </rPr>
      <t>50</t>
    </r>
    <r>
      <rPr>
        <sz val="18"/>
        <rFont val="宋体"/>
        <charset val="134"/>
      </rPr>
      <t>户脱贫户购进基础母牛</t>
    </r>
    <r>
      <rPr>
        <sz val="18"/>
        <rFont val="Times New Roman"/>
        <charset val="134"/>
      </rPr>
      <t>61</t>
    </r>
    <r>
      <rPr>
        <sz val="18"/>
        <rFont val="宋体"/>
        <charset val="134"/>
      </rPr>
      <t>头，每头补助</t>
    </r>
    <r>
      <rPr>
        <sz val="18"/>
        <rFont val="Times New Roman"/>
        <charset val="134"/>
      </rPr>
      <t>5000</t>
    </r>
    <r>
      <rPr>
        <sz val="18"/>
        <rFont val="宋体"/>
        <charset val="134"/>
      </rPr>
      <t>元。其中草川村</t>
    </r>
    <r>
      <rPr>
        <sz val="18"/>
        <rFont val="Times New Roman"/>
        <charset val="134"/>
      </rPr>
      <t>11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11</t>
    </r>
    <r>
      <rPr>
        <sz val="18"/>
        <rFont val="宋体"/>
        <charset val="134"/>
      </rPr>
      <t>头，堡梁村</t>
    </r>
    <r>
      <rPr>
        <sz val="18"/>
        <rFont val="Times New Roman"/>
        <charset val="134"/>
      </rPr>
      <t>1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2</t>
    </r>
    <r>
      <rPr>
        <sz val="18"/>
        <rFont val="宋体"/>
        <charset val="134"/>
      </rPr>
      <t>头，寺湾村</t>
    </r>
    <r>
      <rPr>
        <sz val="18"/>
        <rFont val="Times New Roman"/>
        <charset val="134"/>
      </rPr>
      <t>6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12</t>
    </r>
    <r>
      <rPr>
        <sz val="18"/>
        <rFont val="宋体"/>
        <charset val="134"/>
      </rPr>
      <t>头，韩河村</t>
    </r>
    <r>
      <rPr>
        <sz val="18"/>
        <rFont val="Times New Roman"/>
        <charset val="134"/>
      </rPr>
      <t>12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16</t>
    </r>
    <r>
      <rPr>
        <sz val="18"/>
        <rFont val="宋体"/>
        <charset val="134"/>
      </rPr>
      <t>头，金川村</t>
    </r>
    <r>
      <rPr>
        <sz val="18"/>
        <rFont val="Times New Roman"/>
        <charset val="134"/>
      </rPr>
      <t>20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20</t>
    </r>
    <r>
      <rPr>
        <sz val="18"/>
        <rFont val="宋体"/>
        <charset val="134"/>
      </rPr>
      <t>头</t>
    </r>
    <r>
      <rPr>
        <sz val="18"/>
        <rFont val="Times New Roman"/>
        <charset val="134"/>
      </rPr>
      <t>,</t>
    </r>
    <r>
      <rPr>
        <sz val="18"/>
        <rFont val="宋体"/>
        <charset val="134"/>
      </rPr>
      <t>。</t>
    </r>
  </si>
  <si>
    <t>糟海生</t>
  </si>
  <si>
    <t>刘堡镇基础母牛购进到户补助项目</t>
  </si>
  <si>
    <t>刘堡镇</t>
  </si>
  <si>
    <r>
      <rPr>
        <sz val="18"/>
        <rFont val="宋体"/>
        <charset val="134"/>
      </rPr>
      <t>刘堡镇共实施基础母牛到户</t>
    </r>
    <r>
      <rPr>
        <sz val="18"/>
        <rFont val="Times New Roman"/>
        <charset val="134"/>
      </rPr>
      <t>46</t>
    </r>
    <r>
      <rPr>
        <sz val="18"/>
        <rFont val="宋体"/>
        <charset val="134"/>
      </rPr>
      <t>头，每头补助</t>
    </r>
    <r>
      <rPr>
        <sz val="18"/>
        <rFont val="Times New Roman"/>
        <charset val="134"/>
      </rPr>
      <t>5000</t>
    </r>
    <r>
      <rPr>
        <sz val="18"/>
        <rFont val="宋体"/>
        <charset val="134"/>
      </rPr>
      <t>元，共计补助</t>
    </r>
    <r>
      <rPr>
        <sz val="18"/>
        <rFont val="Times New Roman"/>
        <charset val="134"/>
      </rPr>
      <t>23</t>
    </r>
    <r>
      <rPr>
        <sz val="18"/>
        <rFont val="宋体"/>
        <charset val="134"/>
      </rPr>
      <t>万元，董家</t>
    </r>
    <r>
      <rPr>
        <sz val="18"/>
        <rFont val="Times New Roman"/>
        <charset val="134"/>
      </rPr>
      <t>2</t>
    </r>
    <r>
      <rPr>
        <sz val="18"/>
        <rFont val="宋体"/>
        <charset val="134"/>
      </rPr>
      <t>头牛，李山村</t>
    </r>
    <r>
      <rPr>
        <sz val="18"/>
        <rFont val="Times New Roman"/>
        <charset val="134"/>
      </rPr>
      <t>3</t>
    </r>
    <r>
      <rPr>
        <sz val="18"/>
        <rFont val="宋体"/>
        <charset val="134"/>
      </rPr>
      <t>头、刘堡村</t>
    </r>
    <r>
      <rPr>
        <sz val="18"/>
        <rFont val="Times New Roman"/>
        <charset val="134"/>
      </rPr>
      <t>5</t>
    </r>
    <r>
      <rPr>
        <sz val="18"/>
        <rFont val="宋体"/>
        <charset val="134"/>
      </rPr>
      <t>头，王山村</t>
    </r>
    <r>
      <rPr>
        <sz val="18"/>
        <rFont val="Times New Roman"/>
        <charset val="134"/>
      </rPr>
      <t>3</t>
    </r>
    <r>
      <rPr>
        <sz val="18"/>
        <rFont val="宋体"/>
        <charset val="134"/>
      </rPr>
      <t>头。丰银村</t>
    </r>
    <r>
      <rPr>
        <sz val="18"/>
        <rFont val="Times New Roman"/>
        <charset val="134"/>
      </rPr>
      <t>18</t>
    </r>
    <r>
      <rPr>
        <sz val="18"/>
        <rFont val="宋体"/>
        <charset val="134"/>
      </rPr>
      <t>头。</t>
    </r>
    <r>
      <rPr>
        <sz val="18"/>
        <rFont val="Times New Roman"/>
        <charset val="134"/>
      </rPr>
      <t xml:space="preserve"> </t>
    </r>
    <r>
      <rPr>
        <sz val="18"/>
        <rFont val="宋体"/>
        <charset val="134"/>
      </rPr>
      <t>小湾村</t>
    </r>
    <r>
      <rPr>
        <sz val="18"/>
        <rFont val="Times New Roman"/>
        <charset val="134"/>
      </rPr>
      <t>3</t>
    </r>
    <r>
      <rPr>
        <sz val="18"/>
        <rFont val="宋体"/>
        <charset val="134"/>
      </rPr>
      <t>头，杜家村</t>
    </r>
    <r>
      <rPr>
        <sz val="18"/>
        <rFont val="Times New Roman"/>
        <charset val="134"/>
      </rPr>
      <t>12</t>
    </r>
    <r>
      <rPr>
        <sz val="18"/>
        <rFont val="宋体"/>
        <charset val="134"/>
      </rPr>
      <t>头。</t>
    </r>
  </si>
  <si>
    <t>马亮</t>
  </si>
  <si>
    <t>木河乡基础母牛购进到户补助项目</t>
  </si>
  <si>
    <t>木河乡</t>
  </si>
  <si>
    <r>
      <rPr>
        <sz val="18"/>
        <rFont val="宋体"/>
        <charset val="134"/>
      </rPr>
      <t>木河乡投入</t>
    </r>
    <r>
      <rPr>
        <sz val="18"/>
        <rFont val="Times New Roman"/>
        <charset val="134"/>
      </rPr>
      <t>42.5</t>
    </r>
    <r>
      <rPr>
        <sz val="18"/>
        <rFont val="宋体"/>
        <charset val="134"/>
      </rPr>
      <t>万元脱贫户购进基础母牛</t>
    </r>
    <r>
      <rPr>
        <sz val="18"/>
        <rFont val="Times New Roman"/>
        <charset val="134"/>
      </rPr>
      <t>85</t>
    </r>
    <r>
      <rPr>
        <sz val="18"/>
        <rFont val="宋体"/>
        <charset val="134"/>
      </rPr>
      <t>头，每头补助</t>
    </r>
    <r>
      <rPr>
        <sz val="18"/>
        <rFont val="Times New Roman"/>
        <charset val="134"/>
      </rPr>
      <t>5000</t>
    </r>
    <r>
      <rPr>
        <sz val="18"/>
        <rFont val="宋体"/>
        <charset val="134"/>
      </rPr>
      <t>元。其中：李沟村</t>
    </r>
    <r>
      <rPr>
        <sz val="18"/>
        <rFont val="Times New Roman"/>
        <charset val="134"/>
      </rPr>
      <t>5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5</t>
    </r>
    <r>
      <rPr>
        <sz val="18"/>
        <rFont val="宋体"/>
        <charset val="134"/>
      </rPr>
      <t>头，下庞村</t>
    </r>
    <r>
      <rPr>
        <sz val="18"/>
        <rFont val="Times New Roman"/>
        <charset val="134"/>
      </rPr>
      <t>80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80</t>
    </r>
    <r>
      <rPr>
        <sz val="18"/>
        <rFont val="宋体"/>
        <charset val="134"/>
      </rPr>
      <t>头。</t>
    </r>
  </si>
  <si>
    <t>李鑫</t>
  </si>
  <si>
    <t>平安乡基础母牛购进到户补助项目</t>
  </si>
  <si>
    <t>平安乡</t>
  </si>
  <si>
    <r>
      <rPr>
        <sz val="18"/>
        <rFont val="宋体"/>
        <charset val="134"/>
      </rPr>
      <t>在平安乡投入</t>
    </r>
    <r>
      <rPr>
        <sz val="18"/>
        <rFont val="Times New Roman"/>
        <charset val="134"/>
      </rPr>
      <t>2</t>
    </r>
    <r>
      <rPr>
        <sz val="18"/>
        <rFont val="宋体"/>
        <charset val="134"/>
      </rPr>
      <t>万元脱贫户购进基础母牛</t>
    </r>
    <r>
      <rPr>
        <sz val="18"/>
        <rFont val="Times New Roman"/>
        <charset val="134"/>
      </rPr>
      <t>4</t>
    </r>
    <r>
      <rPr>
        <sz val="18"/>
        <rFont val="宋体"/>
        <charset val="134"/>
      </rPr>
      <t>头，每头补助</t>
    </r>
    <r>
      <rPr>
        <sz val="18"/>
        <rFont val="Times New Roman"/>
        <charset val="134"/>
      </rPr>
      <t>5000</t>
    </r>
    <r>
      <rPr>
        <sz val="18"/>
        <rFont val="宋体"/>
        <charset val="134"/>
      </rPr>
      <t>元。其中磨马村</t>
    </r>
    <r>
      <rPr>
        <sz val="18"/>
        <rFont val="Times New Roman"/>
        <charset val="134"/>
      </rPr>
      <t>2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4</t>
    </r>
    <r>
      <rPr>
        <sz val="18"/>
        <rFont val="宋体"/>
        <charset val="134"/>
      </rPr>
      <t>头。</t>
    </r>
  </si>
  <si>
    <t>何翔</t>
  </si>
  <si>
    <t>闫家乡基础母牛购进到户补助项目</t>
  </si>
  <si>
    <t>闫家乡</t>
  </si>
  <si>
    <r>
      <rPr>
        <sz val="18"/>
        <rFont val="宋体"/>
        <charset val="134"/>
      </rPr>
      <t>闫家乡投入</t>
    </r>
    <r>
      <rPr>
        <sz val="18"/>
        <rFont val="Times New Roman"/>
        <charset val="134"/>
      </rPr>
      <t>11</t>
    </r>
    <r>
      <rPr>
        <sz val="18"/>
        <rFont val="宋体"/>
        <charset val="134"/>
      </rPr>
      <t>万元脱贫户购进基础母牛</t>
    </r>
    <r>
      <rPr>
        <sz val="18"/>
        <rFont val="Times New Roman"/>
        <charset val="134"/>
      </rPr>
      <t>22</t>
    </r>
    <r>
      <rPr>
        <sz val="18"/>
        <rFont val="宋体"/>
        <charset val="134"/>
      </rPr>
      <t>头，每头补助</t>
    </r>
    <r>
      <rPr>
        <sz val="18"/>
        <rFont val="Times New Roman"/>
        <charset val="134"/>
      </rPr>
      <t>5000</t>
    </r>
    <r>
      <rPr>
        <sz val="18"/>
        <rFont val="宋体"/>
        <charset val="134"/>
      </rPr>
      <t>元。其中草川梁村</t>
    </r>
    <r>
      <rPr>
        <sz val="18"/>
        <rFont val="Times New Roman"/>
        <charset val="134"/>
      </rPr>
      <t>9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17</t>
    </r>
    <r>
      <rPr>
        <sz val="18"/>
        <rFont val="宋体"/>
        <charset val="134"/>
      </rPr>
      <t>头，王坪村</t>
    </r>
    <r>
      <rPr>
        <sz val="18"/>
        <rFont val="Times New Roman"/>
        <charset val="134"/>
      </rPr>
      <t>2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4</t>
    </r>
    <r>
      <rPr>
        <sz val="18"/>
        <rFont val="宋体"/>
        <charset val="134"/>
      </rPr>
      <t>头，后山村</t>
    </r>
    <r>
      <rPr>
        <sz val="18"/>
        <rFont val="Times New Roman"/>
        <charset val="134"/>
      </rPr>
      <t>1</t>
    </r>
    <r>
      <rPr>
        <sz val="18"/>
        <rFont val="宋体"/>
        <charset val="134"/>
      </rPr>
      <t>头。</t>
    </r>
  </si>
  <si>
    <t>张元明</t>
  </si>
  <si>
    <t>张棉驿乡基础母牛购进到户补助项目</t>
  </si>
  <si>
    <t>张棉驿乡</t>
  </si>
  <si>
    <r>
      <rPr>
        <sz val="18"/>
        <rFont val="宋体"/>
        <charset val="134"/>
      </rPr>
      <t>在张棉驿乡投入</t>
    </r>
    <r>
      <rPr>
        <sz val="18"/>
        <rFont val="Times New Roman"/>
        <charset val="134"/>
      </rPr>
      <t>56.5</t>
    </r>
    <r>
      <rPr>
        <sz val="18"/>
        <rFont val="宋体"/>
        <charset val="134"/>
      </rPr>
      <t>万元脱贫户购进基础母牛</t>
    </r>
    <r>
      <rPr>
        <sz val="18"/>
        <rFont val="Times New Roman"/>
        <charset val="134"/>
      </rPr>
      <t>109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113</t>
    </r>
    <r>
      <rPr>
        <sz val="18"/>
        <rFont val="宋体"/>
        <charset val="134"/>
      </rPr>
      <t>头，每头补助</t>
    </r>
    <r>
      <rPr>
        <sz val="18"/>
        <rFont val="Times New Roman"/>
        <charset val="134"/>
      </rPr>
      <t>5000</t>
    </r>
    <r>
      <rPr>
        <sz val="18"/>
        <rFont val="宋体"/>
        <charset val="134"/>
      </rPr>
      <t>元。其中盘山村</t>
    </r>
    <r>
      <rPr>
        <sz val="18"/>
        <rFont val="Times New Roman"/>
        <charset val="134"/>
      </rPr>
      <t>32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32</t>
    </r>
    <r>
      <rPr>
        <sz val="18"/>
        <rFont val="宋体"/>
        <charset val="134"/>
      </rPr>
      <t>头，周家村</t>
    </r>
    <r>
      <rPr>
        <sz val="18"/>
        <rFont val="Times New Roman"/>
        <charset val="134"/>
      </rPr>
      <t>56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56</t>
    </r>
    <r>
      <rPr>
        <sz val="18"/>
        <rFont val="宋体"/>
        <charset val="134"/>
      </rPr>
      <t>头，东峡村</t>
    </r>
    <r>
      <rPr>
        <sz val="18"/>
        <rFont val="Times New Roman"/>
        <charset val="134"/>
      </rPr>
      <t>12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16</t>
    </r>
    <r>
      <rPr>
        <sz val="18"/>
        <rFont val="宋体"/>
        <charset val="134"/>
      </rPr>
      <t>头，田湾村</t>
    </r>
    <r>
      <rPr>
        <sz val="18"/>
        <rFont val="Times New Roman"/>
        <charset val="134"/>
      </rPr>
      <t>9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9</t>
    </r>
    <r>
      <rPr>
        <sz val="18"/>
        <rFont val="宋体"/>
        <charset val="134"/>
      </rPr>
      <t>头。</t>
    </r>
  </si>
  <si>
    <t>马煜</t>
  </si>
  <si>
    <t>连五乡基础母牛购进到户补助项目</t>
  </si>
  <si>
    <t>连五乡</t>
  </si>
  <si>
    <r>
      <rPr>
        <sz val="18"/>
        <rFont val="宋体"/>
        <charset val="134"/>
      </rPr>
      <t>连五乡投入</t>
    </r>
    <r>
      <rPr>
        <sz val="18"/>
        <rFont val="Times New Roman"/>
        <charset val="134"/>
      </rPr>
      <t>12.5</t>
    </r>
    <r>
      <rPr>
        <sz val="18"/>
        <rFont val="宋体"/>
        <charset val="134"/>
      </rPr>
      <t>万元脱贫户购进基础母牛</t>
    </r>
    <r>
      <rPr>
        <sz val="18"/>
        <rFont val="Times New Roman"/>
        <charset val="134"/>
      </rPr>
      <t>25</t>
    </r>
    <r>
      <rPr>
        <sz val="18"/>
        <rFont val="宋体"/>
        <charset val="134"/>
      </rPr>
      <t>头，每头补助</t>
    </r>
    <r>
      <rPr>
        <sz val="18"/>
        <rFont val="Times New Roman"/>
        <charset val="134"/>
      </rPr>
      <t>5000</t>
    </r>
    <r>
      <rPr>
        <sz val="18"/>
        <rFont val="宋体"/>
        <charset val="134"/>
      </rPr>
      <t>元。其中李家村</t>
    </r>
    <r>
      <rPr>
        <sz val="18"/>
        <rFont val="Times New Roman"/>
        <charset val="134"/>
      </rPr>
      <t>1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2</t>
    </r>
    <r>
      <rPr>
        <sz val="18"/>
        <rFont val="宋体"/>
        <charset val="134"/>
      </rPr>
      <t>头，高庄村</t>
    </r>
    <r>
      <rPr>
        <sz val="18"/>
        <rFont val="Times New Roman"/>
        <charset val="134"/>
      </rPr>
      <t>3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8</t>
    </r>
    <r>
      <rPr>
        <sz val="18"/>
        <rFont val="宋体"/>
        <charset val="134"/>
      </rPr>
      <t>头，中渠村</t>
    </r>
    <r>
      <rPr>
        <sz val="18"/>
        <rFont val="Times New Roman"/>
        <charset val="134"/>
      </rPr>
      <t>1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1</t>
    </r>
    <r>
      <rPr>
        <sz val="18"/>
        <rFont val="宋体"/>
        <charset val="134"/>
      </rPr>
      <t>头，陈家村</t>
    </r>
    <r>
      <rPr>
        <sz val="18"/>
        <rFont val="Times New Roman"/>
        <charset val="134"/>
      </rPr>
      <t>5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10</t>
    </r>
    <r>
      <rPr>
        <sz val="18"/>
        <rFont val="宋体"/>
        <charset val="134"/>
      </rPr>
      <t>头，兰家村</t>
    </r>
    <r>
      <rPr>
        <sz val="18"/>
        <rFont val="Times New Roman"/>
        <charset val="134"/>
      </rPr>
      <t>3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4</t>
    </r>
    <r>
      <rPr>
        <sz val="18"/>
        <rFont val="宋体"/>
        <charset val="134"/>
      </rPr>
      <t>头。</t>
    </r>
  </si>
  <si>
    <t>李兆珍</t>
  </si>
  <si>
    <t>基础母羊购进到户补助项目（脱贫户）</t>
  </si>
  <si>
    <r>
      <rPr>
        <b/>
        <sz val="18"/>
        <rFont val="宋体"/>
        <charset val="134"/>
      </rPr>
      <t>在</t>
    </r>
    <r>
      <rPr>
        <b/>
        <sz val="18"/>
        <rFont val="Times New Roman"/>
        <charset val="134"/>
      </rPr>
      <t>13</t>
    </r>
    <r>
      <rPr>
        <b/>
        <sz val="18"/>
        <rFont val="宋体"/>
        <charset val="134"/>
      </rPr>
      <t>乡镇投入</t>
    </r>
    <r>
      <rPr>
        <b/>
        <sz val="18"/>
        <rFont val="Times New Roman"/>
        <charset val="134"/>
      </rPr>
      <t>100.45</t>
    </r>
    <r>
      <rPr>
        <b/>
        <sz val="18"/>
        <rFont val="宋体"/>
        <charset val="134"/>
      </rPr>
      <t>万元用于脱贫户购进基础母羊</t>
    </r>
    <r>
      <rPr>
        <b/>
        <sz val="18"/>
        <rFont val="Times New Roman"/>
        <charset val="134"/>
      </rPr>
      <t>2009</t>
    </r>
    <r>
      <rPr>
        <b/>
        <sz val="18"/>
        <rFont val="宋体"/>
        <charset val="134"/>
      </rPr>
      <t>只，每只补助</t>
    </r>
    <r>
      <rPr>
        <b/>
        <sz val="18"/>
        <rFont val="Times New Roman"/>
        <charset val="134"/>
      </rPr>
      <t>500</t>
    </r>
    <r>
      <rPr>
        <b/>
        <sz val="18"/>
        <rFont val="宋体"/>
        <charset val="134"/>
      </rPr>
      <t>元。</t>
    </r>
  </si>
  <si>
    <t>张家川镇基础母羊购进到户补助项目</t>
  </si>
  <si>
    <r>
      <rPr>
        <sz val="18"/>
        <rFont val="宋体"/>
        <charset val="134"/>
      </rPr>
      <t>在张家川镇投入</t>
    </r>
    <r>
      <rPr>
        <sz val="18"/>
        <rFont val="Times New Roman"/>
        <charset val="134"/>
      </rPr>
      <t>9</t>
    </r>
    <r>
      <rPr>
        <sz val="18"/>
        <rFont val="宋体"/>
        <charset val="134"/>
      </rPr>
      <t>万元脱贫户购进基础母羊</t>
    </r>
    <r>
      <rPr>
        <sz val="18"/>
        <rFont val="Times New Roman"/>
        <charset val="134"/>
      </rPr>
      <t>180</t>
    </r>
    <r>
      <rPr>
        <sz val="18"/>
        <rFont val="宋体"/>
        <charset val="134"/>
      </rPr>
      <t>只，每只补助</t>
    </r>
    <r>
      <rPr>
        <sz val="18"/>
        <rFont val="Times New Roman"/>
        <charset val="134"/>
      </rPr>
      <t>500</t>
    </r>
    <r>
      <rPr>
        <sz val="18"/>
        <rFont val="宋体"/>
        <charset val="134"/>
      </rPr>
      <t>元。其中大堡村</t>
    </r>
    <r>
      <rPr>
        <sz val="18"/>
        <rFont val="Times New Roman"/>
        <charset val="134"/>
      </rPr>
      <t>1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10</t>
    </r>
    <r>
      <rPr>
        <sz val="18"/>
        <rFont val="宋体"/>
        <charset val="134"/>
      </rPr>
      <t>只、袁川村</t>
    </r>
    <r>
      <rPr>
        <sz val="18"/>
        <rFont val="Times New Roman"/>
        <charset val="134"/>
      </rPr>
      <t>2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50</t>
    </r>
    <r>
      <rPr>
        <sz val="18"/>
        <rFont val="宋体"/>
        <charset val="134"/>
      </rPr>
      <t>只、堡山村</t>
    </r>
    <r>
      <rPr>
        <sz val="18"/>
        <rFont val="Times New Roman"/>
        <charset val="134"/>
      </rPr>
      <t>2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50</t>
    </r>
    <r>
      <rPr>
        <sz val="18"/>
        <rFont val="宋体"/>
        <charset val="134"/>
      </rPr>
      <t>只、赵阳村</t>
    </r>
    <r>
      <rPr>
        <sz val="18"/>
        <rFont val="Times New Roman"/>
        <charset val="134"/>
      </rPr>
      <t>1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10</t>
    </r>
    <r>
      <rPr>
        <sz val="18"/>
        <rFont val="宋体"/>
        <charset val="134"/>
      </rPr>
      <t>只、孟寺村</t>
    </r>
    <r>
      <rPr>
        <sz val="18"/>
        <rFont val="Times New Roman"/>
        <charset val="134"/>
      </rPr>
      <t>2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40</t>
    </r>
    <r>
      <rPr>
        <sz val="18"/>
        <rFont val="宋体"/>
        <charset val="134"/>
      </rPr>
      <t>只、上磨村</t>
    </r>
    <r>
      <rPr>
        <sz val="18"/>
        <rFont val="Times New Roman"/>
        <charset val="134"/>
      </rPr>
      <t>1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20</t>
    </r>
    <r>
      <rPr>
        <sz val="18"/>
        <rFont val="宋体"/>
        <charset val="134"/>
      </rPr>
      <t>只。</t>
    </r>
  </si>
  <si>
    <t>形成规模化养殖，带动畜牧业发展。</t>
  </si>
  <si>
    <t>通过发放补贴，提高农民养羊的积极性，增加农民收入。</t>
  </si>
  <si>
    <t>龙山镇基础母羊购进到户补助项目</t>
  </si>
  <si>
    <r>
      <rPr>
        <sz val="18"/>
        <rFont val="宋体"/>
        <charset val="134"/>
      </rPr>
      <t>在龙山镇投入</t>
    </r>
    <r>
      <rPr>
        <sz val="18"/>
        <rFont val="Times New Roman"/>
        <charset val="134"/>
      </rPr>
      <t>6.75</t>
    </r>
    <r>
      <rPr>
        <sz val="18"/>
        <rFont val="宋体"/>
        <charset val="134"/>
      </rPr>
      <t>万元脱贫户购进基础母羊</t>
    </r>
    <r>
      <rPr>
        <sz val="18"/>
        <rFont val="Times New Roman"/>
        <charset val="134"/>
      </rPr>
      <t>135</t>
    </r>
    <r>
      <rPr>
        <sz val="18"/>
        <rFont val="宋体"/>
        <charset val="134"/>
      </rPr>
      <t>只，每只补助</t>
    </r>
    <r>
      <rPr>
        <sz val="18"/>
        <rFont val="Times New Roman"/>
        <charset val="134"/>
      </rPr>
      <t>500</t>
    </r>
    <r>
      <rPr>
        <sz val="18"/>
        <rFont val="宋体"/>
        <charset val="134"/>
      </rPr>
      <t>元。其中南街村</t>
    </r>
    <r>
      <rPr>
        <sz val="18"/>
        <rFont val="Times New Roman"/>
        <charset val="134"/>
      </rPr>
      <t>20</t>
    </r>
    <r>
      <rPr>
        <sz val="18"/>
        <rFont val="宋体"/>
        <charset val="134"/>
      </rPr>
      <t>只，韩川村</t>
    </r>
    <r>
      <rPr>
        <sz val="18"/>
        <rFont val="Times New Roman"/>
        <charset val="134"/>
      </rPr>
      <t>20</t>
    </r>
    <r>
      <rPr>
        <sz val="18"/>
        <rFont val="宋体"/>
        <charset val="134"/>
      </rPr>
      <t>只，汪堡村</t>
    </r>
    <r>
      <rPr>
        <sz val="18"/>
        <rFont val="Times New Roman"/>
        <charset val="134"/>
      </rPr>
      <t>15</t>
    </r>
    <r>
      <rPr>
        <sz val="18"/>
        <rFont val="宋体"/>
        <charset val="134"/>
      </rPr>
      <t>只，榆树村</t>
    </r>
    <r>
      <rPr>
        <sz val="18"/>
        <rFont val="Times New Roman"/>
        <charset val="134"/>
      </rPr>
      <t>60</t>
    </r>
    <r>
      <rPr>
        <sz val="18"/>
        <rFont val="宋体"/>
        <charset val="134"/>
      </rPr>
      <t>只，连柯村</t>
    </r>
    <r>
      <rPr>
        <sz val="18"/>
        <rFont val="Times New Roman"/>
        <charset val="134"/>
      </rPr>
      <t>20</t>
    </r>
    <r>
      <rPr>
        <sz val="18"/>
        <rFont val="宋体"/>
        <charset val="134"/>
      </rPr>
      <t>只。</t>
    </r>
  </si>
  <si>
    <t>刘堡镇基础母羊购进到户补助项目</t>
  </si>
  <si>
    <r>
      <rPr>
        <sz val="18"/>
        <rFont val="宋体"/>
        <charset val="134"/>
      </rPr>
      <t>基础母羊共计</t>
    </r>
    <r>
      <rPr>
        <sz val="18"/>
        <rFont val="Times New Roman"/>
        <charset val="134"/>
      </rPr>
      <t>30</t>
    </r>
    <r>
      <rPr>
        <sz val="18"/>
        <rFont val="宋体"/>
        <charset val="134"/>
      </rPr>
      <t>只，每只补助</t>
    </r>
    <r>
      <rPr>
        <sz val="18"/>
        <rFont val="Times New Roman"/>
        <charset val="134"/>
      </rPr>
      <t>500</t>
    </r>
    <r>
      <rPr>
        <sz val="18"/>
        <rFont val="宋体"/>
        <charset val="134"/>
      </rPr>
      <t>元，共计补助</t>
    </r>
    <r>
      <rPr>
        <sz val="18"/>
        <rFont val="Times New Roman"/>
        <charset val="134"/>
      </rPr>
      <t>1</t>
    </r>
    <r>
      <rPr>
        <sz val="18"/>
        <rFont val="宋体"/>
        <charset val="134"/>
      </rPr>
      <t>万元，李山</t>
    </r>
    <r>
      <rPr>
        <sz val="18"/>
        <rFont val="Times New Roman"/>
        <charset val="134"/>
      </rPr>
      <t>5</t>
    </r>
    <r>
      <rPr>
        <sz val="18"/>
        <rFont val="宋体"/>
        <charset val="134"/>
      </rPr>
      <t>只、王山村</t>
    </r>
    <r>
      <rPr>
        <sz val="18"/>
        <rFont val="Times New Roman"/>
        <charset val="134"/>
      </rPr>
      <t>15</t>
    </r>
    <r>
      <rPr>
        <sz val="18"/>
        <rFont val="宋体"/>
        <charset val="134"/>
      </rPr>
      <t>只，丰银村</t>
    </r>
    <r>
      <rPr>
        <sz val="18"/>
        <rFont val="Times New Roman"/>
        <charset val="134"/>
      </rPr>
      <t>10</t>
    </r>
    <r>
      <rPr>
        <sz val="18"/>
        <rFont val="宋体"/>
        <charset val="134"/>
      </rPr>
      <t>只。</t>
    </r>
  </si>
  <si>
    <t>马关镇基础母羊购进到户补助项目</t>
  </si>
  <si>
    <r>
      <rPr>
        <sz val="18"/>
        <rFont val="宋体"/>
        <charset val="134"/>
      </rPr>
      <t>在马关镇投入</t>
    </r>
    <r>
      <rPr>
        <sz val="18"/>
        <rFont val="Times New Roman"/>
        <charset val="134"/>
      </rPr>
      <t>29.5</t>
    </r>
    <r>
      <rPr>
        <sz val="18"/>
        <rFont val="宋体"/>
        <charset val="134"/>
      </rPr>
      <t>万元脱贫户购进基础母羊</t>
    </r>
    <r>
      <rPr>
        <sz val="18"/>
        <rFont val="Times New Roman"/>
        <charset val="134"/>
      </rPr>
      <t>590</t>
    </r>
    <r>
      <rPr>
        <sz val="18"/>
        <rFont val="宋体"/>
        <charset val="134"/>
      </rPr>
      <t>只，每只补助</t>
    </r>
    <r>
      <rPr>
        <sz val="18"/>
        <rFont val="Times New Roman"/>
        <charset val="134"/>
      </rPr>
      <t>500</t>
    </r>
    <r>
      <rPr>
        <sz val="18"/>
        <rFont val="宋体"/>
        <charset val="134"/>
      </rPr>
      <t>元。其中东山村</t>
    </r>
    <r>
      <rPr>
        <sz val="18"/>
        <rFont val="Times New Roman"/>
        <charset val="134"/>
      </rPr>
      <t>7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50</t>
    </r>
    <r>
      <rPr>
        <sz val="18"/>
        <rFont val="宋体"/>
        <charset val="134"/>
      </rPr>
      <t>只，上豆村</t>
    </r>
    <r>
      <rPr>
        <sz val="18"/>
        <rFont val="Times New Roman"/>
        <charset val="134"/>
      </rPr>
      <t>3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110</t>
    </r>
    <r>
      <rPr>
        <sz val="18"/>
        <rFont val="宋体"/>
        <charset val="134"/>
      </rPr>
      <t>只，草湾村</t>
    </r>
    <r>
      <rPr>
        <sz val="18"/>
        <rFont val="Times New Roman"/>
        <charset val="134"/>
      </rPr>
      <t>6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100</t>
    </r>
    <r>
      <rPr>
        <sz val="18"/>
        <rFont val="宋体"/>
        <charset val="134"/>
      </rPr>
      <t>只；西台村</t>
    </r>
    <r>
      <rPr>
        <sz val="18"/>
        <rFont val="Times New Roman"/>
        <charset val="134"/>
      </rPr>
      <t>20</t>
    </r>
    <r>
      <rPr>
        <sz val="18"/>
        <rFont val="宋体"/>
        <charset val="134"/>
      </rPr>
      <t>只；马堡村</t>
    </r>
    <r>
      <rPr>
        <sz val="18"/>
        <rFont val="Times New Roman"/>
        <charset val="134"/>
      </rPr>
      <t>7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80</t>
    </r>
    <r>
      <rPr>
        <sz val="18"/>
        <rFont val="宋体"/>
        <charset val="134"/>
      </rPr>
      <t>只；小庄村</t>
    </r>
    <r>
      <rPr>
        <sz val="18"/>
        <rFont val="Times New Roman"/>
        <charset val="134"/>
      </rPr>
      <t>4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30</t>
    </r>
    <r>
      <rPr>
        <sz val="18"/>
        <rFont val="宋体"/>
        <charset val="134"/>
      </rPr>
      <t>只；新义村</t>
    </r>
    <r>
      <rPr>
        <sz val="18"/>
        <rFont val="Times New Roman"/>
        <charset val="134"/>
      </rPr>
      <t>200</t>
    </r>
    <r>
      <rPr>
        <sz val="18"/>
        <rFont val="宋体"/>
        <charset val="134"/>
      </rPr>
      <t>只。</t>
    </r>
  </si>
  <si>
    <t>川王镇基础母羊购进到户补助项目</t>
  </si>
  <si>
    <r>
      <rPr>
        <sz val="18"/>
        <rFont val="宋体"/>
        <charset val="134"/>
      </rPr>
      <t>在川王镇</t>
    </r>
    <r>
      <rPr>
        <sz val="18"/>
        <rFont val="Times New Roman"/>
        <charset val="134"/>
      </rPr>
      <t>5</t>
    </r>
    <r>
      <rPr>
        <sz val="18"/>
        <rFont val="宋体"/>
        <charset val="134"/>
      </rPr>
      <t>村投入</t>
    </r>
    <r>
      <rPr>
        <sz val="18"/>
        <rFont val="Times New Roman"/>
        <charset val="134"/>
      </rPr>
      <t>15.5</t>
    </r>
    <r>
      <rPr>
        <sz val="18"/>
        <rFont val="宋体"/>
        <charset val="134"/>
      </rPr>
      <t>万元脱贫户购进基础母羊</t>
    </r>
    <r>
      <rPr>
        <sz val="18"/>
        <rFont val="Times New Roman"/>
        <charset val="134"/>
      </rPr>
      <t>310</t>
    </r>
    <r>
      <rPr>
        <sz val="18"/>
        <rFont val="宋体"/>
        <charset val="134"/>
      </rPr>
      <t>，每只补助</t>
    </r>
    <r>
      <rPr>
        <sz val="18"/>
        <rFont val="Times New Roman"/>
        <charset val="134"/>
      </rPr>
      <t>500</t>
    </r>
    <r>
      <rPr>
        <sz val="18"/>
        <rFont val="宋体"/>
        <charset val="134"/>
      </rPr>
      <t>元。其中何湾村</t>
    </r>
    <r>
      <rPr>
        <sz val="18"/>
        <rFont val="Times New Roman"/>
        <charset val="134"/>
      </rPr>
      <t>50</t>
    </r>
    <r>
      <rPr>
        <sz val="18"/>
        <rFont val="宋体"/>
        <charset val="134"/>
      </rPr>
      <t>只，王沟村</t>
    </r>
    <r>
      <rPr>
        <sz val="18"/>
        <rFont val="Times New Roman"/>
        <charset val="134"/>
      </rPr>
      <t>40</t>
    </r>
    <r>
      <rPr>
        <sz val="18"/>
        <rFont val="宋体"/>
        <charset val="134"/>
      </rPr>
      <t>只，松树湾村</t>
    </r>
    <r>
      <rPr>
        <sz val="18"/>
        <rFont val="Times New Roman"/>
        <charset val="134"/>
      </rPr>
      <t>100</t>
    </r>
    <r>
      <rPr>
        <sz val="18"/>
        <rFont val="宋体"/>
        <charset val="134"/>
      </rPr>
      <t>只；大庄村</t>
    </r>
    <r>
      <rPr>
        <sz val="18"/>
        <rFont val="Times New Roman"/>
        <charset val="134"/>
      </rPr>
      <t>40</t>
    </r>
    <r>
      <rPr>
        <sz val="18"/>
        <rFont val="宋体"/>
        <charset val="134"/>
      </rPr>
      <t>只；马达村</t>
    </r>
    <r>
      <rPr>
        <sz val="18"/>
        <rFont val="Times New Roman"/>
        <charset val="134"/>
      </rPr>
      <t>80</t>
    </r>
    <r>
      <rPr>
        <sz val="18"/>
        <rFont val="宋体"/>
        <charset val="134"/>
      </rPr>
      <t>只。</t>
    </r>
  </si>
  <si>
    <t>大阳镇基础母羊购进到户补助项目</t>
  </si>
  <si>
    <r>
      <rPr>
        <sz val="18"/>
        <rFont val="宋体"/>
        <charset val="134"/>
      </rPr>
      <t>大阳镇投入</t>
    </r>
    <r>
      <rPr>
        <sz val="18"/>
        <rFont val="Times New Roman"/>
        <charset val="134"/>
      </rPr>
      <t>2.75</t>
    </r>
    <r>
      <rPr>
        <sz val="18"/>
        <rFont val="宋体"/>
        <charset val="134"/>
      </rPr>
      <t>万元脱贫户购进基础母羊</t>
    </r>
    <r>
      <rPr>
        <sz val="18"/>
        <rFont val="Times New Roman"/>
        <charset val="134"/>
      </rPr>
      <t>55</t>
    </r>
    <r>
      <rPr>
        <sz val="18"/>
        <rFont val="宋体"/>
        <charset val="134"/>
      </rPr>
      <t>只，每只补助</t>
    </r>
    <r>
      <rPr>
        <sz val="18"/>
        <rFont val="Times New Roman"/>
        <charset val="134"/>
      </rPr>
      <t>500</t>
    </r>
    <r>
      <rPr>
        <sz val="18"/>
        <rFont val="宋体"/>
        <charset val="134"/>
      </rPr>
      <t>元。其中陈阳村</t>
    </r>
    <r>
      <rPr>
        <sz val="18"/>
        <rFont val="Times New Roman"/>
        <charset val="134"/>
      </rPr>
      <t>2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45</t>
    </r>
    <r>
      <rPr>
        <sz val="18"/>
        <rFont val="宋体"/>
        <charset val="134"/>
      </rPr>
      <t>只，水滩村</t>
    </r>
    <r>
      <rPr>
        <sz val="18"/>
        <rFont val="Times New Roman"/>
        <charset val="134"/>
      </rPr>
      <t>1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10</t>
    </r>
    <r>
      <rPr>
        <sz val="18"/>
        <rFont val="宋体"/>
        <charset val="134"/>
      </rPr>
      <t>只。</t>
    </r>
  </si>
  <si>
    <t>梁山镇基础母羊购进到户补助项目</t>
  </si>
  <si>
    <r>
      <rPr>
        <sz val="18"/>
        <rFont val="宋体"/>
        <charset val="134"/>
      </rPr>
      <t>在梁山镇投入</t>
    </r>
    <r>
      <rPr>
        <sz val="18"/>
        <rFont val="Times New Roman"/>
        <charset val="134"/>
      </rPr>
      <t>3.5</t>
    </r>
    <r>
      <rPr>
        <sz val="18"/>
        <rFont val="宋体"/>
        <charset val="134"/>
      </rPr>
      <t>万元脱贫户购进基础母羊</t>
    </r>
    <r>
      <rPr>
        <sz val="18"/>
        <rFont val="Times New Roman"/>
        <charset val="134"/>
      </rPr>
      <t>70</t>
    </r>
    <r>
      <rPr>
        <sz val="18"/>
        <rFont val="宋体"/>
        <charset val="134"/>
      </rPr>
      <t>只，每只补助</t>
    </r>
    <r>
      <rPr>
        <sz val="18"/>
        <rFont val="Times New Roman"/>
        <charset val="134"/>
      </rPr>
      <t>500</t>
    </r>
    <r>
      <rPr>
        <sz val="18"/>
        <rFont val="宋体"/>
        <charset val="134"/>
      </rPr>
      <t>元。其中高营村</t>
    </r>
    <r>
      <rPr>
        <sz val="18"/>
        <rFont val="Times New Roman"/>
        <charset val="134"/>
      </rPr>
      <t>4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70</t>
    </r>
    <r>
      <rPr>
        <sz val="18"/>
        <rFont val="宋体"/>
        <charset val="134"/>
      </rPr>
      <t>只</t>
    </r>
    <r>
      <rPr>
        <sz val="18"/>
        <rFont val="Times New Roman"/>
        <charset val="134"/>
      </rPr>
      <t xml:space="preserve"> </t>
    </r>
    <r>
      <rPr>
        <sz val="18"/>
        <rFont val="宋体"/>
        <charset val="134"/>
      </rPr>
      <t>。</t>
    </r>
  </si>
  <si>
    <t>马鹿镇基础母羊购进到户补助项目</t>
  </si>
  <si>
    <r>
      <rPr>
        <sz val="18"/>
        <rFont val="宋体"/>
        <charset val="134"/>
      </rPr>
      <t>在马鹿镇投入</t>
    </r>
    <r>
      <rPr>
        <sz val="18"/>
        <rFont val="Times New Roman"/>
        <charset val="134"/>
      </rPr>
      <t>4.5</t>
    </r>
    <r>
      <rPr>
        <sz val="18"/>
        <rFont val="宋体"/>
        <charset val="134"/>
      </rPr>
      <t>万元</t>
    </r>
    <r>
      <rPr>
        <sz val="18"/>
        <rFont val="Times New Roman"/>
        <charset val="134"/>
      </rPr>
      <t>2</t>
    </r>
    <r>
      <rPr>
        <sz val="18"/>
        <rFont val="宋体"/>
        <charset val="134"/>
      </rPr>
      <t>村</t>
    </r>
    <r>
      <rPr>
        <sz val="18"/>
        <rFont val="Times New Roman"/>
        <charset val="134"/>
      </rPr>
      <t>5</t>
    </r>
    <r>
      <rPr>
        <sz val="18"/>
        <rFont val="宋体"/>
        <charset val="134"/>
      </rPr>
      <t>户脱贫户购进基础母羊</t>
    </r>
    <r>
      <rPr>
        <sz val="18"/>
        <rFont val="Times New Roman"/>
        <charset val="134"/>
      </rPr>
      <t>90</t>
    </r>
    <r>
      <rPr>
        <sz val="18"/>
        <rFont val="宋体"/>
        <charset val="134"/>
      </rPr>
      <t>只，每只补助</t>
    </r>
    <r>
      <rPr>
        <sz val="18"/>
        <rFont val="Times New Roman"/>
        <charset val="134"/>
      </rPr>
      <t>500</t>
    </r>
    <r>
      <rPr>
        <sz val="18"/>
        <rFont val="宋体"/>
        <charset val="134"/>
      </rPr>
      <t>元。其中韩河村</t>
    </r>
    <r>
      <rPr>
        <sz val="18"/>
        <rFont val="Times New Roman"/>
        <charset val="134"/>
      </rPr>
      <t>1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10</t>
    </r>
    <r>
      <rPr>
        <sz val="18"/>
        <rFont val="宋体"/>
        <charset val="134"/>
      </rPr>
      <t>只，金川村</t>
    </r>
    <r>
      <rPr>
        <sz val="18"/>
        <rFont val="Times New Roman"/>
        <charset val="134"/>
      </rPr>
      <t>4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80</t>
    </r>
    <r>
      <rPr>
        <sz val="18"/>
        <rFont val="宋体"/>
        <charset val="134"/>
      </rPr>
      <t>只。</t>
    </r>
  </si>
  <si>
    <t>木河乡基础母羊购进到户补助项目</t>
  </si>
  <si>
    <r>
      <rPr>
        <sz val="18"/>
        <rFont val="宋体"/>
        <charset val="134"/>
      </rPr>
      <t>木河乡投入</t>
    </r>
    <r>
      <rPr>
        <sz val="18"/>
        <rFont val="Times New Roman"/>
        <charset val="134"/>
      </rPr>
      <t>2.6</t>
    </r>
    <r>
      <rPr>
        <sz val="18"/>
        <rFont val="宋体"/>
        <charset val="134"/>
      </rPr>
      <t>万元脱贫户购进基础母羊</t>
    </r>
    <r>
      <rPr>
        <sz val="18"/>
        <rFont val="Times New Roman"/>
        <charset val="134"/>
      </rPr>
      <t>52</t>
    </r>
    <r>
      <rPr>
        <sz val="18"/>
        <rFont val="宋体"/>
        <charset val="134"/>
      </rPr>
      <t>只，每只补助</t>
    </r>
    <r>
      <rPr>
        <sz val="18"/>
        <rFont val="Times New Roman"/>
        <charset val="134"/>
      </rPr>
      <t>500</t>
    </r>
    <r>
      <rPr>
        <sz val="18"/>
        <rFont val="宋体"/>
        <charset val="134"/>
      </rPr>
      <t>元。其中</t>
    </r>
    <r>
      <rPr>
        <sz val="18"/>
        <rFont val="Times New Roman"/>
        <charset val="134"/>
      </rPr>
      <t>:</t>
    </r>
    <r>
      <rPr>
        <sz val="18"/>
        <rFont val="宋体"/>
        <charset val="134"/>
      </rPr>
      <t>下庞村</t>
    </r>
    <r>
      <rPr>
        <sz val="18"/>
        <rFont val="Times New Roman"/>
        <charset val="134"/>
      </rPr>
      <t>5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40</t>
    </r>
    <r>
      <rPr>
        <sz val="18"/>
        <rFont val="宋体"/>
        <charset val="134"/>
      </rPr>
      <t>只，桃园村</t>
    </r>
    <r>
      <rPr>
        <sz val="18"/>
        <rFont val="Times New Roman"/>
        <charset val="134"/>
      </rPr>
      <t>3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12</t>
    </r>
    <r>
      <rPr>
        <sz val="18"/>
        <rFont val="宋体"/>
        <charset val="134"/>
      </rPr>
      <t>只。</t>
    </r>
  </si>
  <si>
    <t>平安乡基础母羊购进到户补助项目</t>
  </si>
  <si>
    <r>
      <rPr>
        <sz val="18"/>
        <rFont val="宋体"/>
        <charset val="134"/>
      </rPr>
      <t>在平安投入</t>
    </r>
    <r>
      <rPr>
        <sz val="18"/>
        <rFont val="Times New Roman"/>
        <charset val="134"/>
      </rPr>
      <t>2.5</t>
    </r>
    <r>
      <rPr>
        <sz val="18"/>
        <rFont val="宋体"/>
        <charset val="134"/>
      </rPr>
      <t>万元脱贫户购进基础母羊</t>
    </r>
    <r>
      <rPr>
        <sz val="18"/>
        <rFont val="Times New Roman"/>
        <charset val="134"/>
      </rPr>
      <t>50</t>
    </r>
    <r>
      <rPr>
        <sz val="18"/>
        <rFont val="宋体"/>
        <charset val="134"/>
      </rPr>
      <t>只，每只补助</t>
    </r>
    <r>
      <rPr>
        <sz val="18"/>
        <rFont val="Times New Roman"/>
        <charset val="134"/>
      </rPr>
      <t>500</t>
    </r>
    <r>
      <rPr>
        <sz val="18"/>
        <rFont val="宋体"/>
        <charset val="134"/>
      </rPr>
      <t>元。其中梨树村</t>
    </r>
    <r>
      <rPr>
        <sz val="18"/>
        <rFont val="Times New Roman"/>
        <charset val="134"/>
      </rPr>
      <t>1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50</t>
    </r>
    <r>
      <rPr>
        <sz val="18"/>
        <rFont val="宋体"/>
        <charset val="134"/>
      </rPr>
      <t>只。</t>
    </r>
  </si>
  <si>
    <t>闫家乡基础母羊购进到户补助项目</t>
  </si>
  <si>
    <r>
      <rPr>
        <sz val="18"/>
        <rFont val="宋体"/>
        <charset val="134"/>
      </rPr>
      <t>闫家乡投入</t>
    </r>
    <r>
      <rPr>
        <sz val="18"/>
        <rFont val="Times New Roman"/>
        <charset val="134"/>
      </rPr>
      <t>5.5</t>
    </r>
    <r>
      <rPr>
        <sz val="18"/>
        <rFont val="宋体"/>
        <charset val="134"/>
      </rPr>
      <t>万元脱贫户购进基础母羊</t>
    </r>
    <r>
      <rPr>
        <sz val="18"/>
        <rFont val="Times New Roman"/>
        <charset val="134"/>
      </rPr>
      <t>110</t>
    </r>
    <r>
      <rPr>
        <sz val="18"/>
        <rFont val="宋体"/>
        <charset val="134"/>
      </rPr>
      <t>只，每只补助</t>
    </r>
    <r>
      <rPr>
        <sz val="18"/>
        <rFont val="Times New Roman"/>
        <charset val="134"/>
      </rPr>
      <t>500</t>
    </r>
    <r>
      <rPr>
        <sz val="18"/>
        <rFont val="宋体"/>
        <charset val="134"/>
      </rPr>
      <t>元。其中车古村</t>
    </r>
    <r>
      <rPr>
        <sz val="18"/>
        <rFont val="Times New Roman"/>
        <charset val="134"/>
      </rPr>
      <t>1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40</t>
    </r>
    <r>
      <rPr>
        <sz val="18"/>
        <rFont val="宋体"/>
        <charset val="134"/>
      </rPr>
      <t>只，朝阳村</t>
    </r>
    <r>
      <rPr>
        <sz val="18"/>
        <rFont val="Times New Roman"/>
        <charset val="134"/>
      </rPr>
      <t>1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70</t>
    </r>
    <r>
      <rPr>
        <sz val="18"/>
        <rFont val="宋体"/>
        <charset val="134"/>
      </rPr>
      <t>只。</t>
    </r>
  </si>
  <si>
    <t>张棉驿乡基础母羊购进到户补助项目</t>
  </si>
  <si>
    <r>
      <rPr>
        <sz val="18"/>
        <rFont val="宋体"/>
        <charset val="134"/>
      </rPr>
      <t>在张棉驿乡投入</t>
    </r>
    <r>
      <rPr>
        <sz val="18"/>
        <rFont val="Times New Roman"/>
        <charset val="134"/>
      </rPr>
      <t>6.85</t>
    </r>
    <r>
      <rPr>
        <sz val="18"/>
        <rFont val="宋体"/>
        <charset val="134"/>
      </rPr>
      <t>万元脱贫户购进基础母羊</t>
    </r>
    <r>
      <rPr>
        <sz val="18"/>
        <rFont val="Times New Roman"/>
        <charset val="134"/>
      </rPr>
      <t>137</t>
    </r>
    <r>
      <rPr>
        <sz val="18"/>
        <rFont val="宋体"/>
        <charset val="134"/>
      </rPr>
      <t>只，每只补助</t>
    </r>
    <r>
      <rPr>
        <sz val="18"/>
        <rFont val="Times New Roman"/>
        <charset val="134"/>
      </rPr>
      <t>500</t>
    </r>
    <r>
      <rPr>
        <sz val="18"/>
        <rFont val="宋体"/>
        <charset val="134"/>
      </rPr>
      <t>元。其中田湾村</t>
    </r>
    <r>
      <rPr>
        <sz val="18"/>
        <rFont val="Times New Roman"/>
        <charset val="134"/>
      </rPr>
      <t>6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32</t>
    </r>
    <r>
      <rPr>
        <sz val="18"/>
        <rFont val="宋体"/>
        <charset val="134"/>
      </rPr>
      <t>只，和平村</t>
    </r>
    <r>
      <rPr>
        <sz val="18"/>
        <rFont val="Times New Roman"/>
        <charset val="134"/>
      </rPr>
      <t>2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25</t>
    </r>
    <r>
      <rPr>
        <sz val="18"/>
        <rFont val="宋体"/>
        <charset val="134"/>
      </rPr>
      <t>只，周家村</t>
    </r>
    <r>
      <rPr>
        <sz val="18"/>
        <rFont val="Times New Roman"/>
        <charset val="134"/>
      </rPr>
      <t>3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50</t>
    </r>
    <r>
      <rPr>
        <sz val="18"/>
        <rFont val="宋体"/>
        <charset val="134"/>
      </rPr>
      <t>只，上蒋村</t>
    </r>
    <r>
      <rPr>
        <sz val="18"/>
        <rFont val="Times New Roman"/>
        <charset val="134"/>
      </rPr>
      <t>4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30</t>
    </r>
    <r>
      <rPr>
        <sz val="18"/>
        <rFont val="宋体"/>
        <charset val="134"/>
      </rPr>
      <t>只。</t>
    </r>
  </si>
  <si>
    <t>连五乡基础母羊购进到户补助项目</t>
  </si>
  <si>
    <r>
      <rPr>
        <sz val="18"/>
        <rFont val="宋体"/>
        <charset val="134"/>
      </rPr>
      <t>连五乡投入</t>
    </r>
    <r>
      <rPr>
        <sz val="18"/>
        <rFont val="Times New Roman"/>
        <charset val="134"/>
      </rPr>
      <t>10</t>
    </r>
    <r>
      <rPr>
        <sz val="18"/>
        <rFont val="宋体"/>
        <charset val="134"/>
      </rPr>
      <t>万元脱贫户购进基础母羊</t>
    </r>
    <r>
      <rPr>
        <sz val="18"/>
        <rFont val="Times New Roman"/>
        <charset val="134"/>
      </rPr>
      <t>200</t>
    </r>
    <r>
      <rPr>
        <sz val="18"/>
        <rFont val="宋体"/>
        <charset val="134"/>
      </rPr>
      <t>只，每只补助</t>
    </r>
    <r>
      <rPr>
        <sz val="18"/>
        <rFont val="Times New Roman"/>
        <charset val="134"/>
      </rPr>
      <t>500</t>
    </r>
    <r>
      <rPr>
        <sz val="18"/>
        <rFont val="宋体"/>
        <charset val="134"/>
      </rPr>
      <t>元。其中中渠村</t>
    </r>
    <r>
      <rPr>
        <sz val="18"/>
        <rFont val="Times New Roman"/>
        <charset val="134"/>
      </rPr>
      <t>1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10</t>
    </r>
    <r>
      <rPr>
        <sz val="18"/>
        <rFont val="宋体"/>
        <charset val="134"/>
      </rPr>
      <t>只，陈家村</t>
    </r>
    <r>
      <rPr>
        <sz val="18"/>
        <rFont val="Times New Roman"/>
        <charset val="134"/>
      </rPr>
      <t>5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100</t>
    </r>
    <r>
      <rPr>
        <sz val="18"/>
        <rFont val="宋体"/>
        <charset val="134"/>
      </rPr>
      <t>只，连五村</t>
    </r>
    <r>
      <rPr>
        <sz val="18"/>
        <rFont val="Times New Roman"/>
        <charset val="134"/>
      </rPr>
      <t>2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40</t>
    </r>
    <r>
      <rPr>
        <sz val="18"/>
        <rFont val="宋体"/>
        <charset val="134"/>
      </rPr>
      <t>只，兰家村</t>
    </r>
    <r>
      <rPr>
        <sz val="18"/>
        <rFont val="Times New Roman"/>
        <charset val="134"/>
      </rPr>
      <t>2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50</t>
    </r>
    <r>
      <rPr>
        <sz val="18"/>
        <rFont val="宋体"/>
        <charset val="134"/>
      </rPr>
      <t>只。</t>
    </r>
  </si>
  <si>
    <t>（二）</t>
  </si>
  <si>
    <t>其他</t>
  </si>
  <si>
    <t>共计投资7009.43万元。</t>
  </si>
  <si>
    <t>产业路建设项目</t>
  </si>
  <si>
    <r>
      <rPr>
        <b/>
        <sz val="18"/>
        <rFont val="宋体"/>
        <charset val="134"/>
      </rPr>
      <t>投资</t>
    </r>
    <r>
      <rPr>
        <b/>
        <sz val="18"/>
        <rFont val="Times New Roman"/>
        <charset val="134"/>
      </rPr>
      <t>7009.43</t>
    </r>
    <r>
      <rPr>
        <b/>
        <sz val="18"/>
        <rFont val="宋体"/>
        <charset val="134"/>
      </rPr>
      <t>万元用于新建产业路</t>
    </r>
    <r>
      <rPr>
        <b/>
        <sz val="18"/>
        <rFont val="Times New Roman"/>
        <charset val="134"/>
      </rPr>
      <t>46.1</t>
    </r>
    <r>
      <rPr>
        <b/>
        <sz val="18"/>
        <rFont val="宋体"/>
        <charset val="134"/>
      </rPr>
      <t>公里。</t>
    </r>
  </si>
  <si>
    <t>甘财振兴[2023]28号2948.43万元；甘财振兴[2023]29号4061万元</t>
  </si>
  <si>
    <t>新庄村旅游产业道路建设项目</t>
  </si>
  <si>
    <t>2024.04-2024.10</t>
  </si>
  <si>
    <t>平安乡新庄村</t>
  </si>
  <si>
    <r>
      <rPr>
        <sz val="18"/>
        <rFont val="宋体"/>
        <charset val="134"/>
      </rPr>
      <t>新建旅游产业道路10.03公里。其中：分水岭-赵安</t>
    </r>
    <r>
      <rPr>
        <sz val="18"/>
        <rFont val="Times New Roman"/>
        <charset val="134"/>
      </rPr>
      <t>4.53</t>
    </r>
    <r>
      <rPr>
        <sz val="18"/>
        <rFont val="宋体"/>
        <charset val="134"/>
      </rPr>
      <t>公里，马场梁-分水岭5.5公里。</t>
    </r>
  </si>
  <si>
    <t>发展乡村旅游，兼顾森林防火，带动旅游产业发展，提升应急救援能力。</t>
  </si>
  <si>
    <t>带动沿线群众就业，增加农户收入</t>
  </si>
  <si>
    <t>交通运输局</t>
  </si>
  <si>
    <t>苏永平</t>
  </si>
  <si>
    <t>交通运输事务服务中心</t>
  </si>
  <si>
    <t>杨光</t>
  </si>
  <si>
    <t>河裕村旅游产业道路建设项目</t>
  </si>
  <si>
    <t>恭门镇河峪村</t>
  </si>
  <si>
    <r>
      <rPr>
        <sz val="18"/>
        <rFont val="宋体"/>
        <charset val="134"/>
      </rPr>
      <t>新建架梁-秦家源旅游产业道路</t>
    </r>
    <r>
      <rPr>
        <sz val="18"/>
        <rFont val="Times New Roman"/>
        <charset val="134"/>
      </rPr>
      <t>5</t>
    </r>
    <r>
      <rPr>
        <sz val="18"/>
        <rFont val="宋体"/>
        <charset val="134"/>
      </rPr>
      <t>公里。</t>
    </r>
  </si>
  <si>
    <t>周家村旅游产业道路建设项目</t>
  </si>
  <si>
    <t>改建</t>
  </si>
  <si>
    <t>张棉乡周家村</t>
  </si>
  <si>
    <r>
      <rPr>
        <sz val="18"/>
        <rFont val="宋体"/>
        <charset val="134"/>
      </rPr>
      <t>改建旅游产业道路12.6公里。其中：大庄-羊头湾梁</t>
    </r>
    <r>
      <rPr>
        <sz val="18"/>
        <rFont val="Times New Roman"/>
        <charset val="134"/>
      </rPr>
      <t>6.6</t>
    </r>
    <r>
      <rPr>
        <sz val="18"/>
        <rFont val="宋体"/>
        <charset val="134"/>
      </rPr>
      <t>公里，羊头湾梁-发电站6公里。</t>
    </r>
  </si>
  <si>
    <t>新庄村肉牛养殖产业道路建设项目</t>
  </si>
  <si>
    <t>新建平安-赵安护林站肉牛养殖产业道路3.17公里。</t>
  </si>
  <si>
    <t>发展畜牧养殖业，兼顾防火应急救援，方便生产物资运输，进而促进养殖产业发展。</t>
  </si>
  <si>
    <t>水泉村肉牛养殖产业道路建设项目</t>
  </si>
  <si>
    <t>平安乡水泉村</t>
  </si>
  <si>
    <t>改建平安-道保石梁肉牛养殖产业道路6公里。</t>
  </si>
  <si>
    <t>车古村肉牛养殖产业道路建设项目</t>
  </si>
  <si>
    <t>闫家乡车古村</t>
  </si>
  <si>
    <r>
      <rPr>
        <sz val="18"/>
        <rFont val="宋体"/>
        <charset val="134"/>
      </rPr>
      <t>改建马家涧-磨沟梁肉牛养殖产业道路</t>
    </r>
    <r>
      <rPr>
        <sz val="18"/>
        <rFont val="Times New Roman"/>
        <charset val="134"/>
      </rPr>
      <t>4.86</t>
    </r>
    <r>
      <rPr>
        <sz val="18"/>
        <rFont val="宋体"/>
        <charset val="134"/>
      </rPr>
      <t>公里。</t>
    </r>
  </si>
  <si>
    <t>牌楼村肉牛养殖产业道路建设项目</t>
  </si>
  <si>
    <t>马鹿镇牌楼村</t>
  </si>
  <si>
    <r>
      <rPr>
        <sz val="18"/>
        <rFont val="宋体"/>
        <charset val="134"/>
      </rPr>
      <t>新建高位水塔-小岭子肉牛养殖产业道路</t>
    </r>
    <r>
      <rPr>
        <sz val="18"/>
        <rFont val="Times New Roman"/>
        <charset val="134"/>
      </rPr>
      <t>4.46</t>
    </r>
    <r>
      <rPr>
        <sz val="18"/>
        <rFont val="宋体"/>
        <charset val="134"/>
      </rPr>
      <t>公里。</t>
    </r>
  </si>
  <si>
    <t>二</t>
  </si>
  <si>
    <t>农村基础设施建设方面</t>
  </si>
  <si>
    <t>共计投资6500.00万元。</t>
  </si>
  <si>
    <t>安全饮水</t>
  </si>
  <si>
    <r>
      <rPr>
        <b/>
        <sz val="18"/>
        <rFont val="宋体"/>
        <charset val="134"/>
      </rPr>
      <t>投资</t>
    </r>
    <r>
      <rPr>
        <b/>
        <sz val="18"/>
        <rFont val="Times New Roman"/>
        <charset val="134"/>
      </rPr>
      <t>2000</t>
    </r>
    <r>
      <rPr>
        <b/>
        <sz val="18"/>
        <rFont val="宋体"/>
        <charset val="134"/>
      </rPr>
      <t>万元用于实施农村安全饮水项目。</t>
    </r>
  </si>
  <si>
    <t>张家川县中西部城乡供水水源保障工程</t>
  </si>
  <si>
    <t>续建</t>
  </si>
  <si>
    <t>2022-2025</t>
  </si>
  <si>
    <t>恭门镇付川村、平安乡磨马村等</t>
  </si>
  <si>
    <r>
      <rPr>
        <sz val="18"/>
        <rFont val="宋体"/>
        <charset val="134"/>
      </rPr>
      <t>修建沉砂池</t>
    </r>
    <r>
      <rPr>
        <sz val="18"/>
        <rFont val="Times New Roman"/>
        <charset val="134"/>
      </rPr>
      <t>1</t>
    </r>
    <r>
      <rPr>
        <sz val="18"/>
        <rFont val="宋体"/>
        <charset val="134"/>
      </rPr>
      <t>座，输水线路</t>
    </r>
    <r>
      <rPr>
        <sz val="18"/>
        <rFont val="Times New Roman"/>
        <charset val="134"/>
      </rPr>
      <t xml:space="preserve"> 8230.0m</t>
    </r>
    <r>
      <rPr>
        <sz val="18"/>
        <rFont val="宋体"/>
        <charset val="134"/>
      </rPr>
      <t>，架设</t>
    </r>
    <r>
      <rPr>
        <sz val="18"/>
        <rFont val="Times New Roman"/>
        <charset val="134"/>
      </rPr>
      <t xml:space="preserve"> 10kV </t>
    </r>
    <r>
      <rPr>
        <sz val="18"/>
        <rFont val="宋体"/>
        <charset val="134"/>
      </rPr>
      <t>供电线路</t>
    </r>
    <r>
      <rPr>
        <sz val="18"/>
        <rFont val="Times New Roman"/>
        <charset val="134"/>
      </rPr>
      <t xml:space="preserve"> 5.56km</t>
    </r>
    <r>
      <rPr>
        <sz val="18"/>
        <rFont val="宋体"/>
        <charset val="134"/>
      </rPr>
      <t>、通信线路工程信息化光缆</t>
    </r>
    <r>
      <rPr>
        <sz val="18"/>
        <rFont val="Times New Roman"/>
        <charset val="134"/>
      </rPr>
      <t xml:space="preserve"> 9.73km</t>
    </r>
    <r>
      <rPr>
        <sz val="18"/>
        <rFont val="宋体"/>
        <charset val="134"/>
      </rPr>
      <t>。</t>
    </r>
  </si>
  <si>
    <r>
      <rPr>
        <sz val="18"/>
        <rFont val="宋体"/>
        <charset val="134"/>
      </rPr>
      <t>为东峡水库补水，提高东峡水库供水能力，缓解东峡水库供水范围内的周边乡镇生活供水压力，提高乡村供水效率，供水范围包括渠子梁、平安梁、刘堡梁、城区供水共四处工程，涉及张家川</t>
    </r>
    <r>
      <rPr>
        <sz val="18"/>
        <rFont val="Times New Roman"/>
        <charset val="134"/>
      </rPr>
      <t>11</t>
    </r>
    <r>
      <rPr>
        <sz val="18"/>
        <rFont val="宋体"/>
        <charset val="134"/>
      </rPr>
      <t>个乡镇农村</t>
    </r>
    <r>
      <rPr>
        <sz val="18"/>
        <rFont val="Times New Roman"/>
        <charset val="134"/>
      </rPr>
      <t>158</t>
    </r>
    <r>
      <rPr>
        <sz val="18"/>
        <rFont val="宋体"/>
        <charset val="134"/>
      </rPr>
      <t>个行政村</t>
    </r>
    <r>
      <rPr>
        <sz val="18"/>
        <rFont val="Times New Roman"/>
        <charset val="134"/>
      </rPr>
      <t>34265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173021</t>
    </r>
    <r>
      <rPr>
        <sz val="18"/>
        <rFont val="宋体"/>
        <charset val="134"/>
      </rPr>
      <t>人。</t>
    </r>
  </si>
  <si>
    <t>县水务局</t>
  </si>
  <si>
    <t>麻智斌</t>
  </si>
  <si>
    <t>张家川县农村供水工程管理站</t>
  </si>
  <si>
    <t>黄军军</t>
  </si>
  <si>
    <t>农村环境整治&lt;农村人居环境整治&gt;</t>
  </si>
  <si>
    <t>投资4500万元用于农村人居环境整治。</t>
  </si>
  <si>
    <t>乡村建设项目</t>
  </si>
  <si>
    <t>2024.01—
2024.12</t>
  </si>
  <si>
    <t>张家川县</t>
  </si>
  <si>
    <r>
      <rPr>
        <sz val="18"/>
        <rFont val="Times New Roman"/>
        <charset val="134"/>
      </rPr>
      <t>2024</t>
    </r>
    <r>
      <rPr>
        <sz val="18"/>
        <rFont val="宋体"/>
        <charset val="134"/>
      </rPr>
      <t>年乡村建设按照</t>
    </r>
    <r>
      <rPr>
        <sz val="18"/>
        <rFont val="Times New Roman"/>
        <charset val="134"/>
      </rPr>
      <t>“</t>
    </r>
    <r>
      <rPr>
        <sz val="18"/>
        <rFont val="宋体"/>
        <charset val="134"/>
      </rPr>
      <t>一核两极多点</t>
    </r>
    <r>
      <rPr>
        <sz val="18"/>
        <rFont val="Times New Roman"/>
        <charset val="134"/>
      </rPr>
      <t>”</t>
    </r>
    <r>
      <rPr>
        <sz val="18"/>
        <rFont val="宋体"/>
        <charset val="134"/>
      </rPr>
      <t>的布局统筹安排，计划创建乡村建设示范村</t>
    </r>
    <r>
      <rPr>
        <sz val="18"/>
        <rFont val="Times New Roman"/>
        <charset val="134"/>
      </rPr>
      <t>30</t>
    </r>
    <r>
      <rPr>
        <sz val="18"/>
        <rFont val="宋体"/>
        <charset val="134"/>
      </rPr>
      <t>个，每村投资</t>
    </r>
    <r>
      <rPr>
        <sz val="18"/>
        <rFont val="Times New Roman"/>
        <charset val="134"/>
      </rPr>
      <t>150</t>
    </r>
    <r>
      <rPr>
        <sz val="18"/>
        <rFont val="宋体"/>
        <charset val="134"/>
      </rPr>
      <t>万元，共计</t>
    </r>
    <r>
      <rPr>
        <sz val="18"/>
        <rFont val="Times New Roman"/>
        <charset val="134"/>
      </rPr>
      <t>4500</t>
    </r>
    <r>
      <rPr>
        <sz val="18"/>
        <rFont val="宋体"/>
        <charset val="134"/>
      </rPr>
      <t>万元。张川镇：堡山村、东关村、袁川村、上川村</t>
    </r>
    <r>
      <rPr>
        <sz val="18"/>
        <rFont val="Times New Roman"/>
        <charset val="134"/>
      </rPr>
      <t>;</t>
    </r>
    <r>
      <rPr>
        <sz val="18"/>
        <rFont val="宋体"/>
        <charset val="134"/>
      </rPr>
      <t>龙山镇：西川村、韩川村、西沟村、南街村；恭门镇：城子村、西坡村、杨坡村；胡川镇：深坷村、胡川村、前梁村；大阳镇：闫庄村、阳湾村、小杨村；马鹿镇：韩河村、龙口村；刘堡镇：丰银村、米家村；马关镇：赵沟村、石川村；川王镇：小河村；梁山镇：杨渠村；连五乡：马咀村；平安乡：新庄村；闫家乡：朝阳村；木河乡：李沟村；张棉乡：张棉村。主要用于村内小型公益性基础设施建设补短板、改善饮水、道路建设等生产生活条件项目。由农业农村局指导乡镇制定具体方案后实施。</t>
    </r>
  </si>
  <si>
    <t>建设和美乡村，改善村级基础设施，改善人居环境生活条件，提升群众满意度和幸福感。</t>
  </si>
  <si>
    <t>善人居环境生活条件，提升群众满意度和幸福感，群众就地就近务工，增加收入。</t>
  </si>
  <si>
    <t>县农业农村局</t>
  </si>
  <si>
    <t>王旭升</t>
  </si>
  <si>
    <t>相关乡镇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</si>
</sst>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-2]* #,##0.00_);_([$€-2]* \(#,##0.00\);_([$€-2]* &quot;-&quot;??_)"/>
    <numFmt numFmtId="177" formatCode="0.00_ "/>
    <numFmt numFmtId="178" formatCode="0.0000_ "/>
    <numFmt numFmtId="179" formatCode="0_ "/>
    <numFmt numFmtId="180" formatCode="0_);[Red]\(0\)"/>
    <numFmt numFmtId="181" formatCode="\(#\)"/>
    <numFmt numFmtId="182" formatCode="&quot;改&quot;&quot;建&quot;&quot;产&quot;&quot;业&quot;&quot;硬&quot;&quot;化&quot;&quot;路&quot;0.00&quot;公&quot;&quot;里&quot;"/>
    <numFmt numFmtId="183" formatCode="&quot;新&quot;&quot;建&quot;&quot;旅&quot;&quot;游&quot;&quot;产&quot;&quot;业&quot;&quot;道&quot;&quot;路&quot;0.00&quot;公&quot;&quot;里&quot;"/>
    <numFmt numFmtId="184" formatCode="&quot;新&quot;&quot;建&quot;&quot;养&quot;&quot;殖&quot;&quot;产&quot;&quot;业&quot;&quot;沥&quot;&quot;青&quot;&quot;道&quot;&quot;路&quot;0.00&quot;公&quot;&quot;里&quot;"/>
    <numFmt numFmtId="185" formatCode="0.000_);[Red]\(0.000\)"/>
    <numFmt numFmtId="186" formatCode="0.00_);[Red]\(0.00\)"/>
    <numFmt numFmtId="187" formatCode="0.0000_);[Red]\(0.0000\)"/>
    <numFmt numFmtId="188" formatCode="0.000_ "/>
  </numFmts>
  <fonts count="46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72"/>
      <name val="Times New Roman"/>
      <charset val="134"/>
    </font>
    <font>
      <b/>
      <sz val="20"/>
      <name val="Times New Roman"/>
      <charset val="134"/>
    </font>
    <font>
      <sz val="20"/>
      <name val="Times New Roman"/>
      <charset val="134"/>
    </font>
    <font>
      <sz val="18"/>
      <name val="Times New Roman"/>
      <charset val="134"/>
    </font>
    <font>
      <b/>
      <sz val="18"/>
      <name val="Times New Roman"/>
      <charset val="134"/>
    </font>
    <font>
      <sz val="9"/>
      <name val="宋体"/>
      <charset val="134"/>
    </font>
    <font>
      <sz val="16"/>
      <name val="黑体"/>
      <charset val="134"/>
    </font>
    <font>
      <sz val="16"/>
      <name val="Times New Roman"/>
      <charset val="134"/>
    </font>
    <font>
      <sz val="72"/>
      <name val="方正小标宋简体"/>
      <charset val="134"/>
    </font>
    <font>
      <b/>
      <sz val="18"/>
      <name val="黑体"/>
      <charset val="134"/>
    </font>
    <font>
      <b/>
      <sz val="20"/>
      <name val="宋体"/>
      <charset val="134"/>
    </font>
    <font>
      <b/>
      <sz val="20"/>
      <name val="黑体"/>
      <charset val="134"/>
    </font>
    <font>
      <b/>
      <sz val="18"/>
      <name val="宋体"/>
      <charset val="134"/>
    </font>
    <font>
      <sz val="18"/>
      <name val="宋体"/>
      <charset val="134"/>
    </font>
    <font>
      <sz val="9"/>
      <name val="黑体"/>
      <charset val="134"/>
    </font>
    <font>
      <sz val="22"/>
      <name val="方正小标宋简体"/>
      <charset val="134"/>
    </font>
    <font>
      <b/>
      <sz val="18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16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2" applyNumberFormat="0" applyAlignment="0" applyProtection="0">
      <alignment vertical="center"/>
    </xf>
    <xf numFmtId="0" fontId="35" fillId="5" borderId="13" applyNumberFormat="0" applyAlignment="0" applyProtection="0">
      <alignment vertical="center"/>
    </xf>
    <xf numFmtId="0" fontId="36" fillId="5" borderId="12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0" fillId="0" borderId="0">
      <alignment vertical="center"/>
    </xf>
    <xf numFmtId="176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176" fontId="45" fillId="0" borderId="0">
      <alignment vertical="center"/>
    </xf>
    <xf numFmtId="0" fontId="0" fillId="0" borderId="0">
      <alignment vertical="center"/>
    </xf>
    <xf numFmtId="0" fontId="45" fillId="0" borderId="0">
      <alignment vertical="top"/>
      <protection locked="0"/>
    </xf>
  </cellStyleXfs>
  <cellXfs count="159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54" applyFont="1" applyFill="1" applyBorder="1" applyAlignment="1">
      <alignment vertical="center"/>
    </xf>
    <xf numFmtId="0" fontId="5" fillId="0" borderId="0" xfId="54" applyFont="1" applyFill="1" applyAlignment="1">
      <alignment vertical="center"/>
    </xf>
    <xf numFmtId="0" fontId="6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justify" vertical="center"/>
    </xf>
    <xf numFmtId="177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0" xfId="54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justify" vertical="center"/>
    </xf>
    <xf numFmtId="0" fontId="1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11" fillId="0" borderId="1" xfId="54" applyNumberFormat="1" applyFont="1" applyFill="1" applyBorder="1" applyAlignment="1">
      <alignment horizontal="center" vertical="center" wrapText="1"/>
    </xf>
    <xf numFmtId="177" fontId="11" fillId="0" borderId="1" xfId="54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Continuous" vertical="center" wrapText="1"/>
    </xf>
    <xf numFmtId="0" fontId="13" fillId="0" borderId="1" xfId="0" applyFont="1" applyFill="1" applyBorder="1" applyAlignment="1">
      <alignment horizontal="centerContinuous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justify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179" fontId="14" fillId="0" borderId="1" xfId="0" applyNumberFormat="1" applyFont="1" applyFill="1" applyBorder="1" applyAlignment="1">
      <alignment horizontal="center" vertical="center"/>
    </xf>
    <xf numFmtId="180" fontId="14" fillId="0" borderId="1" xfId="0" applyNumberFormat="1" applyFont="1" applyFill="1" applyBorder="1" applyAlignment="1">
      <alignment horizontal="justify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/>
    </xf>
    <xf numFmtId="181" fontId="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justify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80" fontId="15" fillId="0" borderId="1" xfId="0" applyNumberFormat="1" applyFont="1" applyFill="1" applyBorder="1" applyAlignment="1">
      <alignment horizontal="justify" vertical="center" wrapText="1"/>
    </xf>
    <xf numFmtId="180" fontId="15" fillId="0" borderId="1" xfId="0" applyNumberFormat="1" applyFont="1" applyFill="1" applyBorder="1" applyAlignment="1">
      <alignment horizontal="left" vertical="center" wrapText="1"/>
    </xf>
    <xf numFmtId="180" fontId="15" fillId="0" borderId="1" xfId="0" applyNumberFormat="1" applyFont="1" applyFill="1" applyBorder="1" applyAlignment="1">
      <alignment horizontal="center" vertical="center" wrapText="1"/>
    </xf>
    <xf numFmtId="181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182" fontId="14" fillId="0" borderId="1" xfId="0" applyNumberFormat="1" applyFont="1" applyFill="1" applyBorder="1" applyAlignment="1">
      <alignment horizontal="justify" vertical="center"/>
    </xf>
    <xf numFmtId="177" fontId="6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justify" vertical="center" wrapText="1"/>
    </xf>
    <xf numFmtId="0" fontId="15" fillId="0" borderId="1" xfId="54" applyFont="1" applyFill="1" applyBorder="1" applyAlignment="1">
      <alignment horizontal="center" vertical="center"/>
    </xf>
    <xf numFmtId="0" fontId="5" fillId="0" borderId="1" xfId="54" applyFont="1" applyFill="1" applyBorder="1" applyAlignment="1">
      <alignment horizontal="center" vertical="center" wrapText="1"/>
    </xf>
    <xf numFmtId="0" fontId="15" fillId="0" borderId="1" xfId="54" applyFont="1" applyFill="1" applyBorder="1" applyAlignment="1" applyProtection="1">
      <alignment horizontal="center" vertical="center" wrapText="1"/>
      <protection locked="0"/>
    </xf>
    <xf numFmtId="183" fontId="15" fillId="0" borderId="1" xfId="54" applyNumberFormat="1" applyFont="1" applyFill="1" applyBorder="1" applyAlignment="1" applyProtection="1">
      <alignment horizontal="justify" vertical="center"/>
    </xf>
    <xf numFmtId="177" fontId="5" fillId="0" borderId="1" xfId="54" applyNumberFormat="1" applyFont="1" applyFill="1" applyBorder="1" applyAlignment="1">
      <alignment horizontal="center" vertical="center"/>
    </xf>
    <xf numFmtId="177" fontId="15" fillId="0" borderId="1" xfId="54" applyNumberFormat="1" applyFont="1" applyFill="1" applyBorder="1" applyAlignment="1">
      <alignment horizontal="center" vertical="center" wrapText="1"/>
    </xf>
    <xf numFmtId="0" fontId="15" fillId="0" borderId="1" xfId="54" applyFont="1" applyFill="1" applyBorder="1" applyAlignment="1">
      <alignment horizontal="center" vertical="center" wrapText="1"/>
    </xf>
    <xf numFmtId="184" fontId="15" fillId="0" borderId="1" xfId="54" applyNumberFormat="1" applyFont="1" applyFill="1" applyBorder="1" applyAlignment="1" applyProtection="1">
      <alignment horizontal="justify" vertical="center"/>
    </xf>
    <xf numFmtId="180" fontId="14" fillId="0" borderId="1" xfId="0" applyNumberFormat="1" applyFont="1" applyFill="1" applyBorder="1" applyAlignment="1">
      <alignment horizontal="left" vertical="center" wrapText="1"/>
    </xf>
    <xf numFmtId="180" fontId="14" fillId="0" borderId="1" xfId="0" applyNumberFormat="1" applyFont="1" applyFill="1" applyBorder="1" applyAlignment="1">
      <alignment horizontal="center" vertical="center" wrapText="1"/>
    </xf>
    <xf numFmtId="0" fontId="6" fillId="0" borderId="1" xfId="51" applyFont="1" applyFill="1" applyBorder="1" applyAlignment="1" applyProtection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justify" vertical="center"/>
    </xf>
    <xf numFmtId="0" fontId="1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1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justify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6" fillId="0" borderId="0" xfId="54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7" fillId="0" borderId="0" xfId="54" applyNumberFormat="1" applyFont="1" applyFill="1" applyBorder="1" applyAlignment="1">
      <alignment horizontal="center" vertical="center" wrapText="1"/>
    </xf>
    <xf numFmtId="0" fontId="11" fillId="2" borderId="1" xfId="54" applyNumberFormat="1" applyFont="1" applyFill="1" applyBorder="1" applyAlignment="1">
      <alignment horizontal="center" vertical="center" wrapText="1"/>
    </xf>
    <xf numFmtId="0" fontId="11" fillId="0" borderId="3" xfId="54" applyNumberFormat="1" applyFont="1" applyFill="1" applyBorder="1" applyAlignment="1">
      <alignment horizontal="center" vertical="center" wrapText="1"/>
    </xf>
    <xf numFmtId="0" fontId="11" fillId="2" borderId="4" xfId="54" applyNumberFormat="1" applyFont="1" applyFill="1" applyBorder="1" applyAlignment="1">
      <alignment horizontal="center" vertical="center" wrapText="1"/>
    </xf>
    <xf numFmtId="0" fontId="11" fillId="2" borderId="5" xfId="54" applyNumberFormat="1" applyFont="1" applyFill="1" applyBorder="1" applyAlignment="1">
      <alignment horizontal="center" vertical="center" wrapText="1"/>
    </xf>
    <xf numFmtId="0" fontId="11" fillId="2" borderId="6" xfId="54" applyNumberFormat="1" applyFont="1" applyFill="1" applyBorder="1" applyAlignment="1">
      <alignment horizontal="center" vertical="center" wrapText="1"/>
    </xf>
    <xf numFmtId="0" fontId="11" fillId="2" borderId="2" xfId="54" applyNumberFormat="1" applyFont="1" applyFill="1" applyBorder="1" applyAlignment="1">
      <alignment horizontal="center" vertical="center" wrapText="1"/>
    </xf>
    <xf numFmtId="0" fontId="18" fillId="0" borderId="1" xfId="54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0" fontId="16" fillId="0" borderId="1" xfId="54" applyNumberFormat="1" applyFont="1" applyFill="1" applyBorder="1" applyAlignment="1">
      <alignment horizontal="center" vertical="center" wrapText="1"/>
    </xf>
    <xf numFmtId="180" fontId="3" fillId="0" borderId="7" xfId="0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185" fontId="6" fillId="0" borderId="1" xfId="0" applyNumberFormat="1" applyFont="1" applyFill="1" applyBorder="1" applyAlignment="1">
      <alignment horizontal="center" vertical="center" wrapText="1"/>
    </xf>
    <xf numFmtId="185" fontId="6" fillId="0" borderId="7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80" fontId="14" fillId="0" borderId="7" xfId="0" applyNumberFormat="1" applyFont="1" applyFill="1" applyBorder="1" applyAlignment="1">
      <alignment horizontal="justify" vertical="center" wrapText="1"/>
    </xf>
    <xf numFmtId="0" fontId="21" fillId="0" borderId="1" xfId="0" applyFont="1" applyFill="1" applyBorder="1" applyAlignment="1">
      <alignment horizontal="center" vertical="center" wrapText="1"/>
    </xf>
    <xf numFmtId="180" fontId="6" fillId="0" borderId="7" xfId="0" applyNumberFormat="1" applyFont="1" applyFill="1" applyBorder="1" applyAlignment="1">
      <alignment horizontal="justify" vertical="center" wrapText="1"/>
    </xf>
    <xf numFmtId="180" fontId="6" fillId="0" borderId="1" xfId="0" applyNumberFormat="1" applyFont="1" applyFill="1" applyBorder="1" applyAlignment="1">
      <alignment horizontal="justify" vertical="center" wrapText="1"/>
    </xf>
    <xf numFmtId="0" fontId="22" fillId="0" borderId="1" xfId="0" applyFont="1" applyFill="1" applyBorder="1" applyAlignment="1">
      <alignment horizontal="center" vertical="center" wrapText="1"/>
    </xf>
    <xf numFmtId="180" fontId="5" fillId="0" borderId="7" xfId="0" applyNumberFormat="1" applyFont="1" applyFill="1" applyBorder="1" applyAlignment="1">
      <alignment horizontal="justify" vertical="center" wrapText="1"/>
    </xf>
    <xf numFmtId="180" fontId="5" fillId="0" borderId="1" xfId="0" applyNumberFormat="1" applyFont="1" applyFill="1" applyBorder="1" applyAlignment="1">
      <alignment horizontal="justify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15" fillId="0" borderId="7" xfId="0" applyNumberFormat="1" applyFont="1" applyFill="1" applyBorder="1" applyAlignment="1">
      <alignment horizontal="justify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80" fontId="6" fillId="0" borderId="7" xfId="0" applyNumberFormat="1" applyFont="1" applyFill="1" applyBorder="1" applyAlignment="1">
      <alignment horizontal="justify" vertical="center"/>
    </xf>
    <xf numFmtId="180" fontId="6" fillId="0" borderId="1" xfId="0" applyNumberFormat="1" applyFont="1" applyFill="1" applyBorder="1" applyAlignment="1">
      <alignment horizontal="justify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15" fillId="0" borderId="7" xfId="54" applyFont="1" applyFill="1" applyBorder="1" applyAlignment="1">
      <alignment horizontal="justify" vertical="center" wrapText="1"/>
    </xf>
    <xf numFmtId="186" fontId="15" fillId="0" borderId="1" xfId="54" applyNumberFormat="1" applyFont="1" applyFill="1" applyBorder="1" applyAlignment="1">
      <alignment horizontal="justify" vertical="center" wrapText="1"/>
    </xf>
    <xf numFmtId="187" fontId="5" fillId="0" borderId="1" xfId="54" applyNumberFormat="1" applyFont="1" applyFill="1" applyBorder="1" applyAlignment="1">
      <alignment horizontal="center" vertical="center"/>
    </xf>
    <xf numFmtId="178" fontId="5" fillId="0" borderId="1" xfId="54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justify" vertical="center" wrapText="1"/>
    </xf>
    <xf numFmtId="180" fontId="5" fillId="0" borderId="1" xfId="0" applyNumberFormat="1" applyFont="1" applyFill="1" applyBorder="1" applyAlignment="1">
      <alignment horizontal="justify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justify" vertical="center" wrapText="1"/>
    </xf>
    <xf numFmtId="0" fontId="11" fillId="0" borderId="7" xfId="54" applyNumberFormat="1" applyFont="1" applyFill="1" applyBorder="1" applyAlignment="1">
      <alignment horizontal="center" vertical="center" wrapText="1"/>
    </xf>
    <xf numFmtId="0" fontId="11" fillId="0" borderId="5" xfId="54" applyNumberFormat="1" applyFont="1" applyFill="1" applyBorder="1" applyAlignment="1">
      <alignment horizontal="center" vertical="center" wrapText="1"/>
    </xf>
    <xf numFmtId="0" fontId="11" fillId="0" borderId="2" xfId="54" applyNumberFormat="1" applyFont="1" applyFill="1" applyBorder="1" applyAlignment="1">
      <alignment horizontal="center" vertical="center" wrapText="1"/>
    </xf>
    <xf numFmtId="186" fontId="1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8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87" fontId="5" fillId="0" borderId="1" xfId="0" applyNumberFormat="1" applyFont="1" applyFill="1" applyBorder="1" applyAlignment="1">
      <alignment horizontal="center" vertical="center" wrapText="1"/>
    </xf>
    <xf numFmtId="188" fontId="6" fillId="0" borderId="1" xfId="0" applyNumberFormat="1" applyFont="1" applyFill="1" applyBorder="1" applyAlignment="1">
      <alignment horizontal="center" vertical="center"/>
    </xf>
    <xf numFmtId="0" fontId="5" fillId="0" borderId="1" xfId="54" applyNumberFormat="1" applyFont="1" applyFill="1" applyBorder="1" applyAlignment="1">
      <alignment horizontal="center" vertical="center"/>
    </xf>
    <xf numFmtId="0" fontId="5" fillId="0" borderId="1" xfId="54" applyNumberFormat="1" applyFont="1" applyFill="1" applyBorder="1" applyAlignment="1" applyProtection="1">
      <alignment horizontal="center" vertical="center"/>
      <protection locked="0"/>
    </xf>
    <xf numFmtId="178" fontId="5" fillId="0" borderId="1" xfId="54" applyNumberFormat="1" applyFont="1" applyFill="1" applyBorder="1" applyAlignment="1" applyProtection="1">
      <alignment horizontal="center" vertical="center"/>
      <protection locked="0"/>
    </xf>
    <xf numFmtId="0" fontId="5" fillId="0" borderId="1" xfId="54" applyFont="1" applyFill="1" applyBorder="1" applyAlignment="1">
      <alignment horizontal="center" vertical="center"/>
    </xf>
    <xf numFmtId="187" fontId="5" fillId="0" borderId="1" xfId="54" applyNumberFormat="1" applyFont="1" applyFill="1" applyBorder="1" applyAlignment="1" applyProtection="1">
      <alignment horizontal="center" vertical="center"/>
      <protection locked="0"/>
    </xf>
    <xf numFmtId="0" fontId="5" fillId="0" borderId="1" xfId="54" applyFont="1" applyFill="1" applyBorder="1" applyAlignment="1" applyProtection="1">
      <alignment horizontal="center" vertical="center"/>
      <protection locked="0"/>
    </xf>
    <xf numFmtId="178" fontId="5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187" fontId="5" fillId="0" borderId="1" xfId="0" applyNumberFormat="1" applyFont="1" applyFill="1" applyBorder="1" applyAlignment="1">
      <alignment horizontal="center" vertical="center"/>
    </xf>
    <xf numFmtId="18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1" fillId="0" borderId="8" xfId="54" applyNumberFormat="1" applyFont="1" applyFill="1" applyBorder="1" applyAlignment="1">
      <alignment horizontal="center" vertical="center" wrapText="1"/>
    </xf>
    <xf numFmtId="0" fontId="15" fillId="0" borderId="1" xfId="54" applyFont="1" applyFill="1" applyBorder="1" applyAlignment="1">
      <alignment vertical="center" wrapText="1"/>
    </xf>
    <xf numFmtId="0" fontId="5" fillId="0" borderId="0" xfId="54" applyFont="1" applyFill="1" applyBorder="1" applyAlignment="1"/>
    <xf numFmtId="0" fontId="5" fillId="0" borderId="0" xfId="54" applyFont="1" applyFill="1" applyAlignment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35" xfId="50"/>
    <cellStyle name="常规 6" xfId="51"/>
    <cellStyle name="常规 6 2" xfId="52"/>
    <cellStyle name="常规 10 2" xfId="53"/>
    <cellStyle name="常规 2" xfId="54"/>
    <cellStyle name="Normal" xfId="55"/>
  </cellStyles>
  <tableStyles count="0" defaultTableStyle="TableStyleMedium2" defaultPivotStyle="PivotStyleLight16"/>
  <colors>
    <mruColors>
      <color rgb="00FFFF00"/>
      <color rgb="00444444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16</xdr:col>
      <xdr:colOff>0</xdr:colOff>
      <xdr:row>42</xdr:row>
      <xdr:rowOff>0</xdr:rowOff>
    </xdr:from>
    <xdr:to>
      <xdr:col>16</xdr:col>
      <xdr:colOff>200025</xdr:colOff>
      <xdr:row>42</xdr:row>
      <xdr:rowOff>56515</xdr:rowOff>
    </xdr:to>
    <xdr:pic>
      <xdr:nvPicPr>
        <xdr:cNvPr id="582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0025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200025</xdr:colOff>
      <xdr:row>42</xdr:row>
      <xdr:rowOff>56515</xdr:rowOff>
    </xdr:to>
    <xdr:pic>
      <xdr:nvPicPr>
        <xdr:cNvPr id="583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0025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584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585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586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587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200025</xdr:colOff>
      <xdr:row>42</xdr:row>
      <xdr:rowOff>56515</xdr:rowOff>
    </xdr:to>
    <xdr:pic>
      <xdr:nvPicPr>
        <xdr:cNvPr id="588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0025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180975</xdr:colOff>
      <xdr:row>42</xdr:row>
      <xdr:rowOff>0</xdr:rowOff>
    </xdr:from>
    <xdr:to>
      <xdr:col>17</xdr:col>
      <xdr:colOff>381000</xdr:colOff>
      <xdr:row>42</xdr:row>
      <xdr:rowOff>56515</xdr:rowOff>
    </xdr:to>
    <xdr:pic>
      <xdr:nvPicPr>
        <xdr:cNvPr id="589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439100" y="39709725"/>
          <a:ext cx="200025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590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591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592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200025</xdr:colOff>
      <xdr:row>42</xdr:row>
      <xdr:rowOff>56515</xdr:rowOff>
    </xdr:to>
    <xdr:pic>
      <xdr:nvPicPr>
        <xdr:cNvPr id="593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0025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200025</xdr:colOff>
      <xdr:row>42</xdr:row>
      <xdr:rowOff>56515</xdr:rowOff>
    </xdr:to>
    <xdr:pic>
      <xdr:nvPicPr>
        <xdr:cNvPr id="594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0025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595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596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597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598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200025</xdr:colOff>
      <xdr:row>42</xdr:row>
      <xdr:rowOff>56515</xdr:rowOff>
    </xdr:to>
    <xdr:pic>
      <xdr:nvPicPr>
        <xdr:cNvPr id="599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0025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200025</xdr:colOff>
      <xdr:row>42</xdr:row>
      <xdr:rowOff>56515</xdr:rowOff>
    </xdr:to>
    <xdr:pic>
      <xdr:nvPicPr>
        <xdr:cNvPr id="600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0025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601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602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603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200025</xdr:colOff>
      <xdr:row>42</xdr:row>
      <xdr:rowOff>56515</xdr:rowOff>
    </xdr:to>
    <xdr:pic>
      <xdr:nvPicPr>
        <xdr:cNvPr id="604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0025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200025</xdr:colOff>
      <xdr:row>42</xdr:row>
      <xdr:rowOff>56515</xdr:rowOff>
    </xdr:to>
    <xdr:pic>
      <xdr:nvPicPr>
        <xdr:cNvPr id="605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0025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606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607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608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609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200025</xdr:colOff>
      <xdr:row>42</xdr:row>
      <xdr:rowOff>56515</xdr:rowOff>
    </xdr:to>
    <xdr:pic>
      <xdr:nvPicPr>
        <xdr:cNvPr id="610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0025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200025</xdr:colOff>
      <xdr:row>42</xdr:row>
      <xdr:rowOff>56515</xdr:rowOff>
    </xdr:to>
    <xdr:pic>
      <xdr:nvPicPr>
        <xdr:cNvPr id="611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0025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612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613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614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200025</xdr:colOff>
      <xdr:row>42</xdr:row>
      <xdr:rowOff>56515</xdr:rowOff>
    </xdr:to>
    <xdr:pic>
      <xdr:nvPicPr>
        <xdr:cNvPr id="615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0025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200025</xdr:colOff>
      <xdr:row>42</xdr:row>
      <xdr:rowOff>56515</xdr:rowOff>
    </xdr:to>
    <xdr:pic>
      <xdr:nvPicPr>
        <xdr:cNvPr id="616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0025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617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618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619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620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200025</xdr:colOff>
      <xdr:row>42</xdr:row>
      <xdr:rowOff>56515</xdr:rowOff>
    </xdr:to>
    <xdr:pic>
      <xdr:nvPicPr>
        <xdr:cNvPr id="621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0025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200025</xdr:colOff>
      <xdr:row>42</xdr:row>
      <xdr:rowOff>56515</xdr:rowOff>
    </xdr:to>
    <xdr:pic>
      <xdr:nvPicPr>
        <xdr:cNvPr id="622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0025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623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624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625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200025</xdr:colOff>
      <xdr:row>42</xdr:row>
      <xdr:rowOff>56515</xdr:rowOff>
    </xdr:to>
    <xdr:pic>
      <xdr:nvPicPr>
        <xdr:cNvPr id="626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0025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200025</xdr:colOff>
      <xdr:row>42</xdr:row>
      <xdr:rowOff>56515</xdr:rowOff>
    </xdr:to>
    <xdr:pic>
      <xdr:nvPicPr>
        <xdr:cNvPr id="627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0025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628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629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630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631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200025</xdr:colOff>
      <xdr:row>42</xdr:row>
      <xdr:rowOff>56515</xdr:rowOff>
    </xdr:to>
    <xdr:pic>
      <xdr:nvPicPr>
        <xdr:cNvPr id="632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0025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180975</xdr:colOff>
      <xdr:row>42</xdr:row>
      <xdr:rowOff>0</xdr:rowOff>
    </xdr:from>
    <xdr:to>
      <xdr:col>17</xdr:col>
      <xdr:colOff>381000</xdr:colOff>
      <xdr:row>42</xdr:row>
      <xdr:rowOff>56515</xdr:rowOff>
    </xdr:to>
    <xdr:pic>
      <xdr:nvPicPr>
        <xdr:cNvPr id="633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439100" y="39709725"/>
          <a:ext cx="200025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634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635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636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637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638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639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640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641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642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643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644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645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646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647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648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649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650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651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652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653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654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655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656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657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658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659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660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661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662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663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664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665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666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667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668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669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670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671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672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673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674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675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676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677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678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679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680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681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682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683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684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685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686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687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688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689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690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691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692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693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694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695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696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697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698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699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700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701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702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703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704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705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706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707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708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709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710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711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712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713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714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715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716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717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718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719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720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721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722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723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724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725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726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727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728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729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181610</xdr:colOff>
      <xdr:row>42</xdr:row>
      <xdr:rowOff>0</xdr:rowOff>
    </xdr:from>
    <xdr:to>
      <xdr:col>19</xdr:col>
      <xdr:colOff>391160</xdr:colOff>
      <xdr:row>42</xdr:row>
      <xdr:rowOff>56515</xdr:rowOff>
    </xdr:to>
    <xdr:pic>
      <xdr:nvPicPr>
        <xdr:cNvPr id="730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666680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731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732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733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734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735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736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737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738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739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740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741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742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743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744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745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746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747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748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749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750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751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752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753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754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755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756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757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758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759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760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761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762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763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764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765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766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767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768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769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770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771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772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773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774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775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776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777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778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779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780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781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181610</xdr:colOff>
      <xdr:row>42</xdr:row>
      <xdr:rowOff>0</xdr:rowOff>
    </xdr:from>
    <xdr:to>
      <xdr:col>19</xdr:col>
      <xdr:colOff>391160</xdr:colOff>
      <xdr:row>42</xdr:row>
      <xdr:rowOff>56515</xdr:rowOff>
    </xdr:to>
    <xdr:pic>
      <xdr:nvPicPr>
        <xdr:cNvPr id="782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666680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783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784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10160</xdr:colOff>
      <xdr:row>42</xdr:row>
      <xdr:rowOff>56515</xdr:rowOff>
    </xdr:to>
    <xdr:pic>
      <xdr:nvPicPr>
        <xdr:cNvPr id="785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016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786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787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788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789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790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791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792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793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794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795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796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797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798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799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800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801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802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803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804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805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806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807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466725</xdr:colOff>
      <xdr:row>42</xdr:row>
      <xdr:rowOff>0</xdr:rowOff>
    </xdr:from>
    <xdr:to>
      <xdr:col>19</xdr:col>
      <xdr:colOff>114300</xdr:colOff>
      <xdr:row>42</xdr:row>
      <xdr:rowOff>56515</xdr:rowOff>
    </xdr:to>
    <xdr:pic>
      <xdr:nvPicPr>
        <xdr:cNvPr id="808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645600" y="39709725"/>
          <a:ext cx="95377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466725</xdr:colOff>
      <xdr:row>42</xdr:row>
      <xdr:rowOff>0</xdr:rowOff>
    </xdr:from>
    <xdr:to>
      <xdr:col>19</xdr:col>
      <xdr:colOff>114300</xdr:colOff>
      <xdr:row>42</xdr:row>
      <xdr:rowOff>56515</xdr:rowOff>
    </xdr:to>
    <xdr:pic>
      <xdr:nvPicPr>
        <xdr:cNvPr id="809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645600" y="39709725"/>
          <a:ext cx="95377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466725</xdr:colOff>
      <xdr:row>42</xdr:row>
      <xdr:rowOff>0</xdr:rowOff>
    </xdr:from>
    <xdr:to>
      <xdr:col>18</xdr:col>
      <xdr:colOff>476250</xdr:colOff>
      <xdr:row>42</xdr:row>
      <xdr:rowOff>56515</xdr:rowOff>
    </xdr:to>
    <xdr:pic>
      <xdr:nvPicPr>
        <xdr:cNvPr id="810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645600" y="39709725"/>
          <a:ext cx="9525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466725</xdr:colOff>
      <xdr:row>42</xdr:row>
      <xdr:rowOff>0</xdr:rowOff>
    </xdr:from>
    <xdr:to>
      <xdr:col>18</xdr:col>
      <xdr:colOff>476250</xdr:colOff>
      <xdr:row>42</xdr:row>
      <xdr:rowOff>56515</xdr:rowOff>
    </xdr:to>
    <xdr:pic>
      <xdr:nvPicPr>
        <xdr:cNvPr id="811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645600" y="39709725"/>
          <a:ext cx="9525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466725</xdr:colOff>
      <xdr:row>42</xdr:row>
      <xdr:rowOff>0</xdr:rowOff>
    </xdr:from>
    <xdr:to>
      <xdr:col>18</xdr:col>
      <xdr:colOff>476250</xdr:colOff>
      <xdr:row>42</xdr:row>
      <xdr:rowOff>56515</xdr:rowOff>
    </xdr:to>
    <xdr:pic>
      <xdr:nvPicPr>
        <xdr:cNvPr id="812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645600" y="39709725"/>
          <a:ext cx="9525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466725</xdr:colOff>
      <xdr:row>42</xdr:row>
      <xdr:rowOff>0</xdr:rowOff>
    </xdr:from>
    <xdr:to>
      <xdr:col>18</xdr:col>
      <xdr:colOff>476250</xdr:colOff>
      <xdr:row>42</xdr:row>
      <xdr:rowOff>56515</xdr:rowOff>
    </xdr:to>
    <xdr:pic>
      <xdr:nvPicPr>
        <xdr:cNvPr id="813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645600" y="39709725"/>
          <a:ext cx="9525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466725</xdr:colOff>
      <xdr:row>42</xdr:row>
      <xdr:rowOff>0</xdr:rowOff>
    </xdr:from>
    <xdr:to>
      <xdr:col>19</xdr:col>
      <xdr:colOff>114300</xdr:colOff>
      <xdr:row>42</xdr:row>
      <xdr:rowOff>56515</xdr:rowOff>
    </xdr:to>
    <xdr:pic>
      <xdr:nvPicPr>
        <xdr:cNvPr id="814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645600" y="39709725"/>
          <a:ext cx="95377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466725</xdr:colOff>
      <xdr:row>42</xdr:row>
      <xdr:rowOff>0</xdr:rowOff>
    </xdr:from>
    <xdr:to>
      <xdr:col>19</xdr:col>
      <xdr:colOff>114300</xdr:colOff>
      <xdr:row>42</xdr:row>
      <xdr:rowOff>56515</xdr:rowOff>
    </xdr:to>
    <xdr:pic>
      <xdr:nvPicPr>
        <xdr:cNvPr id="815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645600" y="39709725"/>
          <a:ext cx="95377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466725</xdr:colOff>
      <xdr:row>42</xdr:row>
      <xdr:rowOff>0</xdr:rowOff>
    </xdr:from>
    <xdr:to>
      <xdr:col>18</xdr:col>
      <xdr:colOff>476250</xdr:colOff>
      <xdr:row>42</xdr:row>
      <xdr:rowOff>56515</xdr:rowOff>
    </xdr:to>
    <xdr:pic>
      <xdr:nvPicPr>
        <xdr:cNvPr id="816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645600" y="39709725"/>
          <a:ext cx="9525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466725</xdr:colOff>
      <xdr:row>42</xdr:row>
      <xdr:rowOff>0</xdr:rowOff>
    </xdr:from>
    <xdr:to>
      <xdr:col>18</xdr:col>
      <xdr:colOff>476250</xdr:colOff>
      <xdr:row>42</xdr:row>
      <xdr:rowOff>56515</xdr:rowOff>
    </xdr:to>
    <xdr:pic>
      <xdr:nvPicPr>
        <xdr:cNvPr id="817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645600" y="39709725"/>
          <a:ext cx="9525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466725</xdr:colOff>
      <xdr:row>42</xdr:row>
      <xdr:rowOff>0</xdr:rowOff>
    </xdr:from>
    <xdr:to>
      <xdr:col>18</xdr:col>
      <xdr:colOff>476250</xdr:colOff>
      <xdr:row>42</xdr:row>
      <xdr:rowOff>56515</xdr:rowOff>
    </xdr:to>
    <xdr:pic>
      <xdr:nvPicPr>
        <xdr:cNvPr id="818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645600" y="39709725"/>
          <a:ext cx="9525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466725</xdr:colOff>
      <xdr:row>42</xdr:row>
      <xdr:rowOff>0</xdr:rowOff>
    </xdr:from>
    <xdr:to>
      <xdr:col>19</xdr:col>
      <xdr:colOff>114300</xdr:colOff>
      <xdr:row>42</xdr:row>
      <xdr:rowOff>56515</xdr:rowOff>
    </xdr:to>
    <xdr:pic>
      <xdr:nvPicPr>
        <xdr:cNvPr id="819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645600" y="39709725"/>
          <a:ext cx="95377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466725</xdr:colOff>
      <xdr:row>42</xdr:row>
      <xdr:rowOff>0</xdr:rowOff>
    </xdr:from>
    <xdr:to>
      <xdr:col>19</xdr:col>
      <xdr:colOff>114300</xdr:colOff>
      <xdr:row>42</xdr:row>
      <xdr:rowOff>56515</xdr:rowOff>
    </xdr:to>
    <xdr:pic>
      <xdr:nvPicPr>
        <xdr:cNvPr id="820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645600" y="39709725"/>
          <a:ext cx="95377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466725</xdr:colOff>
      <xdr:row>42</xdr:row>
      <xdr:rowOff>0</xdr:rowOff>
    </xdr:from>
    <xdr:to>
      <xdr:col>18</xdr:col>
      <xdr:colOff>476250</xdr:colOff>
      <xdr:row>42</xdr:row>
      <xdr:rowOff>56515</xdr:rowOff>
    </xdr:to>
    <xdr:pic>
      <xdr:nvPicPr>
        <xdr:cNvPr id="821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645600" y="39709725"/>
          <a:ext cx="9525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466725</xdr:colOff>
      <xdr:row>42</xdr:row>
      <xdr:rowOff>0</xdr:rowOff>
    </xdr:from>
    <xdr:to>
      <xdr:col>18</xdr:col>
      <xdr:colOff>476250</xdr:colOff>
      <xdr:row>42</xdr:row>
      <xdr:rowOff>56515</xdr:rowOff>
    </xdr:to>
    <xdr:pic>
      <xdr:nvPicPr>
        <xdr:cNvPr id="822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645600" y="39709725"/>
          <a:ext cx="9525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466725</xdr:colOff>
      <xdr:row>42</xdr:row>
      <xdr:rowOff>0</xdr:rowOff>
    </xdr:from>
    <xdr:to>
      <xdr:col>18</xdr:col>
      <xdr:colOff>476250</xdr:colOff>
      <xdr:row>42</xdr:row>
      <xdr:rowOff>56515</xdr:rowOff>
    </xdr:to>
    <xdr:pic>
      <xdr:nvPicPr>
        <xdr:cNvPr id="823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645600" y="39709725"/>
          <a:ext cx="9525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466725</xdr:colOff>
      <xdr:row>42</xdr:row>
      <xdr:rowOff>0</xdr:rowOff>
    </xdr:from>
    <xdr:to>
      <xdr:col>18</xdr:col>
      <xdr:colOff>476250</xdr:colOff>
      <xdr:row>42</xdr:row>
      <xdr:rowOff>56515</xdr:rowOff>
    </xdr:to>
    <xdr:pic>
      <xdr:nvPicPr>
        <xdr:cNvPr id="824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645600" y="39709725"/>
          <a:ext cx="9525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466725</xdr:colOff>
      <xdr:row>42</xdr:row>
      <xdr:rowOff>0</xdr:rowOff>
    </xdr:from>
    <xdr:to>
      <xdr:col>19</xdr:col>
      <xdr:colOff>114300</xdr:colOff>
      <xdr:row>42</xdr:row>
      <xdr:rowOff>56515</xdr:rowOff>
    </xdr:to>
    <xdr:pic>
      <xdr:nvPicPr>
        <xdr:cNvPr id="825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645600" y="39709725"/>
          <a:ext cx="95377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466725</xdr:colOff>
      <xdr:row>42</xdr:row>
      <xdr:rowOff>0</xdr:rowOff>
    </xdr:from>
    <xdr:to>
      <xdr:col>18</xdr:col>
      <xdr:colOff>476250</xdr:colOff>
      <xdr:row>42</xdr:row>
      <xdr:rowOff>56515</xdr:rowOff>
    </xdr:to>
    <xdr:pic>
      <xdr:nvPicPr>
        <xdr:cNvPr id="826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645600" y="39709725"/>
          <a:ext cx="9525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466725</xdr:colOff>
      <xdr:row>42</xdr:row>
      <xdr:rowOff>0</xdr:rowOff>
    </xdr:from>
    <xdr:to>
      <xdr:col>18</xdr:col>
      <xdr:colOff>476250</xdr:colOff>
      <xdr:row>42</xdr:row>
      <xdr:rowOff>56515</xdr:rowOff>
    </xdr:to>
    <xdr:pic>
      <xdr:nvPicPr>
        <xdr:cNvPr id="827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645600" y="39709725"/>
          <a:ext cx="9525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466725</xdr:colOff>
      <xdr:row>42</xdr:row>
      <xdr:rowOff>0</xdr:rowOff>
    </xdr:from>
    <xdr:to>
      <xdr:col>18</xdr:col>
      <xdr:colOff>476250</xdr:colOff>
      <xdr:row>42</xdr:row>
      <xdr:rowOff>56515</xdr:rowOff>
    </xdr:to>
    <xdr:pic>
      <xdr:nvPicPr>
        <xdr:cNvPr id="828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645600" y="39709725"/>
          <a:ext cx="9525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829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830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831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832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833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834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835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836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837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838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839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840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841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842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843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844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845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846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209550</xdr:colOff>
      <xdr:row>42</xdr:row>
      <xdr:rowOff>56515</xdr:rowOff>
    </xdr:to>
    <xdr:pic>
      <xdr:nvPicPr>
        <xdr:cNvPr id="847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2095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848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849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19050</xdr:colOff>
      <xdr:row>42</xdr:row>
      <xdr:rowOff>56515</xdr:rowOff>
    </xdr:to>
    <xdr:pic>
      <xdr:nvPicPr>
        <xdr:cNvPr id="850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62775" y="39709725"/>
          <a:ext cx="1905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466725</xdr:colOff>
      <xdr:row>42</xdr:row>
      <xdr:rowOff>0</xdr:rowOff>
    </xdr:from>
    <xdr:to>
      <xdr:col>19</xdr:col>
      <xdr:colOff>114300</xdr:colOff>
      <xdr:row>42</xdr:row>
      <xdr:rowOff>56515</xdr:rowOff>
    </xdr:to>
    <xdr:pic>
      <xdr:nvPicPr>
        <xdr:cNvPr id="851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645600" y="39709725"/>
          <a:ext cx="95377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466725</xdr:colOff>
      <xdr:row>42</xdr:row>
      <xdr:rowOff>0</xdr:rowOff>
    </xdr:from>
    <xdr:to>
      <xdr:col>19</xdr:col>
      <xdr:colOff>114300</xdr:colOff>
      <xdr:row>42</xdr:row>
      <xdr:rowOff>56515</xdr:rowOff>
    </xdr:to>
    <xdr:pic>
      <xdr:nvPicPr>
        <xdr:cNvPr id="852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645600" y="39709725"/>
          <a:ext cx="95377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466725</xdr:colOff>
      <xdr:row>42</xdr:row>
      <xdr:rowOff>0</xdr:rowOff>
    </xdr:from>
    <xdr:to>
      <xdr:col>18</xdr:col>
      <xdr:colOff>476250</xdr:colOff>
      <xdr:row>42</xdr:row>
      <xdr:rowOff>56515</xdr:rowOff>
    </xdr:to>
    <xdr:pic>
      <xdr:nvPicPr>
        <xdr:cNvPr id="853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645600" y="39709725"/>
          <a:ext cx="9525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466725</xdr:colOff>
      <xdr:row>42</xdr:row>
      <xdr:rowOff>0</xdr:rowOff>
    </xdr:from>
    <xdr:to>
      <xdr:col>18</xdr:col>
      <xdr:colOff>476250</xdr:colOff>
      <xdr:row>42</xdr:row>
      <xdr:rowOff>56515</xdr:rowOff>
    </xdr:to>
    <xdr:pic>
      <xdr:nvPicPr>
        <xdr:cNvPr id="854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645600" y="39709725"/>
          <a:ext cx="9525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466725</xdr:colOff>
      <xdr:row>42</xdr:row>
      <xdr:rowOff>0</xdr:rowOff>
    </xdr:from>
    <xdr:to>
      <xdr:col>18</xdr:col>
      <xdr:colOff>476250</xdr:colOff>
      <xdr:row>42</xdr:row>
      <xdr:rowOff>56515</xdr:rowOff>
    </xdr:to>
    <xdr:pic>
      <xdr:nvPicPr>
        <xdr:cNvPr id="855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645600" y="39709725"/>
          <a:ext cx="9525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466725</xdr:colOff>
      <xdr:row>42</xdr:row>
      <xdr:rowOff>0</xdr:rowOff>
    </xdr:from>
    <xdr:to>
      <xdr:col>18</xdr:col>
      <xdr:colOff>476250</xdr:colOff>
      <xdr:row>42</xdr:row>
      <xdr:rowOff>56515</xdr:rowOff>
    </xdr:to>
    <xdr:pic>
      <xdr:nvPicPr>
        <xdr:cNvPr id="856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645600" y="39709725"/>
          <a:ext cx="9525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466725</xdr:colOff>
      <xdr:row>42</xdr:row>
      <xdr:rowOff>0</xdr:rowOff>
    </xdr:from>
    <xdr:to>
      <xdr:col>19</xdr:col>
      <xdr:colOff>114300</xdr:colOff>
      <xdr:row>42</xdr:row>
      <xdr:rowOff>56515</xdr:rowOff>
    </xdr:to>
    <xdr:pic>
      <xdr:nvPicPr>
        <xdr:cNvPr id="857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645600" y="39709725"/>
          <a:ext cx="95377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466725</xdr:colOff>
      <xdr:row>42</xdr:row>
      <xdr:rowOff>0</xdr:rowOff>
    </xdr:from>
    <xdr:to>
      <xdr:col>19</xdr:col>
      <xdr:colOff>114300</xdr:colOff>
      <xdr:row>42</xdr:row>
      <xdr:rowOff>56515</xdr:rowOff>
    </xdr:to>
    <xdr:pic>
      <xdr:nvPicPr>
        <xdr:cNvPr id="858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645600" y="39709725"/>
          <a:ext cx="95377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466725</xdr:colOff>
      <xdr:row>42</xdr:row>
      <xdr:rowOff>0</xdr:rowOff>
    </xdr:from>
    <xdr:to>
      <xdr:col>18</xdr:col>
      <xdr:colOff>476250</xdr:colOff>
      <xdr:row>42</xdr:row>
      <xdr:rowOff>56515</xdr:rowOff>
    </xdr:to>
    <xdr:pic>
      <xdr:nvPicPr>
        <xdr:cNvPr id="859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645600" y="39709725"/>
          <a:ext cx="9525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466725</xdr:colOff>
      <xdr:row>42</xdr:row>
      <xdr:rowOff>0</xdr:rowOff>
    </xdr:from>
    <xdr:to>
      <xdr:col>18</xdr:col>
      <xdr:colOff>476250</xdr:colOff>
      <xdr:row>42</xdr:row>
      <xdr:rowOff>56515</xdr:rowOff>
    </xdr:to>
    <xdr:pic>
      <xdr:nvPicPr>
        <xdr:cNvPr id="860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645600" y="39709725"/>
          <a:ext cx="9525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466725</xdr:colOff>
      <xdr:row>42</xdr:row>
      <xdr:rowOff>0</xdr:rowOff>
    </xdr:from>
    <xdr:to>
      <xdr:col>18</xdr:col>
      <xdr:colOff>476250</xdr:colOff>
      <xdr:row>42</xdr:row>
      <xdr:rowOff>56515</xdr:rowOff>
    </xdr:to>
    <xdr:pic>
      <xdr:nvPicPr>
        <xdr:cNvPr id="861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645600" y="39709725"/>
          <a:ext cx="9525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466725</xdr:colOff>
      <xdr:row>42</xdr:row>
      <xdr:rowOff>0</xdr:rowOff>
    </xdr:from>
    <xdr:to>
      <xdr:col>19</xdr:col>
      <xdr:colOff>114300</xdr:colOff>
      <xdr:row>42</xdr:row>
      <xdr:rowOff>56515</xdr:rowOff>
    </xdr:to>
    <xdr:pic>
      <xdr:nvPicPr>
        <xdr:cNvPr id="862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645600" y="39709725"/>
          <a:ext cx="95377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466725</xdr:colOff>
      <xdr:row>42</xdr:row>
      <xdr:rowOff>0</xdr:rowOff>
    </xdr:from>
    <xdr:to>
      <xdr:col>19</xdr:col>
      <xdr:colOff>114300</xdr:colOff>
      <xdr:row>42</xdr:row>
      <xdr:rowOff>56515</xdr:rowOff>
    </xdr:to>
    <xdr:pic>
      <xdr:nvPicPr>
        <xdr:cNvPr id="863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645600" y="39709725"/>
          <a:ext cx="95377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466725</xdr:colOff>
      <xdr:row>42</xdr:row>
      <xdr:rowOff>0</xdr:rowOff>
    </xdr:from>
    <xdr:to>
      <xdr:col>18</xdr:col>
      <xdr:colOff>476250</xdr:colOff>
      <xdr:row>42</xdr:row>
      <xdr:rowOff>56515</xdr:rowOff>
    </xdr:to>
    <xdr:pic>
      <xdr:nvPicPr>
        <xdr:cNvPr id="864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645600" y="39709725"/>
          <a:ext cx="9525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466725</xdr:colOff>
      <xdr:row>42</xdr:row>
      <xdr:rowOff>0</xdr:rowOff>
    </xdr:from>
    <xdr:to>
      <xdr:col>18</xdr:col>
      <xdr:colOff>476250</xdr:colOff>
      <xdr:row>42</xdr:row>
      <xdr:rowOff>56515</xdr:rowOff>
    </xdr:to>
    <xdr:pic>
      <xdr:nvPicPr>
        <xdr:cNvPr id="865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645600" y="39709725"/>
          <a:ext cx="9525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466725</xdr:colOff>
      <xdr:row>42</xdr:row>
      <xdr:rowOff>0</xdr:rowOff>
    </xdr:from>
    <xdr:to>
      <xdr:col>18</xdr:col>
      <xdr:colOff>476250</xdr:colOff>
      <xdr:row>42</xdr:row>
      <xdr:rowOff>56515</xdr:rowOff>
    </xdr:to>
    <xdr:pic>
      <xdr:nvPicPr>
        <xdr:cNvPr id="866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645600" y="39709725"/>
          <a:ext cx="9525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466725</xdr:colOff>
      <xdr:row>42</xdr:row>
      <xdr:rowOff>0</xdr:rowOff>
    </xdr:from>
    <xdr:to>
      <xdr:col>18</xdr:col>
      <xdr:colOff>476250</xdr:colOff>
      <xdr:row>42</xdr:row>
      <xdr:rowOff>56515</xdr:rowOff>
    </xdr:to>
    <xdr:pic>
      <xdr:nvPicPr>
        <xdr:cNvPr id="867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645600" y="39709725"/>
          <a:ext cx="9525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466725</xdr:colOff>
      <xdr:row>42</xdr:row>
      <xdr:rowOff>0</xdr:rowOff>
    </xdr:from>
    <xdr:to>
      <xdr:col>19</xdr:col>
      <xdr:colOff>114300</xdr:colOff>
      <xdr:row>42</xdr:row>
      <xdr:rowOff>56515</xdr:rowOff>
    </xdr:to>
    <xdr:pic>
      <xdr:nvPicPr>
        <xdr:cNvPr id="868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645600" y="39709725"/>
          <a:ext cx="95377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466725</xdr:colOff>
      <xdr:row>42</xdr:row>
      <xdr:rowOff>0</xdr:rowOff>
    </xdr:from>
    <xdr:to>
      <xdr:col>18</xdr:col>
      <xdr:colOff>476250</xdr:colOff>
      <xdr:row>42</xdr:row>
      <xdr:rowOff>56515</xdr:rowOff>
    </xdr:to>
    <xdr:pic>
      <xdr:nvPicPr>
        <xdr:cNvPr id="869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645600" y="39709725"/>
          <a:ext cx="9525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466725</xdr:colOff>
      <xdr:row>42</xdr:row>
      <xdr:rowOff>0</xdr:rowOff>
    </xdr:from>
    <xdr:to>
      <xdr:col>18</xdr:col>
      <xdr:colOff>476250</xdr:colOff>
      <xdr:row>42</xdr:row>
      <xdr:rowOff>56515</xdr:rowOff>
    </xdr:to>
    <xdr:pic>
      <xdr:nvPicPr>
        <xdr:cNvPr id="870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645600" y="39709725"/>
          <a:ext cx="9525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466725</xdr:colOff>
      <xdr:row>42</xdr:row>
      <xdr:rowOff>0</xdr:rowOff>
    </xdr:from>
    <xdr:to>
      <xdr:col>18</xdr:col>
      <xdr:colOff>476250</xdr:colOff>
      <xdr:row>42</xdr:row>
      <xdr:rowOff>56515</xdr:rowOff>
    </xdr:to>
    <xdr:pic>
      <xdr:nvPicPr>
        <xdr:cNvPr id="871" name="Picture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645600" y="39709725"/>
          <a:ext cx="9525" cy="565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W199"/>
  <sheetViews>
    <sheetView tabSelected="1" view="pageBreakPreview" zoomScale="45" zoomScaleNormal="40" topLeftCell="C1" workbookViewId="0">
      <selection activeCell="K14" sqref="K14"/>
    </sheetView>
  </sheetViews>
  <sheetFormatPr defaultColWidth="9" defaultRowHeight="15"/>
  <cols>
    <col min="1" max="1" width="14" style="12" customWidth="1"/>
    <col min="2" max="2" width="40.6833333333333" style="13" customWidth="1"/>
    <col min="3" max="3" width="11.5" style="12" customWidth="1"/>
    <col min="4" max="4" width="19.8083333333333" style="12" customWidth="1"/>
    <col min="5" max="5" width="14.75" style="14" customWidth="1"/>
    <col min="6" max="6" width="108.5" style="15" customWidth="1"/>
    <col min="7" max="7" width="20" style="16" customWidth="1"/>
    <col min="8" max="8" width="21.25" style="17" customWidth="1"/>
    <col min="9" max="9" width="15.0416666666667" style="17" customWidth="1"/>
    <col min="10" max="11" width="14.5416666666667" style="17" customWidth="1"/>
    <col min="12" max="12" width="19.4333333333333" style="18" customWidth="1"/>
    <col min="13" max="13" width="11.9833333333333" style="19" customWidth="1"/>
    <col min="14" max="14" width="35.175" style="18" customWidth="1"/>
    <col min="15" max="15" width="50" style="12" customWidth="1"/>
    <col min="16" max="16" width="13.5" style="18" customWidth="1"/>
    <col min="17" max="17" width="11.75" style="18" customWidth="1"/>
    <col min="18" max="18" width="12.0833333333333" style="18" customWidth="1"/>
    <col min="19" max="19" width="17.1416666666667" style="18" customWidth="1"/>
    <col min="20" max="20" width="11.9666666666667" style="18" customWidth="1"/>
    <col min="21" max="21" width="13.75" style="18" customWidth="1"/>
    <col min="22" max="22" width="16.0666666666667" style="18" customWidth="1"/>
    <col min="23" max="23" width="14.4666666666667" style="18" customWidth="1"/>
    <col min="24" max="24" width="16.25" style="18" customWidth="1"/>
    <col min="25" max="29" width="17.0416666666667" style="20" customWidth="1"/>
    <col min="30" max="16384" width="9" style="21"/>
  </cols>
  <sheetData>
    <row r="1" s="1" customFormat="1" ht="52" customHeight="1" spans="1:29">
      <c r="A1" s="22" t="s">
        <v>0</v>
      </c>
      <c r="B1" s="23"/>
      <c r="C1" s="23"/>
      <c r="D1" s="23"/>
      <c r="E1" s="24"/>
      <c r="F1" s="25"/>
      <c r="G1" s="17"/>
      <c r="H1" s="17"/>
      <c r="I1" s="17"/>
      <c r="J1" s="17"/>
      <c r="K1" s="17"/>
      <c r="L1" s="84"/>
      <c r="M1" s="85"/>
      <c r="N1" s="84"/>
      <c r="O1" s="86"/>
      <c r="P1" s="84"/>
      <c r="Q1" s="84"/>
      <c r="R1" s="84"/>
      <c r="S1" s="84"/>
      <c r="T1" s="84"/>
      <c r="U1" s="84"/>
      <c r="V1" s="84"/>
      <c r="W1" s="84"/>
      <c r="X1" s="84"/>
      <c r="Y1" s="154"/>
      <c r="Z1" s="154"/>
      <c r="AA1" s="154"/>
      <c r="AB1" s="154"/>
      <c r="AC1" s="154"/>
    </row>
    <row r="2" s="2" customFormat="1" ht="93.75" spans="1:29">
      <c r="A2" s="26" t="s">
        <v>1</v>
      </c>
      <c r="B2" s="27"/>
      <c r="C2" s="27"/>
      <c r="D2" s="28"/>
      <c r="E2" s="27"/>
      <c r="F2" s="27"/>
      <c r="G2" s="29"/>
      <c r="H2" s="30"/>
      <c r="I2" s="30"/>
      <c r="J2" s="30"/>
      <c r="K2" s="30"/>
      <c r="L2" s="27"/>
      <c r="M2" s="8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</row>
    <row r="3" s="3" customFormat="1" ht="44" customHeight="1" spans="1:29">
      <c r="A3" s="31" t="s">
        <v>2</v>
      </c>
      <c r="B3" s="31" t="s">
        <v>3</v>
      </c>
      <c r="C3" s="31" t="s">
        <v>4</v>
      </c>
      <c r="D3" s="31" t="s">
        <v>5</v>
      </c>
      <c r="E3" s="31" t="s">
        <v>6</v>
      </c>
      <c r="F3" s="31" t="s">
        <v>7</v>
      </c>
      <c r="G3" s="32" t="s">
        <v>8</v>
      </c>
      <c r="H3" s="32"/>
      <c r="I3" s="32"/>
      <c r="J3" s="32"/>
      <c r="K3" s="32"/>
      <c r="L3" s="31" t="s">
        <v>9</v>
      </c>
      <c r="M3" s="88" t="s">
        <v>10</v>
      </c>
      <c r="N3" s="89" t="s">
        <v>11</v>
      </c>
      <c r="O3" s="89"/>
      <c r="P3" s="89"/>
      <c r="Q3" s="89"/>
      <c r="R3" s="89"/>
      <c r="S3" s="89"/>
      <c r="T3" s="89"/>
      <c r="U3" s="89"/>
      <c r="V3" s="89"/>
      <c r="W3" s="131"/>
      <c r="X3" s="31" t="s">
        <v>12</v>
      </c>
      <c r="Y3" s="31"/>
      <c r="Z3" s="31" t="s">
        <v>13</v>
      </c>
      <c r="AA3" s="31"/>
      <c r="AB3" s="132" t="s">
        <v>14</v>
      </c>
      <c r="AC3" s="132" t="s">
        <v>15</v>
      </c>
    </row>
    <row r="4" s="3" customFormat="1" ht="65" customHeight="1" spans="1:29">
      <c r="A4" s="31"/>
      <c r="B4" s="31"/>
      <c r="C4" s="31"/>
      <c r="D4" s="31"/>
      <c r="E4" s="31"/>
      <c r="F4" s="31"/>
      <c r="G4" s="32" t="s">
        <v>16</v>
      </c>
      <c r="H4" s="32" t="s">
        <v>17</v>
      </c>
      <c r="I4" s="32" t="s">
        <v>18</v>
      </c>
      <c r="J4" s="32" t="s">
        <v>19</v>
      </c>
      <c r="K4" s="32" t="s">
        <v>20</v>
      </c>
      <c r="L4" s="31"/>
      <c r="M4" s="88"/>
      <c r="N4" s="90" t="s">
        <v>21</v>
      </c>
      <c r="O4" s="91" t="s">
        <v>22</v>
      </c>
      <c r="P4" s="31" t="s">
        <v>23</v>
      </c>
      <c r="Q4" s="31"/>
      <c r="R4" s="31" t="s">
        <v>24</v>
      </c>
      <c r="S4" s="31"/>
      <c r="T4" s="31"/>
      <c r="U4" s="31" t="s">
        <v>25</v>
      </c>
      <c r="V4" s="31"/>
      <c r="W4" s="31"/>
      <c r="X4" s="132" t="s">
        <v>26</v>
      </c>
      <c r="Y4" s="132" t="s">
        <v>27</v>
      </c>
      <c r="Z4" s="132" t="s">
        <v>26</v>
      </c>
      <c r="AA4" s="132" t="s">
        <v>27</v>
      </c>
      <c r="AB4" s="155"/>
      <c r="AC4" s="155"/>
    </row>
    <row r="5" s="3" customFormat="1" ht="67" customHeight="1" spans="1:29">
      <c r="A5" s="31"/>
      <c r="B5" s="31"/>
      <c r="C5" s="31"/>
      <c r="D5" s="31"/>
      <c r="E5" s="31"/>
      <c r="F5" s="31"/>
      <c r="G5" s="32"/>
      <c r="H5" s="32"/>
      <c r="I5" s="32"/>
      <c r="J5" s="32"/>
      <c r="K5" s="32"/>
      <c r="L5" s="31"/>
      <c r="M5" s="88"/>
      <c r="N5" s="92"/>
      <c r="O5" s="93"/>
      <c r="P5" s="94" t="s">
        <v>28</v>
      </c>
      <c r="Q5" s="94" t="s">
        <v>29</v>
      </c>
      <c r="R5" s="94" t="s">
        <v>30</v>
      </c>
      <c r="S5" s="94" t="s">
        <v>31</v>
      </c>
      <c r="T5" s="94" t="s">
        <v>32</v>
      </c>
      <c r="U5" s="94" t="s">
        <v>30</v>
      </c>
      <c r="V5" s="94" t="s">
        <v>33</v>
      </c>
      <c r="W5" s="94" t="s">
        <v>34</v>
      </c>
      <c r="X5" s="133"/>
      <c r="Y5" s="133"/>
      <c r="Z5" s="133"/>
      <c r="AA5" s="133"/>
      <c r="AB5" s="133"/>
      <c r="AC5" s="133"/>
    </row>
    <row r="6" s="4" customFormat="1" ht="53" customHeight="1" spans="1:29">
      <c r="A6" s="33" t="s">
        <v>35</v>
      </c>
      <c r="B6" s="33"/>
      <c r="C6" s="34"/>
      <c r="D6" s="34"/>
      <c r="E6" s="34"/>
      <c r="F6" s="34"/>
      <c r="G6" s="35">
        <f>H6+I6+J6+K6</f>
        <v>14163.88</v>
      </c>
      <c r="H6" s="35">
        <f>H7+H49</f>
        <v>10102.88</v>
      </c>
      <c r="I6" s="35">
        <f>I7+I49</f>
        <v>4061</v>
      </c>
      <c r="J6" s="35">
        <f>J7+J49</f>
        <v>0</v>
      </c>
      <c r="K6" s="35">
        <f>K7+K49</f>
        <v>0</v>
      </c>
      <c r="L6" s="95"/>
      <c r="M6" s="96"/>
      <c r="N6" s="97"/>
      <c r="O6" s="98"/>
      <c r="P6" s="99"/>
      <c r="Q6" s="99"/>
      <c r="R6" s="99"/>
      <c r="S6" s="134"/>
      <c r="T6" s="134"/>
      <c r="U6" s="134"/>
      <c r="V6" s="134"/>
      <c r="W6" s="134"/>
      <c r="X6" s="135"/>
      <c r="Y6" s="135"/>
      <c r="Z6" s="135"/>
      <c r="AA6" s="135"/>
      <c r="AB6" s="135"/>
      <c r="AC6" s="135"/>
    </row>
    <row r="7" s="5" customFormat="1" ht="37" customHeight="1" spans="1:29">
      <c r="A7" s="36" t="s">
        <v>36</v>
      </c>
      <c r="B7" s="37" t="s">
        <v>37</v>
      </c>
      <c r="C7" s="38"/>
      <c r="D7" s="39"/>
      <c r="E7" s="40"/>
      <c r="F7" s="41" t="s">
        <v>38</v>
      </c>
      <c r="G7" s="42">
        <f>H7+I7+J7+K7</f>
        <v>7663.88</v>
      </c>
      <c r="H7" s="42">
        <f>+H8+H40</f>
        <v>3602.88</v>
      </c>
      <c r="I7" s="42">
        <f>+I8+I40</f>
        <v>4061</v>
      </c>
      <c r="J7" s="42">
        <f>+J8+J40</f>
        <v>0</v>
      </c>
      <c r="K7" s="42">
        <f>+K8+K40</f>
        <v>0</v>
      </c>
      <c r="L7" s="100"/>
      <c r="M7" s="53"/>
      <c r="N7" s="101"/>
      <c r="O7" s="77"/>
      <c r="P7" s="102"/>
      <c r="Q7" s="102"/>
      <c r="R7" s="102"/>
      <c r="S7" s="136"/>
      <c r="T7" s="136"/>
      <c r="U7" s="136"/>
      <c r="V7" s="136"/>
      <c r="W7" s="136"/>
      <c r="X7" s="102"/>
      <c r="Y7" s="102"/>
      <c r="Z7" s="102"/>
      <c r="AA7" s="102"/>
      <c r="AB7" s="102"/>
      <c r="AC7" s="102"/>
    </row>
    <row r="8" s="6" customFormat="1" ht="48" customHeight="1" spans="1:29">
      <c r="A8" s="43" t="s">
        <v>39</v>
      </c>
      <c r="B8" s="44" t="s">
        <v>40</v>
      </c>
      <c r="C8" s="43"/>
      <c r="D8" s="45"/>
      <c r="E8" s="43"/>
      <c r="F8" s="44" t="s">
        <v>41</v>
      </c>
      <c r="G8" s="42">
        <f>H8+I8+J8+K8</f>
        <v>654.45</v>
      </c>
      <c r="H8" s="46">
        <f>H9</f>
        <v>654.45</v>
      </c>
      <c r="I8" s="46">
        <v>0</v>
      </c>
      <c r="J8" s="46">
        <v>0</v>
      </c>
      <c r="K8" s="46">
        <v>0</v>
      </c>
      <c r="L8" s="103"/>
      <c r="M8" s="104"/>
      <c r="N8" s="105"/>
      <c r="O8" s="48"/>
      <c r="P8" s="102"/>
      <c r="Q8" s="102"/>
      <c r="R8" s="102"/>
      <c r="S8" s="102"/>
      <c r="T8" s="102"/>
      <c r="U8" s="102"/>
      <c r="V8" s="102"/>
      <c r="W8" s="102"/>
      <c r="X8" s="43"/>
      <c r="Y8" s="43"/>
      <c r="Z8" s="43"/>
      <c r="AA8" s="43"/>
      <c r="AB8" s="43"/>
      <c r="AC8" s="43"/>
    </row>
    <row r="9" s="5" customFormat="1" ht="48" customHeight="1" spans="1:29">
      <c r="A9" s="47">
        <v>1</v>
      </c>
      <c r="B9" s="48" t="s">
        <v>42</v>
      </c>
      <c r="C9" s="49"/>
      <c r="D9" s="50"/>
      <c r="E9" s="49"/>
      <c r="F9" s="44" t="s">
        <v>41</v>
      </c>
      <c r="G9" s="42">
        <f>H9+I9+J9+K9</f>
        <v>654.45</v>
      </c>
      <c r="H9" s="42">
        <f>H10+H26</f>
        <v>654.45</v>
      </c>
      <c r="I9" s="42">
        <v>0</v>
      </c>
      <c r="J9" s="42">
        <v>0</v>
      </c>
      <c r="K9" s="42">
        <v>0</v>
      </c>
      <c r="L9" s="106"/>
      <c r="M9" s="104"/>
      <c r="N9" s="107"/>
      <c r="O9" s="108"/>
      <c r="P9" s="49">
        <f>P10+P26</f>
        <v>62</v>
      </c>
      <c r="Q9" s="49">
        <f>Q10+Q26</f>
        <v>48</v>
      </c>
      <c r="R9" s="137">
        <f>R10+R26</f>
        <v>0.085</v>
      </c>
      <c r="S9" s="137">
        <f>S10+S26</f>
        <v>0.085</v>
      </c>
      <c r="T9" s="137"/>
      <c r="U9" s="137">
        <f>U10+U26</f>
        <v>0.4036</v>
      </c>
      <c r="V9" s="137">
        <f>V10+V26</f>
        <v>0.4036</v>
      </c>
      <c r="W9" s="137"/>
      <c r="X9" s="62"/>
      <c r="Y9" s="45"/>
      <c r="Z9" s="45"/>
      <c r="AA9" s="45"/>
      <c r="AB9" s="45"/>
      <c r="AC9" s="45"/>
    </row>
    <row r="10" s="7" customFormat="1" ht="48" customHeight="1" spans="1:29">
      <c r="A10" s="45">
        <v>1.1</v>
      </c>
      <c r="B10" s="44" t="s">
        <v>43</v>
      </c>
      <c r="C10" s="45"/>
      <c r="D10" s="45"/>
      <c r="E10" s="45"/>
      <c r="F10" s="44" t="s">
        <v>44</v>
      </c>
      <c r="G10" s="42">
        <f>H10+I10+J10+K10</f>
        <v>554</v>
      </c>
      <c r="H10" s="42">
        <f>H11+H12+H13+H14+H15+H16+H17+H18+H19+H20+H21+H22+H23+H24+H25</f>
        <v>554</v>
      </c>
      <c r="I10" s="42">
        <f>I11+I12+I13+I14+I15+I16+I17+I18+I19+I20+I21+I22+I23+I24+I25</f>
        <v>0</v>
      </c>
      <c r="J10" s="42">
        <f>J11+J12+J13+J14+J15+J16+J17+J18+J19+J20+J21+J22+J23+J24+J25</f>
        <v>0</v>
      </c>
      <c r="K10" s="42">
        <f>K11+K12+K13+K14+K15+K16+K17+K18+K19+K20+K21+K22+K23+K24+K25</f>
        <v>0</v>
      </c>
      <c r="L10" s="109" t="s">
        <v>45</v>
      </c>
      <c r="M10" s="104" t="s">
        <v>46</v>
      </c>
      <c r="N10" s="110"/>
      <c r="O10" s="111"/>
      <c r="P10" s="112">
        <f>SUM(P11:P25)</f>
        <v>41</v>
      </c>
      <c r="Q10" s="112">
        <f t="shared" ref="Q10:W10" si="0">SUM(Q11:Q25)</f>
        <v>28</v>
      </c>
      <c r="R10" s="112">
        <f t="shared" si="0"/>
        <v>0.0743</v>
      </c>
      <c r="S10" s="112">
        <f t="shared" si="0"/>
        <v>0.0743</v>
      </c>
      <c r="T10" s="112"/>
      <c r="U10" s="112">
        <f t="shared" si="0"/>
        <v>0.3484</v>
      </c>
      <c r="V10" s="112">
        <f t="shared" si="0"/>
        <v>0.3484</v>
      </c>
      <c r="W10" s="112"/>
      <c r="X10" s="54"/>
      <c r="Y10" s="54"/>
      <c r="Z10" s="54"/>
      <c r="AA10" s="54"/>
      <c r="AB10" s="54"/>
      <c r="AC10" s="54"/>
    </row>
    <row r="11" s="7" customFormat="1" ht="93" customHeight="1" spans="1:29">
      <c r="A11" s="51">
        <v>1</v>
      </c>
      <c r="B11" s="52" t="s">
        <v>47</v>
      </c>
      <c r="C11" s="53" t="s">
        <v>48</v>
      </c>
      <c r="D11" s="54" t="s">
        <v>49</v>
      </c>
      <c r="E11" s="53" t="s">
        <v>50</v>
      </c>
      <c r="F11" s="52" t="s">
        <v>51</v>
      </c>
      <c r="G11" s="55">
        <v>58</v>
      </c>
      <c r="H11" s="55">
        <v>58</v>
      </c>
      <c r="I11" s="83"/>
      <c r="J11" s="83"/>
      <c r="K11" s="83"/>
      <c r="L11" s="109"/>
      <c r="M11" s="104" t="s">
        <v>46</v>
      </c>
      <c r="N11" s="113" t="s">
        <v>52</v>
      </c>
      <c r="O11" s="56" t="s">
        <v>53</v>
      </c>
      <c r="P11" s="112">
        <v>2</v>
      </c>
      <c r="Q11" s="112">
        <v>3</v>
      </c>
      <c r="R11" s="138">
        <f>S11+T11</f>
        <v>0.0075</v>
      </c>
      <c r="S11" s="138">
        <v>0.0075</v>
      </c>
      <c r="T11" s="138"/>
      <c r="U11" s="138">
        <f>V11+W11</f>
        <v>0.0345</v>
      </c>
      <c r="V11" s="138">
        <v>0.0345</v>
      </c>
      <c r="W11" s="138"/>
      <c r="X11" s="53" t="s">
        <v>54</v>
      </c>
      <c r="Y11" s="53" t="s">
        <v>55</v>
      </c>
      <c r="Z11" s="53" t="s">
        <v>50</v>
      </c>
      <c r="AA11" s="53" t="s">
        <v>56</v>
      </c>
      <c r="AB11" s="53"/>
      <c r="AC11" s="53"/>
    </row>
    <row r="12" s="7" customFormat="1" ht="66" customHeight="1" spans="1:29">
      <c r="A12" s="51">
        <v>2</v>
      </c>
      <c r="B12" s="52" t="s">
        <v>57</v>
      </c>
      <c r="C12" s="53" t="s">
        <v>48</v>
      </c>
      <c r="D12" s="54" t="s">
        <v>49</v>
      </c>
      <c r="E12" s="53" t="s">
        <v>58</v>
      </c>
      <c r="F12" s="52" t="s">
        <v>59</v>
      </c>
      <c r="G12" s="55">
        <v>33.5</v>
      </c>
      <c r="H12" s="55">
        <v>33.5</v>
      </c>
      <c r="I12" s="83"/>
      <c r="J12" s="83"/>
      <c r="K12" s="83"/>
      <c r="L12" s="109"/>
      <c r="M12" s="104" t="s">
        <v>46</v>
      </c>
      <c r="N12" s="113" t="s">
        <v>52</v>
      </c>
      <c r="O12" s="56" t="s">
        <v>53</v>
      </c>
      <c r="P12" s="112">
        <v>4</v>
      </c>
      <c r="Q12" s="112">
        <v>2</v>
      </c>
      <c r="R12" s="138">
        <v>0.0037</v>
      </c>
      <c r="S12" s="138">
        <v>0.0037</v>
      </c>
      <c r="T12" s="138"/>
      <c r="U12" s="138">
        <v>0.0148</v>
      </c>
      <c r="V12" s="138">
        <v>0.0148</v>
      </c>
      <c r="W12" s="138"/>
      <c r="X12" s="53" t="s">
        <v>54</v>
      </c>
      <c r="Y12" s="53" t="s">
        <v>55</v>
      </c>
      <c r="Z12" s="53" t="s">
        <v>58</v>
      </c>
      <c r="AA12" s="53" t="s">
        <v>60</v>
      </c>
      <c r="AB12" s="53"/>
      <c r="AC12" s="53"/>
    </row>
    <row r="13" s="7" customFormat="1" ht="65" customHeight="1" spans="1:29">
      <c r="A13" s="51">
        <v>3</v>
      </c>
      <c r="B13" s="52" t="s">
        <v>61</v>
      </c>
      <c r="C13" s="53" t="s">
        <v>48</v>
      </c>
      <c r="D13" s="54" t="s">
        <v>49</v>
      </c>
      <c r="E13" s="53" t="s">
        <v>62</v>
      </c>
      <c r="F13" s="52" t="s">
        <v>63</v>
      </c>
      <c r="G13" s="55">
        <v>13.5</v>
      </c>
      <c r="H13" s="55">
        <v>13.5</v>
      </c>
      <c r="I13" s="83"/>
      <c r="J13" s="83"/>
      <c r="K13" s="83"/>
      <c r="L13" s="109"/>
      <c r="M13" s="104" t="s">
        <v>46</v>
      </c>
      <c r="N13" s="113" t="s">
        <v>52</v>
      </c>
      <c r="O13" s="56" t="s">
        <v>53</v>
      </c>
      <c r="P13" s="112">
        <v>2</v>
      </c>
      <c r="Q13" s="112">
        <v>1</v>
      </c>
      <c r="R13" s="138">
        <v>0.0009</v>
      </c>
      <c r="S13" s="138">
        <v>0.0009</v>
      </c>
      <c r="T13" s="138"/>
      <c r="U13" s="138">
        <v>0.0047</v>
      </c>
      <c r="V13" s="138">
        <v>0.0047</v>
      </c>
      <c r="W13" s="138"/>
      <c r="X13" s="53" t="s">
        <v>54</v>
      </c>
      <c r="Y13" s="53" t="s">
        <v>55</v>
      </c>
      <c r="Z13" s="53" t="s">
        <v>62</v>
      </c>
      <c r="AA13" s="53" t="s">
        <v>64</v>
      </c>
      <c r="AB13" s="53"/>
      <c r="AC13" s="53"/>
    </row>
    <row r="14" s="7" customFormat="1" ht="99" customHeight="1" spans="1:29">
      <c r="A14" s="51">
        <v>4</v>
      </c>
      <c r="B14" s="52" t="s">
        <v>65</v>
      </c>
      <c r="C14" s="53" t="s">
        <v>48</v>
      </c>
      <c r="D14" s="54" t="s">
        <v>49</v>
      </c>
      <c r="E14" s="53" t="s">
        <v>66</v>
      </c>
      <c r="F14" s="52" t="s">
        <v>67</v>
      </c>
      <c r="G14" s="55">
        <v>83.5</v>
      </c>
      <c r="H14" s="55">
        <v>83.5</v>
      </c>
      <c r="I14" s="83"/>
      <c r="J14" s="83"/>
      <c r="K14" s="83"/>
      <c r="L14" s="109"/>
      <c r="M14" s="104" t="s">
        <v>46</v>
      </c>
      <c r="N14" s="113" t="s">
        <v>52</v>
      </c>
      <c r="O14" s="56" t="s">
        <v>53</v>
      </c>
      <c r="P14" s="114">
        <v>6</v>
      </c>
      <c r="Q14" s="114">
        <v>2</v>
      </c>
      <c r="R14" s="138">
        <f>S14+T14</f>
        <v>0.0138</v>
      </c>
      <c r="S14" s="138">
        <v>0.0138</v>
      </c>
      <c r="T14" s="138"/>
      <c r="U14" s="138">
        <f>V14+W14</f>
        <v>0.0621</v>
      </c>
      <c r="V14" s="138">
        <f>S14*4.5</f>
        <v>0.0621</v>
      </c>
      <c r="W14" s="138"/>
      <c r="X14" s="53" t="s">
        <v>54</v>
      </c>
      <c r="Y14" s="53" t="s">
        <v>55</v>
      </c>
      <c r="Z14" s="53" t="s">
        <v>66</v>
      </c>
      <c r="AA14" s="53" t="s">
        <v>68</v>
      </c>
      <c r="AB14" s="53"/>
      <c r="AC14" s="53"/>
    </row>
    <row r="15" s="7" customFormat="1" ht="108" customHeight="1" spans="1:29">
      <c r="A15" s="51">
        <v>5</v>
      </c>
      <c r="B15" s="52" t="s">
        <v>69</v>
      </c>
      <c r="C15" s="53" t="s">
        <v>48</v>
      </c>
      <c r="D15" s="54" t="s">
        <v>49</v>
      </c>
      <c r="E15" s="53" t="s">
        <v>70</v>
      </c>
      <c r="F15" s="56" t="s">
        <v>71</v>
      </c>
      <c r="G15" s="55">
        <v>135</v>
      </c>
      <c r="H15" s="55">
        <v>135</v>
      </c>
      <c r="I15" s="83"/>
      <c r="J15" s="83"/>
      <c r="K15" s="83"/>
      <c r="L15" s="109"/>
      <c r="M15" s="104" t="s">
        <v>46</v>
      </c>
      <c r="N15" s="113" t="s">
        <v>52</v>
      </c>
      <c r="O15" s="56" t="s">
        <v>53</v>
      </c>
      <c r="P15" s="112">
        <v>8</v>
      </c>
      <c r="Q15" s="112">
        <v>2</v>
      </c>
      <c r="R15" s="112">
        <v>0.0121</v>
      </c>
      <c r="S15" s="112">
        <v>0.0121</v>
      </c>
      <c r="T15" s="112"/>
      <c r="U15" s="112">
        <v>0.0605</v>
      </c>
      <c r="V15" s="112">
        <v>0.0605</v>
      </c>
      <c r="W15" s="112"/>
      <c r="X15" s="53" t="s">
        <v>54</v>
      </c>
      <c r="Y15" s="53" t="s">
        <v>55</v>
      </c>
      <c r="Z15" s="53" t="s">
        <v>70</v>
      </c>
      <c r="AA15" s="53" t="s">
        <v>72</v>
      </c>
      <c r="AB15" s="53"/>
      <c r="AC15" s="53"/>
    </row>
    <row r="16" s="7" customFormat="1" ht="99" customHeight="1" spans="1:29">
      <c r="A16" s="51">
        <v>6</v>
      </c>
      <c r="B16" s="52" t="s">
        <v>73</v>
      </c>
      <c r="C16" s="53" t="s">
        <v>48</v>
      </c>
      <c r="D16" s="54" t="s">
        <v>49</v>
      </c>
      <c r="E16" s="53" t="s">
        <v>74</v>
      </c>
      <c r="F16" s="52" t="s">
        <v>75</v>
      </c>
      <c r="G16" s="55">
        <v>16.5</v>
      </c>
      <c r="H16" s="55">
        <v>16.5</v>
      </c>
      <c r="I16" s="83"/>
      <c r="J16" s="83"/>
      <c r="K16" s="83"/>
      <c r="L16" s="109"/>
      <c r="M16" s="104" t="s">
        <v>46</v>
      </c>
      <c r="N16" s="113" t="s">
        <v>52</v>
      </c>
      <c r="O16" s="56" t="s">
        <v>53</v>
      </c>
      <c r="P16" s="112"/>
      <c r="Q16" s="112">
        <v>7</v>
      </c>
      <c r="R16" s="112">
        <v>0.0021</v>
      </c>
      <c r="S16" s="112">
        <v>0.0021</v>
      </c>
      <c r="T16" s="112"/>
      <c r="U16" s="112">
        <v>0.0102</v>
      </c>
      <c r="V16" s="112">
        <v>0.0102</v>
      </c>
      <c r="W16" s="112"/>
      <c r="X16" s="53" t="s">
        <v>54</v>
      </c>
      <c r="Y16" s="53" t="s">
        <v>55</v>
      </c>
      <c r="Z16" s="53" t="s">
        <v>74</v>
      </c>
      <c r="AA16" s="53" t="s">
        <v>76</v>
      </c>
      <c r="AB16" s="53"/>
      <c r="AC16" s="53"/>
    </row>
    <row r="17" s="7" customFormat="1" ht="89" customHeight="1" spans="1:29">
      <c r="A17" s="51">
        <v>7</v>
      </c>
      <c r="B17" s="52" t="s">
        <v>77</v>
      </c>
      <c r="C17" s="53" t="s">
        <v>48</v>
      </c>
      <c r="D17" s="54" t="s">
        <v>49</v>
      </c>
      <c r="E17" s="53" t="s">
        <v>78</v>
      </c>
      <c r="F17" s="52" t="s">
        <v>79</v>
      </c>
      <c r="G17" s="55">
        <v>30.5</v>
      </c>
      <c r="H17" s="55">
        <v>30.5</v>
      </c>
      <c r="I17" s="83"/>
      <c r="J17" s="83"/>
      <c r="K17" s="83"/>
      <c r="L17" s="109"/>
      <c r="M17" s="104" t="s">
        <v>46</v>
      </c>
      <c r="N17" s="113" t="s">
        <v>52</v>
      </c>
      <c r="O17" s="56" t="s">
        <v>53</v>
      </c>
      <c r="P17" s="112">
        <v>5</v>
      </c>
      <c r="Q17" s="112"/>
      <c r="R17" s="112">
        <v>0.0056</v>
      </c>
      <c r="S17" s="138">
        <v>0.0056</v>
      </c>
      <c r="T17" s="138"/>
      <c r="U17" s="138">
        <v>0.0226</v>
      </c>
      <c r="V17" s="138">
        <v>0.0226</v>
      </c>
      <c r="W17" s="138"/>
      <c r="X17" s="53" t="s">
        <v>54</v>
      </c>
      <c r="Y17" s="53" t="s">
        <v>55</v>
      </c>
      <c r="Z17" s="53" t="s">
        <v>78</v>
      </c>
      <c r="AA17" s="53" t="s">
        <v>80</v>
      </c>
      <c r="AB17" s="53"/>
      <c r="AC17" s="53"/>
    </row>
    <row r="18" s="7" customFormat="1" ht="74" customHeight="1" spans="1:29">
      <c r="A18" s="51">
        <v>8</v>
      </c>
      <c r="B18" s="52" t="s">
        <v>81</v>
      </c>
      <c r="C18" s="53" t="s">
        <v>48</v>
      </c>
      <c r="D18" s="54" t="s">
        <v>49</v>
      </c>
      <c r="E18" s="53" t="s">
        <v>82</v>
      </c>
      <c r="F18" s="52" t="s">
        <v>83</v>
      </c>
      <c r="G18" s="55">
        <v>5.5</v>
      </c>
      <c r="H18" s="55">
        <v>5.5</v>
      </c>
      <c r="I18" s="83"/>
      <c r="J18" s="83"/>
      <c r="K18" s="83"/>
      <c r="L18" s="109"/>
      <c r="M18" s="104" t="s">
        <v>46</v>
      </c>
      <c r="N18" s="113" t="s">
        <v>52</v>
      </c>
      <c r="O18" s="56" t="s">
        <v>53</v>
      </c>
      <c r="P18" s="112">
        <v>2</v>
      </c>
      <c r="Q18" s="112"/>
      <c r="R18" s="112">
        <v>0.0006</v>
      </c>
      <c r="S18" s="112">
        <v>0.0006</v>
      </c>
      <c r="T18" s="112"/>
      <c r="U18" s="112">
        <v>0.0029</v>
      </c>
      <c r="V18" s="112">
        <v>0.0029</v>
      </c>
      <c r="W18" s="112"/>
      <c r="X18" s="53" t="s">
        <v>54</v>
      </c>
      <c r="Y18" s="53" t="s">
        <v>55</v>
      </c>
      <c r="Z18" s="53" t="s">
        <v>82</v>
      </c>
      <c r="AA18" s="53" t="s">
        <v>84</v>
      </c>
      <c r="AB18" s="53"/>
      <c r="AC18" s="53"/>
    </row>
    <row r="19" s="7" customFormat="1" ht="95" customHeight="1" spans="1:29">
      <c r="A19" s="51">
        <v>9</v>
      </c>
      <c r="B19" s="52" t="s">
        <v>85</v>
      </c>
      <c r="C19" s="53" t="s">
        <v>48</v>
      </c>
      <c r="D19" s="54" t="s">
        <v>49</v>
      </c>
      <c r="E19" s="53" t="s">
        <v>86</v>
      </c>
      <c r="F19" s="52" t="s">
        <v>87</v>
      </c>
      <c r="G19" s="55">
        <v>30.5</v>
      </c>
      <c r="H19" s="55">
        <v>30.5</v>
      </c>
      <c r="I19" s="83"/>
      <c r="J19" s="83"/>
      <c r="K19" s="83"/>
      <c r="L19" s="109"/>
      <c r="M19" s="104" t="s">
        <v>46</v>
      </c>
      <c r="N19" s="113" t="s">
        <v>52</v>
      </c>
      <c r="O19" s="56" t="s">
        <v>53</v>
      </c>
      <c r="P19" s="112">
        <v>4</v>
      </c>
      <c r="Q19" s="112">
        <v>1</v>
      </c>
      <c r="R19" s="112">
        <v>0.0049</v>
      </c>
      <c r="S19" s="112">
        <v>0.0049</v>
      </c>
      <c r="T19" s="112"/>
      <c r="U19" s="112">
        <v>0.0241</v>
      </c>
      <c r="V19" s="112">
        <v>0.0241</v>
      </c>
      <c r="W19" s="112"/>
      <c r="X19" s="53" t="s">
        <v>54</v>
      </c>
      <c r="Y19" s="53" t="s">
        <v>55</v>
      </c>
      <c r="Z19" s="53" t="s">
        <v>86</v>
      </c>
      <c r="AA19" s="53" t="s">
        <v>88</v>
      </c>
      <c r="AB19" s="53"/>
      <c r="AC19" s="53"/>
    </row>
    <row r="20" s="7" customFormat="1" ht="84" customHeight="1" spans="1:29">
      <c r="A20" s="51">
        <v>10</v>
      </c>
      <c r="B20" s="56" t="s">
        <v>89</v>
      </c>
      <c r="C20" s="53" t="s">
        <v>48</v>
      </c>
      <c r="D20" s="54" t="s">
        <v>49</v>
      </c>
      <c r="E20" s="53" t="s">
        <v>90</v>
      </c>
      <c r="F20" s="57" t="s">
        <v>91</v>
      </c>
      <c r="G20" s="55">
        <v>23</v>
      </c>
      <c r="H20" s="55">
        <v>23</v>
      </c>
      <c r="I20" s="83"/>
      <c r="J20" s="83"/>
      <c r="K20" s="83"/>
      <c r="L20" s="109"/>
      <c r="M20" s="104" t="s">
        <v>46</v>
      </c>
      <c r="N20" s="113" t="s">
        <v>52</v>
      </c>
      <c r="O20" s="56" t="s">
        <v>53</v>
      </c>
      <c r="P20" s="114">
        <v>3</v>
      </c>
      <c r="Q20" s="114">
        <v>1</v>
      </c>
      <c r="R20" s="138">
        <v>0.0012</v>
      </c>
      <c r="S20" s="138">
        <v>0.0012</v>
      </c>
      <c r="T20" s="138"/>
      <c r="U20" s="138">
        <v>0.0075</v>
      </c>
      <c r="V20" s="138">
        <v>0.0075</v>
      </c>
      <c r="W20" s="138"/>
      <c r="X20" s="53" t="s">
        <v>54</v>
      </c>
      <c r="Y20" s="53" t="s">
        <v>55</v>
      </c>
      <c r="Z20" s="153" t="s">
        <v>90</v>
      </c>
      <c r="AA20" s="53" t="s">
        <v>92</v>
      </c>
      <c r="AB20" s="153"/>
      <c r="AC20" s="153"/>
    </row>
    <row r="21" s="7" customFormat="1" ht="74" customHeight="1" spans="1:29">
      <c r="A21" s="51">
        <v>11</v>
      </c>
      <c r="B21" s="52" t="s">
        <v>93</v>
      </c>
      <c r="C21" s="53" t="s">
        <v>48</v>
      </c>
      <c r="D21" s="54" t="s">
        <v>49</v>
      </c>
      <c r="E21" s="53" t="s">
        <v>94</v>
      </c>
      <c r="F21" s="56" t="s">
        <v>95</v>
      </c>
      <c r="G21" s="55">
        <v>42.5</v>
      </c>
      <c r="H21" s="55">
        <v>42.5</v>
      </c>
      <c r="I21" s="83"/>
      <c r="J21" s="83"/>
      <c r="K21" s="83"/>
      <c r="L21" s="109"/>
      <c r="M21" s="104" t="s">
        <v>46</v>
      </c>
      <c r="N21" s="113" t="s">
        <v>52</v>
      </c>
      <c r="O21" s="56" t="s">
        <v>53</v>
      </c>
      <c r="P21" s="115">
        <v>1</v>
      </c>
      <c r="Q21" s="115">
        <v>1</v>
      </c>
      <c r="R21" s="139">
        <v>0.0085</v>
      </c>
      <c r="S21" s="139">
        <v>0.0085</v>
      </c>
      <c r="T21" s="139"/>
      <c r="U21" s="138">
        <v>0.0383</v>
      </c>
      <c r="V21" s="138">
        <v>0.0383</v>
      </c>
      <c r="W21" s="138"/>
      <c r="X21" s="53" t="s">
        <v>54</v>
      </c>
      <c r="Y21" s="53" t="s">
        <v>55</v>
      </c>
      <c r="Z21" s="53" t="s">
        <v>94</v>
      </c>
      <c r="AA21" s="53" t="s">
        <v>96</v>
      </c>
      <c r="AB21" s="53"/>
      <c r="AC21" s="53"/>
    </row>
    <row r="22" s="7" customFormat="1" ht="74" customHeight="1" spans="1:29">
      <c r="A22" s="51">
        <v>12</v>
      </c>
      <c r="B22" s="52" t="s">
        <v>97</v>
      </c>
      <c r="C22" s="53" t="s">
        <v>48</v>
      </c>
      <c r="D22" s="54" t="s">
        <v>49</v>
      </c>
      <c r="E22" s="53" t="s">
        <v>98</v>
      </c>
      <c r="F22" s="52" t="s">
        <v>99</v>
      </c>
      <c r="G22" s="55">
        <v>2</v>
      </c>
      <c r="H22" s="55">
        <v>2</v>
      </c>
      <c r="I22" s="83"/>
      <c r="J22" s="83"/>
      <c r="K22" s="83"/>
      <c r="L22" s="109"/>
      <c r="M22" s="104" t="s">
        <v>46</v>
      </c>
      <c r="N22" s="113" t="s">
        <v>52</v>
      </c>
      <c r="O22" s="56" t="s">
        <v>53</v>
      </c>
      <c r="P22" s="112"/>
      <c r="Q22" s="112">
        <v>1</v>
      </c>
      <c r="R22" s="112">
        <v>0.0004</v>
      </c>
      <c r="S22" s="112">
        <v>0.0004</v>
      </c>
      <c r="T22" s="112"/>
      <c r="U22" s="112">
        <v>0.0016</v>
      </c>
      <c r="V22" s="112">
        <v>0.0016</v>
      </c>
      <c r="W22" s="112"/>
      <c r="X22" s="53" t="s">
        <v>54</v>
      </c>
      <c r="Y22" s="53" t="s">
        <v>55</v>
      </c>
      <c r="Z22" s="53" t="s">
        <v>98</v>
      </c>
      <c r="AA22" s="53" t="s">
        <v>100</v>
      </c>
      <c r="AB22" s="53"/>
      <c r="AC22" s="53"/>
    </row>
    <row r="23" s="7" customFormat="1" ht="74" customHeight="1" spans="1:29">
      <c r="A23" s="51">
        <v>13</v>
      </c>
      <c r="B23" s="52" t="s">
        <v>101</v>
      </c>
      <c r="C23" s="53" t="s">
        <v>48</v>
      </c>
      <c r="D23" s="54" t="s">
        <v>49</v>
      </c>
      <c r="E23" s="58" t="s">
        <v>102</v>
      </c>
      <c r="F23" s="56" t="s">
        <v>103</v>
      </c>
      <c r="G23" s="55">
        <v>11</v>
      </c>
      <c r="H23" s="55">
        <v>11</v>
      </c>
      <c r="I23" s="83"/>
      <c r="J23" s="83"/>
      <c r="K23" s="83"/>
      <c r="L23" s="109"/>
      <c r="M23" s="104" t="s">
        <v>46</v>
      </c>
      <c r="N23" s="113" t="s">
        <v>52</v>
      </c>
      <c r="O23" s="56" t="s">
        <v>53</v>
      </c>
      <c r="P23" s="54">
        <v>1</v>
      </c>
      <c r="Q23" s="54">
        <v>1</v>
      </c>
      <c r="R23" s="54">
        <v>0.0008</v>
      </c>
      <c r="S23" s="54">
        <v>0.0008</v>
      </c>
      <c r="T23" s="54"/>
      <c r="U23" s="54">
        <v>0.0036</v>
      </c>
      <c r="V23" s="54">
        <v>0.0036</v>
      </c>
      <c r="W23" s="112"/>
      <c r="X23" s="53" t="s">
        <v>54</v>
      </c>
      <c r="Y23" s="53" t="s">
        <v>55</v>
      </c>
      <c r="Z23" s="53" t="s">
        <v>102</v>
      </c>
      <c r="AA23" s="53" t="s">
        <v>104</v>
      </c>
      <c r="AB23" s="53"/>
      <c r="AC23" s="53"/>
    </row>
    <row r="24" s="7" customFormat="1" ht="74" customHeight="1" spans="1:29">
      <c r="A24" s="51">
        <v>14</v>
      </c>
      <c r="B24" s="52" t="s">
        <v>105</v>
      </c>
      <c r="C24" s="53" t="s">
        <v>48</v>
      </c>
      <c r="D24" s="54" t="s">
        <v>49</v>
      </c>
      <c r="E24" s="53" t="s">
        <v>106</v>
      </c>
      <c r="F24" s="52" t="s">
        <v>107</v>
      </c>
      <c r="G24" s="55">
        <v>56.5</v>
      </c>
      <c r="H24" s="55">
        <v>56.5</v>
      </c>
      <c r="I24" s="83"/>
      <c r="J24" s="83"/>
      <c r="K24" s="83"/>
      <c r="L24" s="109"/>
      <c r="M24" s="104" t="s">
        <v>46</v>
      </c>
      <c r="N24" s="113" t="s">
        <v>52</v>
      </c>
      <c r="O24" s="56" t="s">
        <v>53</v>
      </c>
      <c r="P24" s="112">
        <v>1</v>
      </c>
      <c r="Q24" s="112">
        <v>3</v>
      </c>
      <c r="R24" s="112">
        <v>0.0109</v>
      </c>
      <c r="S24" s="112">
        <v>0.0109</v>
      </c>
      <c r="T24" s="112"/>
      <c r="U24" s="112">
        <v>0.0574</v>
      </c>
      <c r="V24" s="112">
        <v>0.0574</v>
      </c>
      <c r="W24" s="112"/>
      <c r="X24" s="53" t="s">
        <v>54</v>
      </c>
      <c r="Y24" s="53" t="s">
        <v>55</v>
      </c>
      <c r="Z24" s="53" t="s">
        <v>106</v>
      </c>
      <c r="AA24" s="53" t="s">
        <v>108</v>
      </c>
      <c r="AB24" s="53"/>
      <c r="AC24" s="53"/>
    </row>
    <row r="25" s="7" customFormat="1" ht="74" customHeight="1" spans="1:29">
      <c r="A25" s="51">
        <v>15</v>
      </c>
      <c r="B25" s="52" t="s">
        <v>109</v>
      </c>
      <c r="C25" s="53" t="s">
        <v>48</v>
      </c>
      <c r="D25" s="54" t="s">
        <v>49</v>
      </c>
      <c r="E25" s="53" t="s">
        <v>110</v>
      </c>
      <c r="F25" s="52" t="s">
        <v>111</v>
      </c>
      <c r="G25" s="55">
        <v>12.5</v>
      </c>
      <c r="H25" s="55">
        <v>12.5</v>
      </c>
      <c r="I25" s="83"/>
      <c r="J25" s="83"/>
      <c r="K25" s="83"/>
      <c r="L25" s="109"/>
      <c r="M25" s="104" t="s">
        <v>46</v>
      </c>
      <c r="N25" s="113" t="s">
        <v>52</v>
      </c>
      <c r="O25" s="56" t="s">
        <v>53</v>
      </c>
      <c r="P25" s="112">
        <v>2</v>
      </c>
      <c r="Q25" s="112">
        <v>3</v>
      </c>
      <c r="R25" s="112">
        <v>0.0013</v>
      </c>
      <c r="S25" s="112">
        <v>0.0013</v>
      </c>
      <c r="T25" s="112"/>
      <c r="U25" s="112">
        <v>0.0036</v>
      </c>
      <c r="V25" s="112">
        <v>0.0036</v>
      </c>
      <c r="W25" s="112"/>
      <c r="X25" s="53" t="s">
        <v>54</v>
      </c>
      <c r="Y25" s="53" t="s">
        <v>55</v>
      </c>
      <c r="Z25" s="53" t="s">
        <v>110</v>
      </c>
      <c r="AA25" s="53" t="s">
        <v>112</v>
      </c>
      <c r="AB25" s="53"/>
      <c r="AC25" s="53"/>
    </row>
    <row r="26" s="7" customFormat="1" ht="65" customHeight="1" spans="1:29">
      <c r="A26" s="45">
        <v>1.2</v>
      </c>
      <c r="B26" s="44" t="s">
        <v>113</v>
      </c>
      <c r="C26" s="45"/>
      <c r="D26" s="45"/>
      <c r="E26" s="45"/>
      <c r="F26" s="44" t="s">
        <v>114</v>
      </c>
      <c r="G26" s="42">
        <f>H26+I26+J26+K26</f>
        <v>100.45</v>
      </c>
      <c r="H26" s="42">
        <f>H27+H28+H29+H30+H31+H32+H33+H34+H35+H36+H37+H38+H39</f>
        <v>100.45</v>
      </c>
      <c r="I26" s="42">
        <f>I27+I28+I29+I30+I31+I32+I33+I34+I35+I36+I37+I38+I39</f>
        <v>0</v>
      </c>
      <c r="J26" s="42">
        <f>J27+J28+J29+J30+J31+J32+J33+J34+J35+J36+J37+J38+J39</f>
        <v>0</v>
      </c>
      <c r="K26" s="42">
        <f>K27+K28+K29+K30+K31+K32+K33+K34+K35+K36+K37+K38+K39</f>
        <v>0</v>
      </c>
      <c r="L26" s="109" t="s">
        <v>45</v>
      </c>
      <c r="M26" s="104" t="s">
        <v>46</v>
      </c>
      <c r="N26" s="110"/>
      <c r="O26" s="111"/>
      <c r="P26" s="112">
        <f>SUM(P27:P39)</f>
        <v>21</v>
      </c>
      <c r="Q26" s="112">
        <f t="shared" ref="Q26:V26" si="1">SUM(Q27:Q39)</f>
        <v>20</v>
      </c>
      <c r="R26" s="112">
        <f t="shared" si="1"/>
        <v>0.0107</v>
      </c>
      <c r="S26" s="112">
        <f t="shared" si="1"/>
        <v>0.0107</v>
      </c>
      <c r="T26" s="112">
        <f t="shared" si="1"/>
        <v>0</v>
      </c>
      <c r="U26" s="112">
        <f t="shared" si="1"/>
        <v>0.0552</v>
      </c>
      <c r="V26" s="112">
        <f t="shared" si="1"/>
        <v>0.0552</v>
      </c>
      <c r="W26" s="112"/>
      <c r="X26" s="54"/>
      <c r="Y26" s="54"/>
      <c r="Z26" s="54"/>
      <c r="AA26" s="54"/>
      <c r="AB26" s="54"/>
      <c r="AC26" s="54"/>
    </row>
    <row r="27" s="7" customFormat="1" ht="85" customHeight="1" spans="1:29">
      <c r="A27" s="51">
        <v>1</v>
      </c>
      <c r="B27" s="52" t="s">
        <v>115</v>
      </c>
      <c r="C27" s="53" t="s">
        <v>48</v>
      </c>
      <c r="D27" s="54" t="s">
        <v>49</v>
      </c>
      <c r="E27" s="53" t="s">
        <v>50</v>
      </c>
      <c r="F27" s="52" t="s">
        <v>116</v>
      </c>
      <c r="G27" s="55">
        <v>9</v>
      </c>
      <c r="H27" s="55">
        <v>9</v>
      </c>
      <c r="I27" s="83"/>
      <c r="J27" s="83"/>
      <c r="K27" s="83"/>
      <c r="L27" s="109"/>
      <c r="M27" s="104" t="s">
        <v>46</v>
      </c>
      <c r="N27" s="113" t="s">
        <v>117</v>
      </c>
      <c r="O27" s="56" t="s">
        <v>118</v>
      </c>
      <c r="P27" s="112">
        <v>3</v>
      </c>
      <c r="Q27" s="112">
        <v>3</v>
      </c>
      <c r="R27" s="138">
        <f>S27+T27</f>
        <v>0.0009</v>
      </c>
      <c r="S27" s="138">
        <v>0.0009</v>
      </c>
      <c r="T27" s="138"/>
      <c r="U27" s="138">
        <f>V27+W27</f>
        <v>0.0062</v>
      </c>
      <c r="V27" s="138">
        <v>0.0062</v>
      </c>
      <c r="W27" s="138"/>
      <c r="X27" s="53" t="s">
        <v>54</v>
      </c>
      <c r="Y27" s="53" t="s">
        <v>55</v>
      </c>
      <c r="Z27" s="53" t="s">
        <v>50</v>
      </c>
      <c r="AA27" s="53" t="s">
        <v>56</v>
      </c>
      <c r="AB27" s="53"/>
      <c r="AC27" s="53"/>
    </row>
    <row r="28" s="7" customFormat="1" ht="67" customHeight="1" spans="1:29">
      <c r="A28" s="51">
        <v>2</v>
      </c>
      <c r="B28" s="52" t="s">
        <v>119</v>
      </c>
      <c r="C28" s="53" t="s">
        <v>48</v>
      </c>
      <c r="D28" s="54" t="s">
        <v>49</v>
      </c>
      <c r="E28" s="53" t="s">
        <v>58</v>
      </c>
      <c r="F28" s="52" t="s">
        <v>120</v>
      </c>
      <c r="G28" s="55">
        <v>6.75</v>
      </c>
      <c r="H28" s="55">
        <v>6.75</v>
      </c>
      <c r="I28" s="83"/>
      <c r="J28" s="83"/>
      <c r="K28" s="83"/>
      <c r="L28" s="109"/>
      <c r="M28" s="104" t="s">
        <v>46</v>
      </c>
      <c r="N28" s="113" t="s">
        <v>117</v>
      </c>
      <c r="O28" s="56" t="s">
        <v>118</v>
      </c>
      <c r="P28" s="112">
        <v>4</v>
      </c>
      <c r="Q28" s="112">
        <v>1</v>
      </c>
      <c r="R28" s="138">
        <v>0.0007</v>
      </c>
      <c r="S28" s="138">
        <v>0.0007</v>
      </c>
      <c r="T28" s="138"/>
      <c r="U28" s="138">
        <v>0.0031</v>
      </c>
      <c r="V28" s="138">
        <v>0.0031</v>
      </c>
      <c r="W28" s="138"/>
      <c r="X28" s="53" t="s">
        <v>54</v>
      </c>
      <c r="Y28" s="53" t="s">
        <v>55</v>
      </c>
      <c r="Z28" s="53" t="s">
        <v>58</v>
      </c>
      <c r="AA28" s="53" t="s">
        <v>60</v>
      </c>
      <c r="AB28" s="53"/>
      <c r="AC28" s="53"/>
    </row>
    <row r="29" s="7" customFormat="1" ht="67" customHeight="1" spans="1:29">
      <c r="A29" s="51">
        <v>3</v>
      </c>
      <c r="B29" s="56" t="s">
        <v>121</v>
      </c>
      <c r="C29" s="53" t="s">
        <v>48</v>
      </c>
      <c r="D29" s="54" t="s">
        <v>49</v>
      </c>
      <c r="E29" s="53" t="s">
        <v>90</v>
      </c>
      <c r="F29" s="57" t="s">
        <v>122</v>
      </c>
      <c r="G29" s="55">
        <v>1.5</v>
      </c>
      <c r="H29" s="55">
        <v>1.5</v>
      </c>
      <c r="I29" s="83"/>
      <c r="J29" s="83"/>
      <c r="K29" s="83"/>
      <c r="L29" s="109"/>
      <c r="M29" s="104" t="s">
        <v>46</v>
      </c>
      <c r="N29" s="113" t="s">
        <v>117</v>
      </c>
      <c r="O29" s="56" t="s">
        <v>118</v>
      </c>
      <c r="P29" s="54">
        <v>2</v>
      </c>
      <c r="Q29" s="54"/>
      <c r="R29" s="138">
        <v>0.0002</v>
      </c>
      <c r="S29" s="138">
        <v>0.0002</v>
      </c>
      <c r="T29" s="138"/>
      <c r="U29" s="138">
        <v>0.0018</v>
      </c>
      <c r="V29" s="138">
        <v>0.0018</v>
      </c>
      <c r="W29" s="138"/>
      <c r="X29" s="53" t="s">
        <v>54</v>
      </c>
      <c r="Y29" s="53" t="s">
        <v>55</v>
      </c>
      <c r="Z29" s="153" t="s">
        <v>90</v>
      </c>
      <c r="AA29" s="53" t="s">
        <v>92</v>
      </c>
      <c r="AB29" s="153"/>
      <c r="AC29" s="153"/>
    </row>
    <row r="30" s="7" customFormat="1" ht="96" customHeight="1" spans="1:29">
      <c r="A30" s="51">
        <v>4</v>
      </c>
      <c r="B30" s="52" t="s">
        <v>123</v>
      </c>
      <c r="C30" s="53" t="s">
        <v>48</v>
      </c>
      <c r="D30" s="54" t="s">
        <v>49</v>
      </c>
      <c r="E30" s="53" t="s">
        <v>66</v>
      </c>
      <c r="F30" s="52" t="s">
        <v>124</v>
      </c>
      <c r="G30" s="55">
        <v>29.5</v>
      </c>
      <c r="H30" s="55">
        <v>29.5</v>
      </c>
      <c r="I30" s="83"/>
      <c r="J30" s="83"/>
      <c r="K30" s="83"/>
      <c r="L30" s="109"/>
      <c r="M30" s="104" t="s">
        <v>46</v>
      </c>
      <c r="N30" s="113" t="s">
        <v>117</v>
      </c>
      <c r="O30" s="56" t="s">
        <v>118</v>
      </c>
      <c r="P30" s="114">
        <v>4</v>
      </c>
      <c r="Q30" s="114">
        <v>2</v>
      </c>
      <c r="R30" s="138">
        <f>S30+T30</f>
        <v>0.0028</v>
      </c>
      <c r="S30" s="138">
        <v>0.0028</v>
      </c>
      <c r="T30" s="138"/>
      <c r="U30" s="138">
        <f>V30+W30</f>
        <v>0.0126</v>
      </c>
      <c r="V30" s="138">
        <f>S30*4.5</f>
        <v>0.0126</v>
      </c>
      <c r="W30" s="138"/>
      <c r="X30" s="53" t="s">
        <v>54</v>
      </c>
      <c r="Y30" s="53" t="s">
        <v>55</v>
      </c>
      <c r="Z30" s="53" t="s">
        <v>66</v>
      </c>
      <c r="AA30" s="53" t="s">
        <v>68</v>
      </c>
      <c r="AB30" s="53"/>
      <c r="AC30" s="53"/>
    </row>
    <row r="31" s="7" customFormat="1" ht="83" customHeight="1" spans="1:29">
      <c r="A31" s="51">
        <v>5</v>
      </c>
      <c r="B31" s="52" t="s">
        <v>125</v>
      </c>
      <c r="C31" s="53" t="s">
        <v>48</v>
      </c>
      <c r="D31" s="54" t="s">
        <v>49</v>
      </c>
      <c r="E31" s="53" t="s">
        <v>70</v>
      </c>
      <c r="F31" s="56" t="s">
        <v>126</v>
      </c>
      <c r="G31" s="55">
        <v>15.5</v>
      </c>
      <c r="H31" s="55">
        <v>15.5</v>
      </c>
      <c r="I31" s="83"/>
      <c r="J31" s="83"/>
      <c r="K31" s="83"/>
      <c r="L31" s="109"/>
      <c r="M31" s="104" t="s">
        <v>46</v>
      </c>
      <c r="N31" s="113" t="s">
        <v>117</v>
      </c>
      <c r="O31" s="56" t="s">
        <v>118</v>
      </c>
      <c r="P31" s="112">
        <v>2</v>
      </c>
      <c r="Q31" s="112"/>
      <c r="R31" s="112">
        <v>0.0004</v>
      </c>
      <c r="S31" s="112">
        <v>0.0004</v>
      </c>
      <c r="T31" s="112"/>
      <c r="U31" s="112">
        <v>0.0024</v>
      </c>
      <c r="V31" s="112">
        <v>0.0024</v>
      </c>
      <c r="W31" s="112"/>
      <c r="X31" s="53" t="s">
        <v>54</v>
      </c>
      <c r="Y31" s="53" t="s">
        <v>55</v>
      </c>
      <c r="Z31" s="53" t="s">
        <v>70</v>
      </c>
      <c r="AA31" s="53" t="s">
        <v>72</v>
      </c>
      <c r="AB31" s="53"/>
      <c r="AC31" s="53"/>
    </row>
    <row r="32" s="7" customFormat="1" ht="80" customHeight="1" spans="1:29">
      <c r="A32" s="51">
        <v>6</v>
      </c>
      <c r="B32" s="52" t="s">
        <v>127</v>
      </c>
      <c r="C32" s="53" t="s">
        <v>48</v>
      </c>
      <c r="D32" s="54" t="s">
        <v>49</v>
      </c>
      <c r="E32" s="53" t="s">
        <v>74</v>
      </c>
      <c r="F32" s="52" t="s">
        <v>128</v>
      </c>
      <c r="G32" s="55">
        <v>2.75</v>
      </c>
      <c r="H32" s="55">
        <v>2.75</v>
      </c>
      <c r="I32" s="83"/>
      <c r="J32" s="83"/>
      <c r="K32" s="83"/>
      <c r="L32" s="109"/>
      <c r="M32" s="104" t="s">
        <v>46</v>
      </c>
      <c r="N32" s="113" t="s">
        <v>117</v>
      </c>
      <c r="O32" s="56" t="s">
        <v>118</v>
      </c>
      <c r="P32" s="112"/>
      <c r="Q32" s="112">
        <v>3</v>
      </c>
      <c r="R32" s="112">
        <v>0.0008</v>
      </c>
      <c r="S32" s="112">
        <v>0.0008</v>
      </c>
      <c r="T32" s="112"/>
      <c r="U32" s="112">
        <v>0.0041</v>
      </c>
      <c r="V32" s="112">
        <v>0.0041</v>
      </c>
      <c r="W32" s="112"/>
      <c r="X32" s="53" t="s">
        <v>54</v>
      </c>
      <c r="Y32" s="53" t="s">
        <v>55</v>
      </c>
      <c r="Z32" s="53" t="s">
        <v>74</v>
      </c>
      <c r="AA32" s="53" t="s">
        <v>76</v>
      </c>
      <c r="AB32" s="53"/>
      <c r="AC32" s="53"/>
    </row>
    <row r="33" s="7" customFormat="1" ht="67" customHeight="1" spans="1:29">
      <c r="A33" s="51">
        <v>7</v>
      </c>
      <c r="B33" s="52" t="s">
        <v>129</v>
      </c>
      <c r="C33" s="53" t="s">
        <v>48</v>
      </c>
      <c r="D33" s="54" t="s">
        <v>49</v>
      </c>
      <c r="E33" s="53" t="s">
        <v>82</v>
      </c>
      <c r="F33" s="52" t="s">
        <v>130</v>
      </c>
      <c r="G33" s="55">
        <v>3.5</v>
      </c>
      <c r="H33" s="55">
        <v>3.5</v>
      </c>
      <c r="I33" s="83"/>
      <c r="J33" s="83"/>
      <c r="K33" s="83"/>
      <c r="L33" s="109"/>
      <c r="M33" s="104" t="s">
        <v>46</v>
      </c>
      <c r="N33" s="113" t="s">
        <v>117</v>
      </c>
      <c r="O33" s="56" t="s">
        <v>118</v>
      </c>
      <c r="P33" s="112"/>
      <c r="Q33" s="112">
        <v>1</v>
      </c>
      <c r="R33" s="112">
        <v>0.0004</v>
      </c>
      <c r="S33" s="112">
        <v>0.0004</v>
      </c>
      <c r="T33" s="112"/>
      <c r="U33" s="138">
        <v>0.002</v>
      </c>
      <c r="V33" s="138">
        <v>0.002</v>
      </c>
      <c r="W33" s="112"/>
      <c r="X33" s="53" t="s">
        <v>54</v>
      </c>
      <c r="Y33" s="53" t="s">
        <v>55</v>
      </c>
      <c r="Z33" s="53" t="s">
        <v>82</v>
      </c>
      <c r="AA33" s="53" t="s">
        <v>84</v>
      </c>
      <c r="AB33" s="53"/>
      <c r="AC33" s="53"/>
    </row>
    <row r="34" s="7" customFormat="1" ht="67" customHeight="1" spans="1:29">
      <c r="A34" s="51">
        <v>8</v>
      </c>
      <c r="B34" s="52" t="s">
        <v>131</v>
      </c>
      <c r="C34" s="53" t="s">
        <v>48</v>
      </c>
      <c r="D34" s="54" t="s">
        <v>49</v>
      </c>
      <c r="E34" s="53" t="s">
        <v>86</v>
      </c>
      <c r="F34" s="52" t="s">
        <v>132</v>
      </c>
      <c r="G34" s="55">
        <v>4.5</v>
      </c>
      <c r="H34" s="55">
        <v>4.5</v>
      </c>
      <c r="I34" s="83"/>
      <c r="J34" s="83"/>
      <c r="K34" s="83"/>
      <c r="L34" s="109"/>
      <c r="M34" s="104" t="s">
        <v>46</v>
      </c>
      <c r="N34" s="113" t="s">
        <v>117</v>
      </c>
      <c r="O34" s="56" t="s">
        <v>118</v>
      </c>
      <c r="P34" s="112">
        <v>1</v>
      </c>
      <c r="Q34" s="112">
        <v>1</v>
      </c>
      <c r="R34" s="112">
        <v>0.0005</v>
      </c>
      <c r="S34" s="112">
        <v>0.0005</v>
      </c>
      <c r="T34" s="112"/>
      <c r="U34" s="112">
        <v>0.0028</v>
      </c>
      <c r="V34" s="112">
        <v>0.0028</v>
      </c>
      <c r="W34" s="112"/>
      <c r="X34" s="53" t="s">
        <v>54</v>
      </c>
      <c r="Y34" s="53" t="s">
        <v>55</v>
      </c>
      <c r="Z34" s="53" t="s">
        <v>86</v>
      </c>
      <c r="AA34" s="53" t="s">
        <v>88</v>
      </c>
      <c r="AB34" s="53"/>
      <c r="AC34" s="53"/>
    </row>
    <row r="35" s="7" customFormat="1" ht="67" customHeight="1" spans="1:29">
      <c r="A35" s="51">
        <v>9</v>
      </c>
      <c r="B35" s="52" t="s">
        <v>133</v>
      </c>
      <c r="C35" s="53" t="s">
        <v>48</v>
      </c>
      <c r="D35" s="54" t="s">
        <v>49</v>
      </c>
      <c r="E35" s="53" t="s">
        <v>94</v>
      </c>
      <c r="F35" s="56" t="s">
        <v>134</v>
      </c>
      <c r="G35" s="55">
        <v>2.6</v>
      </c>
      <c r="H35" s="55">
        <v>2.6</v>
      </c>
      <c r="I35" s="83"/>
      <c r="J35" s="83"/>
      <c r="K35" s="83"/>
      <c r="L35" s="109"/>
      <c r="M35" s="104" t="s">
        <v>46</v>
      </c>
      <c r="N35" s="113" t="s">
        <v>117</v>
      </c>
      <c r="O35" s="56" t="s">
        <v>118</v>
      </c>
      <c r="P35" s="115"/>
      <c r="Q35" s="115">
        <v>2</v>
      </c>
      <c r="R35" s="139">
        <v>0.0008</v>
      </c>
      <c r="S35" s="139">
        <v>0.0008</v>
      </c>
      <c r="T35" s="139"/>
      <c r="U35" s="138">
        <v>0.0041</v>
      </c>
      <c r="V35" s="138">
        <v>0.0041</v>
      </c>
      <c r="W35" s="138"/>
      <c r="X35" s="53" t="s">
        <v>54</v>
      </c>
      <c r="Y35" s="53" t="s">
        <v>55</v>
      </c>
      <c r="Z35" s="53" t="s">
        <v>94</v>
      </c>
      <c r="AA35" s="53" t="s">
        <v>96</v>
      </c>
      <c r="AB35" s="53"/>
      <c r="AC35" s="53"/>
    </row>
    <row r="36" s="7" customFormat="1" ht="67" customHeight="1" spans="1:29">
      <c r="A36" s="51">
        <v>10</v>
      </c>
      <c r="B36" s="52" t="s">
        <v>135</v>
      </c>
      <c r="C36" s="53" t="s">
        <v>48</v>
      </c>
      <c r="D36" s="54" t="s">
        <v>49</v>
      </c>
      <c r="E36" s="53" t="s">
        <v>98</v>
      </c>
      <c r="F36" s="52" t="s">
        <v>136</v>
      </c>
      <c r="G36" s="55">
        <v>2.5</v>
      </c>
      <c r="H36" s="55">
        <v>2.5</v>
      </c>
      <c r="I36" s="83"/>
      <c r="J36" s="83"/>
      <c r="K36" s="83"/>
      <c r="L36" s="109"/>
      <c r="M36" s="104" t="s">
        <v>46</v>
      </c>
      <c r="N36" s="113" t="s">
        <v>117</v>
      </c>
      <c r="O36" s="56" t="s">
        <v>118</v>
      </c>
      <c r="P36" s="112">
        <v>1</v>
      </c>
      <c r="Q36" s="112"/>
      <c r="R36" s="112">
        <v>0.0001</v>
      </c>
      <c r="S36" s="112">
        <v>0.0001</v>
      </c>
      <c r="T36" s="112"/>
      <c r="U36" s="112">
        <v>0.0006</v>
      </c>
      <c r="V36" s="112">
        <v>0.0006</v>
      </c>
      <c r="W36" s="112"/>
      <c r="X36" s="53" t="s">
        <v>54</v>
      </c>
      <c r="Y36" s="53" t="s">
        <v>55</v>
      </c>
      <c r="Z36" s="53" t="s">
        <v>98</v>
      </c>
      <c r="AA36" s="53" t="s">
        <v>100</v>
      </c>
      <c r="AB36" s="53"/>
      <c r="AC36" s="53"/>
    </row>
    <row r="37" s="7" customFormat="1" ht="67" customHeight="1" spans="1:29">
      <c r="A37" s="51">
        <v>11</v>
      </c>
      <c r="B37" s="52" t="s">
        <v>137</v>
      </c>
      <c r="C37" s="53" t="s">
        <v>48</v>
      </c>
      <c r="D37" s="54" t="s">
        <v>49</v>
      </c>
      <c r="E37" s="58" t="s">
        <v>102</v>
      </c>
      <c r="F37" s="56" t="s">
        <v>138</v>
      </c>
      <c r="G37" s="55">
        <v>5.5</v>
      </c>
      <c r="H37" s="55">
        <v>5.5</v>
      </c>
      <c r="I37" s="83"/>
      <c r="J37" s="83"/>
      <c r="K37" s="83"/>
      <c r="L37" s="109"/>
      <c r="M37" s="104" t="s">
        <v>46</v>
      </c>
      <c r="N37" s="113" t="s">
        <v>117</v>
      </c>
      <c r="O37" s="56" t="s">
        <v>118</v>
      </c>
      <c r="P37" s="54">
        <v>0</v>
      </c>
      <c r="Q37" s="54">
        <v>2</v>
      </c>
      <c r="R37" s="54">
        <v>0.0002</v>
      </c>
      <c r="S37" s="54">
        <v>0.0002</v>
      </c>
      <c r="T37" s="54"/>
      <c r="U37" s="54">
        <v>0.0007</v>
      </c>
      <c r="V37" s="54">
        <v>0.0007</v>
      </c>
      <c r="W37" s="112"/>
      <c r="X37" s="53" t="s">
        <v>54</v>
      </c>
      <c r="Y37" s="53" t="s">
        <v>55</v>
      </c>
      <c r="Z37" s="53" t="s">
        <v>102</v>
      </c>
      <c r="AA37" s="53" t="s">
        <v>104</v>
      </c>
      <c r="AB37" s="53"/>
      <c r="AC37" s="53"/>
    </row>
    <row r="38" s="7" customFormat="1" ht="67" customHeight="1" spans="1:29">
      <c r="A38" s="51">
        <v>12</v>
      </c>
      <c r="B38" s="52" t="s">
        <v>139</v>
      </c>
      <c r="C38" s="53" t="s">
        <v>48</v>
      </c>
      <c r="D38" s="54" t="s">
        <v>49</v>
      </c>
      <c r="E38" s="53" t="s">
        <v>106</v>
      </c>
      <c r="F38" s="52" t="s">
        <v>140</v>
      </c>
      <c r="G38" s="55">
        <v>6.85</v>
      </c>
      <c r="H38" s="55">
        <v>6.85</v>
      </c>
      <c r="I38" s="83"/>
      <c r="J38" s="83"/>
      <c r="K38" s="83"/>
      <c r="L38" s="109"/>
      <c r="M38" s="104" t="s">
        <v>46</v>
      </c>
      <c r="N38" s="113" t="s">
        <v>117</v>
      </c>
      <c r="O38" s="56" t="s">
        <v>118</v>
      </c>
      <c r="P38" s="112">
        <v>3</v>
      </c>
      <c r="Q38" s="112">
        <v>1</v>
      </c>
      <c r="R38" s="112">
        <v>0.0019</v>
      </c>
      <c r="S38" s="112">
        <v>0.0019</v>
      </c>
      <c r="T38" s="112"/>
      <c r="U38" s="112">
        <v>0.0102</v>
      </c>
      <c r="V38" s="112">
        <v>0.0102</v>
      </c>
      <c r="W38" s="112"/>
      <c r="X38" s="53" t="s">
        <v>54</v>
      </c>
      <c r="Y38" s="53" t="s">
        <v>55</v>
      </c>
      <c r="Z38" s="53" t="s">
        <v>106</v>
      </c>
      <c r="AA38" s="53" t="s">
        <v>108</v>
      </c>
      <c r="AB38" s="53"/>
      <c r="AC38" s="53"/>
    </row>
    <row r="39" s="7" customFormat="1" ht="67" customHeight="1" spans="1:29">
      <c r="A39" s="51">
        <v>13</v>
      </c>
      <c r="B39" s="52" t="s">
        <v>141</v>
      </c>
      <c r="C39" s="53" t="s">
        <v>48</v>
      </c>
      <c r="D39" s="54" t="s">
        <v>49</v>
      </c>
      <c r="E39" s="53" t="s">
        <v>110</v>
      </c>
      <c r="F39" s="52" t="s">
        <v>142</v>
      </c>
      <c r="G39" s="55">
        <v>10</v>
      </c>
      <c r="H39" s="55">
        <v>10</v>
      </c>
      <c r="I39" s="83"/>
      <c r="J39" s="83"/>
      <c r="K39" s="83"/>
      <c r="L39" s="109"/>
      <c r="M39" s="104" t="s">
        <v>46</v>
      </c>
      <c r="N39" s="113" t="s">
        <v>117</v>
      </c>
      <c r="O39" s="56" t="s">
        <v>118</v>
      </c>
      <c r="P39" s="112">
        <v>1</v>
      </c>
      <c r="Q39" s="112">
        <v>4</v>
      </c>
      <c r="R39" s="112">
        <v>0.001</v>
      </c>
      <c r="S39" s="112">
        <v>0.001</v>
      </c>
      <c r="T39" s="112"/>
      <c r="U39" s="112">
        <v>0.0046</v>
      </c>
      <c r="V39" s="112">
        <v>0.0046</v>
      </c>
      <c r="W39" s="112"/>
      <c r="X39" s="53" t="s">
        <v>54</v>
      </c>
      <c r="Y39" s="53" t="s">
        <v>55</v>
      </c>
      <c r="Z39" s="53" t="s">
        <v>110</v>
      </c>
      <c r="AA39" s="53" t="s">
        <v>112</v>
      </c>
      <c r="AB39" s="53"/>
      <c r="AC39" s="53"/>
    </row>
    <row r="40" s="6" customFormat="1" ht="66" customHeight="1" spans="1:29">
      <c r="A40" s="59" t="s">
        <v>143</v>
      </c>
      <c r="B40" s="43" t="s">
        <v>144</v>
      </c>
      <c r="C40" s="43"/>
      <c r="D40" s="45"/>
      <c r="E40" s="43"/>
      <c r="F40" s="44" t="s">
        <v>145</v>
      </c>
      <c r="G40" s="42">
        <f>H40+I40+J40+K40</f>
        <v>7009.43</v>
      </c>
      <c r="H40" s="42">
        <f>H41</f>
        <v>2948.43</v>
      </c>
      <c r="I40" s="42">
        <f>I41</f>
        <v>4061</v>
      </c>
      <c r="J40" s="42">
        <f>J41</f>
        <v>0</v>
      </c>
      <c r="K40" s="42">
        <f>K41</f>
        <v>0</v>
      </c>
      <c r="L40" s="116"/>
      <c r="M40" s="104" t="s">
        <v>46</v>
      </c>
      <c r="N40" s="105"/>
      <c r="O40" s="48"/>
      <c r="P40" s="102"/>
      <c r="Q40" s="102"/>
      <c r="R40" s="102"/>
      <c r="S40" s="102"/>
      <c r="T40" s="102"/>
      <c r="U40" s="102"/>
      <c r="V40" s="102"/>
      <c r="W40" s="102"/>
      <c r="X40" s="43"/>
      <c r="Y40" s="43"/>
      <c r="Z40" s="43"/>
      <c r="AA40" s="43"/>
      <c r="AB40" s="43"/>
      <c r="AC40" s="43"/>
    </row>
    <row r="41" s="5" customFormat="1" ht="153" customHeight="1" spans="1:29">
      <c r="A41" s="60">
        <v>3</v>
      </c>
      <c r="B41" s="61" t="s">
        <v>146</v>
      </c>
      <c r="C41" s="62"/>
      <c r="D41" s="62"/>
      <c r="E41" s="45"/>
      <c r="F41" s="63" t="s">
        <v>147</v>
      </c>
      <c r="G41" s="64">
        <f>H41+I41+J41+K41</f>
        <v>7009.43</v>
      </c>
      <c r="H41" s="64">
        <v>2948.43</v>
      </c>
      <c r="I41" s="64">
        <v>4061</v>
      </c>
      <c r="J41" s="64">
        <v>0</v>
      </c>
      <c r="K41" s="64">
        <v>0</v>
      </c>
      <c r="L41" s="117" t="s">
        <v>148</v>
      </c>
      <c r="M41" s="104" t="s">
        <v>46</v>
      </c>
      <c r="N41" s="118"/>
      <c r="O41" s="119"/>
      <c r="P41" s="120"/>
      <c r="Q41" s="120"/>
      <c r="R41" s="140"/>
      <c r="S41" s="140"/>
      <c r="T41" s="140"/>
      <c r="U41" s="140"/>
      <c r="V41" s="140"/>
      <c r="W41" s="140"/>
      <c r="X41" s="62"/>
      <c r="Y41" s="45"/>
      <c r="Z41" s="45"/>
      <c r="AA41" s="45"/>
      <c r="AB41" s="45"/>
      <c r="AC41" s="45"/>
    </row>
    <row r="42" s="8" customFormat="1" ht="98" customHeight="1" spans="1:29">
      <c r="A42" s="51">
        <v>1</v>
      </c>
      <c r="B42" s="65" t="s">
        <v>149</v>
      </c>
      <c r="C42" s="66" t="s">
        <v>48</v>
      </c>
      <c r="D42" s="67" t="s">
        <v>150</v>
      </c>
      <c r="E42" s="68" t="s">
        <v>151</v>
      </c>
      <c r="F42" s="69" t="s">
        <v>152</v>
      </c>
      <c r="G42" s="70">
        <f>947.43+640.2</f>
        <v>1587.63</v>
      </c>
      <c r="H42" s="71"/>
      <c r="I42" s="71"/>
      <c r="J42" s="71"/>
      <c r="K42" s="71"/>
      <c r="L42" s="72"/>
      <c r="M42" s="104" t="s">
        <v>46</v>
      </c>
      <c r="N42" s="121" t="s">
        <v>153</v>
      </c>
      <c r="O42" s="122" t="s">
        <v>154</v>
      </c>
      <c r="P42" s="123">
        <v>1</v>
      </c>
      <c r="Q42" s="141"/>
      <c r="R42" s="142">
        <v>0.1712</v>
      </c>
      <c r="S42" s="123">
        <v>0.157</v>
      </c>
      <c r="T42" s="124">
        <v>0.0142</v>
      </c>
      <c r="U42" s="143">
        <v>0.0411</v>
      </c>
      <c r="V42" s="144">
        <v>0.0254</v>
      </c>
      <c r="W42" s="67">
        <v>0.0157</v>
      </c>
      <c r="X42" s="72" t="s">
        <v>155</v>
      </c>
      <c r="Y42" s="72" t="s">
        <v>156</v>
      </c>
      <c r="Z42" s="156" t="s">
        <v>157</v>
      </c>
      <c r="AA42" s="79" t="s">
        <v>158</v>
      </c>
      <c r="AB42" s="156"/>
      <c r="AC42" s="156"/>
    </row>
    <row r="43" s="8" customFormat="1" ht="98" customHeight="1" spans="1:29">
      <c r="A43" s="51">
        <v>2</v>
      </c>
      <c r="B43" s="65" t="s">
        <v>159</v>
      </c>
      <c r="C43" s="66" t="s">
        <v>48</v>
      </c>
      <c r="D43" s="67" t="s">
        <v>150</v>
      </c>
      <c r="E43" s="68" t="s">
        <v>160</v>
      </c>
      <c r="F43" s="69" t="s">
        <v>161</v>
      </c>
      <c r="G43" s="70">
        <v>663.46</v>
      </c>
      <c r="H43" s="71"/>
      <c r="I43" s="71"/>
      <c r="J43" s="71"/>
      <c r="K43" s="71"/>
      <c r="L43" s="72"/>
      <c r="M43" s="104" t="s">
        <v>46</v>
      </c>
      <c r="N43" s="121" t="s">
        <v>153</v>
      </c>
      <c r="O43" s="122" t="s">
        <v>154</v>
      </c>
      <c r="P43" s="124">
        <v>1</v>
      </c>
      <c r="Q43" s="141"/>
      <c r="R43" s="141">
        <v>0.0202</v>
      </c>
      <c r="S43" s="123">
        <v>0.0115</v>
      </c>
      <c r="T43" s="141">
        <v>0.0087</v>
      </c>
      <c r="U43" s="141">
        <v>0.0485</v>
      </c>
      <c r="V43" s="144">
        <v>0.0358</v>
      </c>
      <c r="W43" s="67">
        <v>0.0127</v>
      </c>
      <c r="X43" s="72" t="s">
        <v>155</v>
      </c>
      <c r="Y43" s="72" t="s">
        <v>156</v>
      </c>
      <c r="Z43" s="156" t="s">
        <v>157</v>
      </c>
      <c r="AA43" s="79" t="s">
        <v>158</v>
      </c>
      <c r="AB43" s="156"/>
      <c r="AC43" s="156"/>
    </row>
    <row r="44" s="8" customFormat="1" ht="98" customHeight="1" spans="1:153">
      <c r="A44" s="51">
        <v>3</v>
      </c>
      <c r="B44" s="65" t="s">
        <v>162</v>
      </c>
      <c r="C44" s="66" t="s">
        <v>163</v>
      </c>
      <c r="D44" s="67" t="s">
        <v>150</v>
      </c>
      <c r="E44" s="68" t="s">
        <v>164</v>
      </c>
      <c r="F44" s="69" t="s">
        <v>165</v>
      </c>
      <c r="G44" s="70">
        <f>953.3+872.64</f>
        <v>1825.94</v>
      </c>
      <c r="H44" s="71"/>
      <c r="I44" s="71"/>
      <c r="J44" s="71"/>
      <c r="K44" s="71"/>
      <c r="L44" s="72"/>
      <c r="M44" s="104" t="s">
        <v>46</v>
      </c>
      <c r="N44" s="121" t="s">
        <v>153</v>
      </c>
      <c r="O44" s="122" t="s">
        <v>154</v>
      </c>
      <c r="P44" s="123">
        <v>1</v>
      </c>
      <c r="Q44" s="141"/>
      <c r="R44" s="142">
        <v>0.013</v>
      </c>
      <c r="S44" s="123">
        <v>0.0051</v>
      </c>
      <c r="T44" s="123">
        <v>0.0079</v>
      </c>
      <c r="U44" s="145">
        <v>0.0601</v>
      </c>
      <c r="V44" s="144">
        <v>0.048</v>
      </c>
      <c r="W44" s="67">
        <v>0.0121</v>
      </c>
      <c r="X44" s="72" t="s">
        <v>155</v>
      </c>
      <c r="Y44" s="72" t="s">
        <v>156</v>
      </c>
      <c r="Z44" s="156" t="s">
        <v>157</v>
      </c>
      <c r="AA44" s="79" t="s">
        <v>158</v>
      </c>
      <c r="AB44" s="156"/>
      <c r="AC44" s="156"/>
      <c r="EU44" s="157"/>
      <c r="EV44" s="157"/>
      <c r="EW44" s="157"/>
    </row>
    <row r="45" s="8" customFormat="1" ht="98" customHeight="1" spans="1:29">
      <c r="A45" s="51">
        <v>4</v>
      </c>
      <c r="B45" s="65" t="s">
        <v>166</v>
      </c>
      <c r="C45" s="72" t="s">
        <v>48</v>
      </c>
      <c r="D45" s="67" t="s">
        <v>150</v>
      </c>
      <c r="E45" s="68" t="s">
        <v>151</v>
      </c>
      <c r="F45" s="73" t="s">
        <v>167</v>
      </c>
      <c r="G45" s="70">
        <v>501.2</v>
      </c>
      <c r="H45" s="71"/>
      <c r="I45" s="71"/>
      <c r="J45" s="71"/>
      <c r="K45" s="71"/>
      <c r="L45" s="72"/>
      <c r="M45" s="104" t="s">
        <v>46</v>
      </c>
      <c r="N45" s="121" t="s">
        <v>168</v>
      </c>
      <c r="O45" s="122" t="s">
        <v>154</v>
      </c>
      <c r="P45" s="123">
        <v>1</v>
      </c>
      <c r="Q45" s="141"/>
      <c r="R45" s="146">
        <v>0.0373</v>
      </c>
      <c r="S45" s="123">
        <v>0.0133</v>
      </c>
      <c r="T45" s="124">
        <v>0.024</v>
      </c>
      <c r="U45" s="146">
        <v>0.0836</v>
      </c>
      <c r="V45" s="144">
        <v>0.0414</v>
      </c>
      <c r="W45" s="67">
        <v>0.0422</v>
      </c>
      <c r="X45" s="72" t="s">
        <v>155</v>
      </c>
      <c r="Y45" s="72" t="s">
        <v>156</v>
      </c>
      <c r="Z45" s="156" t="s">
        <v>157</v>
      </c>
      <c r="AA45" s="79" t="s">
        <v>158</v>
      </c>
      <c r="AB45" s="156"/>
      <c r="AC45" s="156"/>
    </row>
    <row r="46" s="8" customFormat="1" ht="98" customHeight="1" spans="1:29">
      <c r="A46" s="51">
        <v>5</v>
      </c>
      <c r="B46" s="65" t="s">
        <v>169</v>
      </c>
      <c r="C46" s="72" t="s">
        <v>163</v>
      </c>
      <c r="D46" s="67" t="s">
        <v>150</v>
      </c>
      <c r="E46" s="68" t="s">
        <v>170</v>
      </c>
      <c r="F46" s="73" t="s">
        <v>171</v>
      </c>
      <c r="G46" s="70">
        <v>941.8</v>
      </c>
      <c r="H46" s="71"/>
      <c r="I46" s="71"/>
      <c r="J46" s="71"/>
      <c r="K46" s="71"/>
      <c r="L46" s="72"/>
      <c r="M46" s="104" t="s">
        <v>46</v>
      </c>
      <c r="N46" s="121" t="s">
        <v>168</v>
      </c>
      <c r="O46" s="122" t="s">
        <v>154</v>
      </c>
      <c r="P46" s="123">
        <v>1</v>
      </c>
      <c r="Q46" s="141"/>
      <c r="R46" s="142">
        <v>0.0021</v>
      </c>
      <c r="S46" s="123">
        <v>0.0015</v>
      </c>
      <c r="T46" s="124">
        <v>0.0006</v>
      </c>
      <c r="U46" s="143">
        <v>0.01114</v>
      </c>
      <c r="V46" s="144">
        <v>0.00864</v>
      </c>
      <c r="W46" s="67">
        <v>0.0025</v>
      </c>
      <c r="X46" s="72" t="s">
        <v>155</v>
      </c>
      <c r="Y46" s="72" t="s">
        <v>156</v>
      </c>
      <c r="Z46" s="156" t="s">
        <v>157</v>
      </c>
      <c r="AA46" s="79" t="s">
        <v>158</v>
      </c>
      <c r="AB46" s="156"/>
      <c r="AC46" s="156"/>
    </row>
    <row r="47" s="9" customFormat="1" ht="98" customHeight="1" spans="1:153">
      <c r="A47" s="51">
        <v>6</v>
      </c>
      <c r="B47" s="65" t="s">
        <v>172</v>
      </c>
      <c r="C47" s="66" t="s">
        <v>163</v>
      </c>
      <c r="D47" s="67" t="s">
        <v>150</v>
      </c>
      <c r="E47" s="68" t="s">
        <v>173</v>
      </c>
      <c r="F47" s="73" t="s">
        <v>174</v>
      </c>
      <c r="G47" s="70">
        <v>701.76</v>
      </c>
      <c r="H47" s="71"/>
      <c r="I47" s="71"/>
      <c r="J47" s="71"/>
      <c r="K47" s="71"/>
      <c r="L47" s="72"/>
      <c r="M47" s="104" t="s">
        <v>46</v>
      </c>
      <c r="N47" s="121" t="s">
        <v>168</v>
      </c>
      <c r="O47" s="122" t="s">
        <v>154</v>
      </c>
      <c r="P47" s="123">
        <v>1</v>
      </c>
      <c r="Q47" s="147"/>
      <c r="R47" s="147">
        <v>0.0373</v>
      </c>
      <c r="S47" s="123">
        <v>0.0133</v>
      </c>
      <c r="T47" s="147">
        <v>0.024</v>
      </c>
      <c r="U47" s="147">
        <v>0.0836</v>
      </c>
      <c r="V47" s="144">
        <v>0.0414</v>
      </c>
      <c r="W47" s="67">
        <v>0.0422</v>
      </c>
      <c r="X47" s="72" t="s">
        <v>155</v>
      </c>
      <c r="Y47" s="72" t="s">
        <v>156</v>
      </c>
      <c r="Z47" s="156" t="s">
        <v>157</v>
      </c>
      <c r="AA47" s="79" t="s">
        <v>158</v>
      </c>
      <c r="AB47" s="156"/>
      <c r="AC47" s="156"/>
      <c r="EU47" s="158"/>
      <c r="EV47" s="158"/>
      <c r="EW47" s="158"/>
    </row>
    <row r="48" s="9" customFormat="1" ht="98" customHeight="1" spans="1:153">
      <c r="A48" s="51">
        <v>7</v>
      </c>
      <c r="B48" s="65" t="s">
        <v>175</v>
      </c>
      <c r="C48" s="66" t="s">
        <v>48</v>
      </c>
      <c r="D48" s="67" t="s">
        <v>150</v>
      </c>
      <c r="E48" s="68" t="s">
        <v>176</v>
      </c>
      <c r="F48" s="73" t="s">
        <v>177</v>
      </c>
      <c r="G48" s="70">
        <v>787.64</v>
      </c>
      <c r="H48" s="71"/>
      <c r="I48" s="71"/>
      <c r="J48" s="71"/>
      <c r="K48" s="71"/>
      <c r="L48" s="72"/>
      <c r="M48" s="104" t="s">
        <v>46</v>
      </c>
      <c r="N48" s="121" t="s">
        <v>168</v>
      </c>
      <c r="O48" s="122" t="s">
        <v>154</v>
      </c>
      <c r="P48" s="123">
        <v>1</v>
      </c>
      <c r="Q48" s="147"/>
      <c r="R48" s="147">
        <v>0.1712</v>
      </c>
      <c r="S48" s="123">
        <v>0.157</v>
      </c>
      <c r="T48" s="147">
        <v>0.0142</v>
      </c>
      <c r="U48" s="147">
        <v>0.0411</v>
      </c>
      <c r="V48" s="144">
        <v>0.0254</v>
      </c>
      <c r="W48" s="67">
        <v>0.0157</v>
      </c>
      <c r="X48" s="72" t="s">
        <v>155</v>
      </c>
      <c r="Y48" s="72" t="s">
        <v>156</v>
      </c>
      <c r="Z48" s="156" t="s">
        <v>157</v>
      </c>
      <c r="AA48" s="79" t="s">
        <v>158</v>
      </c>
      <c r="AB48" s="156"/>
      <c r="AC48" s="156"/>
      <c r="EU48" s="158"/>
      <c r="EV48" s="158"/>
      <c r="EW48" s="158"/>
    </row>
    <row r="49" s="10" customFormat="1" ht="58" customHeight="1" spans="1:29">
      <c r="A49" s="59" t="s">
        <v>178</v>
      </c>
      <c r="B49" s="74" t="s">
        <v>179</v>
      </c>
      <c r="C49" s="75"/>
      <c r="D49" s="49"/>
      <c r="E49" s="75"/>
      <c r="F49" s="48" t="s">
        <v>180</v>
      </c>
      <c r="G49" s="42">
        <f>G50+G52</f>
        <v>6500</v>
      </c>
      <c r="H49" s="42">
        <f>H50+H52</f>
        <v>6500</v>
      </c>
      <c r="I49" s="42">
        <f>I50+I52</f>
        <v>0</v>
      </c>
      <c r="J49" s="42">
        <f>J50+J52</f>
        <v>0</v>
      </c>
      <c r="K49" s="42">
        <f>K50+K52</f>
        <v>0</v>
      </c>
      <c r="L49" s="125"/>
      <c r="M49" s="104"/>
      <c r="N49" s="105"/>
      <c r="O49" s="75"/>
      <c r="P49" s="126"/>
      <c r="Q49" s="126"/>
      <c r="R49" s="148"/>
      <c r="S49" s="148"/>
      <c r="T49" s="148"/>
      <c r="U49" s="148"/>
      <c r="V49" s="148"/>
      <c r="W49" s="62"/>
      <c r="X49" s="60"/>
      <c r="Y49" s="60"/>
      <c r="Z49" s="60"/>
      <c r="AA49" s="60"/>
      <c r="AB49" s="60"/>
      <c r="AC49" s="60"/>
    </row>
    <row r="50" s="5" customFormat="1" ht="60" customHeight="1" spans="1:29">
      <c r="A50" s="43" t="s">
        <v>39</v>
      </c>
      <c r="B50" s="44" t="s">
        <v>181</v>
      </c>
      <c r="C50" s="76"/>
      <c r="D50" s="77"/>
      <c r="E50" s="45"/>
      <c r="F50" s="78" t="s">
        <v>182</v>
      </c>
      <c r="G50" s="64">
        <f>G51</f>
        <v>2000</v>
      </c>
      <c r="H50" s="64">
        <f>H51</f>
        <v>2000</v>
      </c>
      <c r="I50" s="64">
        <f>I51</f>
        <v>0</v>
      </c>
      <c r="J50" s="64">
        <f>J51</f>
        <v>0</v>
      </c>
      <c r="K50" s="64">
        <f>K51</f>
        <v>0</v>
      </c>
      <c r="L50" s="117" t="s">
        <v>45</v>
      </c>
      <c r="M50" s="104" t="s">
        <v>46</v>
      </c>
      <c r="N50" s="118"/>
      <c r="O50" s="119"/>
      <c r="P50" s="120"/>
      <c r="Q50" s="120"/>
      <c r="R50" s="149"/>
      <c r="S50" s="149"/>
      <c r="T50" s="149"/>
      <c r="U50" s="149"/>
      <c r="V50" s="149"/>
      <c r="W50" s="149"/>
      <c r="X50" s="62"/>
      <c r="Y50" s="45"/>
      <c r="Z50" s="45"/>
      <c r="AA50" s="45"/>
      <c r="AB50" s="45"/>
      <c r="AC50" s="45"/>
    </row>
    <row r="51" s="11" customFormat="1" ht="250" customHeight="1" spans="1:29">
      <c r="A51" s="79">
        <v>1</v>
      </c>
      <c r="B51" s="52" t="s">
        <v>183</v>
      </c>
      <c r="C51" s="79" t="s">
        <v>184</v>
      </c>
      <c r="D51" s="54" t="s">
        <v>185</v>
      </c>
      <c r="E51" s="53" t="s">
        <v>186</v>
      </c>
      <c r="F51" s="52" t="s">
        <v>187</v>
      </c>
      <c r="G51" s="80">
        <v>2000</v>
      </c>
      <c r="H51" s="81">
        <v>2000</v>
      </c>
      <c r="I51" s="83"/>
      <c r="J51" s="83"/>
      <c r="K51" s="83"/>
      <c r="L51" s="117"/>
      <c r="M51" s="104" t="s">
        <v>46</v>
      </c>
      <c r="N51" s="127" t="s">
        <v>188</v>
      </c>
      <c r="O51" s="128"/>
      <c r="P51" s="129">
        <v>82</v>
      </c>
      <c r="Q51" s="129">
        <v>76</v>
      </c>
      <c r="R51" s="129">
        <v>3.4265</v>
      </c>
      <c r="S51" s="150">
        <v>0.8123</v>
      </c>
      <c r="T51" s="150">
        <v>2.6142</v>
      </c>
      <c r="U51" s="50">
        <v>173021</v>
      </c>
      <c r="V51" s="150">
        <v>3.3658</v>
      </c>
      <c r="W51" s="150">
        <v>13.9363</v>
      </c>
      <c r="X51" s="53" t="s">
        <v>189</v>
      </c>
      <c r="Y51" s="53" t="s">
        <v>190</v>
      </c>
      <c r="Z51" s="53" t="s">
        <v>191</v>
      </c>
      <c r="AA51" s="53" t="s">
        <v>192</v>
      </c>
      <c r="AB51" s="53"/>
      <c r="AC51" s="53"/>
    </row>
    <row r="52" s="6" customFormat="1" ht="76" customHeight="1" spans="1:29">
      <c r="A52" s="59" t="s">
        <v>143</v>
      </c>
      <c r="B52" s="44" t="s">
        <v>193</v>
      </c>
      <c r="C52" s="60"/>
      <c r="D52" s="45"/>
      <c r="E52" s="43"/>
      <c r="F52" s="44" t="s">
        <v>194</v>
      </c>
      <c r="G52" s="64">
        <f>G53</f>
        <v>4500</v>
      </c>
      <c r="H52" s="64">
        <f>H53</f>
        <v>4500</v>
      </c>
      <c r="I52" s="64">
        <f>I53</f>
        <v>0</v>
      </c>
      <c r="J52" s="64">
        <f>J53</f>
        <v>0</v>
      </c>
      <c r="K52" s="64">
        <f>K53</f>
        <v>0</v>
      </c>
      <c r="L52" s="117" t="s">
        <v>45</v>
      </c>
      <c r="M52" s="104" t="s">
        <v>46</v>
      </c>
      <c r="N52" s="130"/>
      <c r="O52" s="119"/>
      <c r="P52" s="120"/>
      <c r="Q52" s="120"/>
      <c r="R52" s="120"/>
      <c r="S52" s="151"/>
      <c r="T52" s="151"/>
      <c r="U52" s="77"/>
      <c r="V52" s="151"/>
      <c r="W52" s="151"/>
      <c r="X52" s="43"/>
      <c r="Y52" s="43"/>
      <c r="Z52" s="43"/>
      <c r="AA52" s="43"/>
      <c r="AB52" s="43"/>
      <c r="AC52" s="43"/>
    </row>
    <row r="53" s="11" customFormat="1" ht="242" customHeight="1" spans="1:29">
      <c r="A53" s="79">
        <v>2</v>
      </c>
      <c r="B53" s="52" t="s">
        <v>195</v>
      </c>
      <c r="C53" s="53" t="s">
        <v>48</v>
      </c>
      <c r="D53" s="54" t="s">
        <v>196</v>
      </c>
      <c r="E53" s="53" t="s">
        <v>197</v>
      </c>
      <c r="F53" s="82" t="s">
        <v>198</v>
      </c>
      <c r="G53" s="55">
        <v>4500</v>
      </c>
      <c r="H53" s="83">
        <v>4500</v>
      </c>
      <c r="I53" s="83"/>
      <c r="J53" s="83"/>
      <c r="K53" s="83"/>
      <c r="L53" s="117"/>
      <c r="M53" s="104" t="s">
        <v>46</v>
      </c>
      <c r="N53" s="113" t="s">
        <v>199</v>
      </c>
      <c r="O53" s="56" t="s">
        <v>200</v>
      </c>
      <c r="P53" s="114">
        <v>15</v>
      </c>
      <c r="Q53" s="114">
        <v>20</v>
      </c>
      <c r="R53" s="152">
        <v>0.1028</v>
      </c>
      <c r="S53" s="152">
        <v>0.043</v>
      </c>
      <c r="T53" s="152">
        <v>0.0598</v>
      </c>
      <c r="U53" s="152">
        <v>0.536</v>
      </c>
      <c r="V53" s="152">
        <v>0.2562</v>
      </c>
      <c r="W53" s="152">
        <v>0.2798</v>
      </c>
      <c r="X53" s="153" t="s">
        <v>201</v>
      </c>
      <c r="Y53" s="153" t="s">
        <v>202</v>
      </c>
      <c r="Z53" s="153" t="s">
        <v>203</v>
      </c>
      <c r="AA53" s="153"/>
      <c r="AB53" s="153"/>
      <c r="AC53" s="153"/>
    </row>
    <row r="54" spans="15:29">
      <c r="O54" s="18"/>
      <c r="S54" s="20"/>
      <c r="T54" s="20"/>
      <c r="U54" s="20"/>
      <c r="V54" s="20"/>
      <c r="W54" s="20"/>
      <c r="X54" s="21"/>
      <c r="Y54" s="21"/>
      <c r="Z54" s="21"/>
      <c r="AA54" s="21"/>
      <c r="AB54" s="21"/>
      <c r="AC54" s="21"/>
    </row>
    <row r="55" spans="15:29">
      <c r="O55" s="18"/>
      <c r="S55" s="20"/>
      <c r="T55" s="20"/>
      <c r="U55" s="20"/>
      <c r="V55" s="20"/>
      <c r="W55" s="20"/>
      <c r="X55" s="21"/>
      <c r="Y55" s="21"/>
      <c r="Z55" s="21"/>
      <c r="AA55" s="21"/>
      <c r="AB55" s="21"/>
      <c r="AC55" s="21"/>
    </row>
    <row r="56" spans="15:29">
      <c r="O56" s="18"/>
      <c r="S56" s="20"/>
      <c r="T56" s="20"/>
      <c r="U56" s="20"/>
      <c r="V56" s="20"/>
      <c r="W56" s="20"/>
      <c r="X56" s="21"/>
      <c r="Y56" s="21"/>
      <c r="Z56" s="21"/>
      <c r="AA56" s="21"/>
      <c r="AB56" s="21"/>
      <c r="AC56" s="21"/>
    </row>
    <row r="57" spans="15:29">
      <c r="O57" s="18"/>
      <c r="S57" s="20"/>
      <c r="T57" s="20"/>
      <c r="U57" s="20"/>
      <c r="V57" s="20"/>
      <c r="W57" s="20"/>
      <c r="X57" s="21"/>
      <c r="Y57" s="21"/>
      <c r="Z57" s="21"/>
      <c r="AA57" s="21"/>
      <c r="AB57" s="21"/>
      <c r="AC57" s="21"/>
    </row>
    <row r="58" spans="15:29">
      <c r="O58" s="18"/>
      <c r="S58" s="20"/>
      <c r="T58" s="20"/>
      <c r="U58" s="20"/>
      <c r="V58" s="20"/>
      <c r="W58" s="20"/>
      <c r="X58" s="21"/>
      <c r="Y58" s="21"/>
      <c r="Z58" s="21"/>
      <c r="AA58" s="21"/>
      <c r="AB58" s="21"/>
      <c r="AC58" s="21"/>
    </row>
    <row r="59" spans="15:29">
      <c r="O59" s="18"/>
      <c r="S59" s="20"/>
      <c r="T59" s="20"/>
      <c r="U59" s="20"/>
      <c r="V59" s="20"/>
      <c r="W59" s="20"/>
      <c r="X59" s="21"/>
      <c r="Y59" s="21"/>
      <c r="Z59" s="21"/>
      <c r="AA59" s="21"/>
      <c r="AB59" s="21"/>
      <c r="AC59" s="21"/>
    </row>
    <row r="60" spans="15:29">
      <c r="O60" s="18"/>
      <c r="S60" s="20"/>
      <c r="T60" s="20"/>
      <c r="U60" s="20"/>
      <c r="V60" s="20"/>
      <c r="W60" s="20"/>
      <c r="X60" s="21"/>
      <c r="Y60" s="21"/>
      <c r="Z60" s="21"/>
      <c r="AA60" s="21"/>
      <c r="AB60" s="21"/>
      <c r="AC60" s="21"/>
    </row>
    <row r="61" spans="15:29">
      <c r="O61" s="18"/>
      <c r="S61" s="20"/>
      <c r="T61" s="20"/>
      <c r="U61" s="20"/>
      <c r="V61" s="20"/>
      <c r="W61" s="20"/>
      <c r="X61" s="21"/>
      <c r="Y61" s="21"/>
      <c r="Z61" s="21"/>
      <c r="AA61" s="21"/>
      <c r="AB61" s="21"/>
      <c r="AC61" s="21"/>
    </row>
    <row r="62" spans="15:29">
      <c r="O62" s="18"/>
      <c r="S62" s="20"/>
      <c r="T62" s="20"/>
      <c r="U62" s="20"/>
      <c r="V62" s="20"/>
      <c r="W62" s="20"/>
      <c r="X62" s="21"/>
      <c r="Y62" s="21"/>
      <c r="Z62" s="21"/>
      <c r="AA62" s="21"/>
      <c r="AB62" s="21"/>
      <c r="AC62" s="21"/>
    </row>
    <row r="63" spans="15:29">
      <c r="O63" s="18"/>
      <c r="S63" s="20"/>
      <c r="T63" s="20"/>
      <c r="U63" s="20"/>
      <c r="V63" s="20"/>
      <c r="W63" s="20"/>
      <c r="X63" s="21"/>
      <c r="Y63" s="21"/>
      <c r="Z63" s="21"/>
      <c r="AA63" s="21"/>
      <c r="AB63" s="21"/>
      <c r="AC63" s="21"/>
    </row>
    <row r="64" spans="15:29">
      <c r="O64" s="18"/>
      <c r="S64" s="20"/>
      <c r="T64" s="20"/>
      <c r="U64" s="20"/>
      <c r="V64" s="20"/>
      <c r="W64" s="20"/>
      <c r="X64" s="21"/>
      <c r="Y64" s="21"/>
      <c r="Z64" s="21"/>
      <c r="AA64" s="21"/>
      <c r="AB64" s="21"/>
      <c r="AC64" s="21"/>
    </row>
    <row r="65" spans="15:29">
      <c r="O65" s="18"/>
      <c r="S65" s="20"/>
      <c r="T65" s="20"/>
      <c r="U65" s="20"/>
      <c r="V65" s="20"/>
      <c r="W65" s="20"/>
      <c r="X65" s="21"/>
      <c r="Y65" s="21"/>
      <c r="Z65" s="21"/>
      <c r="AA65" s="21"/>
      <c r="AB65" s="21"/>
      <c r="AC65" s="21"/>
    </row>
    <row r="66" spans="15:29">
      <c r="O66" s="18"/>
      <c r="S66" s="20"/>
      <c r="T66" s="20"/>
      <c r="U66" s="20"/>
      <c r="V66" s="20"/>
      <c r="W66" s="20"/>
      <c r="X66" s="21"/>
      <c r="Y66" s="21"/>
      <c r="Z66" s="21"/>
      <c r="AA66" s="21"/>
      <c r="AB66" s="21"/>
      <c r="AC66" s="21"/>
    </row>
    <row r="67" spans="15:29">
      <c r="O67" s="18"/>
      <c r="S67" s="20"/>
      <c r="T67" s="20"/>
      <c r="U67" s="20"/>
      <c r="V67" s="20"/>
      <c r="W67" s="20"/>
      <c r="X67" s="21"/>
      <c r="Y67" s="21"/>
      <c r="Z67" s="21"/>
      <c r="AA67" s="21"/>
      <c r="AB67" s="21"/>
      <c r="AC67" s="21"/>
    </row>
    <row r="68" spans="15:29">
      <c r="O68" s="18"/>
      <c r="S68" s="20"/>
      <c r="T68" s="20"/>
      <c r="U68" s="20"/>
      <c r="V68" s="20"/>
      <c r="W68" s="20"/>
      <c r="X68" s="21"/>
      <c r="Y68" s="21"/>
      <c r="Z68" s="21"/>
      <c r="AA68" s="21"/>
      <c r="AB68" s="21"/>
      <c r="AC68" s="21"/>
    </row>
    <row r="69" spans="15:29">
      <c r="O69" s="18"/>
      <c r="S69" s="20"/>
      <c r="T69" s="20"/>
      <c r="U69" s="20"/>
      <c r="V69" s="20"/>
      <c r="W69" s="20"/>
      <c r="X69" s="21"/>
      <c r="Y69" s="21"/>
      <c r="Z69" s="21"/>
      <c r="AA69" s="21"/>
      <c r="AB69" s="21"/>
      <c r="AC69" s="21"/>
    </row>
    <row r="70" spans="15:29">
      <c r="O70" s="18"/>
      <c r="S70" s="20"/>
      <c r="T70" s="20"/>
      <c r="U70" s="20"/>
      <c r="V70" s="20"/>
      <c r="W70" s="20"/>
      <c r="X70" s="21"/>
      <c r="Y70" s="21"/>
      <c r="Z70" s="21"/>
      <c r="AA70" s="21"/>
      <c r="AB70" s="21"/>
      <c r="AC70" s="21"/>
    </row>
    <row r="71" spans="15:29">
      <c r="O71" s="18"/>
      <c r="S71" s="20"/>
      <c r="T71" s="20"/>
      <c r="U71" s="20"/>
      <c r="V71" s="20"/>
      <c r="W71" s="20"/>
      <c r="X71" s="21"/>
      <c r="Y71" s="21"/>
      <c r="Z71" s="21"/>
      <c r="AA71" s="21"/>
      <c r="AB71" s="21"/>
      <c r="AC71" s="21"/>
    </row>
    <row r="72" spans="15:29">
      <c r="O72" s="18"/>
      <c r="S72" s="20"/>
      <c r="T72" s="20"/>
      <c r="U72" s="20"/>
      <c r="V72" s="20"/>
      <c r="W72" s="20"/>
      <c r="X72" s="21"/>
      <c r="Y72" s="21"/>
      <c r="Z72" s="21"/>
      <c r="AA72" s="21"/>
      <c r="AB72" s="21"/>
      <c r="AC72" s="21"/>
    </row>
    <row r="73" spans="15:29">
      <c r="O73" s="18"/>
      <c r="S73" s="20"/>
      <c r="T73" s="20"/>
      <c r="U73" s="20"/>
      <c r="V73" s="20"/>
      <c r="W73" s="20"/>
      <c r="X73" s="21"/>
      <c r="Y73" s="21"/>
      <c r="Z73" s="21"/>
      <c r="AA73" s="21"/>
      <c r="AB73" s="21"/>
      <c r="AC73" s="21"/>
    </row>
    <row r="74" spans="15:29">
      <c r="O74" s="18"/>
      <c r="S74" s="20"/>
      <c r="T74" s="20"/>
      <c r="U74" s="20"/>
      <c r="V74" s="20"/>
      <c r="W74" s="20"/>
      <c r="X74" s="21"/>
      <c r="Y74" s="21"/>
      <c r="Z74" s="21"/>
      <c r="AA74" s="21"/>
      <c r="AB74" s="21"/>
      <c r="AC74" s="21"/>
    </row>
    <row r="75" spans="15:29">
      <c r="O75" s="18"/>
      <c r="S75" s="20"/>
      <c r="T75" s="20"/>
      <c r="U75" s="20"/>
      <c r="V75" s="20"/>
      <c r="W75" s="20"/>
      <c r="X75" s="21"/>
      <c r="Y75" s="21"/>
      <c r="Z75" s="21"/>
      <c r="AA75" s="21"/>
      <c r="AB75" s="21"/>
      <c r="AC75" s="21"/>
    </row>
    <row r="76" spans="15:29">
      <c r="O76" s="18"/>
      <c r="S76" s="20"/>
      <c r="T76" s="20"/>
      <c r="U76" s="20"/>
      <c r="V76" s="20"/>
      <c r="W76" s="20"/>
      <c r="X76" s="21"/>
      <c r="Y76" s="21"/>
      <c r="Z76" s="21"/>
      <c r="AA76" s="21"/>
      <c r="AB76" s="21"/>
      <c r="AC76" s="21"/>
    </row>
    <row r="77" spans="15:29">
      <c r="O77" s="18"/>
      <c r="S77" s="20"/>
      <c r="T77" s="20"/>
      <c r="U77" s="20"/>
      <c r="V77" s="20"/>
      <c r="W77" s="20"/>
      <c r="X77" s="21"/>
      <c r="Y77" s="21"/>
      <c r="Z77" s="21"/>
      <c r="AA77" s="21"/>
      <c r="AB77" s="21"/>
      <c r="AC77" s="21"/>
    </row>
    <row r="78" spans="15:29">
      <c r="O78" s="18"/>
      <c r="S78" s="20"/>
      <c r="T78" s="20"/>
      <c r="U78" s="20"/>
      <c r="V78" s="20"/>
      <c r="W78" s="20"/>
      <c r="X78" s="21"/>
      <c r="Y78" s="21"/>
      <c r="Z78" s="21"/>
      <c r="AA78" s="21"/>
      <c r="AB78" s="21"/>
      <c r="AC78" s="21"/>
    </row>
    <row r="79" spans="15:29">
      <c r="O79" s="18"/>
      <c r="S79" s="20"/>
      <c r="T79" s="20"/>
      <c r="U79" s="20"/>
      <c r="V79" s="20"/>
      <c r="W79" s="20"/>
      <c r="X79" s="21"/>
      <c r="Y79" s="21"/>
      <c r="Z79" s="21"/>
      <c r="AA79" s="21"/>
      <c r="AB79" s="21"/>
      <c r="AC79" s="21"/>
    </row>
    <row r="80" spans="15:29">
      <c r="O80" s="18"/>
      <c r="S80" s="20"/>
      <c r="T80" s="20"/>
      <c r="U80" s="20"/>
      <c r="V80" s="20"/>
      <c r="W80" s="20"/>
      <c r="X80" s="21"/>
      <c r="Y80" s="21"/>
      <c r="Z80" s="21"/>
      <c r="AA80" s="21"/>
      <c r="AB80" s="21"/>
      <c r="AC80" s="21"/>
    </row>
    <row r="81" spans="15:29">
      <c r="O81" s="18"/>
      <c r="S81" s="20"/>
      <c r="T81" s="20"/>
      <c r="U81" s="20"/>
      <c r="V81" s="20"/>
      <c r="W81" s="20"/>
      <c r="X81" s="21"/>
      <c r="Y81" s="21"/>
      <c r="Z81" s="21"/>
      <c r="AA81" s="21"/>
      <c r="AB81" s="21"/>
      <c r="AC81" s="21"/>
    </row>
    <row r="82" spans="15:29">
      <c r="O82" s="18"/>
      <c r="S82" s="20"/>
      <c r="T82" s="20"/>
      <c r="U82" s="20"/>
      <c r="V82" s="20"/>
      <c r="W82" s="20"/>
      <c r="X82" s="21"/>
      <c r="Y82" s="21"/>
      <c r="Z82" s="21"/>
      <c r="AA82" s="21"/>
      <c r="AB82" s="21"/>
      <c r="AC82" s="21"/>
    </row>
    <row r="83" spans="15:29">
      <c r="O83" s="18"/>
      <c r="S83" s="20"/>
      <c r="T83" s="20"/>
      <c r="U83" s="20"/>
      <c r="V83" s="20"/>
      <c r="W83" s="20"/>
      <c r="X83" s="21"/>
      <c r="Y83" s="21"/>
      <c r="Z83" s="21"/>
      <c r="AA83" s="21"/>
      <c r="AB83" s="21"/>
      <c r="AC83" s="21"/>
    </row>
    <row r="84" spans="15:29">
      <c r="O84" s="18"/>
      <c r="S84" s="20"/>
      <c r="T84" s="20"/>
      <c r="U84" s="20"/>
      <c r="V84" s="20"/>
      <c r="W84" s="20"/>
      <c r="X84" s="21"/>
      <c r="Y84" s="21"/>
      <c r="Z84" s="21"/>
      <c r="AA84" s="21"/>
      <c r="AB84" s="21"/>
      <c r="AC84" s="21"/>
    </row>
    <row r="85" spans="15:29">
      <c r="O85" s="18"/>
      <c r="S85" s="20"/>
      <c r="T85" s="20"/>
      <c r="U85" s="20"/>
      <c r="V85" s="20"/>
      <c r="W85" s="20"/>
      <c r="X85" s="21"/>
      <c r="Y85" s="21"/>
      <c r="Z85" s="21"/>
      <c r="AA85" s="21"/>
      <c r="AB85" s="21"/>
      <c r="AC85" s="21"/>
    </row>
    <row r="86" spans="15:29">
      <c r="O86" s="18"/>
      <c r="S86" s="20"/>
      <c r="T86" s="20"/>
      <c r="U86" s="20"/>
      <c r="V86" s="20"/>
      <c r="W86" s="20"/>
      <c r="X86" s="21"/>
      <c r="Y86" s="21"/>
      <c r="Z86" s="21"/>
      <c r="AA86" s="21"/>
      <c r="AB86" s="21"/>
      <c r="AC86" s="21"/>
    </row>
    <row r="87" spans="15:29">
      <c r="O87" s="18"/>
      <c r="S87" s="20"/>
      <c r="T87" s="20"/>
      <c r="U87" s="20"/>
      <c r="V87" s="20"/>
      <c r="W87" s="20"/>
      <c r="X87" s="21"/>
      <c r="Y87" s="21"/>
      <c r="Z87" s="21"/>
      <c r="AA87" s="21"/>
      <c r="AB87" s="21"/>
      <c r="AC87" s="21"/>
    </row>
    <row r="88" spans="15:29">
      <c r="O88" s="18"/>
      <c r="S88" s="20"/>
      <c r="T88" s="20"/>
      <c r="U88" s="20"/>
      <c r="V88" s="20"/>
      <c r="W88" s="20"/>
      <c r="X88" s="21"/>
      <c r="Y88" s="21"/>
      <c r="Z88" s="21"/>
      <c r="AA88" s="21"/>
      <c r="AB88" s="21"/>
      <c r="AC88" s="21"/>
    </row>
    <row r="89" spans="15:29">
      <c r="O89" s="18"/>
      <c r="S89" s="20"/>
      <c r="T89" s="20"/>
      <c r="U89" s="20"/>
      <c r="V89" s="20"/>
      <c r="W89" s="20"/>
      <c r="X89" s="21"/>
      <c r="Y89" s="21"/>
      <c r="Z89" s="21"/>
      <c r="AA89" s="21"/>
      <c r="AB89" s="21"/>
      <c r="AC89" s="21"/>
    </row>
    <row r="90" spans="15:29">
      <c r="O90" s="18"/>
      <c r="S90" s="20"/>
      <c r="T90" s="20"/>
      <c r="U90" s="20"/>
      <c r="V90" s="20"/>
      <c r="W90" s="20"/>
      <c r="X90" s="21"/>
      <c r="Y90" s="21"/>
      <c r="Z90" s="21"/>
      <c r="AA90" s="21"/>
      <c r="AB90" s="21"/>
      <c r="AC90" s="21"/>
    </row>
    <row r="91" spans="15:29">
      <c r="O91" s="18"/>
      <c r="S91" s="20"/>
      <c r="T91" s="20"/>
      <c r="U91" s="20"/>
      <c r="V91" s="20"/>
      <c r="W91" s="20"/>
      <c r="X91" s="21"/>
      <c r="Y91" s="21"/>
      <c r="Z91" s="21"/>
      <c r="AA91" s="21"/>
      <c r="AB91" s="21"/>
      <c r="AC91" s="21"/>
    </row>
    <row r="92" spans="15:29">
      <c r="O92" s="18"/>
      <c r="S92" s="20"/>
      <c r="T92" s="20"/>
      <c r="U92" s="20"/>
      <c r="V92" s="20"/>
      <c r="W92" s="20"/>
      <c r="X92" s="21"/>
      <c r="Y92" s="21"/>
      <c r="Z92" s="21"/>
      <c r="AA92" s="21"/>
      <c r="AB92" s="21"/>
      <c r="AC92" s="21"/>
    </row>
    <row r="93" spans="15:29">
      <c r="O93" s="18"/>
      <c r="S93" s="20"/>
      <c r="T93" s="20"/>
      <c r="U93" s="20"/>
      <c r="V93" s="20"/>
      <c r="W93" s="20"/>
      <c r="X93" s="21"/>
      <c r="Y93" s="21"/>
      <c r="Z93" s="21"/>
      <c r="AA93" s="21"/>
      <c r="AB93" s="21"/>
      <c r="AC93" s="21"/>
    </row>
    <row r="94" spans="15:29">
      <c r="O94" s="18"/>
      <c r="S94" s="20"/>
      <c r="T94" s="20"/>
      <c r="U94" s="20"/>
      <c r="V94" s="20"/>
      <c r="W94" s="20"/>
      <c r="X94" s="21"/>
      <c r="Y94" s="21"/>
      <c r="Z94" s="21"/>
      <c r="AA94" s="21"/>
      <c r="AB94" s="21"/>
      <c r="AC94" s="21"/>
    </row>
    <row r="95" spans="15:29">
      <c r="O95" s="18"/>
      <c r="S95" s="20"/>
      <c r="T95" s="20"/>
      <c r="U95" s="20"/>
      <c r="V95" s="20"/>
      <c r="W95" s="20"/>
      <c r="X95" s="21"/>
      <c r="Y95" s="21"/>
      <c r="Z95" s="21"/>
      <c r="AA95" s="21"/>
      <c r="AB95" s="21"/>
      <c r="AC95" s="21"/>
    </row>
    <row r="96" spans="15:29">
      <c r="O96" s="18"/>
      <c r="S96" s="20"/>
      <c r="T96" s="20"/>
      <c r="U96" s="20"/>
      <c r="V96" s="20"/>
      <c r="W96" s="20"/>
      <c r="X96" s="21"/>
      <c r="Y96" s="21"/>
      <c r="Z96" s="21"/>
      <c r="AA96" s="21"/>
      <c r="AB96" s="21"/>
      <c r="AC96" s="21"/>
    </row>
    <row r="97" spans="15:29">
      <c r="O97" s="18"/>
      <c r="S97" s="20"/>
      <c r="T97" s="20"/>
      <c r="U97" s="20"/>
      <c r="V97" s="20"/>
      <c r="W97" s="20"/>
      <c r="X97" s="21"/>
      <c r="Y97" s="21"/>
      <c r="Z97" s="21"/>
      <c r="AA97" s="21"/>
      <c r="AB97" s="21"/>
      <c r="AC97" s="21"/>
    </row>
    <row r="98" spans="15:29">
      <c r="O98" s="18"/>
      <c r="S98" s="20"/>
      <c r="T98" s="20"/>
      <c r="U98" s="20"/>
      <c r="V98" s="20"/>
      <c r="W98" s="20"/>
      <c r="X98" s="21"/>
      <c r="Y98" s="21"/>
      <c r="Z98" s="21"/>
      <c r="AA98" s="21"/>
      <c r="AB98" s="21"/>
      <c r="AC98" s="21"/>
    </row>
    <row r="99" spans="15:29">
      <c r="O99" s="18"/>
      <c r="S99" s="20"/>
      <c r="T99" s="20"/>
      <c r="U99" s="20"/>
      <c r="V99" s="20"/>
      <c r="W99" s="20"/>
      <c r="X99" s="21"/>
      <c r="Y99" s="21"/>
      <c r="Z99" s="21"/>
      <c r="AA99" s="21"/>
      <c r="AB99" s="21"/>
      <c r="AC99" s="21"/>
    </row>
    <row r="100" spans="15:29">
      <c r="O100" s="18"/>
      <c r="S100" s="20"/>
      <c r="T100" s="20"/>
      <c r="U100" s="20"/>
      <c r="V100" s="20"/>
      <c r="W100" s="20"/>
      <c r="X100" s="21"/>
      <c r="Y100" s="21"/>
      <c r="Z100" s="21"/>
      <c r="AA100" s="21"/>
      <c r="AB100" s="21"/>
      <c r="AC100" s="21"/>
    </row>
    <row r="101" spans="15:29">
      <c r="O101" s="18"/>
      <c r="S101" s="20"/>
      <c r="T101" s="20"/>
      <c r="U101" s="20"/>
      <c r="V101" s="20"/>
      <c r="W101" s="20"/>
      <c r="X101" s="21"/>
      <c r="Y101" s="21"/>
      <c r="Z101" s="21"/>
      <c r="AA101" s="21"/>
      <c r="AB101" s="21"/>
      <c r="AC101" s="21"/>
    </row>
    <row r="102" spans="15:29">
      <c r="O102" s="18"/>
      <c r="S102" s="20"/>
      <c r="T102" s="20"/>
      <c r="U102" s="20"/>
      <c r="V102" s="20"/>
      <c r="W102" s="20"/>
      <c r="X102" s="21"/>
      <c r="Y102" s="21"/>
      <c r="Z102" s="21"/>
      <c r="AA102" s="21"/>
      <c r="AB102" s="21"/>
      <c r="AC102" s="21"/>
    </row>
    <row r="103" spans="15:29">
      <c r="O103" s="18"/>
      <c r="S103" s="20"/>
      <c r="T103" s="20"/>
      <c r="U103" s="20"/>
      <c r="V103" s="20"/>
      <c r="W103" s="20"/>
      <c r="X103" s="21"/>
      <c r="Y103" s="21"/>
      <c r="Z103" s="21"/>
      <c r="AA103" s="21"/>
      <c r="AB103" s="21"/>
      <c r="AC103" s="21"/>
    </row>
    <row r="104" spans="15:29">
      <c r="O104" s="18"/>
      <c r="S104" s="20"/>
      <c r="T104" s="20"/>
      <c r="U104" s="20"/>
      <c r="V104" s="20"/>
      <c r="W104" s="20"/>
      <c r="X104" s="21"/>
      <c r="Y104" s="21"/>
      <c r="Z104" s="21"/>
      <c r="AA104" s="21"/>
      <c r="AB104" s="21"/>
      <c r="AC104" s="21"/>
    </row>
    <row r="105" spans="15:29">
      <c r="O105" s="18"/>
      <c r="S105" s="20"/>
      <c r="T105" s="20"/>
      <c r="U105" s="20"/>
      <c r="V105" s="20"/>
      <c r="W105" s="20"/>
      <c r="X105" s="21"/>
      <c r="Y105" s="21"/>
      <c r="Z105" s="21"/>
      <c r="AA105" s="21"/>
      <c r="AB105" s="21"/>
      <c r="AC105" s="21"/>
    </row>
    <row r="106" spans="15:29">
      <c r="O106" s="18"/>
      <c r="S106" s="20"/>
      <c r="T106" s="20"/>
      <c r="U106" s="20"/>
      <c r="V106" s="20"/>
      <c r="W106" s="20"/>
      <c r="X106" s="21"/>
      <c r="Y106" s="21"/>
      <c r="Z106" s="21"/>
      <c r="AA106" s="21"/>
      <c r="AB106" s="21"/>
      <c r="AC106" s="21"/>
    </row>
    <row r="107" spans="15:29">
      <c r="O107" s="18"/>
      <c r="S107" s="20"/>
      <c r="T107" s="20"/>
      <c r="U107" s="20"/>
      <c r="V107" s="20"/>
      <c r="W107" s="20"/>
      <c r="X107" s="21"/>
      <c r="Y107" s="21"/>
      <c r="Z107" s="21"/>
      <c r="AA107" s="21"/>
      <c r="AB107" s="21"/>
      <c r="AC107" s="21"/>
    </row>
    <row r="108" spans="15:29">
      <c r="O108" s="18"/>
      <c r="S108" s="20"/>
      <c r="T108" s="20"/>
      <c r="U108" s="20"/>
      <c r="V108" s="20"/>
      <c r="W108" s="20"/>
      <c r="X108" s="21"/>
      <c r="Y108" s="21"/>
      <c r="Z108" s="21"/>
      <c r="AA108" s="21"/>
      <c r="AB108" s="21"/>
      <c r="AC108" s="21"/>
    </row>
    <row r="109" spans="15:29">
      <c r="O109" s="18"/>
      <c r="S109" s="20"/>
      <c r="T109" s="20"/>
      <c r="U109" s="20"/>
      <c r="V109" s="20"/>
      <c r="W109" s="20"/>
      <c r="X109" s="21"/>
      <c r="Y109" s="21"/>
      <c r="Z109" s="21"/>
      <c r="AA109" s="21"/>
      <c r="AB109" s="21"/>
      <c r="AC109" s="21"/>
    </row>
    <row r="110" spans="15:29">
      <c r="O110" s="18"/>
      <c r="S110" s="20"/>
      <c r="T110" s="20"/>
      <c r="U110" s="20"/>
      <c r="V110" s="20"/>
      <c r="W110" s="20"/>
      <c r="X110" s="21"/>
      <c r="Y110" s="21"/>
      <c r="Z110" s="21"/>
      <c r="AA110" s="21"/>
      <c r="AB110" s="21"/>
      <c r="AC110" s="21"/>
    </row>
    <row r="111" spans="15:29">
      <c r="O111" s="18"/>
      <c r="S111" s="20"/>
      <c r="T111" s="20"/>
      <c r="U111" s="20"/>
      <c r="V111" s="20"/>
      <c r="W111" s="20"/>
      <c r="X111" s="21"/>
      <c r="Y111" s="21"/>
      <c r="Z111" s="21"/>
      <c r="AA111" s="21"/>
      <c r="AB111" s="21"/>
      <c r="AC111" s="21"/>
    </row>
    <row r="112" spans="15:29">
      <c r="O112" s="18"/>
      <c r="S112" s="20"/>
      <c r="T112" s="20"/>
      <c r="U112" s="20"/>
      <c r="V112" s="20"/>
      <c r="W112" s="20"/>
      <c r="X112" s="21"/>
      <c r="Y112" s="21"/>
      <c r="Z112" s="21"/>
      <c r="AA112" s="21"/>
      <c r="AB112" s="21"/>
      <c r="AC112" s="21"/>
    </row>
    <row r="113" spans="15:29">
      <c r="O113" s="18"/>
      <c r="S113" s="20"/>
      <c r="T113" s="20"/>
      <c r="U113" s="20"/>
      <c r="V113" s="20"/>
      <c r="W113" s="20"/>
      <c r="X113" s="21"/>
      <c r="Y113" s="21"/>
      <c r="Z113" s="21"/>
      <c r="AA113" s="21"/>
      <c r="AB113" s="21"/>
      <c r="AC113" s="21"/>
    </row>
    <row r="114" spans="15:29">
      <c r="O114" s="18"/>
      <c r="S114" s="20"/>
      <c r="T114" s="20"/>
      <c r="U114" s="20"/>
      <c r="V114" s="20"/>
      <c r="W114" s="20"/>
      <c r="X114" s="21"/>
      <c r="Y114" s="21"/>
      <c r="Z114" s="21"/>
      <c r="AA114" s="21"/>
      <c r="AB114" s="21"/>
      <c r="AC114" s="21"/>
    </row>
    <row r="115" spans="15:29">
      <c r="O115" s="18"/>
      <c r="S115" s="20"/>
      <c r="T115" s="20"/>
      <c r="U115" s="20"/>
      <c r="V115" s="20"/>
      <c r="W115" s="20"/>
      <c r="X115" s="21"/>
      <c r="Y115" s="21"/>
      <c r="Z115" s="21"/>
      <c r="AA115" s="21"/>
      <c r="AB115" s="21"/>
      <c r="AC115" s="21"/>
    </row>
    <row r="116" spans="15:29">
      <c r="O116" s="18"/>
      <c r="S116" s="20"/>
      <c r="T116" s="20"/>
      <c r="U116" s="20"/>
      <c r="V116" s="20"/>
      <c r="W116" s="20"/>
      <c r="X116" s="21"/>
      <c r="Y116" s="21"/>
      <c r="Z116" s="21"/>
      <c r="AA116" s="21"/>
      <c r="AB116" s="21"/>
      <c r="AC116" s="21"/>
    </row>
    <row r="117" spans="15:29">
      <c r="O117" s="18"/>
      <c r="S117" s="20"/>
      <c r="T117" s="20"/>
      <c r="U117" s="20"/>
      <c r="V117" s="20"/>
      <c r="W117" s="20"/>
      <c r="X117" s="21"/>
      <c r="Y117" s="21"/>
      <c r="Z117" s="21"/>
      <c r="AA117" s="21"/>
      <c r="AB117" s="21"/>
      <c r="AC117" s="21"/>
    </row>
    <row r="118" spans="15:29">
      <c r="O118" s="18"/>
      <c r="S118" s="20"/>
      <c r="T118" s="20"/>
      <c r="U118" s="20"/>
      <c r="V118" s="20"/>
      <c r="W118" s="20"/>
      <c r="X118" s="21"/>
      <c r="Y118" s="21"/>
      <c r="Z118" s="21"/>
      <c r="AA118" s="21"/>
      <c r="AB118" s="21"/>
      <c r="AC118" s="21"/>
    </row>
    <row r="119" spans="15:29">
      <c r="O119" s="18"/>
      <c r="S119" s="20"/>
      <c r="T119" s="20"/>
      <c r="U119" s="20"/>
      <c r="V119" s="20"/>
      <c r="W119" s="20"/>
      <c r="X119" s="21"/>
      <c r="Y119" s="21"/>
      <c r="Z119" s="21"/>
      <c r="AA119" s="21"/>
      <c r="AB119" s="21"/>
      <c r="AC119" s="21"/>
    </row>
    <row r="120" spans="15:29">
      <c r="O120" s="18"/>
      <c r="S120" s="20"/>
      <c r="T120" s="20"/>
      <c r="U120" s="20"/>
      <c r="V120" s="20"/>
      <c r="W120" s="20"/>
      <c r="X120" s="21"/>
      <c r="Y120" s="21"/>
      <c r="Z120" s="21"/>
      <c r="AA120" s="21"/>
      <c r="AB120" s="21"/>
      <c r="AC120" s="21"/>
    </row>
    <row r="121" spans="15:29">
      <c r="O121" s="18"/>
      <c r="S121" s="20"/>
      <c r="T121" s="20"/>
      <c r="U121" s="20"/>
      <c r="V121" s="20"/>
      <c r="W121" s="20"/>
      <c r="X121" s="21"/>
      <c r="Y121" s="21"/>
      <c r="Z121" s="21"/>
      <c r="AA121" s="21"/>
      <c r="AB121" s="21"/>
      <c r="AC121" s="21"/>
    </row>
    <row r="122" spans="15:29">
      <c r="O122" s="18"/>
      <c r="S122" s="20"/>
      <c r="T122" s="20"/>
      <c r="U122" s="20"/>
      <c r="V122" s="20"/>
      <c r="W122" s="20"/>
      <c r="X122" s="21"/>
      <c r="Y122" s="21"/>
      <c r="Z122" s="21"/>
      <c r="AA122" s="21"/>
      <c r="AB122" s="21"/>
      <c r="AC122" s="21"/>
    </row>
    <row r="123" spans="15:29">
      <c r="O123" s="18"/>
      <c r="S123" s="20"/>
      <c r="T123" s="20"/>
      <c r="U123" s="20"/>
      <c r="V123" s="20"/>
      <c r="W123" s="20"/>
      <c r="X123" s="21"/>
      <c r="Y123" s="21"/>
      <c r="Z123" s="21"/>
      <c r="AA123" s="21"/>
      <c r="AB123" s="21"/>
      <c r="AC123" s="21"/>
    </row>
    <row r="124" spans="15:29">
      <c r="O124" s="18"/>
      <c r="S124" s="20"/>
      <c r="T124" s="20"/>
      <c r="U124" s="20"/>
      <c r="V124" s="20"/>
      <c r="W124" s="20"/>
      <c r="X124" s="21"/>
      <c r="Y124" s="21"/>
      <c r="Z124" s="21"/>
      <c r="AA124" s="21"/>
      <c r="AB124" s="21"/>
      <c r="AC124" s="21"/>
    </row>
    <row r="125" spans="15:29">
      <c r="O125" s="18"/>
      <c r="S125" s="20"/>
      <c r="T125" s="20"/>
      <c r="U125" s="20"/>
      <c r="V125" s="20"/>
      <c r="W125" s="20"/>
      <c r="X125" s="21"/>
      <c r="Y125" s="21"/>
      <c r="Z125" s="21"/>
      <c r="AA125" s="21"/>
      <c r="AB125" s="21"/>
      <c r="AC125" s="21"/>
    </row>
    <row r="126" spans="15:29">
      <c r="O126" s="18"/>
      <c r="S126" s="20"/>
      <c r="T126" s="20"/>
      <c r="U126" s="20"/>
      <c r="V126" s="20"/>
      <c r="W126" s="20"/>
      <c r="X126" s="21"/>
      <c r="Y126" s="21"/>
      <c r="Z126" s="21"/>
      <c r="AA126" s="21"/>
      <c r="AB126" s="21"/>
      <c r="AC126" s="21"/>
    </row>
    <row r="127" spans="15:29">
      <c r="O127" s="18"/>
      <c r="S127" s="20"/>
      <c r="T127" s="20"/>
      <c r="U127" s="20"/>
      <c r="V127" s="20"/>
      <c r="W127" s="20"/>
      <c r="X127" s="21"/>
      <c r="Y127" s="21"/>
      <c r="Z127" s="21"/>
      <c r="AA127" s="21"/>
      <c r="AB127" s="21"/>
      <c r="AC127" s="21"/>
    </row>
    <row r="128" spans="15:29">
      <c r="O128" s="18"/>
      <c r="S128" s="20"/>
      <c r="T128" s="20"/>
      <c r="U128" s="20"/>
      <c r="V128" s="20"/>
      <c r="W128" s="20"/>
      <c r="X128" s="21"/>
      <c r="Y128" s="21"/>
      <c r="Z128" s="21"/>
      <c r="AA128" s="21"/>
      <c r="AB128" s="21"/>
      <c r="AC128" s="21"/>
    </row>
    <row r="129" spans="15:29">
      <c r="O129" s="18"/>
      <c r="S129" s="20"/>
      <c r="T129" s="20"/>
      <c r="U129" s="20"/>
      <c r="V129" s="20"/>
      <c r="W129" s="20"/>
      <c r="X129" s="21"/>
      <c r="Y129" s="21"/>
      <c r="Z129" s="21"/>
      <c r="AA129" s="21"/>
      <c r="AB129" s="21"/>
      <c r="AC129" s="21"/>
    </row>
    <row r="130" spans="15:29">
      <c r="O130" s="18"/>
      <c r="S130" s="20"/>
      <c r="T130" s="20"/>
      <c r="U130" s="20"/>
      <c r="V130" s="20"/>
      <c r="W130" s="20"/>
      <c r="X130" s="21"/>
      <c r="Y130" s="21"/>
      <c r="Z130" s="21"/>
      <c r="AA130" s="21"/>
      <c r="AB130" s="21"/>
      <c r="AC130" s="21"/>
    </row>
    <row r="131" spans="15:29">
      <c r="O131" s="18"/>
      <c r="S131" s="20"/>
      <c r="T131" s="20"/>
      <c r="U131" s="20"/>
      <c r="V131" s="20"/>
      <c r="W131" s="20"/>
      <c r="X131" s="21"/>
      <c r="Y131" s="21"/>
      <c r="Z131" s="21"/>
      <c r="AA131" s="21"/>
      <c r="AB131" s="21"/>
      <c r="AC131" s="21"/>
    </row>
    <row r="132" spans="15:29">
      <c r="O132" s="18"/>
      <c r="S132" s="20"/>
      <c r="T132" s="20"/>
      <c r="U132" s="20"/>
      <c r="V132" s="20"/>
      <c r="W132" s="20"/>
      <c r="X132" s="21"/>
      <c r="Y132" s="21"/>
      <c r="Z132" s="21"/>
      <c r="AA132" s="21"/>
      <c r="AB132" s="21"/>
      <c r="AC132" s="21"/>
    </row>
    <row r="133" spans="15:29">
      <c r="O133" s="18"/>
      <c r="S133" s="20"/>
      <c r="T133" s="20"/>
      <c r="U133" s="20"/>
      <c r="V133" s="20"/>
      <c r="W133" s="20"/>
      <c r="X133" s="21"/>
      <c r="Y133" s="21"/>
      <c r="Z133" s="21"/>
      <c r="AA133" s="21"/>
      <c r="AB133" s="21"/>
      <c r="AC133" s="21"/>
    </row>
    <row r="134" spans="15:29">
      <c r="O134" s="18"/>
      <c r="S134" s="20"/>
      <c r="T134" s="20"/>
      <c r="U134" s="20"/>
      <c r="V134" s="20"/>
      <c r="W134" s="20"/>
      <c r="X134" s="21"/>
      <c r="Y134" s="21"/>
      <c r="Z134" s="21"/>
      <c r="AA134" s="21"/>
      <c r="AB134" s="21"/>
      <c r="AC134" s="21"/>
    </row>
    <row r="135" spans="15:29">
      <c r="O135" s="18"/>
      <c r="S135" s="20"/>
      <c r="T135" s="20"/>
      <c r="U135" s="20"/>
      <c r="V135" s="20"/>
      <c r="W135" s="20"/>
      <c r="X135" s="21"/>
      <c r="Y135" s="21"/>
      <c r="Z135" s="21"/>
      <c r="AA135" s="21"/>
      <c r="AB135" s="21"/>
      <c r="AC135" s="21"/>
    </row>
    <row r="136" spans="15:29">
      <c r="O136" s="18"/>
      <c r="S136" s="20"/>
      <c r="T136" s="20"/>
      <c r="U136" s="20"/>
      <c r="V136" s="20"/>
      <c r="W136" s="20"/>
      <c r="X136" s="21"/>
      <c r="Y136" s="21"/>
      <c r="Z136" s="21"/>
      <c r="AA136" s="21"/>
      <c r="AB136" s="21"/>
      <c r="AC136" s="21"/>
    </row>
    <row r="137" spans="15:29">
      <c r="O137" s="18"/>
      <c r="S137" s="20"/>
      <c r="T137" s="20"/>
      <c r="U137" s="20"/>
      <c r="V137" s="20"/>
      <c r="W137" s="20"/>
      <c r="X137" s="21"/>
      <c r="Y137" s="21"/>
      <c r="Z137" s="21"/>
      <c r="AA137" s="21"/>
      <c r="AB137" s="21"/>
      <c r="AC137" s="21"/>
    </row>
    <row r="138" spans="15:29">
      <c r="O138" s="18"/>
      <c r="S138" s="20"/>
      <c r="T138" s="20"/>
      <c r="U138" s="20"/>
      <c r="V138" s="20"/>
      <c r="W138" s="20"/>
      <c r="X138" s="21"/>
      <c r="Y138" s="21"/>
      <c r="Z138" s="21"/>
      <c r="AA138" s="21"/>
      <c r="AB138" s="21"/>
      <c r="AC138" s="21"/>
    </row>
    <row r="139" spans="15:29">
      <c r="O139" s="18"/>
      <c r="S139" s="20"/>
      <c r="T139" s="20"/>
      <c r="U139" s="20"/>
      <c r="V139" s="20"/>
      <c r="W139" s="20"/>
      <c r="X139" s="21"/>
      <c r="Y139" s="21"/>
      <c r="Z139" s="21"/>
      <c r="AA139" s="21"/>
      <c r="AB139" s="21"/>
      <c r="AC139" s="21"/>
    </row>
    <row r="140" spans="15:29">
      <c r="O140" s="18"/>
      <c r="S140" s="20"/>
      <c r="T140" s="20"/>
      <c r="U140" s="20"/>
      <c r="V140" s="20"/>
      <c r="W140" s="20"/>
      <c r="X140" s="21"/>
      <c r="Y140" s="21"/>
      <c r="Z140" s="21"/>
      <c r="AA140" s="21"/>
      <c r="AB140" s="21"/>
      <c r="AC140" s="21"/>
    </row>
    <row r="141" spans="15:29">
      <c r="O141" s="18"/>
      <c r="S141" s="20"/>
      <c r="T141" s="20"/>
      <c r="U141" s="20"/>
      <c r="V141" s="20"/>
      <c r="W141" s="20"/>
      <c r="X141" s="21"/>
      <c r="Y141" s="21"/>
      <c r="Z141" s="21"/>
      <c r="AA141" s="21"/>
      <c r="AB141" s="21"/>
      <c r="AC141" s="21"/>
    </row>
    <row r="142" spans="15:29">
      <c r="O142" s="18"/>
      <c r="S142" s="20"/>
      <c r="T142" s="20"/>
      <c r="U142" s="20"/>
      <c r="V142" s="20"/>
      <c r="W142" s="20"/>
      <c r="X142" s="21"/>
      <c r="Y142" s="21"/>
      <c r="Z142" s="21"/>
      <c r="AA142" s="21"/>
      <c r="AB142" s="21"/>
      <c r="AC142" s="21"/>
    </row>
    <row r="143" spans="15:29">
      <c r="O143" s="18"/>
      <c r="S143" s="20"/>
      <c r="T143" s="20"/>
      <c r="U143" s="20"/>
      <c r="V143" s="20"/>
      <c r="W143" s="20"/>
      <c r="X143" s="21"/>
      <c r="Y143" s="21"/>
      <c r="Z143" s="21"/>
      <c r="AA143" s="21"/>
      <c r="AB143" s="21"/>
      <c r="AC143" s="21"/>
    </row>
    <row r="144" spans="15:29">
      <c r="O144" s="18"/>
      <c r="S144" s="20"/>
      <c r="T144" s="20"/>
      <c r="U144" s="20"/>
      <c r="V144" s="20"/>
      <c r="W144" s="20"/>
      <c r="X144" s="21"/>
      <c r="Y144" s="21"/>
      <c r="Z144" s="21"/>
      <c r="AA144" s="21"/>
      <c r="AB144" s="21"/>
      <c r="AC144" s="21"/>
    </row>
    <row r="145" spans="15:29">
      <c r="O145" s="18"/>
      <c r="S145" s="20"/>
      <c r="T145" s="20"/>
      <c r="U145" s="20"/>
      <c r="V145" s="20"/>
      <c r="W145" s="20"/>
      <c r="X145" s="21"/>
      <c r="Y145" s="21"/>
      <c r="Z145" s="21"/>
      <c r="AA145" s="21"/>
      <c r="AB145" s="21"/>
      <c r="AC145" s="21"/>
    </row>
    <row r="146" spans="15:29">
      <c r="O146" s="18"/>
      <c r="S146" s="20"/>
      <c r="T146" s="20"/>
      <c r="U146" s="20"/>
      <c r="V146" s="20"/>
      <c r="W146" s="20"/>
      <c r="X146" s="21"/>
      <c r="Y146" s="21"/>
      <c r="Z146" s="21"/>
      <c r="AA146" s="21"/>
      <c r="AB146" s="21"/>
      <c r="AC146" s="21"/>
    </row>
    <row r="147" spans="15:29">
      <c r="O147" s="18"/>
      <c r="S147" s="20"/>
      <c r="T147" s="20"/>
      <c r="U147" s="20"/>
      <c r="V147" s="20"/>
      <c r="W147" s="20"/>
      <c r="X147" s="21"/>
      <c r="Y147" s="21"/>
      <c r="Z147" s="21"/>
      <c r="AA147" s="21"/>
      <c r="AB147" s="21"/>
      <c r="AC147" s="21"/>
    </row>
    <row r="148" spans="15:29">
      <c r="O148" s="18"/>
      <c r="S148" s="20"/>
      <c r="T148" s="20"/>
      <c r="U148" s="20"/>
      <c r="V148" s="20"/>
      <c r="W148" s="20"/>
      <c r="X148" s="21"/>
      <c r="Y148" s="21"/>
      <c r="Z148" s="21"/>
      <c r="AA148" s="21"/>
      <c r="AB148" s="21"/>
      <c r="AC148" s="21"/>
    </row>
    <row r="149" spans="15:29">
      <c r="O149" s="18"/>
      <c r="S149" s="20"/>
      <c r="T149" s="20"/>
      <c r="U149" s="20"/>
      <c r="V149" s="20"/>
      <c r="W149" s="20"/>
      <c r="X149" s="21"/>
      <c r="Y149" s="21"/>
      <c r="Z149" s="21"/>
      <c r="AA149" s="21"/>
      <c r="AB149" s="21"/>
      <c r="AC149" s="21"/>
    </row>
    <row r="150" spans="15:29">
      <c r="O150" s="18"/>
      <c r="S150" s="20"/>
      <c r="T150" s="20"/>
      <c r="U150" s="20"/>
      <c r="V150" s="20"/>
      <c r="W150" s="20"/>
      <c r="X150" s="21"/>
      <c r="Y150" s="21"/>
      <c r="Z150" s="21"/>
      <c r="AA150" s="21"/>
      <c r="AB150" s="21"/>
      <c r="AC150" s="21"/>
    </row>
    <row r="151" spans="15:29">
      <c r="O151" s="18"/>
      <c r="S151" s="20"/>
      <c r="T151" s="20"/>
      <c r="U151" s="20"/>
      <c r="V151" s="20"/>
      <c r="W151" s="20"/>
      <c r="X151" s="21"/>
      <c r="Y151" s="21"/>
      <c r="Z151" s="21"/>
      <c r="AA151" s="21"/>
      <c r="AB151" s="21"/>
      <c r="AC151" s="21"/>
    </row>
    <row r="152" spans="15:29">
      <c r="O152" s="18"/>
      <c r="S152" s="20"/>
      <c r="T152" s="20"/>
      <c r="U152" s="20"/>
      <c r="V152" s="20"/>
      <c r="W152" s="20"/>
      <c r="X152" s="21"/>
      <c r="Y152" s="21"/>
      <c r="Z152" s="21"/>
      <c r="AA152" s="21"/>
      <c r="AB152" s="21"/>
      <c r="AC152" s="21"/>
    </row>
    <row r="153" spans="15:29">
      <c r="O153" s="18"/>
      <c r="S153" s="20"/>
      <c r="T153" s="20"/>
      <c r="U153" s="20"/>
      <c r="V153" s="20"/>
      <c r="W153" s="20"/>
      <c r="X153" s="21"/>
      <c r="Y153" s="21"/>
      <c r="Z153" s="21"/>
      <c r="AA153" s="21"/>
      <c r="AB153" s="21"/>
      <c r="AC153" s="21"/>
    </row>
    <row r="154" spans="15:29">
      <c r="O154" s="18"/>
      <c r="S154" s="20"/>
      <c r="T154" s="20"/>
      <c r="U154" s="20"/>
      <c r="V154" s="20"/>
      <c r="W154" s="20"/>
      <c r="X154" s="21"/>
      <c r="Y154" s="21"/>
      <c r="Z154" s="21"/>
      <c r="AA154" s="21"/>
      <c r="AB154" s="21"/>
      <c r="AC154" s="21"/>
    </row>
    <row r="155" spans="15:29">
      <c r="O155" s="18"/>
      <c r="S155" s="20"/>
      <c r="T155" s="20"/>
      <c r="U155" s="20"/>
      <c r="V155" s="20"/>
      <c r="W155" s="20"/>
      <c r="X155" s="21"/>
      <c r="Y155" s="21"/>
      <c r="Z155" s="21"/>
      <c r="AA155" s="21"/>
      <c r="AB155" s="21"/>
      <c r="AC155" s="21"/>
    </row>
    <row r="156" spans="15:29">
      <c r="O156" s="18"/>
      <c r="S156" s="20"/>
      <c r="T156" s="20"/>
      <c r="U156" s="20"/>
      <c r="V156" s="20"/>
      <c r="W156" s="20"/>
      <c r="X156" s="21"/>
      <c r="Y156" s="21"/>
      <c r="Z156" s="21"/>
      <c r="AA156" s="21"/>
      <c r="AB156" s="21"/>
      <c r="AC156" s="21"/>
    </row>
    <row r="157" spans="15:29">
      <c r="O157" s="18"/>
      <c r="S157" s="20"/>
      <c r="T157" s="20"/>
      <c r="U157" s="20"/>
      <c r="V157" s="20"/>
      <c r="W157" s="20"/>
      <c r="X157" s="21"/>
      <c r="Y157" s="21"/>
      <c r="Z157" s="21"/>
      <c r="AA157" s="21"/>
      <c r="AB157" s="21"/>
      <c r="AC157" s="21"/>
    </row>
    <row r="158" spans="15:29">
      <c r="O158" s="18"/>
      <c r="S158" s="20"/>
      <c r="T158" s="20"/>
      <c r="U158" s="20"/>
      <c r="V158" s="20"/>
      <c r="W158" s="20"/>
      <c r="X158" s="21"/>
      <c r="Y158" s="21"/>
      <c r="Z158" s="21"/>
      <c r="AA158" s="21"/>
      <c r="AB158" s="21"/>
      <c r="AC158" s="21"/>
    </row>
    <row r="159" spans="15:29">
      <c r="O159" s="18"/>
      <c r="S159" s="20"/>
      <c r="T159" s="20"/>
      <c r="U159" s="20"/>
      <c r="V159" s="20"/>
      <c r="W159" s="20"/>
      <c r="X159" s="21"/>
      <c r="Y159" s="21"/>
      <c r="Z159" s="21"/>
      <c r="AA159" s="21"/>
      <c r="AB159" s="21"/>
      <c r="AC159" s="21"/>
    </row>
    <row r="160" spans="15:29">
      <c r="O160" s="18"/>
      <c r="S160" s="20"/>
      <c r="T160" s="20"/>
      <c r="U160" s="20"/>
      <c r="V160" s="20"/>
      <c r="W160" s="20"/>
      <c r="X160" s="21"/>
      <c r="Y160" s="21"/>
      <c r="Z160" s="21"/>
      <c r="AA160" s="21"/>
      <c r="AB160" s="21"/>
      <c r="AC160" s="21"/>
    </row>
    <row r="161" spans="15:29">
      <c r="O161" s="18"/>
      <c r="S161" s="20"/>
      <c r="T161" s="20"/>
      <c r="U161" s="20"/>
      <c r="V161" s="20"/>
      <c r="W161" s="20"/>
      <c r="X161" s="21"/>
      <c r="Y161" s="21"/>
      <c r="Z161" s="21"/>
      <c r="AA161" s="21"/>
      <c r="AB161" s="21"/>
      <c r="AC161" s="21"/>
    </row>
    <row r="162" spans="15:29">
      <c r="O162" s="18"/>
      <c r="S162" s="20"/>
      <c r="T162" s="20"/>
      <c r="U162" s="20"/>
      <c r="V162" s="20"/>
      <c r="W162" s="20"/>
      <c r="X162" s="21"/>
      <c r="Y162" s="21"/>
      <c r="Z162" s="21"/>
      <c r="AA162" s="21"/>
      <c r="AB162" s="21"/>
      <c r="AC162" s="21"/>
    </row>
    <row r="163" spans="15:29">
      <c r="O163" s="18"/>
      <c r="S163" s="20"/>
      <c r="T163" s="20"/>
      <c r="U163" s="20"/>
      <c r="V163" s="20"/>
      <c r="W163" s="20"/>
      <c r="X163" s="21"/>
      <c r="Y163" s="21"/>
      <c r="Z163" s="21"/>
      <c r="AA163" s="21"/>
      <c r="AB163" s="21"/>
      <c r="AC163" s="21"/>
    </row>
    <row r="164" spans="15:29">
      <c r="O164" s="18"/>
      <c r="S164" s="20"/>
      <c r="T164" s="20"/>
      <c r="U164" s="20"/>
      <c r="V164" s="20"/>
      <c r="W164" s="20"/>
      <c r="X164" s="21"/>
      <c r="Y164" s="21"/>
      <c r="Z164" s="21"/>
      <c r="AA164" s="21"/>
      <c r="AB164" s="21"/>
      <c r="AC164" s="21"/>
    </row>
    <row r="165" spans="15:29">
      <c r="O165" s="18"/>
      <c r="S165" s="20"/>
      <c r="T165" s="20"/>
      <c r="U165" s="20"/>
      <c r="V165" s="20"/>
      <c r="W165" s="20"/>
      <c r="X165" s="21"/>
      <c r="Y165" s="21"/>
      <c r="Z165" s="21"/>
      <c r="AA165" s="21"/>
      <c r="AB165" s="21"/>
      <c r="AC165" s="21"/>
    </row>
    <row r="166" spans="15:29">
      <c r="O166" s="18"/>
      <c r="S166" s="20"/>
      <c r="T166" s="20"/>
      <c r="U166" s="20"/>
      <c r="V166" s="20"/>
      <c r="W166" s="20"/>
      <c r="X166" s="21"/>
      <c r="Y166" s="21"/>
      <c r="Z166" s="21"/>
      <c r="AA166" s="21"/>
      <c r="AB166" s="21"/>
      <c r="AC166" s="21"/>
    </row>
    <row r="167" spans="15:29">
      <c r="O167" s="18"/>
      <c r="S167" s="20"/>
      <c r="T167" s="20"/>
      <c r="U167" s="20"/>
      <c r="V167" s="20"/>
      <c r="W167" s="20"/>
      <c r="X167" s="21"/>
      <c r="Y167" s="21"/>
      <c r="Z167" s="21"/>
      <c r="AA167" s="21"/>
      <c r="AB167" s="21"/>
      <c r="AC167" s="21"/>
    </row>
    <row r="168" spans="15:29">
      <c r="O168" s="18"/>
      <c r="S168" s="20"/>
      <c r="T168" s="20"/>
      <c r="U168" s="20"/>
      <c r="V168" s="20"/>
      <c r="W168" s="20"/>
      <c r="X168" s="21"/>
      <c r="Y168" s="21"/>
      <c r="Z168" s="21"/>
      <c r="AA168" s="21"/>
      <c r="AB168" s="21"/>
      <c r="AC168" s="21"/>
    </row>
    <row r="169" spans="15:29">
      <c r="O169" s="18"/>
      <c r="S169" s="20"/>
      <c r="T169" s="20"/>
      <c r="U169" s="20"/>
      <c r="V169" s="20"/>
      <c r="W169" s="20"/>
      <c r="X169" s="21"/>
      <c r="Y169" s="21"/>
      <c r="Z169" s="21"/>
      <c r="AA169" s="21"/>
      <c r="AB169" s="21"/>
      <c r="AC169" s="21"/>
    </row>
    <row r="170" spans="15:29">
      <c r="O170" s="18"/>
      <c r="S170" s="20"/>
      <c r="T170" s="20"/>
      <c r="U170" s="20"/>
      <c r="V170" s="20"/>
      <c r="W170" s="20"/>
      <c r="X170" s="21"/>
      <c r="Y170" s="21"/>
      <c r="Z170" s="21"/>
      <c r="AA170" s="21"/>
      <c r="AB170" s="21"/>
      <c r="AC170" s="21"/>
    </row>
    <row r="171" spans="15:29">
      <c r="O171" s="18"/>
      <c r="S171" s="20"/>
      <c r="T171" s="20"/>
      <c r="U171" s="20"/>
      <c r="V171" s="20"/>
      <c r="W171" s="20"/>
      <c r="X171" s="21"/>
      <c r="Y171" s="21"/>
      <c r="Z171" s="21"/>
      <c r="AA171" s="21"/>
      <c r="AB171" s="21"/>
      <c r="AC171" s="21"/>
    </row>
    <row r="172" spans="15:29">
      <c r="O172" s="18"/>
      <c r="S172" s="20"/>
      <c r="T172" s="20"/>
      <c r="U172" s="20"/>
      <c r="V172" s="20"/>
      <c r="W172" s="20"/>
      <c r="X172" s="21"/>
      <c r="Y172" s="21"/>
      <c r="Z172" s="21"/>
      <c r="AA172" s="21"/>
      <c r="AB172" s="21"/>
      <c r="AC172" s="21"/>
    </row>
    <row r="173" spans="15:29">
      <c r="O173" s="18"/>
      <c r="S173" s="20"/>
      <c r="T173" s="20"/>
      <c r="U173" s="20"/>
      <c r="V173" s="20"/>
      <c r="W173" s="20"/>
      <c r="X173" s="21"/>
      <c r="Y173" s="21"/>
      <c r="Z173" s="21"/>
      <c r="AA173" s="21"/>
      <c r="AB173" s="21"/>
      <c r="AC173" s="21"/>
    </row>
    <row r="174" spans="15:29">
      <c r="O174" s="18"/>
      <c r="S174" s="20"/>
      <c r="T174" s="20"/>
      <c r="U174" s="20"/>
      <c r="V174" s="20"/>
      <c r="W174" s="20"/>
      <c r="X174" s="21"/>
      <c r="Y174" s="21"/>
      <c r="Z174" s="21"/>
      <c r="AA174" s="21"/>
      <c r="AB174" s="21"/>
      <c r="AC174" s="21"/>
    </row>
    <row r="175" spans="15:29">
      <c r="O175" s="18"/>
      <c r="S175" s="20"/>
      <c r="T175" s="20"/>
      <c r="U175" s="20"/>
      <c r="V175" s="20"/>
      <c r="W175" s="20"/>
      <c r="X175" s="21"/>
      <c r="Y175" s="21"/>
      <c r="Z175" s="21"/>
      <c r="AA175" s="21"/>
      <c r="AB175" s="21"/>
      <c r="AC175" s="21"/>
    </row>
    <row r="176" spans="15:29">
      <c r="O176" s="18"/>
      <c r="S176" s="20"/>
      <c r="T176" s="20"/>
      <c r="U176" s="20"/>
      <c r="V176" s="20"/>
      <c r="W176" s="20"/>
      <c r="X176" s="21"/>
      <c r="Y176" s="21"/>
      <c r="Z176" s="21"/>
      <c r="AA176" s="21"/>
      <c r="AB176" s="21"/>
      <c r="AC176" s="21"/>
    </row>
    <row r="177" spans="15:29">
      <c r="O177" s="18"/>
      <c r="S177" s="20"/>
      <c r="T177" s="20"/>
      <c r="U177" s="20"/>
      <c r="V177" s="20"/>
      <c r="W177" s="20"/>
      <c r="X177" s="21"/>
      <c r="Y177" s="21"/>
      <c r="Z177" s="21"/>
      <c r="AA177" s="21"/>
      <c r="AB177" s="21"/>
      <c r="AC177" s="21"/>
    </row>
    <row r="178" spans="15:29">
      <c r="O178" s="18"/>
      <c r="S178" s="20"/>
      <c r="T178" s="20"/>
      <c r="U178" s="20"/>
      <c r="V178" s="20"/>
      <c r="W178" s="20"/>
      <c r="X178" s="21"/>
      <c r="Y178" s="21"/>
      <c r="Z178" s="21"/>
      <c r="AA178" s="21"/>
      <c r="AB178" s="21"/>
      <c r="AC178" s="21"/>
    </row>
    <row r="179" spans="15:29">
      <c r="O179" s="18"/>
      <c r="S179" s="20"/>
      <c r="T179" s="20"/>
      <c r="U179" s="20"/>
      <c r="V179" s="20"/>
      <c r="W179" s="20"/>
      <c r="X179" s="21"/>
      <c r="Y179" s="21"/>
      <c r="Z179" s="21"/>
      <c r="AA179" s="21"/>
      <c r="AB179" s="21"/>
      <c r="AC179" s="21"/>
    </row>
    <row r="180" spans="15:29">
      <c r="O180" s="18"/>
      <c r="S180" s="20"/>
      <c r="T180" s="20"/>
      <c r="U180" s="20"/>
      <c r="V180" s="20"/>
      <c r="W180" s="20"/>
      <c r="X180" s="21"/>
      <c r="Y180" s="21"/>
      <c r="Z180" s="21"/>
      <c r="AA180" s="21"/>
      <c r="AB180" s="21"/>
      <c r="AC180" s="21"/>
    </row>
    <row r="181" spans="15:29">
      <c r="O181" s="18"/>
      <c r="S181" s="20"/>
      <c r="T181" s="20"/>
      <c r="U181" s="20"/>
      <c r="V181" s="20"/>
      <c r="W181" s="20"/>
      <c r="X181" s="21"/>
      <c r="Y181" s="21"/>
      <c r="Z181" s="21"/>
      <c r="AA181" s="21"/>
      <c r="AB181" s="21"/>
      <c r="AC181" s="21"/>
    </row>
    <row r="182" spans="15:29">
      <c r="O182" s="18"/>
      <c r="S182" s="20"/>
      <c r="T182" s="20"/>
      <c r="U182" s="20"/>
      <c r="V182" s="20"/>
      <c r="W182" s="20"/>
      <c r="X182" s="21"/>
      <c r="Y182" s="21"/>
      <c r="Z182" s="21"/>
      <c r="AA182" s="21"/>
      <c r="AB182" s="21"/>
      <c r="AC182" s="21"/>
    </row>
    <row r="183" spans="15:29">
      <c r="O183" s="18"/>
      <c r="S183" s="20"/>
      <c r="T183" s="20"/>
      <c r="U183" s="20"/>
      <c r="V183" s="20"/>
      <c r="W183" s="20"/>
      <c r="X183" s="21"/>
      <c r="Y183" s="21"/>
      <c r="Z183" s="21"/>
      <c r="AA183" s="21"/>
      <c r="AB183" s="21"/>
      <c r="AC183" s="21"/>
    </row>
    <row r="184" spans="15:29">
      <c r="O184" s="18"/>
      <c r="S184" s="20"/>
      <c r="T184" s="20"/>
      <c r="U184" s="20"/>
      <c r="V184" s="20"/>
      <c r="W184" s="20"/>
      <c r="X184" s="21"/>
      <c r="Y184" s="21"/>
      <c r="Z184" s="21"/>
      <c r="AA184" s="21"/>
      <c r="AB184" s="21"/>
      <c r="AC184" s="21"/>
    </row>
    <row r="185" spans="15:29">
      <c r="O185" s="18"/>
      <c r="S185" s="20"/>
      <c r="T185" s="20"/>
      <c r="U185" s="20"/>
      <c r="V185" s="20"/>
      <c r="W185" s="20"/>
      <c r="X185" s="21"/>
      <c r="Y185" s="21"/>
      <c r="Z185" s="21"/>
      <c r="AA185" s="21"/>
      <c r="AB185" s="21"/>
      <c r="AC185" s="21"/>
    </row>
    <row r="186" spans="15:29">
      <c r="O186" s="18"/>
      <c r="S186" s="20"/>
      <c r="T186" s="20"/>
      <c r="U186" s="20"/>
      <c r="V186" s="20"/>
      <c r="W186" s="20"/>
      <c r="X186" s="21"/>
      <c r="Y186" s="21"/>
      <c r="Z186" s="21"/>
      <c r="AA186" s="21"/>
      <c r="AB186" s="21"/>
      <c r="AC186" s="21"/>
    </row>
    <row r="187" spans="15:29">
      <c r="O187" s="18"/>
      <c r="S187" s="20"/>
      <c r="T187" s="20"/>
      <c r="U187" s="20"/>
      <c r="V187" s="20"/>
      <c r="W187" s="20"/>
      <c r="X187" s="21"/>
      <c r="Y187" s="21"/>
      <c r="Z187" s="21"/>
      <c r="AA187" s="21"/>
      <c r="AB187" s="21"/>
      <c r="AC187" s="21"/>
    </row>
    <row r="188" spans="15:29">
      <c r="O188" s="18"/>
      <c r="S188" s="20"/>
      <c r="T188" s="20"/>
      <c r="U188" s="20"/>
      <c r="V188" s="20"/>
      <c r="W188" s="20"/>
      <c r="X188" s="21"/>
      <c r="Y188" s="21"/>
      <c r="Z188" s="21"/>
      <c r="AA188" s="21"/>
      <c r="AB188" s="21"/>
      <c r="AC188" s="21"/>
    </row>
    <row r="189" spans="15:29">
      <c r="O189" s="18"/>
      <c r="S189" s="20"/>
      <c r="T189" s="20"/>
      <c r="U189" s="20"/>
      <c r="V189" s="20"/>
      <c r="W189" s="20"/>
      <c r="X189" s="21"/>
      <c r="Y189" s="21"/>
      <c r="Z189" s="21"/>
      <c r="AA189" s="21"/>
      <c r="AB189" s="21"/>
      <c r="AC189" s="21"/>
    </row>
    <row r="190" spans="15:29">
      <c r="O190" s="18"/>
      <c r="S190" s="20"/>
      <c r="T190" s="20"/>
      <c r="U190" s="20"/>
      <c r="V190" s="20"/>
      <c r="W190" s="20"/>
      <c r="X190" s="21"/>
      <c r="Y190" s="21"/>
      <c r="Z190" s="21"/>
      <c r="AA190" s="21"/>
      <c r="AB190" s="21"/>
      <c r="AC190" s="21"/>
    </row>
    <row r="191" spans="15:29">
      <c r="O191" s="18"/>
      <c r="S191" s="20"/>
      <c r="T191" s="20"/>
      <c r="U191" s="20"/>
      <c r="V191" s="20"/>
      <c r="W191" s="20"/>
      <c r="X191" s="21"/>
      <c r="Y191" s="21"/>
      <c r="Z191" s="21"/>
      <c r="AA191" s="21"/>
      <c r="AB191" s="21"/>
      <c r="AC191" s="21"/>
    </row>
    <row r="192" spans="15:29">
      <c r="O192" s="18"/>
      <c r="S192" s="20"/>
      <c r="T192" s="20"/>
      <c r="U192" s="20"/>
      <c r="V192" s="20"/>
      <c r="W192" s="20"/>
      <c r="X192" s="21"/>
      <c r="Y192" s="21"/>
      <c r="Z192" s="21"/>
      <c r="AA192" s="21"/>
      <c r="AB192" s="21"/>
      <c r="AC192" s="21"/>
    </row>
    <row r="193" spans="15:29">
      <c r="O193" s="18"/>
      <c r="S193" s="20"/>
      <c r="T193" s="20"/>
      <c r="U193" s="20"/>
      <c r="V193" s="20"/>
      <c r="W193" s="20"/>
      <c r="X193" s="21"/>
      <c r="Y193" s="21"/>
      <c r="Z193" s="21"/>
      <c r="AA193" s="21"/>
      <c r="AB193" s="21"/>
      <c r="AC193" s="21"/>
    </row>
    <row r="194" spans="15:29">
      <c r="O194" s="18"/>
      <c r="S194" s="20"/>
      <c r="T194" s="20"/>
      <c r="U194" s="20"/>
      <c r="V194" s="20"/>
      <c r="W194" s="20"/>
      <c r="X194" s="21"/>
      <c r="Y194" s="21"/>
      <c r="Z194" s="21"/>
      <c r="AA194" s="21"/>
      <c r="AB194" s="21"/>
      <c r="AC194" s="21"/>
    </row>
    <row r="195" spans="15:29">
      <c r="O195" s="18"/>
      <c r="S195" s="20"/>
      <c r="T195" s="20"/>
      <c r="U195" s="20"/>
      <c r="V195" s="20"/>
      <c r="W195" s="20"/>
      <c r="X195" s="21"/>
      <c r="Y195" s="21"/>
      <c r="Z195" s="21"/>
      <c r="AA195" s="21"/>
      <c r="AB195" s="21"/>
      <c r="AC195" s="21"/>
    </row>
    <row r="196" spans="15:29">
      <c r="O196" s="18"/>
      <c r="S196" s="20"/>
      <c r="T196" s="20"/>
      <c r="U196" s="20"/>
      <c r="V196" s="20"/>
      <c r="W196" s="20"/>
      <c r="X196" s="21"/>
      <c r="Y196" s="21"/>
      <c r="Z196" s="21"/>
      <c r="AA196" s="21"/>
      <c r="AB196" s="21"/>
      <c r="AC196" s="21"/>
    </row>
    <row r="197" spans="19:29">
      <c r="S197" s="20"/>
      <c r="T197" s="20"/>
      <c r="U197" s="20"/>
      <c r="V197" s="20"/>
      <c r="W197" s="20"/>
      <c r="X197" s="21"/>
      <c r="Y197" s="21"/>
      <c r="Z197" s="21"/>
      <c r="AA197" s="21"/>
      <c r="AB197" s="21"/>
      <c r="AC197" s="21"/>
    </row>
    <row r="198" spans="19:29">
      <c r="S198" s="20"/>
      <c r="T198" s="20"/>
      <c r="U198" s="20"/>
      <c r="V198" s="20"/>
      <c r="W198" s="20"/>
      <c r="X198" s="21"/>
      <c r="Y198" s="21"/>
      <c r="Z198" s="21"/>
      <c r="AA198" s="21"/>
      <c r="AB198" s="21"/>
      <c r="AC198" s="21"/>
    </row>
    <row r="199" spans="19:29">
      <c r="S199" s="20"/>
      <c r="T199" s="20"/>
      <c r="U199" s="20"/>
      <c r="V199" s="20"/>
      <c r="W199" s="20"/>
      <c r="X199" s="21"/>
      <c r="Y199" s="21"/>
      <c r="Z199" s="21"/>
      <c r="AA199" s="21"/>
      <c r="AB199" s="21"/>
      <c r="AC199" s="21"/>
    </row>
  </sheetData>
  <mergeCells count="30">
    <mergeCell ref="A1:E1"/>
    <mergeCell ref="A2:AC2"/>
    <mergeCell ref="G3:K3"/>
    <mergeCell ref="N3:W3"/>
    <mergeCell ref="X3:Y3"/>
    <mergeCell ref="Z3:AA3"/>
    <mergeCell ref="P4:Q4"/>
    <mergeCell ref="R4:T4"/>
    <mergeCell ref="U4:W4"/>
    <mergeCell ref="A3:A5"/>
    <mergeCell ref="B3:B5"/>
    <mergeCell ref="C3:C5"/>
    <mergeCell ref="D3:D5"/>
    <mergeCell ref="E3:E5"/>
    <mergeCell ref="F3:F5"/>
    <mergeCell ref="G4:G5"/>
    <mergeCell ref="H4:H5"/>
    <mergeCell ref="I4:I5"/>
    <mergeCell ref="J4:J5"/>
    <mergeCell ref="K4:K5"/>
    <mergeCell ref="L3:L5"/>
    <mergeCell ref="M3:M5"/>
    <mergeCell ref="N4:N5"/>
    <mergeCell ref="O4:O5"/>
    <mergeCell ref="X4:X5"/>
    <mergeCell ref="Y4:Y5"/>
    <mergeCell ref="Z4:Z5"/>
    <mergeCell ref="AA4:AA5"/>
    <mergeCell ref="AB3:AB5"/>
    <mergeCell ref="AC3:AC5"/>
  </mergeCells>
  <printOptions horizontalCentered="1"/>
  <pageMargins left="0.393055555555556" right="0.393055555555556" top="0.590277777777778" bottom="0.590277777777778" header="0.393055555555556" footer="0.472222222222222"/>
  <pageSetup paperSize="9" scale="25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李栋梁</cp:lastModifiedBy>
  <dcterms:created xsi:type="dcterms:W3CDTF">2023-01-07T06:44:00Z</dcterms:created>
  <dcterms:modified xsi:type="dcterms:W3CDTF">2024-09-02T02:11:08Z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267999415D1E4015AAA654198E32A196_13</vt:lpwstr>
  </property>
  <property fmtid="{D5CDD505-2E9C-101B-9397-08002B2CF9AE}" pid="3" name="KSOProductBuildVer">
    <vt:lpwstr>2052-12.1.0.17827</vt:lpwstr>
  </property>
  <property fmtid="{D5CDD505-2E9C-101B-9397-08002B2CF9AE}" pid="4" name="KSOReadingLayout">
    <vt:bool>true</vt:bool>
  </property>
</Properties>
</file>