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mc:AlternateContent xmlns:mc="http://schemas.openxmlformats.org/markup-compatibility/2006">
    <mc:Choice Requires="x15">
      <x15ac:absPath xmlns:x15ac="http://schemas.microsoft.com/office/spreadsheetml/2010/11/ac" url="G:\360MoveData\Users\lenovo\Desktop\temp\"/>
    </mc:Choice>
  </mc:AlternateContent>
  <xr:revisionPtr revIDLastSave="0" documentId="13_ncr:1_{04069186-3893-4197-8337-A3425EC060ED}" xr6:coauthVersionLast="47" xr6:coauthVersionMax="47" xr10:uidLastSave="{00000000-0000-0000-0000-000000000000}"/>
  <bookViews>
    <workbookView xWindow="-120" yWindow="-120" windowWidth="29040" windowHeight="15840" xr2:uid="{00000000-000D-0000-FFFF-FFFF00000000}"/>
  </bookViews>
  <sheets>
    <sheet name="调整后3.7" sheetId="19"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#REF!</definedName>
    <definedName name="___?">#REF!</definedName>
    <definedName name="_21114">#REF!</definedName>
    <definedName name="_Fill">#REF!</definedName>
    <definedName name="_xlnm._FilterDatabase" localSheetId="0" hidden="1">'调整后3.7'!$A$4:$AN$4</definedName>
    <definedName name="_Order1">255</definedName>
    <definedName name="_Order2">255</definedName>
    <definedName name="a">#REF!</definedName>
    <definedName name="aa">#REF!</definedName>
    <definedName name="as">#N/A</definedName>
    <definedName name="cost">#REF!</definedName>
    <definedName name="data">#REF!</definedName>
    <definedName name="_xlnm.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_xlnm.Print_Area" localSheetId="0">'调整后3.7'!$A$1:$AN$433</definedName>
    <definedName name="Print_Area_MI">#REF!</definedName>
    <definedName name="_xlnm.Print_Titles" localSheetId="0">'调整后3.7'!$2:$4</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合计">#REF!</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行政管理部门编制数">[10]行政编制!$E$4:$E$184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s>
  <calcPr calcId="181029"/>
</workbook>
</file>

<file path=xl/calcChain.xml><?xml version="1.0" encoding="utf-8"?>
<calcChain xmlns="http://schemas.openxmlformats.org/spreadsheetml/2006/main">
  <c r="V418" i="19" l="1"/>
  <c r="U418" i="19"/>
  <c r="T418" i="19"/>
  <c r="T417" i="19" s="1"/>
  <c r="T399" i="19" s="1"/>
  <c r="S418" i="19"/>
  <c r="S417" i="19" s="1"/>
  <c r="R418" i="19"/>
  <c r="R417" i="19" s="1"/>
  <c r="Q418" i="19"/>
  <c r="P418" i="19"/>
  <c r="P417" i="19" s="1"/>
  <c r="O418" i="19"/>
  <c r="G418" i="19"/>
  <c r="V417" i="19"/>
  <c r="U417" i="19"/>
  <c r="Q417" i="19"/>
  <c r="O417" i="19"/>
  <c r="K417" i="19"/>
  <c r="J417" i="19"/>
  <c r="J399" i="19" s="1"/>
  <c r="I417" i="19"/>
  <c r="I399" i="19" s="1"/>
  <c r="H417" i="19"/>
  <c r="G417" i="19"/>
  <c r="V401" i="19"/>
  <c r="V400" i="19" s="1"/>
  <c r="V399" i="19" s="1"/>
  <c r="U401" i="19"/>
  <c r="U400" i="19" s="1"/>
  <c r="U399" i="19" s="1"/>
  <c r="T401" i="19"/>
  <c r="S401" i="19"/>
  <c r="R401" i="19"/>
  <c r="R400" i="19" s="1"/>
  <c r="R399" i="19" s="1"/>
  <c r="Q401" i="19"/>
  <c r="Q400" i="19" s="1"/>
  <c r="Q399" i="19" s="1"/>
  <c r="P401" i="19"/>
  <c r="P400" i="19" s="1"/>
  <c r="O401" i="19"/>
  <c r="G401" i="19"/>
  <c r="T400" i="19"/>
  <c r="S400" i="19"/>
  <c r="S399" i="19" s="1"/>
  <c r="O400" i="19"/>
  <c r="K400" i="19"/>
  <c r="J400" i="19"/>
  <c r="I400" i="19"/>
  <c r="H400" i="19"/>
  <c r="H399" i="19" s="1"/>
  <c r="G400" i="19"/>
  <c r="G399" i="19" s="1"/>
  <c r="O399" i="19"/>
  <c r="K399" i="19"/>
  <c r="V397" i="19"/>
  <c r="U397" i="19"/>
  <c r="T397" i="19"/>
  <c r="S397" i="19"/>
  <c r="R397" i="19"/>
  <c r="Q397" i="19"/>
  <c r="P397" i="19"/>
  <c r="O397" i="19"/>
  <c r="G397" i="19"/>
  <c r="V394" i="19"/>
  <c r="V393" i="19" s="1"/>
  <c r="U394" i="19"/>
  <c r="U393" i="19" s="1"/>
  <c r="T394" i="19"/>
  <c r="T393" i="19" s="1"/>
  <c r="S394" i="19"/>
  <c r="R394" i="19"/>
  <c r="R393" i="19" s="1"/>
  <c r="Q394" i="19"/>
  <c r="Q393" i="19" s="1"/>
  <c r="P394" i="19"/>
  <c r="O394" i="19"/>
  <c r="G394" i="19"/>
  <c r="G393" i="19" s="1"/>
  <c r="S393" i="19"/>
  <c r="P393" i="19"/>
  <c r="O393" i="19"/>
  <c r="K393" i="19"/>
  <c r="J393" i="19"/>
  <c r="I393" i="19"/>
  <c r="H393" i="19"/>
  <c r="V391" i="19"/>
  <c r="U391" i="19"/>
  <c r="T391" i="19"/>
  <c r="T390" i="19" s="1"/>
  <c r="T355" i="19" s="1"/>
  <c r="S391" i="19"/>
  <c r="S390" i="19" s="1"/>
  <c r="S355" i="19" s="1"/>
  <c r="R391" i="19"/>
  <c r="R390" i="19" s="1"/>
  <c r="Q391" i="19"/>
  <c r="P391" i="19"/>
  <c r="P390" i="19" s="1"/>
  <c r="O391" i="19"/>
  <c r="G391" i="19"/>
  <c r="V390" i="19"/>
  <c r="U390" i="19"/>
  <c r="Q390" i="19"/>
  <c r="O390" i="19"/>
  <c r="K390" i="19"/>
  <c r="J390" i="19"/>
  <c r="J355" i="19" s="1"/>
  <c r="I390" i="19"/>
  <c r="I355" i="19" s="1"/>
  <c r="H390" i="19"/>
  <c r="G390" i="19"/>
  <c r="V387" i="19"/>
  <c r="U387" i="19"/>
  <c r="T387" i="19"/>
  <c r="S387" i="19"/>
  <c r="R387" i="19"/>
  <c r="Q387" i="19"/>
  <c r="P387" i="19"/>
  <c r="O387" i="19"/>
  <c r="V386" i="19"/>
  <c r="U386" i="19"/>
  <c r="T386" i="19"/>
  <c r="S386" i="19"/>
  <c r="R386" i="19"/>
  <c r="Q386" i="19"/>
  <c r="P386" i="19"/>
  <c r="O386" i="19"/>
  <c r="K386" i="19"/>
  <c r="J386" i="19"/>
  <c r="I386" i="19"/>
  <c r="H386" i="19"/>
  <c r="G386" i="19"/>
  <c r="V382" i="19"/>
  <c r="U382" i="19"/>
  <c r="U356" i="19" s="1"/>
  <c r="T382" i="19"/>
  <c r="S382" i="19"/>
  <c r="R382" i="19"/>
  <c r="Q382" i="19"/>
  <c r="P382" i="19"/>
  <c r="O382" i="19"/>
  <c r="G382" i="19"/>
  <c r="V357" i="19"/>
  <c r="V356" i="19" s="1"/>
  <c r="V355" i="19" s="1"/>
  <c r="U357" i="19"/>
  <c r="T357" i="19"/>
  <c r="S357" i="19"/>
  <c r="R357" i="19"/>
  <c r="Q357" i="19"/>
  <c r="P357" i="19"/>
  <c r="P356" i="19" s="1"/>
  <c r="P355" i="19" s="1"/>
  <c r="O357" i="19"/>
  <c r="O356" i="19" s="1"/>
  <c r="O355" i="19" s="1"/>
  <c r="G357" i="19"/>
  <c r="G356" i="19" s="1"/>
  <c r="G355" i="19" s="1"/>
  <c r="T356" i="19"/>
  <c r="S356" i="19"/>
  <c r="R356" i="19"/>
  <c r="Q356" i="19"/>
  <c r="Q355" i="19" s="1"/>
  <c r="K356" i="19"/>
  <c r="J356" i="19"/>
  <c r="I356" i="19"/>
  <c r="H356" i="19"/>
  <c r="K355" i="19"/>
  <c r="H355" i="19"/>
  <c r="V353" i="19"/>
  <c r="U353" i="19"/>
  <c r="T353" i="19"/>
  <c r="S353" i="19"/>
  <c r="R353" i="19"/>
  <c r="Q353" i="19"/>
  <c r="P353" i="19"/>
  <c r="O353" i="19"/>
  <c r="G353" i="19"/>
  <c r="V349" i="19"/>
  <c r="U349" i="19"/>
  <c r="T349" i="19"/>
  <c r="T348" i="19" s="1"/>
  <c r="T347" i="19" s="1"/>
  <c r="S349" i="19"/>
  <c r="S348" i="19" s="1"/>
  <c r="S347" i="19" s="1"/>
  <c r="R349" i="19"/>
  <c r="R348" i="19" s="1"/>
  <c r="R347" i="19" s="1"/>
  <c r="Q349" i="19"/>
  <c r="Q348" i="19" s="1"/>
  <c r="Q347" i="19" s="1"/>
  <c r="P349" i="19"/>
  <c r="O349" i="19"/>
  <c r="G349" i="19"/>
  <c r="V348" i="19"/>
  <c r="U348" i="19"/>
  <c r="U347" i="19" s="1"/>
  <c r="P348" i="19"/>
  <c r="O348" i="19"/>
  <c r="O347" i="19" s="1"/>
  <c r="K348" i="19"/>
  <c r="J348" i="19"/>
  <c r="J347" i="19" s="1"/>
  <c r="I348" i="19"/>
  <c r="I347" i="19" s="1"/>
  <c r="H348" i="19"/>
  <c r="H347" i="19" s="1"/>
  <c r="G348" i="19"/>
  <c r="V347" i="19"/>
  <c r="P347" i="19"/>
  <c r="K347" i="19"/>
  <c r="G347" i="19"/>
  <c r="V345" i="19"/>
  <c r="U345" i="19"/>
  <c r="T345" i="19"/>
  <c r="S345" i="19"/>
  <c r="R345" i="19"/>
  <c r="Q345" i="19"/>
  <c r="P345" i="19"/>
  <c r="O345" i="19"/>
  <c r="K345" i="19"/>
  <c r="J345" i="19"/>
  <c r="I345" i="19"/>
  <c r="H345" i="19"/>
  <c r="G345" i="19"/>
  <c r="V342" i="19"/>
  <c r="U342" i="19"/>
  <c r="T342" i="19"/>
  <c r="S342" i="19"/>
  <c r="R342" i="19"/>
  <c r="Q342" i="19"/>
  <c r="P342" i="19"/>
  <c r="O342" i="19"/>
  <c r="K342" i="19"/>
  <c r="J342" i="19"/>
  <c r="I342" i="19"/>
  <c r="H342" i="19"/>
  <c r="G342" i="19"/>
  <c r="V340" i="19"/>
  <c r="U340" i="19"/>
  <c r="T340" i="19"/>
  <c r="S340" i="19"/>
  <c r="R340" i="19"/>
  <c r="Q340" i="19"/>
  <c r="P340" i="19"/>
  <c r="O340" i="19"/>
  <c r="K340" i="19"/>
  <c r="J340" i="19"/>
  <c r="I340" i="19"/>
  <c r="H340" i="19"/>
  <c r="G340" i="19"/>
  <c r="V337" i="19"/>
  <c r="U337" i="19"/>
  <c r="T337" i="19"/>
  <c r="S337" i="19"/>
  <c r="R337" i="19"/>
  <c r="Q337" i="19"/>
  <c r="P337" i="19"/>
  <c r="O337" i="19"/>
  <c r="K337" i="19"/>
  <c r="J337" i="19"/>
  <c r="I337" i="19"/>
  <c r="H337" i="19"/>
  <c r="G337" i="19"/>
  <c r="V335" i="19"/>
  <c r="U335" i="19"/>
  <c r="T335" i="19"/>
  <c r="S335" i="19"/>
  <c r="R335" i="19"/>
  <c r="Q335" i="19"/>
  <c r="P335" i="19"/>
  <c r="O335" i="19"/>
  <c r="G335" i="19"/>
  <c r="V333" i="19"/>
  <c r="U333" i="19"/>
  <c r="T333" i="19"/>
  <c r="S333" i="19"/>
  <c r="R333" i="19"/>
  <c r="Q333" i="19"/>
  <c r="P333" i="19"/>
  <c r="O333" i="19"/>
  <c r="G333" i="19"/>
  <c r="V331" i="19"/>
  <c r="U331" i="19"/>
  <c r="T331" i="19"/>
  <c r="S331" i="19"/>
  <c r="R331" i="19"/>
  <c r="Q331" i="19"/>
  <c r="P331" i="19"/>
  <c r="O331" i="19"/>
  <c r="G331" i="19"/>
  <c r="V328" i="19"/>
  <c r="U328" i="19"/>
  <c r="T328" i="19"/>
  <c r="S328" i="19"/>
  <c r="R328" i="19"/>
  <c r="Q328" i="19"/>
  <c r="P328" i="19"/>
  <c r="O328" i="19"/>
  <c r="G328" i="19"/>
  <c r="V325" i="19"/>
  <c r="U325" i="19"/>
  <c r="T325" i="19"/>
  <c r="S325" i="19"/>
  <c r="R325" i="19"/>
  <c r="Q325" i="19"/>
  <c r="P325" i="19"/>
  <c r="O325" i="19"/>
  <c r="G325" i="19"/>
  <c r="V321" i="19"/>
  <c r="U321" i="19"/>
  <c r="T321" i="19"/>
  <c r="S321" i="19"/>
  <c r="R321" i="19"/>
  <c r="Q321" i="19"/>
  <c r="P321" i="19"/>
  <c r="O321" i="19"/>
  <c r="G321" i="19"/>
  <c r="V317" i="19"/>
  <c r="U317" i="19"/>
  <c r="T317" i="19"/>
  <c r="S317" i="19"/>
  <c r="R317" i="19"/>
  <c r="Q317" i="19"/>
  <c r="P317" i="19"/>
  <c r="O317" i="19"/>
  <c r="G317" i="19"/>
  <c r="V314" i="19"/>
  <c r="U314" i="19"/>
  <c r="T314" i="19"/>
  <c r="S314" i="19"/>
  <c r="R314" i="19"/>
  <c r="Q314" i="19"/>
  <c r="P314" i="19"/>
  <c r="O314" i="19"/>
  <c r="G314" i="19"/>
  <c r="V311" i="19"/>
  <c r="U311" i="19"/>
  <c r="T311" i="19"/>
  <c r="S311" i="19"/>
  <c r="R311" i="19"/>
  <c r="Q311" i="19"/>
  <c r="P311" i="19"/>
  <c r="O311" i="19"/>
  <c r="G311" i="19"/>
  <c r="V308" i="19"/>
  <c r="U308" i="19"/>
  <c r="T308" i="19"/>
  <c r="S308" i="19"/>
  <c r="R308" i="19"/>
  <c r="Q308" i="19"/>
  <c r="P308" i="19"/>
  <c r="O308" i="19"/>
  <c r="G308" i="19"/>
  <c r="V302" i="19"/>
  <c r="U302" i="19"/>
  <c r="T302" i="19"/>
  <c r="S302" i="19"/>
  <c r="R302" i="19"/>
  <c r="Q302" i="19"/>
  <c r="P302" i="19"/>
  <c r="O302" i="19"/>
  <c r="G302" i="19"/>
  <c r="V299" i="19"/>
  <c r="U299" i="19"/>
  <c r="T299" i="19"/>
  <c r="S299" i="19"/>
  <c r="R299" i="19"/>
  <c r="Q299" i="19"/>
  <c r="P299" i="19"/>
  <c r="O299" i="19"/>
  <c r="G299" i="19"/>
  <c r="V288" i="19"/>
  <c r="U288" i="19"/>
  <c r="T288" i="19"/>
  <c r="S288" i="19"/>
  <c r="R288" i="19"/>
  <c r="Q288" i="19"/>
  <c r="P288" i="19"/>
  <c r="O288" i="19"/>
  <c r="G288" i="19"/>
  <c r="V280" i="19"/>
  <c r="U280" i="19"/>
  <c r="T280" i="19"/>
  <c r="S280" i="19"/>
  <c r="R280" i="19"/>
  <c r="Q280" i="19"/>
  <c r="P280" i="19"/>
  <c r="O280" i="19"/>
  <c r="G280" i="19"/>
  <c r="V278" i="19"/>
  <c r="U278" i="19"/>
  <c r="T278" i="19"/>
  <c r="S278" i="19"/>
  <c r="R278" i="19"/>
  <c r="Q278" i="19"/>
  <c r="P278" i="19"/>
  <c r="O278" i="19"/>
  <c r="G278" i="19"/>
  <c r="V272" i="19"/>
  <c r="U272" i="19"/>
  <c r="T272" i="19"/>
  <c r="S272" i="19"/>
  <c r="R272" i="19"/>
  <c r="Q272" i="19"/>
  <c r="P272" i="19"/>
  <c r="O272" i="19"/>
  <c r="G272" i="19"/>
  <c r="V266" i="19"/>
  <c r="U266" i="19"/>
  <c r="T266" i="19"/>
  <c r="S266" i="19"/>
  <c r="R266" i="19"/>
  <c r="Q266" i="19"/>
  <c r="P266" i="19"/>
  <c r="O266" i="19"/>
  <c r="G266" i="19"/>
  <c r="V256" i="19"/>
  <c r="U256" i="19"/>
  <c r="T256" i="19"/>
  <c r="S256" i="19"/>
  <c r="R256" i="19"/>
  <c r="Q256" i="19"/>
  <c r="P256" i="19"/>
  <c r="O256" i="19"/>
  <c r="G256" i="19"/>
  <c r="V249" i="19"/>
  <c r="U249" i="19"/>
  <c r="T249" i="19"/>
  <c r="S249" i="19"/>
  <c r="R249" i="19"/>
  <c r="Q249" i="19"/>
  <c r="P249" i="19"/>
  <c r="O249" i="19"/>
  <c r="G249" i="19"/>
  <c r="V246" i="19"/>
  <c r="U246" i="19"/>
  <c r="T246" i="19"/>
  <c r="S246" i="19"/>
  <c r="R246" i="19"/>
  <c r="Q246" i="19"/>
  <c r="P246" i="19"/>
  <c r="O246" i="19"/>
  <c r="G246" i="19"/>
  <c r="G189" i="19" s="1"/>
  <c r="G188" i="19" s="1"/>
  <c r="V244" i="19"/>
  <c r="U244" i="19"/>
  <c r="T244" i="19"/>
  <c r="S244" i="19"/>
  <c r="R244" i="19"/>
  <c r="Q244" i="19"/>
  <c r="P244" i="19"/>
  <c r="O244" i="19"/>
  <c r="O189" i="19" s="1"/>
  <c r="O188" i="19" s="1"/>
  <c r="G244" i="19"/>
  <c r="V242" i="19"/>
  <c r="U242" i="19"/>
  <c r="T242" i="19"/>
  <c r="S242" i="19"/>
  <c r="R242" i="19"/>
  <c r="Q242" i="19"/>
  <c r="P242" i="19"/>
  <c r="P189" i="19" s="1"/>
  <c r="P188" i="19" s="1"/>
  <c r="O242" i="19"/>
  <c r="G242" i="19"/>
  <c r="V240" i="19"/>
  <c r="U240" i="19"/>
  <c r="T240" i="19"/>
  <c r="S240" i="19"/>
  <c r="R240" i="19"/>
  <c r="Q240" i="19"/>
  <c r="Q189" i="19" s="1"/>
  <c r="Q188" i="19" s="1"/>
  <c r="P240" i="19"/>
  <c r="O240" i="19"/>
  <c r="G240" i="19"/>
  <c r="V229" i="19"/>
  <c r="U229" i="19"/>
  <c r="T229" i="19"/>
  <c r="S229" i="19"/>
  <c r="R229" i="19"/>
  <c r="R189" i="19" s="1"/>
  <c r="R188" i="19" s="1"/>
  <c r="Q229" i="19"/>
  <c r="P229" i="19"/>
  <c r="O229" i="19"/>
  <c r="G229" i="19"/>
  <c r="V220" i="19"/>
  <c r="U220" i="19"/>
  <c r="T220" i="19"/>
  <c r="S220" i="19"/>
  <c r="S189" i="19" s="1"/>
  <c r="S188" i="19" s="1"/>
  <c r="R220" i="19"/>
  <c r="Q220" i="19"/>
  <c r="P220" i="19"/>
  <c r="O220" i="19"/>
  <c r="G220" i="19"/>
  <c r="V205" i="19"/>
  <c r="U205" i="19"/>
  <c r="T205" i="19"/>
  <c r="T189" i="19" s="1"/>
  <c r="T188" i="19" s="1"/>
  <c r="S205" i="19"/>
  <c r="R205" i="19"/>
  <c r="Q205" i="19"/>
  <c r="P205" i="19"/>
  <c r="O205" i="19"/>
  <c r="G205" i="19"/>
  <c r="V190" i="19"/>
  <c r="U190" i="19"/>
  <c r="U189" i="19" s="1"/>
  <c r="U188" i="19" s="1"/>
  <c r="T190" i="19"/>
  <c r="S190" i="19"/>
  <c r="R190" i="19"/>
  <c r="Q190" i="19"/>
  <c r="P190" i="19"/>
  <c r="O190" i="19"/>
  <c r="G190" i="19"/>
  <c r="V189" i="19"/>
  <c r="V188" i="19" s="1"/>
  <c r="K189" i="19"/>
  <c r="K188" i="19" s="1"/>
  <c r="J189" i="19"/>
  <c r="J188" i="19" s="1"/>
  <c r="I189" i="19"/>
  <c r="I188" i="19" s="1"/>
  <c r="H189" i="19"/>
  <c r="H188" i="19"/>
  <c r="V186" i="19"/>
  <c r="U186" i="19"/>
  <c r="T186" i="19"/>
  <c r="S186" i="19"/>
  <c r="R186" i="19"/>
  <c r="Q186" i="19"/>
  <c r="P186" i="19"/>
  <c r="O186" i="19"/>
  <c r="K186" i="19"/>
  <c r="J186" i="19"/>
  <c r="I186" i="19"/>
  <c r="H186" i="19"/>
  <c r="G186" i="19"/>
  <c r="V183" i="19"/>
  <c r="U183" i="19"/>
  <c r="T183" i="19"/>
  <c r="S183" i="19"/>
  <c r="R183" i="19"/>
  <c r="Q183" i="19"/>
  <c r="P183" i="19"/>
  <c r="O183" i="19"/>
  <c r="K183" i="19"/>
  <c r="J183" i="19"/>
  <c r="I183" i="19"/>
  <c r="H183" i="19"/>
  <c r="G183" i="19"/>
  <c r="V173" i="19"/>
  <c r="U173" i="19"/>
  <c r="T173" i="19"/>
  <c r="S173" i="19"/>
  <c r="R173" i="19"/>
  <c r="R165" i="19" s="1"/>
  <c r="Q173" i="19"/>
  <c r="P173" i="19"/>
  <c r="O173" i="19"/>
  <c r="G173" i="19"/>
  <c r="V166" i="19"/>
  <c r="U166" i="19"/>
  <c r="T166" i="19"/>
  <c r="S166" i="19"/>
  <c r="S165" i="19" s="1"/>
  <c r="R166" i="19"/>
  <c r="Q166" i="19"/>
  <c r="P166" i="19"/>
  <c r="O166" i="19"/>
  <c r="G166" i="19"/>
  <c r="V165" i="19"/>
  <c r="U165" i="19"/>
  <c r="T165" i="19"/>
  <c r="Q165" i="19"/>
  <c r="P165" i="19"/>
  <c r="O165" i="19"/>
  <c r="K165" i="19"/>
  <c r="J165" i="19"/>
  <c r="I165" i="19"/>
  <c r="H165" i="19"/>
  <c r="G165" i="19"/>
  <c r="V163" i="19"/>
  <c r="U163" i="19"/>
  <c r="T163" i="19"/>
  <c r="S163" i="19"/>
  <c r="R163" i="19"/>
  <c r="Q163" i="19"/>
  <c r="P163" i="19"/>
  <c r="O163" i="19"/>
  <c r="K163" i="19"/>
  <c r="J163" i="19"/>
  <c r="I163" i="19"/>
  <c r="H163" i="19"/>
  <c r="G163" i="19"/>
  <c r="G160" i="19"/>
  <c r="V158" i="19"/>
  <c r="U158" i="19"/>
  <c r="T158" i="19"/>
  <c r="S158" i="19"/>
  <c r="R158" i="19"/>
  <c r="Q158" i="19"/>
  <c r="P158" i="19"/>
  <c r="O158" i="19"/>
  <c r="G158" i="19"/>
  <c r="V156" i="19"/>
  <c r="U156" i="19"/>
  <c r="T156" i="19"/>
  <c r="S156" i="19"/>
  <c r="R156" i="19"/>
  <c r="Q156" i="19"/>
  <c r="P156" i="19"/>
  <c r="O156" i="19"/>
  <c r="G156" i="19"/>
  <c r="V152" i="19"/>
  <c r="U152" i="19"/>
  <c r="T152" i="19"/>
  <c r="S152" i="19"/>
  <c r="R152" i="19"/>
  <c r="Q152" i="19"/>
  <c r="P152" i="19"/>
  <c r="O152" i="19"/>
  <c r="G152" i="19"/>
  <c r="V147" i="19"/>
  <c r="U147" i="19"/>
  <c r="T147" i="19"/>
  <c r="S147" i="19"/>
  <c r="R147" i="19"/>
  <c r="Q147" i="19"/>
  <c r="P147" i="19"/>
  <c r="O147" i="19"/>
  <c r="G147" i="19"/>
  <c r="V136" i="19"/>
  <c r="U136" i="19"/>
  <c r="T136" i="19"/>
  <c r="S136" i="19"/>
  <c r="R136" i="19"/>
  <c r="Q136" i="19"/>
  <c r="P136" i="19"/>
  <c r="O136" i="19"/>
  <c r="G136" i="19"/>
  <c r="V133" i="19"/>
  <c r="U133" i="19"/>
  <c r="T133" i="19"/>
  <c r="S133" i="19"/>
  <c r="R133" i="19"/>
  <c r="Q133" i="19"/>
  <c r="P133" i="19"/>
  <c r="O133" i="19"/>
  <c r="G133" i="19"/>
  <c r="V129" i="19"/>
  <c r="U129" i="19"/>
  <c r="T129" i="19"/>
  <c r="S129" i="19"/>
  <c r="R129" i="19"/>
  <c r="Q129" i="19"/>
  <c r="P129" i="19"/>
  <c r="O129" i="19"/>
  <c r="G129" i="19"/>
  <c r="V127" i="19"/>
  <c r="U127" i="19"/>
  <c r="T127" i="19"/>
  <c r="S127" i="19"/>
  <c r="R127" i="19"/>
  <c r="Q127" i="19"/>
  <c r="P127" i="19"/>
  <c r="O127" i="19"/>
  <c r="G127" i="19"/>
  <c r="V124" i="19"/>
  <c r="U124" i="19"/>
  <c r="T124" i="19"/>
  <c r="S124" i="19"/>
  <c r="R124" i="19"/>
  <c r="Q124" i="19"/>
  <c r="P124" i="19"/>
  <c r="O124" i="19"/>
  <c r="G124" i="19"/>
  <c r="V113" i="19"/>
  <c r="U113" i="19"/>
  <c r="T113" i="19"/>
  <c r="S113" i="19"/>
  <c r="R113" i="19"/>
  <c r="Q113" i="19"/>
  <c r="P113" i="19"/>
  <c r="O113" i="19"/>
  <c r="G113" i="19"/>
  <c r="V109" i="19"/>
  <c r="U109" i="19"/>
  <c r="T109" i="19"/>
  <c r="S109" i="19"/>
  <c r="R109" i="19"/>
  <c r="Q109" i="19"/>
  <c r="P109" i="19"/>
  <c r="O109" i="19"/>
  <c r="G109" i="19"/>
  <c r="V94" i="19"/>
  <c r="U94" i="19"/>
  <c r="T94" i="19"/>
  <c r="S94" i="19"/>
  <c r="R94" i="19"/>
  <c r="Q94" i="19"/>
  <c r="P94" i="19"/>
  <c r="O94" i="19"/>
  <c r="G94" i="19"/>
  <c r="V83" i="19"/>
  <c r="U83" i="19"/>
  <c r="T83" i="19"/>
  <c r="S83" i="19"/>
  <c r="R83" i="19"/>
  <c r="Q83" i="19"/>
  <c r="P83" i="19"/>
  <c r="O83" i="19"/>
  <c r="G83" i="19"/>
  <c r="V71" i="19"/>
  <c r="U71" i="19"/>
  <c r="T71" i="19"/>
  <c r="S71" i="19"/>
  <c r="R71" i="19"/>
  <c r="Q71" i="19"/>
  <c r="P71" i="19"/>
  <c r="O71" i="19"/>
  <c r="G71" i="19"/>
  <c r="V68" i="19"/>
  <c r="U68" i="19"/>
  <c r="T68" i="19"/>
  <c r="S68" i="19"/>
  <c r="R68" i="19"/>
  <c r="Q68" i="19"/>
  <c r="P68" i="19"/>
  <c r="O68" i="19"/>
  <c r="G68" i="19"/>
  <c r="V64" i="19"/>
  <c r="U64" i="19"/>
  <c r="T64" i="19"/>
  <c r="S64" i="19"/>
  <c r="R64" i="19"/>
  <c r="Q64" i="19"/>
  <c r="P64" i="19"/>
  <c r="O64" i="19"/>
  <c r="G64" i="19"/>
  <c r="V61" i="19"/>
  <c r="U61" i="19"/>
  <c r="T61" i="19"/>
  <c r="S61" i="19"/>
  <c r="R61" i="19"/>
  <c r="Q61" i="19"/>
  <c r="P61" i="19"/>
  <c r="O61" i="19"/>
  <c r="G61" i="19"/>
  <c r="V57" i="19"/>
  <c r="U57" i="19"/>
  <c r="T57" i="19"/>
  <c r="S57" i="19"/>
  <c r="R57" i="19"/>
  <c r="Q57" i="19"/>
  <c r="P57" i="19"/>
  <c r="O57" i="19"/>
  <c r="G57" i="19"/>
  <c r="V44" i="19"/>
  <c r="U44" i="19"/>
  <c r="T44" i="19"/>
  <c r="S44" i="19"/>
  <c r="R44" i="19"/>
  <c r="Q44" i="19"/>
  <c r="P44" i="19"/>
  <c r="O44" i="19"/>
  <c r="G44" i="19"/>
  <c r="V37" i="19"/>
  <c r="V9" i="19" s="1"/>
  <c r="V8" i="19" s="1"/>
  <c r="U37" i="19"/>
  <c r="T37" i="19"/>
  <c r="S37" i="19"/>
  <c r="R37" i="19"/>
  <c r="Q37" i="19"/>
  <c r="P37" i="19"/>
  <c r="O37" i="19"/>
  <c r="G37" i="19"/>
  <c r="G9" i="19" s="1"/>
  <c r="G8" i="19" s="1"/>
  <c r="V22" i="19"/>
  <c r="U22" i="19"/>
  <c r="T22" i="19"/>
  <c r="S22" i="19"/>
  <c r="S9" i="19" s="1"/>
  <c r="S8" i="19" s="1"/>
  <c r="R22" i="19"/>
  <c r="Q22" i="19"/>
  <c r="Q9" i="19" s="1"/>
  <c r="Q8" i="19" s="1"/>
  <c r="P22" i="19"/>
  <c r="O22" i="19"/>
  <c r="O9" i="19" s="1"/>
  <c r="O8" i="19" s="1"/>
  <c r="G22" i="19"/>
  <c r="V10" i="19"/>
  <c r="U10" i="19"/>
  <c r="T10" i="19"/>
  <c r="T9" i="19" s="1"/>
  <c r="T8" i="19" s="1"/>
  <c r="S10" i="19"/>
  <c r="R10" i="19"/>
  <c r="R9" i="19" s="1"/>
  <c r="R8" i="19" s="1"/>
  <c r="Q10" i="19"/>
  <c r="P10" i="19"/>
  <c r="P9" i="19" s="1"/>
  <c r="P8" i="19" s="1"/>
  <c r="O10" i="19"/>
  <c r="G10" i="19"/>
  <c r="U9" i="19"/>
  <c r="U8" i="19" s="1"/>
  <c r="K9" i="19"/>
  <c r="J9" i="19"/>
  <c r="J8" i="19" s="1"/>
  <c r="J7" i="19" s="1"/>
  <c r="J6" i="19" s="1"/>
  <c r="I9" i="19"/>
  <c r="I8" i="19" s="1"/>
  <c r="I7" i="19" s="1"/>
  <c r="I6" i="19" s="1"/>
  <c r="H9" i="19"/>
  <c r="H8" i="19" s="1"/>
  <c r="H7" i="19" s="1"/>
  <c r="H6" i="19" s="1"/>
  <c r="K8" i="19"/>
  <c r="K7" i="19" s="1"/>
  <c r="K6" i="19" s="1"/>
  <c r="U355" i="19" l="1"/>
  <c r="V7" i="19"/>
  <c r="V6" i="19" s="1"/>
  <c r="R355" i="19"/>
  <c r="G7" i="19"/>
  <c r="G6" i="19" s="1"/>
  <c r="Q7" i="19"/>
  <c r="Q6" i="19" s="1"/>
  <c r="P7" i="19"/>
  <c r="P6" i="19" s="1"/>
  <c r="R7" i="19"/>
  <c r="R6" i="19" s="1"/>
  <c r="S7" i="19"/>
  <c r="S6" i="19" s="1"/>
  <c r="O7" i="19"/>
  <c r="O6" i="19" s="1"/>
  <c r="T7" i="19"/>
  <c r="T6" i="19" s="1"/>
  <c r="U7" i="19"/>
  <c r="U6" i="19" s="1"/>
  <c r="P399" i="19"/>
</calcChain>
</file>

<file path=xl/sharedStrings.xml><?xml version="1.0" encoding="utf-8"?>
<sst xmlns="http://schemas.openxmlformats.org/spreadsheetml/2006/main" count="4607" uniqueCount="1244">
  <si>
    <t>附件3</t>
  </si>
  <si>
    <t>张家川县2022年年初统筹整合财政涉农资金项目计划表</t>
  </si>
  <si>
    <t>序号</t>
  </si>
  <si>
    <t>项目名称</t>
  </si>
  <si>
    <t>建设
性质（新建或续建）</t>
  </si>
  <si>
    <t>建设起
止年限</t>
  </si>
  <si>
    <t>建设
地点（以乡镇为单位细化到村）</t>
  </si>
  <si>
    <t>建设内容</t>
  </si>
  <si>
    <t>投资规模及资金来源</t>
  </si>
  <si>
    <t>中央、省级资金来源及文号</t>
  </si>
  <si>
    <t>绩效目标</t>
  </si>
  <si>
    <t>项目主管单位</t>
  </si>
  <si>
    <t>项目实施单位</t>
  </si>
  <si>
    <t>批复
文号</t>
  </si>
  <si>
    <t>项目前期资料准备情况（请根据资料情况打√或×）（正式报备删除此项）</t>
  </si>
  <si>
    <t>合计</t>
  </si>
  <si>
    <t>中央
资金</t>
  </si>
  <si>
    <t>省级
资金</t>
  </si>
  <si>
    <t>市级
资金</t>
  </si>
  <si>
    <t>县级
资金</t>
  </si>
  <si>
    <t>项目效益情况</t>
  </si>
  <si>
    <t>利益联结  机制</t>
  </si>
  <si>
    <t>受益
村数
(个)</t>
  </si>
  <si>
    <t>受益户数
(万户)</t>
  </si>
  <si>
    <t>受益人数
(万人)</t>
  </si>
  <si>
    <t>单位    名称</t>
  </si>
  <si>
    <t>责任人</t>
  </si>
  <si>
    <t>单位名称</t>
  </si>
  <si>
    <t>是否为“三年倍增”行动计划</t>
  </si>
  <si>
    <t>项目前期相关的会议纪要、村两委或村民代表大会留档资料（两上两下）</t>
  </si>
  <si>
    <t>项目的村申报及公示资料</t>
  </si>
  <si>
    <t>项目的乡审核及公示资料</t>
  </si>
  <si>
    <t>项目的县审定及公示资料</t>
  </si>
  <si>
    <t>项目的立项申请、立项批复、立项报告、项目审查意见书及批复</t>
  </si>
  <si>
    <t>资金到位通知书</t>
  </si>
  <si>
    <t>项目启动会议纪要</t>
  </si>
  <si>
    <t>项目启动通知书</t>
  </si>
  <si>
    <t>廉政建设承诺书（乡村振兴领导小组批复单位)</t>
  </si>
  <si>
    <t>施工许可证、乡村规划许可证、住建规划部门选址意见、国土部门用地预审意见、建设项目环境影响登记表等）</t>
  </si>
  <si>
    <t>打×项备注说明情况</t>
  </si>
  <si>
    <t>脱贫村</t>
  </si>
  <si>
    <t>其他村</t>
  </si>
  <si>
    <t>小计</t>
  </si>
  <si>
    <t>脱贫户（含监测对象）</t>
  </si>
  <si>
    <t>其他农户</t>
  </si>
  <si>
    <t>脱贫人口人数（含监测对象）</t>
  </si>
  <si>
    <t>其他人口人数</t>
  </si>
  <si>
    <t xml:space="preserve"> </t>
  </si>
  <si>
    <t>合        计</t>
  </si>
  <si>
    <t>一</t>
  </si>
  <si>
    <t>农村产业发展方面</t>
  </si>
  <si>
    <t>（一）种植业</t>
  </si>
  <si>
    <t>按照《张家川县产业振兴奖补意见》（张政办发〔2021〕110号文件精神执行。</t>
  </si>
  <si>
    <t>1.到户产业项目</t>
  </si>
  <si>
    <t>1.旱作农业到户补助项目（边缘户）</t>
  </si>
  <si>
    <t>安排38.4680万元在全县范围内实施旱作农业边缘户补助项目，每亩补助200元，共补助1923.4亩。</t>
  </si>
  <si>
    <t>甘财扶贫[2021]26号中央衔接资金38.468万元</t>
  </si>
  <si>
    <t>张农字[2021]199号</t>
  </si>
  <si>
    <t>×</t>
  </si>
  <si>
    <t>√</t>
  </si>
  <si>
    <t>张家川镇旱作农业到户补助项目</t>
  </si>
  <si>
    <t>新建</t>
  </si>
  <si>
    <t>2022.01-2022.12</t>
  </si>
  <si>
    <t>张家川镇19村</t>
  </si>
  <si>
    <t>共19村340亩。堡山村15亩、西关村8亩、纳沟村15亩、上磨村14亩、沟口村18亩、崔家村6亩、园树村25亩、孟寺村30亩、瓦泉村19亩、杨店村15亩、刘家村15亩、背武村15亩、崔湾村15亩、大堡村10亩、东街村42亩、袁川村18亩、杨川村30亩、赵阳村18亩、上川村12亩。</t>
  </si>
  <si>
    <t>提高粮食产量，增加农户收益，带动经济增长</t>
  </si>
  <si>
    <t>增加农民收入</t>
  </si>
  <si>
    <t>张家川县农业农村局</t>
  </si>
  <si>
    <t>李兴奎</t>
  </si>
  <si>
    <t>张家川镇</t>
  </si>
  <si>
    <t>麻继武</t>
  </si>
  <si>
    <t>龙山镇旱作农业到户补助项目</t>
  </si>
  <si>
    <t>龙山镇16村</t>
  </si>
  <si>
    <t>全镇共种植282亩，每亩补助200元，共补助5.64万元，其中，冯塬村种植6亩0.12万；西川村种植10亩0.2万；榆树村种植18亩0.36万元；李山村20亩0.4万元；官泉村种植20亩0.4万元；北街村种植20亩0.4万元；树坡村种植3亩0.06万元；南街村种植20亩0.4万元；西沟村种植10亩0.2万元；西门村共30亩补助0.6万元；韩川村20亩0.4万元；北河村8亩补助0.16万元。汪堡村种植18亩0.36万元；连柯村饲料玉米35亩0.7万元；南梁村种植24亩饲料玉米种植0.48万元；四方村饲料玉米20亩0.4万元；</t>
  </si>
  <si>
    <t>龙山镇</t>
  </si>
  <si>
    <t>王志刚</t>
  </si>
  <si>
    <t>恭门镇旱作农业到户补助项目</t>
  </si>
  <si>
    <t>恭门镇9村</t>
  </si>
  <si>
    <t>共82亩；恭门村4亩、河北村3亩、梁湾村8亩、灵台村9亩、柳沟村12亩、麻崖村4亩、水池村12亩、西关村24亩、许湾村6亩</t>
  </si>
  <si>
    <t>恭门镇</t>
  </si>
  <si>
    <t>马继荣</t>
  </si>
  <si>
    <t>胡川镇旱作农业到户补助项目</t>
  </si>
  <si>
    <t>胡川镇13村</t>
  </si>
  <si>
    <t>在胡川镇边缘户种植旱作农业107亩，每亩补助200元，共补助2.14万元。其中仓下村8亩；胡川村6亩；刘塬村13亩；宁马村6亩；潘峪村9亩；蒲家村4亩；祁沟村4亩；深坷村10亩；前梁村4亩；夏堡村17亩；阳山村13亩；窑上村11亩；张堡村2亩。</t>
  </si>
  <si>
    <t>胡川镇</t>
  </si>
  <si>
    <t>钱花</t>
  </si>
  <si>
    <t>大阳镇旱作农业到户补助项目</t>
  </si>
  <si>
    <t>大阳镇24村</t>
  </si>
  <si>
    <t>在大阳镇边缘户种植全膜玉米225.4亩，每亩补助200元，共补助4.5080万元。其中吴家村6亩，汪洋村15亩，寨子村3亩，双庙村1亩，陈阳村8亩，河李8.5亩，闫庄2亩，太原4亩，刘山10亩，高沟11亩，侯吴6亩，豁岘10亩，阳沟5亩，中庄17亩，刘沟6亩，水滩6亩，东沟15亩，小杨14.4亩，阳湾2亩，大阳6亩，下渠34亩，南山14亩，下李村12亩，梁堡村9.5亩</t>
  </si>
  <si>
    <t>大阳镇</t>
  </si>
  <si>
    <t>马建光</t>
  </si>
  <si>
    <t>川王镇旱作农业到户补助项目</t>
  </si>
  <si>
    <t>川王镇9村</t>
  </si>
  <si>
    <t>种植旱作农业91亩，其中，范湾7亩，大庄4亩，小河20亩，王沟9亩，何湾7亩，海湾15亩，铁洼4亩，毛寨15亩，西崖10亩，每亩补助200元。</t>
  </si>
  <si>
    <t>川王镇</t>
  </si>
  <si>
    <t>李云</t>
  </si>
  <si>
    <t>马关镇旱作农业到户补助项目</t>
  </si>
  <si>
    <t>马关镇14村</t>
  </si>
  <si>
    <t>种植旱作农业284亩（其中东庄村10亩，黄花村50亩，马堡村9亩，上豆村11亩，韦沟村20亩，西山村24亩，西台村18亩，西庄村30亩，小庄村6亩，新义村24亩，庙湾村14亩，东山村10亩，草湾村40亩，赵沟村18亩。）</t>
  </si>
  <si>
    <t>马关镇</t>
  </si>
  <si>
    <t>张志荣</t>
  </si>
  <si>
    <t>木河乡旱作农业到户补助项目</t>
  </si>
  <si>
    <t>木河乡10村</t>
  </si>
  <si>
    <t>涉及10村，种植旱作农业215亩，其中：店子60亩，毛家2亩，杜渠7亩，桃园35亩，庄河11亩，楸木20亩，李沟40亩，下庞10亩，八卜10亩，坪王20亩</t>
  </si>
  <si>
    <t>木河乡</t>
  </si>
  <si>
    <t>马鹏</t>
  </si>
  <si>
    <t>闫家乡旱作农业到户补助项目</t>
  </si>
  <si>
    <t>闫家乡2村</t>
  </si>
  <si>
    <t>闫家乡实施旱作农业30亩，需资金0.6万元，分别是丁河村实施旱作农业20亩，闫家村实施旱作农业10亩。</t>
  </si>
  <si>
    <t>闫家乡</t>
  </si>
  <si>
    <t>马煜</t>
  </si>
  <si>
    <t>张棉乡旱作农业到户补助项目</t>
  </si>
  <si>
    <t>张棉驿乡3村</t>
  </si>
  <si>
    <t>在张棉驿乡3村实施旱作农业种植25亩，每亩补助200元。其中：庙川村12亩，上蒋村4亩、张棉村9亩。</t>
  </si>
  <si>
    <t>张棉驿乡</t>
  </si>
  <si>
    <t>尚立军</t>
  </si>
  <si>
    <t>连五乡旱作农业到户补助项目</t>
  </si>
  <si>
    <t>连五乡12村</t>
  </si>
  <si>
    <t>连五乡12村边缘户实施旱作农业到户补助242亩。其中：四合50亩、中渠10亩、三合21亩、李家7亩、高庄50亩、张家9亩、兰家18亩、连五10亩、中心22亩、马咀13亩、贠家24亩、陈家8亩。</t>
  </si>
  <si>
    <t>连五乡</t>
  </si>
  <si>
    <t>马宏伟</t>
  </si>
  <si>
    <t>2.马铃薯种植到户补助项目（边缘户）</t>
  </si>
  <si>
    <t>安排45.2625万元在全县范围内实施马铃薯种植边缘户到户补助项目，每亩补助500元，共补助905.25亩。</t>
  </si>
  <si>
    <t>甘财扶贫[2021]26号中央衔接资金45.2625万元</t>
  </si>
  <si>
    <t>张家川镇马铃薯种植到户补助项目</t>
  </si>
  <si>
    <t>张家川镇10村</t>
  </si>
  <si>
    <t>共101亩。沟口村3亩、崔家村3亩、园树村8亩、孟寺村6亩、瓦泉村13亩、背武村5亩、崔湾村5亩、东街村21亩、袁川村9亩、杨川村28亩，每亩500元。</t>
  </si>
  <si>
    <t>恭门镇马铃薯种植到户补助项目</t>
  </si>
  <si>
    <t>恭门镇14村</t>
  </si>
  <si>
    <t>共53.25亩；阴山村6亩、恭门村4亩、河北村1.5亩、河峪村4亩、梁湾村4亩、灵台村2.75亩、柳沟村5亩、麻崖村2亩、毛山村2亩、水池村2亩、西关村5亩、西坡村11亩、许湾村3亩、袁河村1亩</t>
  </si>
  <si>
    <t>刘堡镇马铃薯种植到户补助项目</t>
  </si>
  <si>
    <t>刘堡镇5村</t>
  </si>
  <si>
    <t>在刘堡镇落实马铃薯种植到户补助7亩，亩均补助500元，其中五星村1亩、梨园村1亩、李山村1亩、小湾村2亩、郑沟村2亩，共计补助0.35万元</t>
  </si>
  <si>
    <t>刘堡镇</t>
  </si>
  <si>
    <t>何翔</t>
  </si>
  <si>
    <t>胡川镇马铃薯种植到户补助项目</t>
  </si>
  <si>
    <t>胡川镇11村</t>
  </si>
  <si>
    <t>在胡川镇边缘户种植马铃薯49.5亩，每亩补助500元，共补助2.475万元。仓下村8亩；刘塬村3亩；柳湾村11.5亩；潘峪村5亩；蒲家村1亩；祁沟村1亩；深坷村6亩；王安村4亩；前梁村2亩；阳山村5亩，窑上村3亩。</t>
  </si>
  <si>
    <t>大阳镇马铃薯种植到户补助项目</t>
  </si>
  <si>
    <t>在大阳镇边缘户种植马铃薯85亩，每亩补助500元，共补助4.25万元。吴家3亩，汪洋村3亩，寨子村1亩，双庙村3亩，陈阳村5亩，河李村5亩，闫庄村1.5亩，太原村2亩，刘山村2亩，高沟村4亩，侯吴村4亩，豁岘村2亩，梁堡村3.5亩，阳沟村2亩，中庄村3亩，刘沟村3亩，水滩村0.5亩，东沟村7亩，小杨村4亩，阳湾村2亩，大阳村4亩，下渠村4亩，南山村12.5亩，下李村4亩</t>
  </si>
  <si>
    <t>川王镇马铃薯种植到户补助项目</t>
  </si>
  <si>
    <t>川王镇10村</t>
  </si>
  <si>
    <t>种植马铃薯43亩，其中范湾1亩，大庄2亩，松树湾1亩，西崖4亩，小河4亩，王沟2.5亩，冯家2亩，海湾7.5亩，何湾10亩，毛寨9亩每，亩补助500元。</t>
  </si>
  <si>
    <t>马关镇马铃薯种植到户补助项目</t>
  </si>
  <si>
    <t>马关镇10村</t>
  </si>
  <si>
    <t>种植马铃薯91亩，其中：马堡村3亩，上豆村8亩，上河村32亩，韦沟村4亩，西台村9亩，西庄村15亩，小庄村2亩，新义村8亩，草湾村3亩，赵沟村7亩。</t>
  </si>
  <si>
    <t>梁山镇马铃薯种植到户补助项目</t>
  </si>
  <si>
    <t>梁山镇11村</t>
  </si>
  <si>
    <t>梁山镇边缘户马铃薯种植到户补助项目148亩，每亩500元，需资金7.4万元，其中：吕湾村6亩、高营村2亩、斜头6亩、岳山村30亩、樱桃沟村1亩、杨渠村9亩、丹麻村7亩、阳洼村50亩、梁山村8亩、杨崖村21亩、五方村8亩</t>
  </si>
  <si>
    <t>梁山镇</t>
  </si>
  <si>
    <t>马腾</t>
  </si>
  <si>
    <t>马鹿镇马铃薯种植到户补助项目</t>
  </si>
  <si>
    <t>马鹿镇11村</t>
  </si>
  <si>
    <t>投资1.8万元，在马鹿镇11村实施马铃薯种植项目36亩，亩均补500元。其中堡梁村4亩，陡崖村1亩，草川村1亩，康王村3亩，白杨村4亩，石庄科村5亩，寺湾村2亩，龙口村4亩，金川村3亩，宝坪村3亩，花园村6亩。</t>
  </si>
  <si>
    <t>马鹿镇</t>
  </si>
  <si>
    <t>陈正红</t>
  </si>
  <si>
    <t>木河乡马铃薯种植到户补助项目</t>
  </si>
  <si>
    <t>木河乡8村</t>
  </si>
  <si>
    <t>种植马铃薯88亩，其中：店子40亩，毛家1亩，杜渠4亩，庄河9亩，楸木10亩，李沟12亩，下庞8亩，八卜4亩。</t>
  </si>
  <si>
    <t>闫家乡马铃薯种植到户补助项目</t>
  </si>
  <si>
    <t>闫家乡种植马铃薯12亩，需资金0.6万元，分别是操场村马铃薯4亩，闫家村马铃薯8亩。</t>
  </si>
  <si>
    <t>张棉乡马铃薯种植到户补助项目</t>
  </si>
  <si>
    <t>张棉驿乡9村</t>
  </si>
  <si>
    <t>在张棉驿乡实施马铃薯种植到户项目69亩，亩均补500元。其中：和平村12亩，庙川村7亩，上蒋村7亩，周家村4亩，盘山村6亩，马夭村12亩，东峡村2亩，田湾村10亩、张棉村9亩。</t>
  </si>
  <si>
    <t>平安乡马铃薯种植到户补助项目</t>
  </si>
  <si>
    <t>平安乡4村</t>
  </si>
  <si>
    <t>全乡实施边缘户马铃薯种植到户补助项目36亩，每亩补助500元，共补助1.8万元。其中水泉村8亩、磨马村6亩、大湾村16亩、梨树村6亩。</t>
  </si>
  <si>
    <t>平安乡</t>
  </si>
  <si>
    <t>米金珍</t>
  </si>
  <si>
    <t>连五乡马铃薯种植到户补助项目</t>
  </si>
  <si>
    <t>连五乡13村</t>
  </si>
  <si>
    <t>连五乡13村边缘户实施马铃薯种植到户补助项目86.5亩。其中：四合12亩、中渠5亩、三合6亩、李家1亩、高庄10亩、张家村9亩、腰庄8亩、兰家6亩、连五5亩、中心8亩、马咀2.5亩、贠家8亩、陈家6亩。</t>
  </si>
  <si>
    <t>3.饲草种植到户补助项目（边缘户）</t>
  </si>
  <si>
    <t>安排1.38万元在全县范围内实施饲草种植边缘户到户补助项目，每亩补助300元，共补助46亩。</t>
  </si>
  <si>
    <t>甘财扶贫[2021]26号中央衔接资金1.38万元</t>
  </si>
  <si>
    <t>恭门镇饲草种植到户补助项目</t>
  </si>
  <si>
    <t>恭门镇河峪村</t>
  </si>
  <si>
    <t>共1亩，其中河峪村1亩</t>
  </si>
  <si>
    <t>通过补贴，提高农民种植饲草的积极性，夯实草食畜牧业发展基础</t>
  </si>
  <si>
    <t>畜牧中心</t>
  </si>
  <si>
    <t>王学礼</t>
  </si>
  <si>
    <t>胡川镇饲草种植到户补助项目</t>
  </si>
  <si>
    <t>胡川镇窑上村</t>
  </si>
  <si>
    <t>在胡川镇边缘户饲草种植7亩，每亩补助300元，共补助0.21万元。窑上村种植饲草7亩。</t>
  </si>
  <si>
    <t>木河乡饲草种植到户补助项目</t>
  </si>
  <si>
    <t>木河乡庄河村</t>
  </si>
  <si>
    <t>共计14亩，其中庄河14亩</t>
  </si>
  <si>
    <t>闫家乡饲草种植到户补助项目</t>
  </si>
  <si>
    <t>闫家乡操场村、陈庙村</t>
  </si>
  <si>
    <t>闫家乡种植饲草12亩，需资金0.36万元，操场村饲草7亩，陈庙村饲草5亩。</t>
  </si>
  <si>
    <t>张棉乡饲草种植到户补助项目</t>
  </si>
  <si>
    <t>张棉驿乡1村</t>
  </si>
  <si>
    <t>在张棉村实施饲草种植到户补助项目2亩，每亩300元。</t>
  </si>
  <si>
    <t>平安乡饲草种植到户补助项目</t>
  </si>
  <si>
    <t>平安乡马原村</t>
  </si>
  <si>
    <t>在平安乡马原村实施边缘户饲草种植到户补助项目10亩，每亩300元，共补助0.3万元。</t>
  </si>
  <si>
    <t>4.饲料玉米种植到户补助项目（边缘户）</t>
  </si>
  <si>
    <t>安排14.6万元在全县范围内实施饲料玉米边缘户到户补助项目，每亩补助200元，共补助730亩。</t>
  </si>
  <si>
    <t>甘财扶贫[2021]26号中央衔接资金14.6万元</t>
  </si>
  <si>
    <t>张川镇饲料玉米种植到户补助项目</t>
  </si>
  <si>
    <t>张家川镇2村</t>
  </si>
  <si>
    <t>共12亩，其中：堡山村6亩、杨店村6亩。每亩200元。</t>
  </si>
  <si>
    <t>通过补贴，提高农民种植饲料玉米的积极性，增加农民收入夯实草食畜牧业发展基础</t>
  </si>
  <si>
    <t>恭门镇饲料玉米种植到户补助项目</t>
  </si>
  <si>
    <t>恭门镇3村</t>
  </si>
  <si>
    <t>共13亩，其中：阴山村6亩、柳沟村5亩、毛山村2亩</t>
  </si>
  <si>
    <t>刘堡镇饲料玉米种植到户补助项目</t>
  </si>
  <si>
    <t>刘堡镇4村</t>
  </si>
  <si>
    <t>在刘堡落实饲料玉米种植到户补助14亩，亩均补助200元，其中梨园村3亩、李山村6亩、小湾村2亩、郑沟村3亩</t>
  </si>
  <si>
    <t>胡川镇饲料玉米种植到户补助项目</t>
  </si>
  <si>
    <t>在胡川镇边缘户饲料玉米种植116亩，每亩补助200元，共补助2.32万元。胡川村8亩；柳湾村19亩；宁马村7亩；潘峪村11亩；蒲家村3亩；祁沟村2亩；深坷村5亩；王安村5亩；前梁村5亩；夏堡村22亩；阳山村11亩；窑上村12亩；张堡村6亩。</t>
  </si>
  <si>
    <t>川王镇饲料玉米种植到户补助项目</t>
  </si>
  <si>
    <t>川王镇松树湾村</t>
  </si>
  <si>
    <t>松树湾村饲料玉米种植3亩，亩均补助200元。</t>
  </si>
  <si>
    <t>马关镇饲料玉米种植到户补助项目</t>
  </si>
  <si>
    <t>马关镇3村</t>
  </si>
  <si>
    <t>逛逛街45亩，其中：马堡村15亩，上豆村15亩，上河村15亩。</t>
  </si>
  <si>
    <t>马鹿镇饲料玉米种植到户补助项目</t>
  </si>
  <si>
    <t>马鹿镇12村</t>
  </si>
  <si>
    <t>投资2.12万元，在马鹿镇实施饲料玉米种植106亩，亩均补200元。其中：其中堡梁村19亩，韩河村7亩，陡崖村3亩，草川村5亩，大滩村20亩，康王村7亩，白杨村9亩，林峰村5亩，龙口村4亩，金川村12亩，宝坪村3亩，花园村12亩。</t>
  </si>
  <si>
    <t>木河乡饲料玉米种植到户补助项目</t>
  </si>
  <si>
    <t>木河乡下庞.上渠.高山村</t>
  </si>
  <si>
    <t>涉及3村，种植饲料玉米62亩，其中：下庞村14亩，上渠33亩，高山15亩</t>
  </si>
  <si>
    <t>闫家乡饲料玉米种植到户补助项目</t>
  </si>
  <si>
    <t>闫家乡4村</t>
  </si>
  <si>
    <t>闫家乡种植饲料玉米46亩，需资金0.92万元，分别是三友村种植饲料玉米10亩，大场村种植饲料玉米15亩，操场村饲料玉米12亩，闫家村实施9亩。</t>
  </si>
  <si>
    <t>张棉乡饲料玉米种植到户补助项目</t>
  </si>
  <si>
    <t>张棉驿乡田湾村</t>
  </si>
  <si>
    <t>在张棉驿乡田湾村实施饲料玉米种植项10亩，每亩补助200元。</t>
  </si>
  <si>
    <t>平安乡饲料玉米种植到户补助项目</t>
  </si>
  <si>
    <t>平安乡5村</t>
  </si>
  <si>
    <t>全乡实施边缘户饲料玉米种植到户补助项目63亩，每亩补助200元，共补助1.26万元。其中新庄村12亩、磨马村9亩、大湾村20亩、梨树村12亩、马原村10亩。</t>
  </si>
  <si>
    <t>连五乡饲料玉米种植到户补助项目</t>
  </si>
  <si>
    <t>连五乡13村边缘户实施饲料玉米种植到户补助项目240亩。其中四合：60亩、中渠8亩、三合6亩、高庄10亩、张家村6亩、兰家30亩、连五15亩、中心18亩、马咀1亩、贠家21亩、陈家8亩、李家7亩、腰庄50亩。</t>
  </si>
  <si>
    <t>连五乡政府</t>
  </si>
  <si>
    <t>5.新建蔬菜大棚到户补助项目（边缘户）</t>
  </si>
  <si>
    <t>安排4.00万元在全县范围内实施新建蔬菜大棚边缘户到户补助项目，每座补助8000元，共补助5座。</t>
  </si>
  <si>
    <t>甘财扶贫[2021]26号中央衔接资金4万元</t>
  </si>
  <si>
    <t>龙山镇新建蔬菜大棚到户补助项目</t>
  </si>
  <si>
    <t>龙山镇韩川村</t>
  </si>
  <si>
    <t>韩川村蔬菜大棚2座1.6万元</t>
  </si>
  <si>
    <t>推动张家川县大棚蔬菜产业发展，保障县域内蔬菜供应。</t>
  </si>
  <si>
    <t>发展蔬菜产业，增加农民收入</t>
  </si>
  <si>
    <t>恭门镇新建蔬菜大棚到户补助项目</t>
  </si>
  <si>
    <t>恭门镇灵台村</t>
  </si>
  <si>
    <t>共1座，其中：灵台村1座</t>
  </si>
  <si>
    <t>张棉乡新建蔬菜大棚到户补助项目</t>
  </si>
  <si>
    <t>张棉驿乡上蒋村</t>
  </si>
  <si>
    <t>在上蒋村新建蔬菜大棚到户补助项目2座，每座补助8000.</t>
  </si>
  <si>
    <t>6.大蒜种植到户补助项目（边缘户）</t>
  </si>
  <si>
    <t>安排1.15万元在全县范围内实施大蒜种植边缘户到户补助项目，每亩补助500元，共补助23亩。</t>
  </si>
  <si>
    <t>甘财扶贫[2021]26号中央衔接资金1.15万元</t>
  </si>
  <si>
    <t>马关镇大蒜种植到户补助项目</t>
  </si>
  <si>
    <t>马关镇东庄村</t>
  </si>
  <si>
    <t>种植大蒜8亩（其中东庄村8亩)</t>
  </si>
  <si>
    <t>推动张家川县蔬菜产业发展，保障县域内蔬菜供应。</t>
  </si>
  <si>
    <t>提高种植积极性、增加家庭收入</t>
  </si>
  <si>
    <t>梁山镇大蒜种植到户补助项目</t>
  </si>
  <si>
    <t>梁山镇阳洼村</t>
  </si>
  <si>
    <t>为梁山镇边缘户大蒜种植到户补助项目15亩，每亩500元，需资金0.75万元，其中：阳洼村15亩.</t>
  </si>
  <si>
    <t>7.中药材种植到户补助项目（边缘户）</t>
  </si>
  <si>
    <t>安排27.6万元在全县范围内实施中药材种植边缘户到户补助项目，亩补助1700元（柴胡、板蓝根、艾、冬花、金银花、油用牡丹、芍药亩补助500元），共计168亩</t>
  </si>
  <si>
    <t>甘财扶贫[2021]26号中央衔接资金27.6万元</t>
  </si>
  <si>
    <t>张家川镇中药材种植到户补助项目</t>
  </si>
  <si>
    <t>共89亩。大堡村80亩、赵阳村9亩。每亩1700元。</t>
  </si>
  <si>
    <t>推动中药材产业发展</t>
  </si>
  <si>
    <t>大阳镇中药材种植到户补助项目</t>
  </si>
  <si>
    <t>大阳镇3村</t>
  </si>
  <si>
    <t>在大阳镇边缘户种植黄芪68亩，每亩补助1700元，共补助11.56万元。中庄50亩，刘山8亩，下渠10亩</t>
  </si>
  <si>
    <t>张棉乡中药材种植到户补助项目</t>
  </si>
  <si>
    <t>张棉驿乡2村</t>
  </si>
  <si>
    <t>共计11亩，其中：和平村实施中药材种植项目3亩，亩均补1700元；张棉村种植柴胡8亩，每亩500元。</t>
  </si>
  <si>
    <t>8.一般经济作物到户补助项目（边缘户）</t>
  </si>
  <si>
    <t>安排4.64万元在全县范围内实施一般经济作物边缘户到户补助项目，每亩补助400元，共补助116亩。</t>
  </si>
  <si>
    <t>甘财扶贫[2021]26号中央衔接资金4.64万元</t>
  </si>
  <si>
    <t>大阳镇一般经济作物到户补助项目</t>
  </si>
  <si>
    <t>大阳镇南山村</t>
  </si>
  <si>
    <t>在大阳镇南山村边缘户种植向日葵35亩，每亩补助400元，共补助1.4万元。</t>
  </si>
  <si>
    <t>促进经济作物发展</t>
  </si>
  <si>
    <t>马鹿镇一般经济作物到户补助项目</t>
  </si>
  <si>
    <t>马鹿镇10村</t>
  </si>
  <si>
    <t>投资3.24万元，在马鹿镇实施火麻种植81亩，亩均补400元。其中：其中堡梁村10亩，韩河村12亩，草川村4亩，大滩村20亩，白杨村8亩，牌楼村3亩，龙口村3亩，金川村16亩，宝坪村3亩，长宁村2亩。</t>
  </si>
  <si>
    <t>9.油料作物到户补助项目（边缘户）</t>
  </si>
  <si>
    <t>安排10.51万元在全县范围内实施油料作物边缘户到户补助项目，每亩补助200元，共补助525.5亩。</t>
  </si>
  <si>
    <t>甘财扶贫[2021]26号中央衔接资金10.51万元</t>
  </si>
  <si>
    <t>恭门镇油料作物到户补助项目</t>
  </si>
  <si>
    <t>恭门镇8村</t>
  </si>
  <si>
    <t>共45.5亩，其中：阴山村3亩、恭门村6亩、灵台村11.5亩、柳沟村12亩、毛山村3亩、水池村3亩、许湾村6亩、袁河村1亩</t>
  </si>
  <si>
    <t>大力发展油料作物，保障油料作物供应</t>
  </si>
  <si>
    <t>刘堡镇油料作物到户补助项目</t>
  </si>
  <si>
    <t>刘堡镇1村</t>
  </si>
  <si>
    <t>种植油菜3.5亩，胡麻2亩，共计5.5亩，亩均补助200元</t>
  </si>
  <si>
    <t>胡川镇油料作物到户补助项目</t>
  </si>
  <si>
    <t>胡川镇6村</t>
  </si>
  <si>
    <t>在胡川镇边缘户油料作物38亩，每亩补助200元，共补助0.76万元。柳湾村16亩；潘峪村5亩；蒲家村4亩；王安村2亩；阳山村7亩；窑上村4亩。</t>
  </si>
  <si>
    <t>大阳镇油料作物到户补助项目</t>
  </si>
  <si>
    <t>大阳镇15村</t>
  </si>
  <si>
    <t>在大阳镇边缘户种植油料作物87.5亩，每亩补助200元，共补助17500万元。其中：汪洋村3亩，陈阳村5亩，河李村9亩，闫庄村1亩，太原村3亩，刘山村4亩，高沟村7亩，梁堡村3.5亩，中庄村6.5亩，南山村13亩，刘沟村4亩，水滩村4.5亩，东沟村8亩，小杨村12亩，下李村4亩</t>
  </si>
  <si>
    <t>川王镇油料作物到户补助项目</t>
  </si>
  <si>
    <t>川王镇西崖村</t>
  </si>
  <si>
    <t>西崖村种植油菜6亩，亩均补助200元，共补助1200元。</t>
  </si>
  <si>
    <t>马关镇油料作物到户补助项目</t>
  </si>
  <si>
    <t>种植油料124亩，其中：东庄村10亩，黄花村10亩，上豆村30亩，上河村3亩，韦沟村8亩，西台村18亩，西庄村20亩，新义村9亩，庙湾村14亩，赵沟村2亩。</t>
  </si>
  <si>
    <t>梁山镇油料作物到户补助项目</t>
  </si>
  <si>
    <t>梁山镇5村</t>
  </si>
  <si>
    <t>为梁山镇边缘户油料作物到户补助项目49亩，每亩200元，需资金0.98万元，其中：斜头村12亩、唐刘村8亩、樱桃沟村2亩、梁山村12亩、阳屲村15亩.</t>
  </si>
  <si>
    <t>木河乡油料作物到户补助项目</t>
  </si>
  <si>
    <t>木河乡6村</t>
  </si>
  <si>
    <t>共计50亩，需资金1万元，其中：毛家2亩，杜渠4亩，桃园7亩，李沟12亩，八卜7亩，上渠18亩</t>
  </si>
  <si>
    <t>闫家乡油料作物到户补助项目</t>
  </si>
  <si>
    <t>闫家乡闫家村</t>
  </si>
  <si>
    <t>闫家村实施油料种植20亩，需资金0.4万元。</t>
  </si>
  <si>
    <t>张棉乡油料作物到户补助项目</t>
  </si>
  <si>
    <t>张棉驿乡张棉村</t>
  </si>
  <si>
    <t>在张棉村实施油料作物到户补助项目9亩</t>
  </si>
  <si>
    <t>连五乡油料作物到户补助项目</t>
  </si>
  <si>
    <t>连五乡10村</t>
  </si>
  <si>
    <t>连五乡边缘户实施油料作物到户补助项目91亩。其中：中渠10亩、三合7亩、高庄15亩、张家6亩、腰庄村13亩、兰家7亩、中心13亩、贠家11亩、陈家4亩、李家5亩。</t>
  </si>
  <si>
    <t>10.旱作农业到户补助项目（脱贫不稳定户）</t>
  </si>
  <si>
    <t>安排14.91万元在全县范围内实施脱贫不稳定户旱作农业到户补助项目，每亩补助200元，共补助759.5亩。</t>
  </si>
  <si>
    <t>甘财扶贫[2021]26号中央衔接资金14.91万元</t>
  </si>
  <si>
    <t>张家川镇15村</t>
  </si>
  <si>
    <t>共145亩，需资金2.9万元。纳沟村6亩、上磨村8亩、沟口村9亩、崔家村2亩、园树村10亩、孟寺村5亩、瓦泉村18亩、刘家村4亩、背武村12亩、崔湾村6亩、东街村18亩、袁川村6亩、杨川村30亩、赵阳村8亩、上川村3亩，每亩200元。</t>
  </si>
  <si>
    <t>龙山镇14村</t>
  </si>
  <si>
    <t>全镇共种植135亩，每亩补助200元，共补助 2.7万元，其中：冯塬村种植6亩、西川村种植6亩、榆树村种植12亩、李山村10亩、官泉村种植10亩、北街村2亩、树坡村种植2亩、南街村种植10亩、西沟村种植10亩、西门村共15亩补助、北河村11亩、郑家村10亩、汪堡村种植4亩、连柯村15亩、南梁村3亩、四方村9亩</t>
  </si>
  <si>
    <t>恭门镇4村</t>
  </si>
  <si>
    <t>共9亩，需资金0.18万元；麻崖村2亩、河北村2亩、柳沟村2亩、许湾村3亩</t>
  </si>
  <si>
    <t>胡川镇8村</t>
  </si>
  <si>
    <t>在胡川镇脱贫不稳定户种植旱作农业42亩，每亩补助200元，共补助0.84万元。仓下村2亩；宁马村3亩；潘峪村5亩；蒲家村12亩；祁沟村4亩；深坷村4亩；阳山村5亩；窑上村7亩。</t>
  </si>
  <si>
    <t>大阳镇20村</t>
  </si>
  <si>
    <t>共计94.5亩，其中：汪洋村8亩，寨子村1亩，双庙村10亩，陈阳村7亩，河李村7.5亩，闫庄村2亩，太原村2亩，刘山村5亩，高沟村8亩，候吴村4亩，豁岘村1亩，梁堡村2亩，阳沟村2亩，南山村2亩，水滩村5亩，东沟村2亩，小杨村2亩，阳湾村2亩，下渠村19亩，下李村3亩</t>
  </si>
  <si>
    <t>川王镇7村</t>
  </si>
  <si>
    <t>种植旱作农业52亩，其中，范湾4亩，大庄6亩，西崖10亩，王沟4亩，何湾6亩，海湾6亩，关河16亩，亩补助200元</t>
  </si>
  <si>
    <t>种植旱作农业120亩，其中：八杜村10亩，东庄村4亩，黄花村10亩，马堡村6亩，上豆村9亩，韦沟村14亩，西山村8亩，西台村8亩，西庄村12亩，新义村2亩，庙湾村5亩，东山村10亩，草湾村10亩，赵沟村12亩</t>
  </si>
  <si>
    <t>共计58亩，需资金1.16万元，其中：店子6亩，毛家6亩，杜渠12亩，桃园20亩，庄河12亩，李沟2亩</t>
  </si>
  <si>
    <t>张棉驿乡5村</t>
  </si>
  <si>
    <t>在张棉驿乡5村实施旱作农业种植项目11亩，每亩补助200元。其中：庙川村2亩，上蒋村2亩，马夭村2亩，先马村3亩，周家村2亩。</t>
  </si>
  <si>
    <t>连五乡9村</t>
  </si>
  <si>
    <t>连五乡9村脱贫不稳定户实施旱作农业到户补助项目79亩。其中：四合30亩、中渠6亩、三合16亩、李家6亩、张家村6亩、连五5亩、马咀3亩、贠家6亩、陈家1亩。</t>
  </si>
  <si>
    <t>11.马铃薯种植到户补助项目（脱贫不稳定户）</t>
  </si>
  <si>
    <t>安排16.815万元在全县范围内实施脱贫不稳定户马铃薯种植到户补助项目，每亩补助500元，共补助336.30亩。</t>
  </si>
  <si>
    <t>甘财扶贫[2021]26号中央衔接资金16.815万元</t>
  </si>
  <si>
    <t>张家川镇9村</t>
  </si>
  <si>
    <t>共48.5亩。沟口村1.5亩、崔家村1亩、园树村3亩、孟寺村2亩、瓦泉村6亩、背武村4亩、东街村9亩、袁川村2亩、杨川村20亩.每亩500元。</t>
  </si>
  <si>
    <t>恭门镇5村</t>
  </si>
  <si>
    <t>共6亩，其中：麻崖村1亩、河北村1亩、柳沟村1亩、许湾村1亩、袁河村2亩</t>
  </si>
  <si>
    <t>为刘堡镇脱贫不稳定户落实马铃薯种植到户补助10亩，亩均补助500元，其中：五星村1亩、梨园村2亩、李山村1亩、小湾村1亩、董家村5亩，补助共计0.5万元</t>
  </si>
  <si>
    <t>在胡川镇脱贫不稳定户种植马铃薯25亩，每亩补助500元，共补助1.25万元。仓下村2亩；柳湾村3亩；潘峪村5亩；蒲家村2亩；祁沟村1亩；深坷村2亩；王安村2亩；前梁村3亩；夏堡村2亩；阳山村2亩；窑上村1亩。</t>
  </si>
  <si>
    <t>大阳镇22村</t>
  </si>
  <si>
    <t>在大阳镇脱贫不稳定户种植马铃薯31.3亩，每亩补助500元，共补助1.565万元。其中：汪洋村2亩，寨子村1亩，双庙村2亩，陈阳村3亩，河李村2亩，闫庄村1亩，太原村1亩，刘山村1亩，高沟村1亩，候吴村2亩，豁岘村0.5亩，梁堡村1亩，阳沟村1亩，中庄村1亩，南山村1亩，刘沟村2亩，水滩村1.5亩，东沟村0.5亩，小杨村0.5亩，阳湾村1亩，下渠村5亩，下李村0.3亩</t>
  </si>
  <si>
    <t>川王镇8村</t>
  </si>
  <si>
    <t>种植马铃薯24.5亩，其中，范湾0.5亩，大庄3亩，松树湾1亩，西崖4亩，王沟1亩，何湾8亩，海湾4亩，关河3亩，每亩补助500元。</t>
  </si>
  <si>
    <t>马关镇9村</t>
  </si>
  <si>
    <t>种植马铃薯61亩，其中：马堡村2亩，上豆村7亩，上河村32亩，韦沟村4亩，西台村3亩，西庄村6亩，新义村2亩，草湾村1亩，赵沟村4亩</t>
  </si>
  <si>
    <t>梁山镇8村</t>
  </si>
  <si>
    <t>为梁山镇脱贫不稳定户马铃薯种植到户补助项目30亩，每亩500元，需资金1.5万元，其中：高营村1亩、斜头村1亩、岳山村5亩、杨渠村1亩、丹麻村1亩、阳洼村5亩、梁山村10亩、杨崖村6亩.</t>
  </si>
  <si>
    <t>马鹿镇9村</t>
  </si>
  <si>
    <t>投资0.55万元，在马鹿镇9村实施马铃薯种植项目11亩，亩均补500元。其中堡梁村1亩，陡崖村1亩，草川村1亩，康王村1亩，白杨村1亩，寺湾村2亩，宝坪村2亩，花园村2亩。</t>
  </si>
  <si>
    <t>木河乡5村</t>
  </si>
  <si>
    <t>涉及5村，共计20亩，需资金1万元其中：店子4亩，毛家4亩，杜渠6亩，庄河5亩，李沟1亩</t>
  </si>
  <si>
    <t>闫家乡3村</t>
  </si>
  <si>
    <t>闫家乡种植马铃薯6亩，需资金0.3万元，分别是付堡村种植马铃薯种植1亩，操场村马铃薯种植2亩，闫家村马铃薯3亩</t>
  </si>
  <si>
    <t>在张棉驿乡5村实施马铃薯种植到户补助项目14亩，每亩补助500元。其中：马夭村1亩，上蒋村7亩，庙川村1亩，先马村3亩，周家村2亩。</t>
  </si>
  <si>
    <t>全乡实施脱贫不稳定户马铃薯种植到户补助项目17亩，每亩补助500元，共补助0.85万元。其中水泉村2亩、磨马村3亩、大湾村6亩、梨树村6亩。</t>
  </si>
  <si>
    <t>连五乡11村</t>
  </si>
  <si>
    <t>连五乡9村脱贫不稳定户实施马铃薯种植到户补助项目32亩。其中：四合5亩、中渠5亩、三合3亩、李家1亩、张家6亩、连五2亩、中心1亩、马咀1亩、贠家2亩、陈家2亩、腰庄村4亩。</t>
  </si>
  <si>
    <t>12.饲草种植到户补助项目（脱贫不稳定户）</t>
  </si>
  <si>
    <t>安排0.3900万元在全县范围内实施脱贫不稳定户饲草种植到户补助项目，每亩补助300元，共补助13亩。</t>
  </si>
  <si>
    <t>甘财扶贫[2021]26号中央衔接资金0.39万元</t>
  </si>
  <si>
    <t>恭门镇袁河村</t>
  </si>
  <si>
    <t>共2亩，其中：袁河村2亩</t>
  </si>
  <si>
    <t>通过补贴，提高农民种植饲草的积极性，增加农民收入夯实草食畜牧业发展基础</t>
  </si>
  <si>
    <t>在胡川镇饲草种植5亩，每亩300元，共计0.15万元其中窑上村饲草种植5亩。</t>
  </si>
  <si>
    <t>在平安乡马原村实施脱贫不稳定户饲草种植到户补助项目6亩，每亩补助300元，共补助0.18万元。</t>
  </si>
  <si>
    <t>13.饲料玉米种植到户补助项目（脱贫不稳定户）</t>
  </si>
  <si>
    <t>安排8.62万元在全县范围内实施脱贫不稳定户饲料玉米种植到户补助项目，每亩补助200元，共补助431亩。</t>
  </si>
  <si>
    <t>甘财扶贫[2021]26号中央衔接资金8.62万元</t>
  </si>
  <si>
    <t>张家川镇饲料玉米种植到户补助项目</t>
  </si>
  <si>
    <t>共7亩。上磨村4亩、杨店村3亩。每亩200元。</t>
  </si>
  <si>
    <t>为刘堡镇脱贫不稳定户落实饲料玉米种植到户补助项目18亩，亩均补助200元，其中：梨园村3亩、李山村4亩、小湾村1亩、董家村10亩，投资共计0.36万元</t>
  </si>
  <si>
    <t>在胡川镇种植饲料玉米67亩，每亩补助200元，共计1.34万元。其中胡川村5亩；柳湾村5亩，宁马村8亩，潘峪村4亩；蒲家村4亩；祁沟村5亩；深坷村2亩；王安村2亩；前梁村6亩；夏堡村13亩；阳山村3亩；窑上村3亩；张堡村7亩。</t>
  </si>
  <si>
    <t>种植饲料玉米10亩，其中松树湾3亩，冯家7亩</t>
  </si>
  <si>
    <t>种植饲料玉米93亩，其中：上河村80亩，马堡村2亩，上豆村11亩</t>
  </si>
  <si>
    <t>投资1.1万元，在马鹿镇9村实施饲料玉米种植55亩，亩均补200元。其中：韩河村1亩，陡崖村6亩，草川村3亩，康王村7亩，白杨村3亩，石庄科村20亩，龙口村7亩，宝坪村4亩，花园村4亩。</t>
  </si>
  <si>
    <t>庄河村种植饲料玉米庄河13亩.</t>
  </si>
  <si>
    <t>闫家乡种植饲料玉米23亩，需资金0.46万元，分别是付堡村种植饲料玉米种植8亩，大场村种植饲料玉米9亩，操场村饲料玉米3亩，闫家村实施3亩。</t>
  </si>
  <si>
    <t>全乡实施脱贫不稳定户饲料玉米种植到户补助项目56亩，每亩补助200元，共补助1.12万元。其中磨马村5亩、新庄村20亩、大湾村15亩、梨树村10亩、马原村6亩。</t>
  </si>
  <si>
    <t>连五乡10村脱贫不稳定户实施饲料玉米种植到户补助项目89亩。其中：四合20亩、中渠8亩、三合21亩、张家6亩、连五5亩、中心1亩、贠家3亩、陈家1亩、李家4亩、腰庄20亩。</t>
  </si>
  <si>
    <t>14.新建蔬菜大棚到户补助项目（脱贫不稳定户）</t>
  </si>
  <si>
    <t>安排2.4万元在全县范围内实施脱贫不稳定户新建蔬菜大棚到户补助项目，每座补助8000元，共补助3座。</t>
  </si>
  <si>
    <t>甘财扶贫[2021]26号中央衔接资金2.4万元</t>
  </si>
  <si>
    <t>共计2座，其中：韩川村蔬菜大棚2座1.6万元</t>
  </si>
  <si>
    <t>共计1座，其中上蒋村新建蔬菜大棚到户补助项目1座，每座补助8000.</t>
  </si>
  <si>
    <t>15.大蒜种植到户补助项目（脱贫不稳定户）</t>
  </si>
  <si>
    <t>安排0.05万元在马关镇实施脱贫不稳定户大蒜种植到户补助项目，每亩补助500元，共补助1亩。</t>
  </si>
  <si>
    <t>甘财扶贫[2021]26号中央衔接资金0.5万元</t>
  </si>
  <si>
    <t>种植大蒜1亩，其中：东庄村1亩</t>
  </si>
  <si>
    <t>16.中药材种植到户补助项目（脱贫不稳定户）</t>
  </si>
  <si>
    <t>安排4.59万元在相关乡镇实施脱贫不稳定户中药材种植到户补助项目，每亩补助1700元，共补助27亩。</t>
  </si>
  <si>
    <t>甘财扶贫[2021]26号中央衔接资金4.59万元</t>
  </si>
  <si>
    <t>张家川镇赵阳村</t>
  </si>
  <si>
    <t>共12亩。赵阳村12亩。每亩1700元。</t>
  </si>
  <si>
    <t>马关镇中药材种植到户补助项目</t>
  </si>
  <si>
    <t>马关镇上河村</t>
  </si>
  <si>
    <t>种植中药材12亩，其中：上河村12亩</t>
  </si>
  <si>
    <t>平安乡中药材种植到户补助项目</t>
  </si>
  <si>
    <t>平安乡包梁村</t>
  </si>
  <si>
    <t>在平安乡包梁村实施中药材种植到户补助项目3亩，每亩补助1700元，共补助0.51万元。</t>
  </si>
  <si>
    <t>17.一般经济作物到户补助项目（脱贫不稳定户）</t>
  </si>
  <si>
    <t>安排0.072万元在相关乡镇实施脱贫不稳定户一般经济作物到户补助项目，每亩补助400元，共补助18亩。</t>
  </si>
  <si>
    <t>甘财扶贫[2021]26号中央衔接资金0.72万元</t>
  </si>
  <si>
    <t>马鹿镇5村</t>
  </si>
  <si>
    <t>投资0.56万元，在马鹿镇实施火麻种植14亩，亩均补400元。其中：韩河村3亩，陡崖村1亩，草川村4亩，白杨村3亩，宝坪村3亩。</t>
  </si>
  <si>
    <t>闫家乡一般经济作物到户补助项目</t>
  </si>
  <si>
    <t>闫家乡大场村</t>
  </si>
  <si>
    <t>大场村种植火麻4亩，需资金0.16万元。</t>
  </si>
  <si>
    <t>18.油料作物到户补助项目（脱贫不稳定户）</t>
  </si>
  <si>
    <t>安排4.59万元在相关乡镇实施脱贫不稳定户油料作物到户补助项目，每亩补助200元，共补助229.5亩。</t>
  </si>
  <si>
    <t>恭门镇2村</t>
  </si>
  <si>
    <t>共5亩，其中：许湾村2亩、袁河村3亩</t>
  </si>
  <si>
    <t>刘堡镇五星村</t>
  </si>
  <si>
    <t>为刘堡镇脱贫不稳定户落实油料作物到户补助项目7亩，亩均补助200元，其中五星村7亩（油菜5亩，胡麻2亩）</t>
  </si>
  <si>
    <t>胡川镇5村</t>
  </si>
  <si>
    <t>在胡川镇种植油菜26亩，每亩补助200元，共计0.52万元；其中柳湾村4亩，潘峪村4亩，蒲家村10亩；阳山村3亩；窑上村5亩。</t>
  </si>
  <si>
    <t>大阳镇13村</t>
  </si>
  <si>
    <t>在大阳镇脱贫不稳定户种植油料作物36.5亩，每亩补助200元，共补助0.73万元。汪洋村2亩，陈阳村3亩，河李村5亩，闫庄村1亩，太原村2亩，刘山村2亩，高沟村4亩，梁堡村2亩，水滩村3亩，东沟村1亩，小杨村1.5亩，下渠村9亩，下李村1亩</t>
  </si>
  <si>
    <t>种植油菜6亩，补助1200元</t>
  </si>
  <si>
    <t>种植油料97亩，其中：东庄村2亩，黄花村6亩，上豆村15亩，上河村40亩，韦沟村6亩，西台村8亩，西庄村10亩，新义村1亩，庙湾村5亩，赵沟村4亩</t>
  </si>
  <si>
    <t>梁山镇2村</t>
  </si>
  <si>
    <t>为梁山镇脱贫不稳定户油料作物到户补助项目4亩，每亩200元，需资金0.04万，其中：斜头村2亩；、阳屲村2亩</t>
  </si>
  <si>
    <t>木河乡4村</t>
  </si>
  <si>
    <t>共计15亩；其中油菜种植毛家4亩，杜渠6亩，桃园4亩，李沟1亩</t>
  </si>
  <si>
    <t>闫家乡种植油料10亩，需资金0.2万元。分别是付堡村油料种植2亩，闫家村8亩</t>
  </si>
  <si>
    <t>连五乡5村</t>
  </si>
  <si>
    <t>连五乡5村脱贫不稳定户实施油料作物到户补助项目23亩。其中：中渠9亩、三合3亩、陈家1亩、李家3亩、腰庄7亩。</t>
  </si>
  <si>
    <t>19.旱作农业到户补助项目（突发严重困难户）</t>
  </si>
  <si>
    <t>安排0.22万元在相关乡镇实施突发困难户旱作农业到户补助项目，每亩补助200元，共补助11亩。</t>
  </si>
  <si>
    <t>甘财扶贫[2021]26号中央衔接资金0.22万元</t>
  </si>
  <si>
    <t>恭门镇西坡村</t>
  </si>
  <si>
    <t>共1亩，其中：西坡村1亩</t>
  </si>
  <si>
    <t>大阳镇汪洋村</t>
  </si>
  <si>
    <t>汪洋村种植旱作农业3亩，亩补助200元</t>
  </si>
  <si>
    <t>马关镇新义村</t>
  </si>
  <si>
    <t>种植旱作农业2亩，其中：新义村2亩</t>
  </si>
  <si>
    <t>闫家乡朝阳村</t>
  </si>
  <si>
    <t>共计5亩，其中：朝阳村种植5亩，需资金0.1万元</t>
  </si>
  <si>
    <t>20.马铃薯种植到户补助项目（突发严重困难户）</t>
  </si>
  <si>
    <t>安排0.2万元在相关乡镇实施突发困难户马铃薯种植到户补助项目，每亩补助500元，共补助4亩。</t>
  </si>
  <si>
    <t>甘财扶贫[2021]26号中央衔接资金0.2万元</t>
  </si>
  <si>
    <t>汪洋村种植马铃薯1亩，亩补助500元</t>
  </si>
  <si>
    <t>种植马铃薯2亩，其中：新义村2亩</t>
  </si>
  <si>
    <t>21.饲料玉米种植到户补助项目（突发严重困难户）</t>
  </si>
  <si>
    <t>安排0.1万元在相关乡镇实施突发困难户饲料玉米种植到户补助项目，每亩补助200元，共补助5亩。</t>
  </si>
  <si>
    <t>甘财扶贫[2021]26号中央衔接资金0.1万元</t>
  </si>
  <si>
    <t>2022.03-2022.11</t>
  </si>
  <si>
    <t>闫家乡朝阳村5亩饲料玉米，需资金0.1万元。</t>
  </si>
  <si>
    <t>22.一般经济作物到户补助项目（突发严重困难户）</t>
  </si>
  <si>
    <t>安排0.02万元在相关乡镇实施突发困难户一般经济作物到户补助项目，每亩补助400元，共补助0.5亩。</t>
  </si>
  <si>
    <t>甘财扶贫[2021]26号中央衔接资金0.02万元</t>
  </si>
  <si>
    <t>恭门镇一般经济作物到户补助项目</t>
  </si>
  <si>
    <t>共0.5亩，其中：西坡村向日葵0.5亩</t>
  </si>
  <si>
    <t>23.油料作物到户补助项目（突发严重困难户）</t>
  </si>
  <si>
    <t>安排0.04万元在相关乡镇实施突发困难户一般经济作物到户补助项目，每亩补助200元，共补助2亩。</t>
  </si>
  <si>
    <t>甘财扶贫[2021]26号中央衔接资金0.04万元</t>
  </si>
  <si>
    <t>汪洋村种植油菜1亩，亩补助200元</t>
  </si>
  <si>
    <t>种植油料1亩，其中：新义村1亩</t>
  </si>
  <si>
    <t>2.良种繁育基地建设</t>
  </si>
  <si>
    <t>1.马铃薯良种繁育基地建设奖补项目（第一批）</t>
  </si>
  <si>
    <t>张家川镇等13乡镇</t>
  </si>
  <si>
    <t>在全县15乡镇投入528万元奖补合作社、家庭农场等新型经营主体种植马铃薯10560亩，每亩奖补500元，用于购买良种和农药、化肥、地膜等生产资料。其中：张家川镇700亩35万元，龙山镇1100亩55万元，恭门镇610亩30.5万元，刘堡镇200亩10万元，胡川镇400亩20万元，大阳镇850亩42.5万元，川王镇1100亩55万元，马关镇650亩32.5万元，梁山镇1150亩57.5万元，马鹿镇1200亩60万元，木河乡900亩45万元，闫家乡300亩15万元，张棉乡1400亩70万元。</t>
  </si>
  <si>
    <t>甘财扶贫[2021]26号中央衔接资金528万元</t>
  </si>
  <si>
    <t>引进马铃薯良种，亩增收益500元以上。</t>
  </si>
  <si>
    <t>通过种植业补助扶持，大力发展马铃薯产业，保障安全。</t>
  </si>
  <si>
    <t>麻继武等相关乡镇负责人</t>
  </si>
  <si>
    <t>3.农村综合改革（1）-产业发展&lt;含村集体经济等&gt;</t>
  </si>
  <si>
    <t>1.村集体经济发展项目</t>
  </si>
  <si>
    <t>在6个产业园投入村集体发展资金6300万元，财政投入资金形成的固定资产所有权归村集体，利益在村集体和经营主体之间分配。</t>
  </si>
  <si>
    <t>甘财扶贫[2021]26号中央衔接资金6300万元</t>
  </si>
  <si>
    <t>张家川县中部肉牛养殖示范场建设项目</t>
  </si>
  <si>
    <t>在刘堡镇等3乡镇44村</t>
  </si>
  <si>
    <t>在3乡镇44村安排村集体经济发展资金2000万元，用于张家川县中部（刘堡镇刘堡村）肉牛养殖示范场建设项目，其中刘堡镇15村安排650万元，在董家村、峡里村、夭儿村、芦科村、郑沟村、小湾村、梨园村各安排60万元,在赵湾村、王山村、李山村、丰银村、刘堡村、罗湾村、王家村各安排30万元，五星村20万元；木河乡10村590万元，在上渠村、庄河村、马坪村、店子村、坪王村、秋木村、桃园村、高山村、八卜村各安排60万元，李沟村安排50万元；张川镇19村760万元，在西街村、西夭村、东街村、东关村、西关村、赵川村、峡口村、崔湾村、崔家村、上川村、南川村、袁川村、下仁村、大堡村、赵阳村、杨川村、堡山村、背武村、孟寺村各安排40万元。资金投入及使用按照《张家川县肉牛养殖示范场及饲草加工配送中心运营方案》（张政办发〔2022〕10号文件执行。</t>
  </si>
  <si>
    <t>促进全县肉牛产业发展，带动村集体经济发展，</t>
  </si>
  <si>
    <t>按照一定比例分红，带动村集体经济发展和农户就业。财政投入资金形成的固定资产所有权归村集体。</t>
  </si>
  <si>
    <t>相关乡镇责任人</t>
  </si>
  <si>
    <t>张家川县西部肉牛养殖示范场建设项目</t>
  </si>
  <si>
    <t>在马关镇等2乡镇18村</t>
  </si>
  <si>
    <t>在2乡镇18村安排村集体经济发展资金1000万元，用于张家川县西部（马关镇上豆村）肉牛养殖示范场建设项目，其中马关镇7村安排350万元，在西庄村、西台村、赵沟村、庙湾村、东庄村、草湾村、西山村各安排50万元；大阳镇11村650万元，在下李村、刘沟村、中庄村、寨子村、水滩村、高沟村、东沟村、候吴村、梁堡村、吴家村各安排60万元，刘山村安排50万元.资金投入及使用按照《张家川县肉牛养殖示范场及饲草加工配送中心运营方案》（张政办发〔2022〕10号文件执行。</t>
  </si>
  <si>
    <t>促进全县肉牛产业发展，带动村集体经济发展</t>
  </si>
  <si>
    <t>张家川县中部蔬菜产业园区建设项目</t>
  </si>
  <si>
    <t>在川王镇等2乡镇12村</t>
  </si>
  <si>
    <t>在2乡镇12村安排村集体经济发展资金1000万元，用于张家川县中部（刘堡镇米家村）蔬菜产业园建设项目，其中川王镇3村240万元，哈沟村、范湾村、松树湾村各安排80万；连五乡9村760万元，在李家村、四合村、黄家村、贠家村、中渠村各安排80万元，在连五村、高庄村、腰庄村、兰家村各安排90万元。资金投入及使用按照《张家川县设施农业产业园及产业基地建设项目运营方案》（张政办发〔2022〕12号文件执行。</t>
  </si>
  <si>
    <t>促进全县蔬菜产业发展，带动村集体经济发展</t>
  </si>
  <si>
    <t>张家川县西部蔬菜产业园区建设项目</t>
  </si>
  <si>
    <t>在马关镇等3乡镇13村</t>
  </si>
  <si>
    <t>在3乡镇13村安排村集体经济发展资金800万元，用于西部（马关镇石川村）蔬菜产业园区建设，其中马关镇4村240万元，在东山村、韦沟村、上河村、小庄村各安排60万元；梁山镇8村安排500万元，在梁山村、丹麻村、高营村各安排80万元，在五方村、阳屲村、杨崖村各安排60万元；在斜头村、吕湾村各安排40万元；在大阳镇南山村安排60万元。资金投入及使用按照《张家川县设施农业产业园及产业基地建设项目运营方案》（张政办发〔2022〕12号文件执行。</t>
  </si>
  <si>
    <t>张家川县大阳镇产业基地建设项目</t>
  </si>
  <si>
    <t>大阳镇8村</t>
  </si>
  <si>
    <t>大阳镇8村安排500万元，用于大阳镇设施蔬菜等农业产业基地建设项目，其中河李村50万元，阳沟村40万元，小阳村60万元，在汪洋村、豁岘村、闫庄村、阳湾村、太原村各安排70万元。资金投入及使用按照《张家川县设施农业产业园及产业基地建设项目运营方案》（张政办发〔2022〕12号文件执行。</t>
  </si>
  <si>
    <t>促进全县中药材、蔬菜等经济作物发展产业发展，带动村集体经济发展</t>
  </si>
  <si>
    <t>张家川县张川镇产业基地建设项目</t>
  </si>
  <si>
    <t>在张川镇24村</t>
  </si>
  <si>
    <t>在张川镇24村安排1000万元，用于张川镇（刘家村）大樱桃栽培、蔬菜采摘等设施农业产业基地建设项目。其中沟口村、园树村、瓦泉村、纳沟村、背武村、下仁村、大堡村、赵阳村、杨川村、堡山村各安排30万元，在崔湾村、崔家村、峡口村、赵川村、东关村、西街村、西夭村、东街村、西关村、上川村、南川村、袁川村、孟寺村、查湾村各投入50万元。资金投入及使用按照《张家川县设施农业产业园及产业基地建设项目运营方案》（张政办发〔2022〕12号文件执行。</t>
  </si>
  <si>
    <t>促进全县果品产业发展，带动村集体经济发展</t>
  </si>
  <si>
    <t>2.中央三部委村集体经济发展项目</t>
  </si>
  <si>
    <t>在9乡镇9村投入村集体发展资金450万元，支持村集体经济发展项目，鼓励多元化经营，带动农户参与特色产业发展，推进农村“三变”改革，增加村集体经济收入。</t>
  </si>
  <si>
    <t>甘财农[2021]132号中央资金450万元</t>
  </si>
  <si>
    <t>张家川回族自治县木河乡秋木村发展壮大集体经济饲料玉米种植项目</t>
  </si>
  <si>
    <t>2022.04-2022.09</t>
  </si>
  <si>
    <t>木河乡秋木村</t>
  </si>
  <si>
    <t>按照“党支部+合作社+农户”的发展模式，由村集体牵头，计划将中央扶持资金50万元作为发展资金，流转土地200亩，种植饲料玉米200亩，并配套购置饲料玉米加工设施和玉米种子、化肥等农资。采收后的饲料玉米秸秆将供应周边乡镇各个养殖基地，带动群众增收和壮大村集体经济发展。</t>
  </si>
  <si>
    <t>年收益预计能达到3万元左右，全部用于村集体分红。</t>
  </si>
  <si>
    <t>饲料玉米秸秆将供应周边乡镇各个养殖基地，带动群众增收和壮大村集体经济发展。</t>
  </si>
  <si>
    <t>县委组织部、县农业农村局</t>
  </si>
  <si>
    <t>郭小通、柴茂</t>
  </si>
  <si>
    <t>李涛</t>
  </si>
  <si>
    <t>张家川回族自治县闫家乡朝阳村发展壮大集体经济特色经济种植项目</t>
  </si>
  <si>
    <t>按照“党支部+合作社+农户”的发展模式，由村集体牵头计划利用中央扶持资金50万元，用于流转土地300亩，并种植油菜200亩、种植黄芪100亩，并配套购买1004型旋耕机和饲草料收割机各1台，用于发展壮大村级集体经济。</t>
  </si>
  <si>
    <t>以土地流转、基地建设等形式带动农户增收发展产业。</t>
  </si>
  <si>
    <t>冯彦东</t>
  </si>
  <si>
    <t>张家川回族自治县张家川镇沟口村发展壮大集体经济蛋鸡养殖项目</t>
  </si>
  <si>
    <t>张家川镇沟口村</t>
  </si>
  <si>
    <t>张家川回族自治县泰世晟隆种养殖农民专业合作社目前已建成养鸡大棚1座共计720平方米，饲养蛋鸡10080只，运行稳健。计划将中央扶持资金50万元入股到该合作社用于扩大养殖规模。每年以投资金额6%的比例给村集体固定分红。</t>
  </si>
  <si>
    <t>年收益预计能达到8万元左右，其中村集体分红3万元</t>
  </si>
  <si>
    <t>每年以投资金额6%的比例给村集体固定分红。</t>
  </si>
  <si>
    <t>晋波涛</t>
  </si>
  <si>
    <t>张家川回族自治县恭门镇杨坡村发展壮大集体经济基础母牛养殖项目</t>
  </si>
  <si>
    <t>恭门镇杨坡村</t>
  </si>
  <si>
    <t>杨坡村治军农民专业合作社，已建设牛棚4座，合作社办公用房5间，实现牛存栏38头。每年以投资金额6%的比例给村集体固定分红。</t>
  </si>
  <si>
    <t>年收益预计能达到5万元左右，其中村集体分红3万元</t>
  </si>
  <si>
    <t>李强</t>
  </si>
  <si>
    <t>张家川回族自治县马关镇韦沟村发展壮大集体经济基础母牛养殖项目</t>
  </si>
  <si>
    <t>马关镇苇沟村</t>
  </si>
  <si>
    <t>按照“党支部+村集体+合作社”的发展模式，拟计划申请中央财政扶持壮大村级集体经济发展资金50万元，入股到韦沟村裕农种养殖专业合作社，建设牛饲养棚2座120平方米，采购基础母牛牛犊20头，用于发展养殖业。每年以投资金额6%的比例给村集体固定分红。</t>
  </si>
  <si>
    <t>年收入预计能达到3万元左右，全部用于村集体分红。</t>
  </si>
  <si>
    <t>孙涛</t>
  </si>
  <si>
    <t>张家川回族自治县胡川镇夏堡村发展壮大集体经济基础母牛养殖项目</t>
  </si>
  <si>
    <t>胡川镇夏堡村</t>
  </si>
  <si>
    <t>按照“党支部+合作社+农户”的发展模式，计划利用中央扶持资金50万元入股到夏堡村种养殖农民专业合作社，用于新建牛棚1座200平方米，购买基础母牛10头，种植饲料玉米约200亩等。</t>
  </si>
  <si>
    <t>胡川很</t>
  </si>
  <si>
    <t>张彦军</t>
  </si>
  <si>
    <t>张家川回族自治县川王镇大庄村发展壮大集体经济基础母牛养殖项目</t>
  </si>
  <si>
    <t>川王镇大庄村</t>
  </si>
  <si>
    <t>大庄村富荣养殖农民专业合作社已流转土地13亩，建成牛棚1座，草料棚1座，青贮池1座，办公用房3间，现有基础母牛18头，运行稳健。计划将中央扶持资金50万元入股到该合作社用于扩大养殖规模，扩建牛棚1座、消毒室1间、购买基础母牛及肉牛犊8头、预购饲草料约20吨及其他养殖所需的附属设施。</t>
  </si>
  <si>
    <t>马生宝</t>
  </si>
  <si>
    <t>张家川回族自治县龙山镇南街村发展壮大集体经济基础母羊养殖项目</t>
  </si>
  <si>
    <t>龙山镇南街村</t>
  </si>
  <si>
    <t>南街村海荣合作社现有羊舍1座，基础母羊120头，运行稳健。计划将中央扶持资金50万元入股到该合作社用于扩大养殖规模，海荣合作社每年以投资金额6%的比例给村集体固定分红。</t>
  </si>
  <si>
    <t>年收益预计能达到4.3万元左右，其中村集体分红3万元左右。</t>
  </si>
  <si>
    <t>马旭</t>
  </si>
  <si>
    <t>张家川回族自治县马鹿镇长宁村发展壮大集体经济生态旅游发展项目</t>
  </si>
  <si>
    <t>2022.04-2022.10</t>
  </si>
  <si>
    <t>马鹿镇长宁村</t>
  </si>
  <si>
    <t>计划利用中央扶持资金50万元，投入到梦创卓越生态旅游农民专业合作社用于乡村旅游和餐饮产业发展。完成生态餐厅6间，食堂1间的建设。助推餐饮业发展和旅游项目扩建。</t>
  </si>
  <si>
    <t>预计年收益5万元左右，给予村集体经济分红3万元。</t>
  </si>
  <si>
    <t>委组织部、县农业农村局</t>
  </si>
  <si>
    <t>马新元</t>
  </si>
  <si>
    <t>4.农产品加工、储藏</t>
  </si>
  <si>
    <t>1.农作物烘干房建设项目</t>
  </si>
  <si>
    <t>2022.04-2022.12</t>
  </si>
  <si>
    <t>龙山等相关乡镇</t>
  </si>
  <si>
    <t>在全县投资170万元建设农作物烘干房4座，用于农作物烘干、保存、贮藏。财政资金投入形成的固定资产，归相关村集体所有，由项目所在乡镇与经营主体签订协议，明确土地流转、就业务工、带动生产、帮助产销对接、对政府投资资金进行折股量化、收益分红等内容。项目建成后交由经营主体进行日常运营管理，经营收入按照政府投资所占股份为项目所在乡镇进行分红，分红收入由乡镇人民政府对辖区内所有村进行全额分配，入账各村村集体收入，纳入村级集体经济收入管理使用。</t>
  </si>
  <si>
    <t>甘财扶贫[2021]25号省级衔接资金200万元（少数民族发展资金）</t>
  </si>
  <si>
    <t>建成后将带动农户对粮食作物、经济作物等农作物进行烘干，避免阴雨天气造成农作物成沉积变质，保障农户收入。</t>
  </si>
  <si>
    <t>财政资金投入形成的固定资产，归所在村集体所有，由村集体按照各自方式进行经营。</t>
  </si>
  <si>
    <t>县农业农村局</t>
  </si>
  <si>
    <t>2.马鹿镇沤麻池建设项目</t>
  </si>
  <si>
    <t>投资280万元在全镇5村建设140座沤麻池，每座补助2万元，建设规格5m*3m*1.5m，为混凝土结构，配套引水渠、排水管道及沉淀池等设施。财政资金投入形成的固定资产，归相关村集体所有，由项目所在乡镇、村与经营主体签订协议，带动生产、帮助产销对接、对政府投资资金进行折股量化、收益分红等内容。项目建成后交由经营主体进行日常运营管理，经营收入按照政府投资所占股份为项目所在乡镇、村进行分红，分红收入由乡镇人民政府对辖区内相关村进行全额分配，入账各村村集体收入，纳入村级集体经济收入管理使用。</t>
  </si>
  <si>
    <t>甘财扶贫[2021]26号中央衔接资金101万元（少数民族发展资金）</t>
  </si>
  <si>
    <t>建成后将带动农户完善火麻种植后期加工环节，避免农户在河道私自开挖沤麻池污染环境，保障农户收入。</t>
  </si>
  <si>
    <t>市生态环境保护局张家川分局</t>
  </si>
  <si>
    <t>马志伟</t>
  </si>
  <si>
    <t>5.林果产业</t>
  </si>
  <si>
    <t>1.林果业提质增效生产基地建设补助项目</t>
  </si>
  <si>
    <t>在龙山镇马河村投资66万元用于合作社对苹果等果品产区建设郁闭、低效果园改造提升示范基地100亩，主推间伐、改形、品种换优和综合管理技术，主推屋脊型防雹设施及其配套技术和防霜机设备。财政资金形成的固定资产，产权归相关村集体所有。由项目所在乡镇与经营主体签订协议，明确土地流转、就业务工、带动生产、帮助产销对接、对政府投资资金进行折股量化、收益分红等内容。</t>
  </si>
  <si>
    <t>甘财扶贫[2021]26号中央衔接资金65万元（少数民族发展资金）</t>
  </si>
  <si>
    <t>对龙山站马河村100亩苹果果品进行低效果园建造，提高果品产出率，减轻自然灾害对果品产量质量的影响，带动群众务工就业，带动示范周边果农进果品提质增效。</t>
  </si>
  <si>
    <t>财政资金形成的固定资产，产权归相关村集体所有。由项目所在乡镇与经营主体签订协议，明确土地流转、就业务工、带动生产、帮助产销对接、对政府投资资金进行折股量化、收益分红等内容。</t>
  </si>
  <si>
    <t>(二)养殖业</t>
  </si>
  <si>
    <t>1.基础母牛购进到户补助项目（边缘户）</t>
  </si>
  <si>
    <t>安排65.5万元在全县范围内实施基础母牛购进边缘户到户补助项目，每头补助5000元，共补助131头。</t>
  </si>
  <si>
    <t>甘财扶贫[2021]26号中央衔接资金65.5万元</t>
  </si>
  <si>
    <t>张川镇基础母牛购进到户补助项目</t>
  </si>
  <si>
    <t>张家川镇6村</t>
  </si>
  <si>
    <t>共13头。纳沟村2头、上磨村3头、园树村2头、瓦泉村2头、崔湾村1头、大堡村3头，每头5000元。</t>
  </si>
  <si>
    <t>形成规模化养殖，带动农户提高收入</t>
  </si>
  <si>
    <t>通过补贴引进，提高农民养牛的积极性，增加农民收入</t>
  </si>
  <si>
    <t>县畜牧中心</t>
  </si>
  <si>
    <t>龙山镇基础母牛购进到户补助项目</t>
  </si>
  <si>
    <t>龙山镇2村</t>
  </si>
  <si>
    <t>全镇共8头4万元，其中：四方村基础母牛6头3万元；冯塬村2头1万元</t>
  </si>
  <si>
    <t>恭门镇基础母牛购进到户补助项目</t>
  </si>
  <si>
    <t>共6头；城子村1头、灵台村1头、柳沟村4头</t>
  </si>
  <si>
    <t>扩大合作社养殖规模、带动农户收入。</t>
  </si>
  <si>
    <t>刘堡镇基础母牛购进到户补助项目</t>
  </si>
  <si>
    <t>刘堡镇窑儿村</t>
  </si>
  <si>
    <t>为刘堡镇窑儿村边缘户落实基础母牛购进补助2头，每头补助5000元，共计补助1万元。</t>
  </si>
  <si>
    <t>巩固拓展脱贫攻坚成果，推动产业发展</t>
  </si>
  <si>
    <t>胡川镇基础母牛购进到户补助项目</t>
  </si>
  <si>
    <t>在胡川镇边缘户基础母牛9头，每头补助5000元，共补助4.5万元。刘塬村边缘户购进基础母牛3头；潘峪村边缘户购进基础母牛1头；蒲家村边缘户购进基础母牛1头；前梁村边缘户购进基础母牛2头；阳山村边缘户购进基础母牛2头。</t>
  </si>
  <si>
    <t>通过基础母牛引进补助项目，提高农民养殖积极性，切实提升养殖收益，巩固脱贫成效。</t>
  </si>
  <si>
    <t>大阳镇基础母牛购进到户补助项目</t>
  </si>
  <si>
    <t>大阳镇5村</t>
  </si>
  <si>
    <t>在大阳镇边缘户养殖基础母牛19头，每头补助5000元，共补助资金9.5万元。汪洋村2头，陈阳村4头，候吴村2头，南山村10头，下渠村1头</t>
  </si>
  <si>
    <t>扶持7村8合作社开展现代化特色养殖，发挥带动作用。</t>
  </si>
  <si>
    <t>川王镇基础母牛购进到户补助项目</t>
  </si>
  <si>
    <t>川王镇4村</t>
  </si>
  <si>
    <t>基础母牛9头，其中小河2头，何湾2头，海湾4头，毛寨1头，每头补助5000元。</t>
  </si>
  <si>
    <t>提升养殖场养殖能力，增加农户收入。</t>
  </si>
  <si>
    <t>马关镇基础母牛购进到户补助项目</t>
  </si>
  <si>
    <t>购进基础母牛36头，其中：东庄村10头，马堡村2头，上豆村3头，上河村2头，石川村6头，马堡村3头，小庄村5头，西山村3头，草湾村2头</t>
  </si>
  <si>
    <t>梁山镇基础母牛购进到户补助项目</t>
  </si>
  <si>
    <t>梁山镇3村</t>
  </si>
  <si>
    <t>为梁山镇边缘户基础母牛购进到户补助项目涉及，3个村5头，每头5000元，需资金2.5万元，其中：高营村2头、樱桃沟村2头、阳洼村1头.</t>
  </si>
  <si>
    <t>马鹿镇基础母牛购进到户补助项目</t>
  </si>
  <si>
    <t>马鹿镇2村</t>
  </si>
  <si>
    <t>投资4万元，购进基础母牛8头，每头补助5000元，其中花园村6头，龙口村2头。</t>
  </si>
  <si>
    <t>木河乡基础母牛购进到户补助项目</t>
  </si>
  <si>
    <t>木河乡3村</t>
  </si>
  <si>
    <t>涉及3村，共计6头，需资金3万元，其中：楸木购进基础母牛1头，下庞3头，上渠2头。</t>
  </si>
  <si>
    <t>闫家乡基础母牛购进到户补助项目</t>
  </si>
  <si>
    <t>闫家乡引进基础母牛5头，需资金2.5万元，大场村引进基础母牛4头，神树村引进基础母牛1头。</t>
  </si>
  <si>
    <t>张棉乡基础母牛购进到户补助项目</t>
  </si>
  <si>
    <t>张棉乡2村</t>
  </si>
  <si>
    <t>共计3头，需资金1.5万元，其中：在张棉驿乡上蒋村实施基础母牛购进项目2头，张棉村实施基础母牛购进项目1头.</t>
  </si>
  <si>
    <t>平安乡基础母牛购进到户补助项目</t>
  </si>
  <si>
    <t>平安乡磨马村</t>
  </si>
  <si>
    <t>在平安乡磨马村实施基础母牛购进到户补助项目2头，每头补助5000元，共补助1万元。</t>
  </si>
  <si>
    <t>预计扶持平安乡5个村152户695人增加收益。</t>
  </si>
  <si>
    <t>2.牛犊到户补助项目（边缘户）</t>
  </si>
  <si>
    <t>安排53.2万元在全县范围内实施边缘户牛犊到户补助项目，每头补助2000元，共补助266头。</t>
  </si>
  <si>
    <t>甘财扶贫[2021]26号中央衔接资金53.2万元</t>
  </si>
  <si>
    <t>张家川镇牛犊到户补助项目</t>
  </si>
  <si>
    <t>共22头。堡山村2头、下仁村2头、园树村3头、孟寺村2头、瓦泉村2头、杨店村4头、崔湾村2头、大堡村3头、东街村2头。每头2000元。</t>
  </si>
  <si>
    <t>形成规模化养殖，带动畜牧业发展</t>
  </si>
  <si>
    <t>通过发放补贴，提高农民养牛的积极性，增加农民收入</t>
  </si>
  <si>
    <t>龙山镇牛犊到户补助项目</t>
  </si>
  <si>
    <t>龙山镇3村</t>
  </si>
  <si>
    <t>全镇共12头，每头补助2000元，共补助  2.4万元，其中，冯塬村牛犊4头0.8万；李山村4头0.8万元；北河村4头补助0.8万元</t>
  </si>
  <si>
    <t>恭门镇牛犊到户补助项目</t>
  </si>
  <si>
    <t>共17头；阴山村4头、城子村5头、海河村1头、柳沟村5头、团结村2头。</t>
  </si>
  <si>
    <t>胡川镇牛犊到户补助项目</t>
  </si>
  <si>
    <t>在胡川镇边缘户牛犊34头，每头补助2000元，共补助6.8万元。仓下村1头；胡川村1头；柳湾村2头；潘峪村3头；蒲家村1头；祁沟村3头；深坷村3头；前梁村4头；夏堡村3头；窑上村9头；张堡村4头。</t>
  </si>
  <si>
    <t>通过牛犊补助到户项目，提高农民养殖积极性，切实提升养殖收益，巩固脱贫成效。</t>
  </si>
  <si>
    <t>大阳镇牛犊到户补助项目</t>
  </si>
  <si>
    <t>在大阳镇边缘户养殖基础牛犊12头，每头补助2000元，共补助资金2.4万元。寨子村1头，南山村5头，水滩村1头，下李村3头，陈阳村2头</t>
  </si>
  <si>
    <t>川王镇牛犊到户补助项目</t>
  </si>
  <si>
    <t>牛犊奖补4头，补助2000元</t>
  </si>
  <si>
    <t>马关镇牛犊到户补助项目</t>
  </si>
  <si>
    <t>马关镇11村</t>
  </si>
  <si>
    <t>奖补牛犊53头，其中：东庄村10头，马堡村4头，上豆村2头，石川村6头，韦沟村5头，西台村12头，小庄村3头，庙湾村1头，东山村3头，草湾村5头，赵沟村2头</t>
  </si>
  <si>
    <t>梁山镇牛犊到户补助项目</t>
  </si>
  <si>
    <t>为梁山镇边缘户牛犊到户补助项目9头，每头2000元，需资金1.8万元，其中：樱桃沟村1头、梁山村1头、杨崖村7头.</t>
  </si>
  <si>
    <t>马鹿镇牛犊到户补助项目</t>
  </si>
  <si>
    <t>投资6万元，实施畜牧产业奖补项目，奖补牛犊30头，每头补助2000元，其中堡梁村3头，韩河村2头，陡崖村1头，草川村4头，白杨村4头，寺湾村2头，牌楼村3头，龙口村3头，金川村2头，花园村6头。</t>
  </si>
  <si>
    <t>木河乡牛犊到户补助项目</t>
  </si>
  <si>
    <t>共计9头，需资金1.8万元，其中：庄河村2头，上渠4头，高山3头</t>
  </si>
  <si>
    <t>闫家乡牛犊到户补助项目</t>
  </si>
  <si>
    <t>闫家乡三友村</t>
  </si>
  <si>
    <t>三友村补助牛犊2头，需资金0.4万元。</t>
  </si>
  <si>
    <t>张棉乡牛犊到户补助项目</t>
  </si>
  <si>
    <t>在张棉驿乡2村实施牛犊奖补项目7头，每头补助2000元。其中：盘山村2头，马夭村5头。</t>
  </si>
  <si>
    <t>平安乡牛犊到户补助项目</t>
  </si>
  <si>
    <t>全乡实施牛犊到户补助项目9头，每头补助2000元，共补助1.8万元。其中水泉村2头、磨马村2头、大湾村2头、梨树村3头。</t>
  </si>
  <si>
    <t>预计扶持平安乡7个村317户1378人增加收益。</t>
  </si>
  <si>
    <t>连五乡牛犊到户补助项目</t>
  </si>
  <si>
    <t>连五乡10村边缘户实施牛犊到户补助项目46头。其中：四合：8头、三合：5头、高庄：1头、张家：1头、兰家：6头、连五：6头、中心：3头、马咀：2头、贠家：12头、陈家：2头。</t>
  </si>
  <si>
    <t>3.基础母羊购进到户补助项目（边缘户）</t>
  </si>
  <si>
    <t>安排14.4万元在全县范围内实施边缘户基础母羊到户补助项目，每只补助500元，共补助328只。</t>
  </si>
  <si>
    <t>龙山镇基础母羊到户补助项目</t>
  </si>
  <si>
    <t>全镇共40只，每只补助500元，共补助2万元，其中，韩川村基础母羊20只1万元；四方村基础母羊20只1万元</t>
  </si>
  <si>
    <t>通过基础母羊引进补助项目，切实提升养殖收益。</t>
  </si>
  <si>
    <t>通过补贴引进，提高农民养羊的积极性，增加农民收入</t>
  </si>
  <si>
    <t>胡川镇基础母羊到户补助项目</t>
  </si>
  <si>
    <t>胡川镇阳山村</t>
  </si>
  <si>
    <t>在胡川镇边缘户购进基础母羊20只，每只补贴500元，共补助1万元。其中阳山村购进母羊20只。</t>
  </si>
  <si>
    <t>通过基础母羊引进补助项目，提高农民养殖积极性，切实提升养殖收益，巩固脱贫成效。</t>
  </si>
  <si>
    <t>大阳镇基础母羊到户补助项目</t>
  </si>
  <si>
    <t>大阳镇2村</t>
  </si>
  <si>
    <t>在大阳镇边缘户养殖基础母羊48头，每头补助500元，共补助资金2.4万元。陈阳村18只，南山村30只，</t>
  </si>
  <si>
    <t>川王镇基础母羊到户补助项目</t>
  </si>
  <si>
    <t>川王镇毛寨村</t>
  </si>
  <si>
    <t>毛寨村基础母羊10只，每头500元。</t>
  </si>
  <si>
    <t>马关镇基础母羊到户补助项目</t>
  </si>
  <si>
    <t>马关镇2村</t>
  </si>
  <si>
    <t>购进基础母羊70只，其中：东庄村60只，黄花村10只</t>
  </si>
  <si>
    <t>木河乡基础母羊到户补助项目</t>
  </si>
  <si>
    <t>木河乡2村</t>
  </si>
  <si>
    <t>共计30只，其中：庄河村10只，下庞村20只</t>
  </si>
  <si>
    <t>闫家乡基础母羊到户补助项目</t>
  </si>
  <si>
    <t>闫家乡羊羔补助50头，需资金2.5万元，分别是神树村羊羔补助到户30头，陈庙村羊犊20只</t>
  </si>
  <si>
    <t>张棉乡基础母羊到户补助项目</t>
  </si>
  <si>
    <t>张棉乡上蒋村</t>
  </si>
  <si>
    <t>在张棉驿乡上蒋村实施基础母羊购进到户补助项目20只，每只补助500元。</t>
  </si>
  <si>
    <t>4.羊羔到户补助项目（边缘户）</t>
  </si>
  <si>
    <t>安排7.1万元在全县范围内实施边缘户羊羔到户补助项目，每只补助100元，共补助710只。</t>
  </si>
  <si>
    <t>甘财扶贫[2021]26号中央衔接资金7.1万元</t>
  </si>
  <si>
    <t>张家川镇羊羔到户补助项目</t>
  </si>
  <si>
    <t>共50只，其中：堡山村10只、赵阳村40只。每只100元。</t>
  </si>
  <si>
    <t>通过发放补贴，提高农民养羊的积极性，增加农民收入</t>
  </si>
  <si>
    <t>龙山镇羊羔到户补助项目</t>
  </si>
  <si>
    <t>龙山镇冯塬村</t>
  </si>
  <si>
    <t>全镇共10只，每只补助100元，共补助0.1万元，其中，冯塬村羊羔10只0.1万元</t>
  </si>
  <si>
    <t>胡川镇羊羔到户补助项目</t>
  </si>
  <si>
    <t>胡川镇2村</t>
  </si>
  <si>
    <t>在胡川镇边缘户实施羊羔补贴82只，每只补贴100元，共补助0.82万元。其中深坷村7只；窑上村75只。</t>
  </si>
  <si>
    <t>通过羊羔补助到户项目，提高农民养殖积极性，切实提升养殖收益，巩固脱贫成效。</t>
  </si>
  <si>
    <t>大阳镇羊羔到户补助项目</t>
  </si>
  <si>
    <t>在大阳镇南山村边缘户养殖羊羔20头，每头补助100元，共补助资金0.2万元。南山村20只。</t>
  </si>
  <si>
    <t>川王镇羊羔到户补助项目</t>
  </si>
  <si>
    <t>羊羔奖补10只，每只100元</t>
  </si>
  <si>
    <t>马关镇羊羔到户补助项目</t>
  </si>
  <si>
    <t>马关镇5村</t>
  </si>
  <si>
    <t>奖补羊羔300只，其中：东庄村60只，黄花村70只，庙湾村50只，草湾村100只，赵沟村20只</t>
  </si>
  <si>
    <t>梁山镇基础母羊到户补助项目</t>
  </si>
  <si>
    <t>梁山镇吕湾村</t>
  </si>
  <si>
    <t>为梁山镇边缘户羊羔到户补助项目40只，每只100元，需资金0.4万元.其中：吕湾村40只.</t>
  </si>
  <si>
    <t>马鹿镇羊羔到户补助项目</t>
  </si>
  <si>
    <t>马鹿镇3村</t>
  </si>
  <si>
    <t>投资1万元，实施畜牧产业奖补项目，奖补羊羔100只，每只补助100元，其中韩河村10只，牌楼村60只，金川村30只。</t>
  </si>
  <si>
    <t>平安乡羊羔到户补助项目</t>
  </si>
  <si>
    <t>在平安乡磨马村实施羊羔到户补助项目40只，每只补助100元，共补助0.4万元。</t>
  </si>
  <si>
    <t>预计扶持平安乡2个村160户658人增加收益。</t>
  </si>
  <si>
    <t>连五乡羊羔到户补助项目</t>
  </si>
  <si>
    <t>连五乡4村</t>
  </si>
  <si>
    <t>连五乡4村边缘户实施羊羔到户补助项目58只，需资金0.58万元。其中：四合：10只、兰家：20只、中心：8只、贠家：20只。</t>
  </si>
  <si>
    <t>5.基础母马养殖到户补助项目（边缘户）</t>
  </si>
  <si>
    <t>安排1.00万元在马鹿镇实施边缘户基础母马到户补助项目，每匹补助5000元，共补助2匹。</t>
  </si>
  <si>
    <t>甘财扶贫[2021]26号中央衔接资金1万元</t>
  </si>
  <si>
    <t>马鹿镇基础母马养殖到户补助项目</t>
  </si>
  <si>
    <t>马鹿镇石庄科村</t>
  </si>
  <si>
    <t>投资1万元，购进基础母马2匹，每匹补助5000元，其中石庄科村2匹。</t>
  </si>
  <si>
    <t>预计扶持1村1户边缘户以增加收入</t>
  </si>
  <si>
    <t>通过发放补贴，提高农民养马的积极性，增加农民收入</t>
  </si>
  <si>
    <t>6.马驹到户补助项目（边缘户）</t>
  </si>
  <si>
    <t>安排0.40万元在马鹿镇实施边缘户马驹到户补助项目，每匹补助2000元，共补助2匹。</t>
  </si>
  <si>
    <t>甘财扶贫[2021]26号中央衔接资金0.4万元</t>
  </si>
  <si>
    <t>马鹿镇马驹到户补助项目</t>
  </si>
  <si>
    <t>马鹿镇白杨村</t>
  </si>
  <si>
    <t>投资0.4万元，实施畜牧产业奖补项目，奖补马驹2匹，每匹补助2000元，其中白杨村2匹。</t>
  </si>
  <si>
    <t>预计扶持1村1户边缘户实施马驹奖补项目以激励贫困农户扩大养殖规模增加收入。</t>
  </si>
  <si>
    <t>7.土鸡养殖到户补助项目（边缘户）</t>
  </si>
  <si>
    <t>安排0.3万元在恭门镇实施边缘户土鸡养殖到户补助项目，每只补助15元，共补助200只。</t>
  </si>
  <si>
    <t>甘财扶贫[2021]26号中央衔接资金0.3万元</t>
  </si>
  <si>
    <t>恭门镇土鸡养殖到户补助项目</t>
  </si>
  <si>
    <t>恭门镇张窑村</t>
  </si>
  <si>
    <t>共200只；张窑村200只</t>
  </si>
  <si>
    <t>扩宽增收渠道，增加收入</t>
  </si>
  <si>
    <t>通过补贴引进，提高农民养鸡的积极性，增加农民收入</t>
  </si>
  <si>
    <t>8.中蜂养殖到户补助项目（边缘户）</t>
  </si>
  <si>
    <t>安排1万元在相关乡镇实施边缘户中蜂养殖到户补助项目，每箱补助400元，共补助25箱。</t>
  </si>
  <si>
    <t>木河乡中蜂养殖到户补助项目</t>
  </si>
  <si>
    <t>涉及村；中蜂养殖10箱</t>
  </si>
  <si>
    <t>通过补贴引进，提高农民养殖中蜂的积极性，增加农民收入</t>
  </si>
  <si>
    <t>闫家乡中蜂养殖到户补助项目</t>
  </si>
  <si>
    <t>闫家乡神树村</t>
  </si>
  <si>
    <t>神树村养殖中蜂15箱，需资金0.6万元。</t>
  </si>
  <si>
    <t>9.新建养畜暖棚建设到户补助项目（边缘户）</t>
  </si>
  <si>
    <t>安排13万元在相关乡镇实施边缘户新建养畜暖棚建设到户补助项目，每座补助10000元，共补助13座。</t>
  </si>
  <si>
    <t>甘财扶贫[2021]26号中央衔接资金13万元</t>
  </si>
  <si>
    <t>恭门镇新建养畜暖棚建设到户补助项目</t>
  </si>
  <si>
    <t>共2座；灵台村1座、柳沟村1座、</t>
  </si>
  <si>
    <t>改善养殖基础条件，增加农民养殖积极性，提高农民收入</t>
  </si>
  <si>
    <t>胡川镇新建养畜暖棚建设到户补助项目</t>
  </si>
  <si>
    <t>胡川镇刘塬村</t>
  </si>
  <si>
    <t>在胡川镇边缘户修建养畜暖棚建1座，每座1万元，共计1万元。刘塬村边缘户新建养畜暖棚1栋，共计补助1万元</t>
  </si>
  <si>
    <t>马关镇新建养畜暖棚建设到户补助项目</t>
  </si>
  <si>
    <t>新建养畜暖棚3座，其中：马堡村2座，韦沟村1座</t>
  </si>
  <si>
    <t>提高养殖积极性、增加家庭收入</t>
  </si>
  <si>
    <t>木河乡新建养畜暖棚建设到户补助项目</t>
  </si>
  <si>
    <t>涉及村；修建养畜暖棚1座，发展养殖业</t>
  </si>
  <si>
    <t>张棉乡新建养畜暖棚建设到户补助项目</t>
  </si>
  <si>
    <t>在张棉村实施养畜暖棚建设到户补助项目2座</t>
  </si>
  <si>
    <t>扶持养殖户养殖成本，增加农民收入。</t>
  </si>
  <si>
    <t>平安乡新建养畜暖棚建设到户补助项目</t>
  </si>
  <si>
    <t>平安乡2村</t>
  </si>
  <si>
    <t>全乡实施新建养畜暖棚建设到户补助项目4座，每座补助1万元，共补助4万元。其中磨马村3座、梨树村1座。</t>
  </si>
  <si>
    <t>预计扶持2村4户边缘户扩大养殖规模，壮大发展养殖业。</t>
  </si>
  <si>
    <t>10.电动铡草机到户补助项目（边缘户）</t>
  </si>
  <si>
    <t>安排33万元在相关乡镇实施边缘户电动铡草机到户补助项目，每台补助6000元，共补助55台。</t>
  </si>
  <si>
    <t>甘财扶贫[2021]26号中央衔接资金33万元</t>
  </si>
  <si>
    <t>龙山镇电动铡草机到户补助项目</t>
  </si>
  <si>
    <t>全镇共11台，每台补助6000元，共补助6.6万元，其中，连柯村铡草机5个3万，北街村电动铡草机6台3.6万元</t>
  </si>
  <si>
    <t>便捷农民生产效率，提高收入</t>
  </si>
  <si>
    <t>恭门镇电动铡草机到户补助项目</t>
  </si>
  <si>
    <t>共3台；其中：阴山村1台、柳沟村2台</t>
  </si>
  <si>
    <t>胡川镇电动铡草机到户补助项目</t>
  </si>
  <si>
    <t>在胡川镇电动铡草机购置2台，每台0.6万元，共计1.2万元。其中刘塬村购进电动铡草机1台，窑上村购进电动铡草机1台。</t>
  </si>
  <si>
    <t>大阳镇电动铡草机到户补助项目</t>
  </si>
  <si>
    <t>在大阳镇购买电动铡草机3台，每台补助0.6万元，共补助资金1.8万元。陈阳村1台，中庄村1台，刘沟村1台，</t>
  </si>
  <si>
    <t>川王镇电动铡草机到户补助项目</t>
  </si>
  <si>
    <t>川王村</t>
  </si>
  <si>
    <t>电动铡草机2台，每台补助6000元</t>
  </si>
  <si>
    <t>马关镇电动铡草机到户补助项目</t>
  </si>
  <si>
    <t>马关镇4村</t>
  </si>
  <si>
    <t>购进铡草机7台，其中：东庄村2台，黄花村2台，上豆村2台，韦沟村1台</t>
  </si>
  <si>
    <t>木河乡电动铡草机到户补助项目</t>
  </si>
  <si>
    <t>共计2台，购买铡草机2台，发展养殖业</t>
  </si>
  <si>
    <t>闫家乡电动铡草机到户补助项目</t>
  </si>
  <si>
    <t>闫家乡陈庙村</t>
  </si>
  <si>
    <t>陈庙村1台，需资金0.6万元。</t>
  </si>
  <si>
    <t>连五乡电动铡草机到户补助项目</t>
  </si>
  <si>
    <t>连五乡8村边缘户实施电动铡草机到户补助项目24台。其中：四合5台、三合3台、兰家1台、连五3台、中心3台、马咀1台、贠家6台、陈家1台、腰庄村1台。</t>
  </si>
  <si>
    <t>11.电动割草机到户补助项目（边缘户）</t>
  </si>
  <si>
    <t>安排14.5万元在相关乡镇实施边缘户电动割草机到户补助项目，每台补助5000元，共补助29台。</t>
  </si>
  <si>
    <t>甘财扶贫[2021]26号中央衔接资金14.5万元</t>
  </si>
  <si>
    <t>龙山镇电动割草机到户补助项目</t>
  </si>
  <si>
    <t>全镇共9台，每台补助5000元，共补助4.5万元，其中，连柯村割草机5个2.5万；北街村电动割草机4台2万元</t>
  </si>
  <si>
    <t>恭门镇电动割草机到户补助项目</t>
  </si>
  <si>
    <t>恭门镇阴山村</t>
  </si>
  <si>
    <t>共1台；其中：阴山村1台</t>
  </si>
  <si>
    <t>大阳镇电动割草机到户补助项目</t>
  </si>
  <si>
    <t>大阳镇刘沟村</t>
  </si>
  <si>
    <t>在大阳镇刘沟村购买电动割草机1台，每台补助0.5万元，共补助资金0.5万元。刘沟村1台</t>
  </si>
  <si>
    <t>马关镇电动割草机到户补助项目</t>
  </si>
  <si>
    <t>购进割草机3台，其中：上河村1台，黄花村2台</t>
  </si>
  <si>
    <t>梁山镇电动割草机到户补助项目</t>
  </si>
  <si>
    <t>为梁山镇电动割草机到户补助项目15台，每台5000元，需资金7.5万元，其中：阳洼村15台.</t>
  </si>
  <si>
    <t>12.饲草料棚建设到户补助项目（边缘户）</t>
  </si>
  <si>
    <t>安排3万元在相关乡镇实施边缘户饲草料棚建设到户补助项目，每座补助2000元，共补助15座。</t>
  </si>
  <si>
    <t>甘财扶贫[2021]26号中央衔接资金3万元</t>
  </si>
  <si>
    <t>胡川镇饲草料棚建设到户补助项目</t>
  </si>
  <si>
    <t>在胡川镇饲草料棚建设1座，每座0.2万元，共计0.2万元。其中窑上村边缘户饲草棚建设补助1座。</t>
  </si>
  <si>
    <t>有效提高农民养殖生产效率</t>
  </si>
  <si>
    <t>大阳镇饲草料棚建设到户补助项目</t>
  </si>
  <si>
    <t>在大阳镇建设饲草料棚2座，每座补助0.2万元，共补助资金0.4万元。南山村1座，刘沟村1座</t>
  </si>
  <si>
    <t>木河乡饲草料棚建设到户补助项目</t>
  </si>
  <si>
    <t>木河乡上渠村</t>
  </si>
  <si>
    <t>共计4座，其中：上渠村4座</t>
  </si>
  <si>
    <t>平安乡饲草料棚建设到户补助项目</t>
  </si>
  <si>
    <t>在平安乡磨马村实施饲草料棚建设到户补助项目3座，每座补助2000元，共补助0.6万元。</t>
  </si>
  <si>
    <t>连五乡饲草料棚建设到户补助项目</t>
  </si>
  <si>
    <t>连五乡2村</t>
  </si>
  <si>
    <t>连五乡边缘户饲草料棚建设到户补助项目5座。其中：张家村1座、腰庄4座。</t>
  </si>
  <si>
    <t>13.“五小”产业到户补助项目（边缘户）</t>
  </si>
  <si>
    <t>安排1万元在相关乡镇实施边缘户“五小”产业到户补助项目，每个补助10000元，共补助1个。</t>
  </si>
  <si>
    <t>木河乡“五小”产业到户补助项目</t>
  </si>
  <si>
    <t>木河乡坪王村</t>
  </si>
  <si>
    <t>涉及坪王1户五小产业项目</t>
  </si>
  <si>
    <t>带动1户农户发展产业，增加其收入</t>
  </si>
  <si>
    <t>促进产业发展，增加群众收入，提高群众的发展产业积极性</t>
  </si>
  <si>
    <t>14.基础母牛购进到户补助项目（脱贫不稳定户）</t>
  </si>
  <si>
    <t>安排19.5万元在相关乡镇实施脱贫不稳定户基础母牛购进到户补助项目，每头补助5000元，共补助39头。</t>
  </si>
  <si>
    <t>甘财扶贫[2021]26号中央衔接资金19.5万元</t>
  </si>
  <si>
    <t>共2头。瓦泉村1头、大堡村1头。每头5000元。</t>
  </si>
  <si>
    <t>胡川镇蒲家村</t>
  </si>
  <si>
    <t>在胡川镇基础母牛购进3头，每头5000元，共计1.5万元。其中蒲家村购进基础母牛3头。</t>
  </si>
  <si>
    <t>大阳镇河李村</t>
  </si>
  <si>
    <t>在大阳镇河李村脱贫不稳定户养殖基础母牛6头，每头补助5000元，共补助资金3万元。河李村6头</t>
  </si>
  <si>
    <t>购进基础母牛23头，其中：马堡村1头，上河村18头，石川村2头，韦沟村2头</t>
  </si>
  <si>
    <t>梁山镇杨渠村</t>
  </si>
  <si>
    <t>为梁山镇脱贫不稳定户基础母牛购进到户补助项目2头，每头5000元，需资金1万，其中：杨渠村2头.</t>
  </si>
  <si>
    <t>大场村引进基础母牛2头，需资金1万元</t>
  </si>
  <si>
    <t>张棉驿乡周家村</t>
  </si>
  <si>
    <t>在张棉驿乡周家村实施基础母牛购进到户补助项目1头</t>
  </si>
  <si>
    <t>15.牛犊到户补助项目（脱贫不稳定户）</t>
  </si>
  <si>
    <t>安排25.2万元在相关乡镇实施脱贫不稳定户牛犊到户补助项目，每头补助2000元，共补助126头。</t>
  </si>
  <si>
    <t>甘财扶贫[2021]26号中央衔接资金25.2万元</t>
  </si>
  <si>
    <t>张家川镇4村</t>
  </si>
  <si>
    <t>共4头。崔家村1头、园树村1头、瓦泉村1头、大堡村1头。每头2000元。</t>
  </si>
  <si>
    <t>全镇共7头，每头补助2000元，共补助  1.4万元，其中，南街村牛犊奖补3头；北河村牛犊到户补助项目2头；汪堡村牛犊到户2头</t>
  </si>
  <si>
    <t>共5头；仁湾村4头、团结村1头</t>
  </si>
  <si>
    <t>在胡川镇牛犊补助22头，每头2000元，共计4.4万元。其中胡川村牛犊补助2头，宁马村牛犊补助1头，潘峪村牛犊补助3头，蒲家村牛犊补助3头，深坷村牛犊补助3头，前梁村牛犊补助3头，夏堡村牛犊补助4头；窑上村牛犊补助3头。</t>
  </si>
  <si>
    <t>大阳镇4村</t>
  </si>
  <si>
    <t>在大阳镇脱贫不稳定户养殖基础牛犊7头，每头补助2000元，共补助资金1.4万元。寨子2头，双庙2头，河李2头，水滩1头，</t>
  </si>
  <si>
    <t>川王镇6村</t>
  </si>
  <si>
    <t>牛犊奖补15头，其中，范湾2头，大庄6头，松树湾1头，西崖2头，王沟2头，关河2头，每头补助2000元。</t>
  </si>
  <si>
    <t>马关镇6村</t>
  </si>
  <si>
    <t>奖补牛犊36头，其中：马堡村2头，上河村21头，石川村3头，韦沟村6头，草湾村3头，赵沟村1头）</t>
  </si>
  <si>
    <t>梁山镇2个村</t>
  </si>
  <si>
    <t>为梁山镇脱贫不稳定户牛犊到户补助项目2头，每头2000元，需资金0.4万元，其中：高营村1头、岳山村1头.</t>
  </si>
  <si>
    <t>投资2.4万元实施畜牧产业奖补项目，奖补牛犊12头，每头补助2000元，其中陡崖村2头，草川村2头，寺湾村1头，龙口村4头，花园村3头。</t>
  </si>
  <si>
    <t>连五乡6村</t>
  </si>
  <si>
    <t>共计16头。其中：四合2头、三合8头、腰庄2头、连五1头、贠家1头、中心2头</t>
  </si>
  <si>
    <t>16.基础母羊购进到户补助项目（脱贫不稳定户）</t>
  </si>
  <si>
    <t>安排2.6万元在相关乡镇实施脱贫不稳定户基础母羊购进到户补助项目，每只补助500元，共补助52只。</t>
  </si>
  <si>
    <t>甘财扶贫[2021]26号中央衔接资金2.6万元</t>
  </si>
  <si>
    <t>在大阳镇脱贫不稳定户养殖基础母羊22头，每头补助500元，共补助资金1.1万元。河李村20只，下渠村2只</t>
  </si>
  <si>
    <t>基础母羊30只，其中：上河村30只</t>
  </si>
  <si>
    <t>17.羊羔到户补助项目（脱贫不稳定户）</t>
  </si>
  <si>
    <t>安排2.08万元在相关乡镇实施脱贫不稳定户羊羔到户补助项目，每只补助100元，共补助208只。</t>
  </si>
  <si>
    <t>甘财扶贫[2021]26号中央衔接资金2.08万元</t>
  </si>
  <si>
    <t>冯塬村羊羔奖补10只0.1万元</t>
  </si>
  <si>
    <t>恭门镇羊羔到户补助项目</t>
  </si>
  <si>
    <t>恭门镇河北村</t>
  </si>
  <si>
    <t>河北村20只、</t>
  </si>
  <si>
    <t>在大阳镇河李村脱贫不稳定户养殖羊羔20头，每头补助100元，共补助资金0.2万元。其中：河李村20只</t>
  </si>
  <si>
    <t>川王镇2村</t>
  </si>
  <si>
    <t>羊羔奖补30只，其中：松树湾10只，关河20只</t>
  </si>
  <si>
    <t>奖补羊羔128只，其中：黄花村30只，上河村78只，西山村10只，西台村10只)</t>
  </si>
  <si>
    <t>18.土鸡养殖到户补助项目（脱贫不稳定户）</t>
  </si>
  <si>
    <t>安排0.57万元在相关乡镇实施脱贫不稳定户土鸡养殖到户补助项目，每只补助15元，共补助380只。</t>
  </si>
  <si>
    <t>甘财扶贫[2021]26号中央衔接资金0.57万元</t>
  </si>
  <si>
    <t>张窑村300只</t>
  </si>
  <si>
    <t>马关镇土鸡养殖到户补助项目</t>
  </si>
  <si>
    <t>土鸡80只，其中：上河村80只</t>
  </si>
  <si>
    <t>19.中蜂养殖到户补助项目（脱贫不稳定户）</t>
  </si>
  <si>
    <t>安排0.44万元在相关乡镇实施脱贫不稳定户中蜂养殖到户补助项目，每箱补助400元，共补助11箱。</t>
  </si>
  <si>
    <t>甘财扶贫[2021]26号中央衔接资金0.44万元</t>
  </si>
  <si>
    <t>胡川镇中蜂养殖到户补助项目</t>
  </si>
  <si>
    <t>胡川镇宁马村</t>
  </si>
  <si>
    <t>在胡川镇中蜂养殖补贴1箱，每箱400元，共计0.04万元。其中宁马村中蜂养殖1箱。</t>
  </si>
  <si>
    <t>马关镇中蜂养殖到户补助项目</t>
  </si>
  <si>
    <t>中蜂10箱，其中：上河村10箱</t>
  </si>
  <si>
    <t>20.新建养畜暖棚建设到户补助项目（脱贫不稳定户）</t>
  </si>
  <si>
    <t>安排2.00万元在相关乡镇实施脱贫不稳定户新建养畜暖棚建设到户补助项目，每座补助10000元，共补助2座。</t>
  </si>
  <si>
    <t>甘财扶贫[2021]26号中央衔接资金2万元</t>
  </si>
  <si>
    <t>马关镇马堡村</t>
  </si>
  <si>
    <t>新建养畜暖棚1座，其中：马堡村1座</t>
  </si>
  <si>
    <t>连五乡新建养畜暖棚建设到户补助项目</t>
  </si>
  <si>
    <t>连五乡三合村</t>
  </si>
  <si>
    <t>连五乡三合村脱贫不稳定户实施新建养畜暖棚建设补助项目1座。</t>
  </si>
  <si>
    <t>21.电动铡草机到户补助项目（脱贫不稳定户）</t>
  </si>
  <si>
    <t>安排8.4万元在相关乡镇实施脱贫不稳定户电动铡草机到户补助项目，每台补助6000元，共补助14台。</t>
  </si>
  <si>
    <t>甘财扶贫[2021]26号中央衔接资金8.4万元</t>
  </si>
  <si>
    <t>在大阳镇刘沟村购买电动铡草机1台，每台补助0.6万元，共补助资金0.6万元。刘沟村1台，</t>
  </si>
  <si>
    <t>购进铡草机9台，其中：黄花村1台，上河村8台</t>
  </si>
  <si>
    <t>连五乡4村脱贫不稳定户电动铡草机到户补助项目4台。其中：四合：1台、三合：1台、连五：1台、贠家：1台。</t>
  </si>
  <si>
    <t>22.电动割草机到户补助项目（脱贫不稳定户）</t>
  </si>
  <si>
    <t>安排3.00万元在相关乡镇实施脱贫不稳定户电动割草机到户补助项目，每台补助5000元，共补助6台。</t>
  </si>
  <si>
    <t>在大阳镇刘沟村购买电动割草机1台，每台补助0.5万元，共补助资金0.5万元。刘沟村1台，</t>
  </si>
  <si>
    <t>马关镇黄花村</t>
  </si>
  <si>
    <t>购进割草机3台，其中：黄花村3台</t>
  </si>
  <si>
    <t>平安乡电动割草机到户补助项目</t>
  </si>
  <si>
    <t>在平安乡包梁村实施电动割草机到户补助项目2台，每台补助5000元，共补助1万元。</t>
  </si>
  <si>
    <t>23.饲草料棚建设到户补助项目（脱贫不稳定户）</t>
  </si>
  <si>
    <t>安排1.00万元在相关乡镇实施脱贫不稳定户饲草料棚建设到户补助项目，每座补助2000元，共补助5座。</t>
  </si>
  <si>
    <t>在大阳镇刘沟村建设饲草料棚1座，每座补助0.2万元，共补助资金0.2万元。刘沟村1座</t>
  </si>
  <si>
    <t>连五乡腰庄村</t>
  </si>
  <si>
    <t>连五乡腰庄村脱贫不稳定户实施饲草料棚建设到户补助项目4座。</t>
  </si>
  <si>
    <t>24.基础母牛购进到户补助项目（突发严重困难户）</t>
  </si>
  <si>
    <t>安排2.00万元在相关乡镇实施突发困难户基础母牛购进到户补助项目，每头补助5000元，共补助4头。</t>
  </si>
  <si>
    <t>汪洋村计划养殖基础母牛2头，每头补助5000元/头</t>
  </si>
  <si>
    <t>马关镇石川村</t>
  </si>
  <si>
    <t>购进基础母牛2头，其中：石川村2头</t>
  </si>
  <si>
    <t>25.基础母羊购进到户补助项目（突发严重困难户）</t>
  </si>
  <si>
    <t>安排1.00万元在相关乡镇实施突发困难户基础母羊购进到户补助项目，每只补助500元，共补助20只。</t>
  </si>
  <si>
    <t>闫家乡朝阳村养殖基础母羊20只，需资金1万元</t>
  </si>
  <si>
    <t>26.电动铡草机到户补助项目（突发严重困难户）</t>
  </si>
  <si>
    <t>安排0.60万元在相关乡镇实施突发困难户电动铡草机到户补助项目，每台补助6000元，共补助1台。</t>
  </si>
  <si>
    <t>甘财扶贫[2021]26号中央衔接资金0.6万元</t>
  </si>
  <si>
    <t>闫家乡朝阳村电动铡草机1台</t>
  </si>
  <si>
    <t>27.电动割草机到户补助项目（突发严重困难户）</t>
  </si>
  <si>
    <t>安排0.50万元在相关乡镇实施突发困难户电动割草机到户补助项目，每台补助5000元，共补助1只。</t>
  </si>
  <si>
    <t>闫家乡电动割草机到户补助项目</t>
  </si>
  <si>
    <t>闫家乡朝阳村电动割草机1台</t>
  </si>
  <si>
    <t>2.饲草产业</t>
  </si>
  <si>
    <t>1.饲料玉米种植基地奖补项目（第一批）</t>
  </si>
  <si>
    <t>15乡镇</t>
  </si>
  <si>
    <t>在全县15乡镇投入2260万元奖补合作社种植饲料玉米11.3万亩，每亩奖补200元。其中：张家川镇5210亩104.2万元，龙山镇9355亩187.1万元，恭门镇5726亩114.52万元，刘堡镇1080亩21.6万元，胡川镇8845亩176.9万元，大阳镇4228亩84.56万元，川王镇9387亩187.74万元，马关镇17143亩342.86万元，梁山镇7032亩140.64万元，马鹿镇18408亩368.16万元，木河乡3560亩71.2万元，闫家乡6100亩122万元，张棉驿乡3950亩79万元，平安乡3846亩76.92万元，连五乡9130亩182.6万元。</t>
  </si>
  <si>
    <t>甘财扶贫[2021]26号中央衔接资金2260万元</t>
  </si>
  <si>
    <t>增加粮食作物种植面积，增加农民收入</t>
  </si>
  <si>
    <t>15乡镇乡镇</t>
  </si>
  <si>
    <t>15乡镇乡镇长</t>
  </si>
  <si>
    <t>2.东部饲草配送中心续建项目</t>
  </si>
  <si>
    <t>投入关山基业有限公司500万元用于东部饲草配送中心续建项目，年生产各类饲草5万吨以上，完善全县产业发展体系，进一步加快张家川县秸秆资源化利用，促进张家川县草食畜牧业快速发展，建立互联网+智慧农牧服务平台，通过“种草合作社+饲草加工配送企业+养殖企业”全产链发展模式，采取“配送中心+订单+农户”的运营模式，实现饲草产品订单式配送，推动饲草料商品化、品牌化进程，建立现代化营销网络，走出一条具有地方特色的循环发展、生态发展、绿色发展、链式发展的新路子。财政资金形成的固定资产，产权归相关村集体所有，陡崖村、康王村、韩河村、林峰村、寺湾村、白杨村、堡梁村、石庄科村、草川村、大滩村各50万元，使用主体与村集体签订投资协议，按协议约定比例给村集体分红。</t>
  </si>
  <si>
    <t>甘财扶贫[2021]26号中央衔接资金500万元（少数民族发展资金）</t>
  </si>
  <si>
    <t>用于加大东部饲草配送中心的投资，推动张家川县饲草产业的发展，加大对合作社和周边农户饲草收贮力度，年机械化加工收贮饲草5万吨以上，带动群众增加收入。</t>
  </si>
  <si>
    <t>财政资金投入形成的固定资产，归相关村集体所有，由项目所在乡镇与经营主体签订协议，明确土地流转、就业务工、带动生产、帮助产销对接、对政府投资资金进行折股量化、收益分红等内容。</t>
  </si>
  <si>
    <t>3.畜禽良种繁育体系建设</t>
  </si>
  <si>
    <t>1.基础母羊引进补助项目</t>
  </si>
  <si>
    <t>张川镇等4乡镇</t>
  </si>
  <si>
    <t>在张家川镇等4乡镇投入127.4万元奖补合作社引进基础母羊4246只。其中张家川镇500只15万元，龙山镇2100只63万元，恭门镇600只18万元，川王镇1046只31.4万元，对合作社、家庭农场等新型经营主体100只以上的，每只补助300元。</t>
  </si>
  <si>
    <t>甘财资环[2021]120号中央林业改革发展资金127.4万元</t>
  </si>
  <si>
    <t>对形成规模化养殖的农户和经营主体进行奖补，扩大养殖户规模，提高农户和新型经营主体的收入。</t>
  </si>
  <si>
    <t>相关乡镇</t>
  </si>
  <si>
    <t>相关乡镇负责人</t>
  </si>
  <si>
    <t>4.绿色标准化养殖基地建设</t>
  </si>
  <si>
    <t>1.木河乡蔬菜产业示范基地建设项目</t>
  </si>
  <si>
    <t>在木河乡投资400万元用于蔬菜产业示范基地建设项目，推动张家川县蔬菜产业发展。财政资金形成的固定资产，产权归相关村集体所有，秋木村、店子村、八卜村、坪王村、马坪村、上渠村、桃园村、李沟村各50万元，使用主体与村集体签订投资协议，按协议约定比例给村集体分红。</t>
  </si>
  <si>
    <t>甘财扶贫[2021]26号中央衔接资金1000万元（少数民族发展资金）</t>
  </si>
  <si>
    <t>2.张家川县西部肉牛养殖示范场续建项目</t>
  </si>
  <si>
    <t>续建</t>
  </si>
  <si>
    <t>在梁山镇9村投资450万元集体经济发展资金，用于张家川县西部（马关镇上豆村）肉牛养殖示范场续建项目。财政资金形成的固定资产，产权归相关村集体所有，八杜村、庙湾村、东庄村、草湾村、西山村、东山村、韦沟村、上河村、小庄村各50元。使用主体与村集体签订投资协议，按协议约定比例给村集体分红。</t>
  </si>
  <si>
    <t>5.绿色生产技术推广及科技支撑</t>
  </si>
  <si>
    <t>1.张家川县微生物发酵床养鸡技术及太行鸡品种引进应用推广</t>
  </si>
  <si>
    <t>在大阳镇下渠村敬孝养殖农场安排150万元，实施微生物发酵床养鸡技术及太行鸡品种引进应用推广项目。项目实施中建设改造简易鸡舍6座，1200平方米，管理房110平方米，饲料房50平方米，隔离室及消毒室33平方米，库房50平方米，放养区13000平方米。年出栏肉鸡5万羽，年产蛋100万枚；销售额约450万元，利润约40万无左右。同时建立一个年孵化育种30万羽鸡苗的孵化基地，以填补我县无孵化场的空白。形成的固定资产归敬孝养殖场，但要免费给全县养鸡合作社和农户提供5万羽鸡苗，并免费为有需求的农户长期提供技术咨询服务，制定技术标准，并免费共享。</t>
  </si>
  <si>
    <t>甘财扶贫[2021]26号中央衔接资金150万元（少数民族发展资金）</t>
  </si>
  <si>
    <t>年出栏肉鸡5万羽，年产蛋100万枚；销售额约450万元，利润约40万无左右。</t>
  </si>
  <si>
    <t>免费为全县养殖农户和养鸡合作社提供5万羽鸡苗，长期为农户免费提供养鸡技术咨询服务，带动全县鸡产业发展。</t>
  </si>
  <si>
    <t>县畜牧中心
敬孝养殖场</t>
  </si>
  <si>
    <t>王学礼
张敬孝</t>
  </si>
  <si>
    <t>（三）配套基础设施（明确具体产业类型）</t>
  </si>
  <si>
    <t>1.产业路</t>
  </si>
  <si>
    <t>1.产业砂化路建设项目</t>
  </si>
  <si>
    <t>投资700.8万元用于新建产业道路51.8公里，其中：主线26.4公里，支线25.4公里。</t>
  </si>
  <si>
    <t>甘财扶贫[2021]26号中央衔接资金700.8万元</t>
  </si>
  <si>
    <t>张交发[2022]25号</t>
  </si>
  <si>
    <t>X</t>
  </si>
  <si>
    <t>南山产业道路建设项目</t>
  </si>
  <si>
    <t>2022.4.1-2022.6.30</t>
  </si>
  <si>
    <t>张家川镇上磨村、纳沟村、孟寺村</t>
  </si>
  <si>
    <t>新建产业道路31.7公里，其中：主线15.1公里，支线16.6公里。</t>
  </si>
  <si>
    <t>方便种养殖生产生活条件</t>
  </si>
  <si>
    <t>带动农副产品畅销</t>
  </si>
  <si>
    <t>交通局</t>
  </si>
  <si>
    <t>苏永平</t>
  </si>
  <si>
    <t>交通运输事务服务中心</t>
  </si>
  <si>
    <t>汪志文</t>
  </si>
  <si>
    <t>北山产业道路建设项目</t>
  </si>
  <si>
    <t>张家川镇上川村、袁川村、堡山村</t>
  </si>
  <si>
    <t>新建产业道路10.8公里，其中：主线5.8公里，支线5公里。</t>
  </si>
  <si>
    <t>东山产业道路建设项目</t>
  </si>
  <si>
    <t>张家川镇赵川村、前山村、刘家村</t>
  </si>
  <si>
    <t>新建产业道路9.3公里，其中：主线5.5公里，支线3.8公里。</t>
  </si>
  <si>
    <t>（四）小额信贷贴息</t>
  </si>
  <si>
    <t>甘财扶贫[2021]26号中央衔接资金3393.5545万元</t>
  </si>
  <si>
    <t>张财发[2021]217号</t>
  </si>
  <si>
    <t>1.小额信贷贴息</t>
  </si>
  <si>
    <t>投资3393.5545万元实施小额信贷贴息项目。</t>
  </si>
  <si>
    <t>增加农户收入，解决了农户融资困难</t>
  </si>
  <si>
    <t>增加农户收益</t>
  </si>
  <si>
    <t>财政局</t>
  </si>
  <si>
    <t>马宝华</t>
  </si>
  <si>
    <t>二</t>
  </si>
  <si>
    <t>农村基础设施建设方面</t>
  </si>
  <si>
    <t>（一）农村公路</t>
  </si>
  <si>
    <t>1.自然村组道路建设项目</t>
  </si>
  <si>
    <t>改建四级公路62.39公里。</t>
  </si>
  <si>
    <t>甘财扶贫[2021]26号中央衔接资金39万元（三西农业建设建设39万元）；甘财扶贫[2021]25号省级衔接资金3892万元</t>
  </si>
  <si>
    <t>城子-杨坡</t>
  </si>
  <si>
    <t>改建</t>
  </si>
  <si>
    <t>2022.4.1-2022.9.30</t>
  </si>
  <si>
    <t>恭门镇阳坡村</t>
  </si>
  <si>
    <t>完善农村公路路网，解决群众出行难。</t>
  </si>
  <si>
    <t>改善村级基础设施条件，支撑乡村振兴。</t>
  </si>
  <si>
    <t>恭门-许湾</t>
  </si>
  <si>
    <t>恭门镇许湾村</t>
  </si>
  <si>
    <t>古土-梁湾</t>
  </si>
  <si>
    <t>恭门镇梁湾村</t>
  </si>
  <si>
    <t>海湾-水池</t>
  </si>
  <si>
    <t>恭门镇水池村</t>
  </si>
  <si>
    <t>张巴-仁湾</t>
  </si>
  <si>
    <t>恭门镇张巴村、仁湾村</t>
  </si>
  <si>
    <t>闫家-草川梁</t>
  </si>
  <si>
    <t>闫家乡闫家村、草川梁村</t>
  </si>
  <si>
    <t>康家庄-康王</t>
  </si>
  <si>
    <t>马鹿镇康王村</t>
  </si>
  <si>
    <t>园龙路-下风营</t>
  </si>
  <si>
    <t>木河乡下庞村</t>
  </si>
  <si>
    <t>北河-邵家庄</t>
  </si>
  <si>
    <t>龙山镇镇北河村</t>
  </si>
  <si>
    <t>汪堡-韩川</t>
  </si>
  <si>
    <t>龙山镇镇汪堡村</t>
  </si>
  <si>
    <t>刘沟-汪洋</t>
  </si>
  <si>
    <t>小阳-阳沟</t>
  </si>
  <si>
    <t>大阳镇小阳村、刘沟村、阳沟村</t>
  </si>
  <si>
    <t>高沟—陈阳</t>
  </si>
  <si>
    <t>大阳镇高沟村</t>
  </si>
  <si>
    <t>胡川-寨子 （寨子-后湾）</t>
  </si>
  <si>
    <t>胡川镇前梁村</t>
  </si>
  <si>
    <t>庄北路-阳山</t>
  </si>
  <si>
    <t>关河-马达</t>
  </si>
  <si>
    <t>川王镇马达村</t>
  </si>
  <si>
    <t>王沟-榆树台</t>
  </si>
  <si>
    <t>川王镇王沟村</t>
  </si>
  <si>
    <t>马咀-上豆（李家-上豆）</t>
  </si>
  <si>
    <t>连五乡李家村、马关镇上豆村</t>
  </si>
  <si>
    <t>、</t>
  </si>
  <si>
    <t>高庄-四合</t>
  </si>
  <si>
    <t>连五乡高庄村、四合村</t>
  </si>
  <si>
    <t>孟寺-南沟</t>
  </si>
  <si>
    <t>张家川镇孟寺村</t>
  </si>
  <si>
    <t>张大路-上蒋</t>
  </si>
  <si>
    <t>上盘山-马家湾</t>
  </si>
  <si>
    <t>张棉乡盘山村</t>
  </si>
  <si>
    <t>磨马-夭儿屲</t>
  </si>
  <si>
    <t>刘堡-芦科</t>
  </si>
  <si>
    <t>刘堡镇郑沟村</t>
  </si>
  <si>
    <t>2.以工代赈项目</t>
  </si>
  <si>
    <t>投资1523万元实施以工代赈项目。</t>
  </si>
  <si>
    <t>甘财扶贫[2021]26号中央衔接资金1256万元，甘财扶贫[2021]25号省级衔接资金267万元</t>
  </si>
  <si>
    <t>县发改局</t>
  </si>
  <si>
    <t>张家川县川王镇2022年中央财政以工代赈建设项目</t>
  </si>
  <si>
    <t>新建道路全长5.5km。采用四级（Ⅱ）类公路技术标准。设计速度15km/h；本项目路路基宽度5.5m，路面宽度4.5m，两侧设0.5m宽培土路肩,路面结构采用18cm厚水泥混凝土面层+15cm厚天然砂砾基层。</t>
  </si>
  <si>
    <t>完善农村基础设施，解决群众出行难。</t>
  </si>
  <si>
    <t>改善群众的生产生活条件，推动乡村振兴建设</t>
  </si>
  <si>
    <t>海斌</t>
  </si>
  <si>
    <t>川王镇政府</t>
  </si>
  <si>
    <t>张发改[2021]499号</t>
  </si>
  <si>
    <t>张家川县闫家乡2022年中央财政以工代赈建设项目</t>
  </si>
  <si>
    <t>改建四级公里10.3公里，路基宽度5.5m，路面宽度4.5m，两侧设0.5m宽培土路肩,路面结构采用18cm厚水泥混凝土面层+15cm厚天然砂砾基层。</t>
  </si>
  <si>
    <t>闫家乡人民政府</t>
  </si>
  <si>
    <t>张交发[2021]187号</t>
  </si>
  <si>
    <t>张家川县木河乡2022年中央财政以工代赈建设项目</t>
  </si>
  <si>
    <t>道路硬化 2.6km,其中路线 1 全长0.4km，路面宽度 5.0m，路基宽 6.0m，采用 18cm 厚混凝土面层+原有基层；路线 2 全长 1.4km，路面宽 3.5m，路基宽 4.5m，采用 18cm 厚混凝土面层+15cm 砂砾基础；路线 3 全长 0.8km，路面宽 3.5m，路基宽4.5m，采用18cm厚混凝土面层+15cm砂砾基础；设计速度为15km/h,设计洪水频率为 1/25。</t>
  </si>
  <si>
    <t>张交发[2021]494号</t>
  </si>
  <si>
    <t>（二）农田建设（高标准农田）</t>
  </si>
  <si>
    <t>1.张家川县2022年高标准农田建设项目</t>
  </si>
  <si>
    <t>项目总体投资5250万元，亩均投资1500元，在张家川镇查湾村等6乡镇28村建设高标准农田3.5万亩，其中高标准梯田17337.19亩、其他高标准农田17662.81亩。本次涉农整合资金安排</t>
  </si>
  <si>
    <t>甘财农[2021]111号中央资金2168万元，甘财农[2021]139号省级资金232万元</t>
  </si>
  <si>
    <t>增强抗灾减灾能力、补齐农田基础设施短板、提高机械化水平。</t>
  </si>
  <si>
    <t>通过提高单产，增加总产，从而增加产值，最终实现农业增产，农民增收。</t>
  </si>
  <si>
    <t>天农发[2022]50号</t>
  </si>
  <si>
    <t>张家川县2022年恭门镇、闫家乡高标准农田建设项目</t>
  </si>
  <si>
    <t>2022.03-2022.12</t>
  </si>
  <si>
    <t>项目共涉及2乡镇14村：恭门镇阴山、海河、麻山、灵台、袁家、袁河、许湾、梁湾、西坡、河峪10村；闫家乡神树、朝阳、车古、陈家庙4村。</t>
  </si>
  <si>
    <t>在恭门镇阴山等2乡镇14村修建高标准梯田9767.47亩；其他高标准农田6232.53亩；修建田间道80.11km、生产路10.89km、排水边沟23.25km、涵管106座、消力池16座、进地盖板901座、出水口12座。</t>
  </si>
  <si>
    <t>张家川县农业农村项目建设服务中心</t>
  </si>
  <si>
    <t>王耀文</t>
  </si>
  <si>
    <t>张家川县2022年张家川镇等四乡镇高标准农田建设项目</t>
  </si>
  <si>
    <t>项目共涉及4乡镇14村：马关镇上豆、石川、草湾3村；龙山镇榆树村；木河乡楸木、坪王、高山、上渠4村；张家川镇查湾、硖口、下仁、杨川、孟寺、杨店6村。</t>
  </si>
  <si>
    <t>在张家川镇查湾村等4乡镇14村修建高标准梯田7569.72亩；其他高标准农田11430.28亩；修建田间道57.14km、生产路8.42km、排水边沟14.41km、涵管77座、消力池21座、进地盖板619座、出水口16座，过水路面3座。</t>
  </si>
  <si>
    <t>（三）农村环境整治&lt;农村人居环境整治&gt;</t>
  </si>
  <si>
    <t>1.乡村建设行动示范村建设项目</t>
  </si>
  <si>
    <t>投资8700万元用于实施乡村建设示范村行动项目。</t>
  </si>
  <si>
    <t>甘财扶贫[2021]26号中央衔接资金8700万元（三西农业建设建设700万元）；</t>
  </si>
  <si>
    <t>乡村建设行动示范村建设项目</t>
  </si>
  <si>
    <t>张川镇等15乡镇29村</t>
  </si>
  <si>
    <t>在全县15乡镇张川镇刘家村、赵阳村，龙山镇马河村、榆树村、韩川村、西川村、芦塬村，恭门镇恭门村、麻山村、梁湾村，马鹿镇金川村、大滩村、白杨村、长宁村，马关镇马堡村、新义村，梁山镇梁山村，川王镇小河村，胡川镇王安村、胡川村，刘堡镇高家村、杜家村，连五乡高庄村，木河乡庄河村、店子村、下庞村，张棉乡马夭村，平安乡马原村，闫家乡神树村。每村投资300万元，总投资8700万元。项目资金主要用于支持农村人居环境整治、小型公益性基础设施建设补短板、改善饮水、道路建设、住房等生产生活条件，具体按照中共甘肃省委农村工作领导小组、甘肃省实施乡村振兴战略领导小组印发的《关于开展乡村建设示范行动的指导意见》（甘农领发【2021】4号）和中共甘肃省委农村工作领导小组办公室等11单位联合下发的《乡村建设示范行动实施方案》（甘农领办发【2021】12号）文件内容执行。</t>
  </si>
  <si>
    <t>支持农村人居环境整治，小型公益性基秘设施律设补短板建设</t>
  </si>
  <si>
    <t>改善饮水、道路建设、住房等生产生活条件。</t>
  </si>
  <si>
    <t>张川镇等15乡镇</t>
  </si>
  <si>
    <t>（四）危房改造（农村抗震房改造）</t>
  </si>
  <si>
    <t>×为不涉及相关资料项</t>
  </si>
  <si>
    <t>1.张家川县农房抗震房改造项目</t>
  </si>
  <si>
    <t>15乡镇144村</t>
  </si>
  <si>
    <t>在全县15个乡镇144个村，对全县区域内低收入人群“边缘易致贫户、脱贫不稳定户、突发严重困难户、其他脱贫户、农村分散供养特困人员、农村低保边缘家庭、农村低保户”符合改造条件的农户，开展农村危房改造工作，保障农户的基本住房安全，同时统筹推进农房抗震改造工作，进一步提升低收入群体等重点对象的住房安全和住房品质。
补助标准分为一般性补助标准和差异化补助标准：
（一）一般性补助标准。易致贫返贫户（边缘易致贫户、脱贫不稳定户）、突发严重困难户（因病因灾意外事故等刚性支出较大或收入大幅缩减导致基本生活出现严重困难家庭），以及符合条件的其他脱贫户、农村低保户、农村分散供养特困人员、农村低保边缘家庭户均标准补助2.2万元。
（二）差异化补助标准。以上六类对象中如因无劳动能力、家庭收入较低因病因学因意外事故等支出较大，以及政府兜底农户，采取差异化补助，可在户均2.2万元标准补助基础上再差异化补助2万元，享受差异化补助农户户均总补助4.2万元。享受差异化补助农户需在“一户一档”档案资料中附存相关佐证资料。</t>
  </si>
  <si>
    <t>甘财综[2021]63号中央资金280万元，省级资金62万元</t>
  </si>
  <si>
    <t>张川镇农房抗震房改造项目</t>
  </si>
  <si>
    <t>张川镇</t>
  </si>
  <si>
    <t>低收入人群“边缘易致贫户、脱贫不稳定户、突发严重困难户、其他脱贫户、农村分散供养特困人员、农村低保边缘家庭、农村低保户”符合改造条件的农户，开展农村危房改造工作，保障农户的基本住房安全，同时统筹推进农房抗震改造工作，进一步提升低收入群体等重点对象的住房安全和住房品质。</t>
  </si>
  <si>
    <t>住建局</t>
  </si>
  <si>
    <t>苏伟</t>
  </si>
  <si>
    <t>窦彦军</t>
  </si>
  <si>
    <t>龙山镇农房抗震房改造项目</t>
  </si>
  <si>
    <t>何军</t>
  </si>
  <si>
    <t>（五）其他（请注明）</t>
  </si>
  <si>
    <t>甘财扶贫[2021]26号中央衔接资金55万元</t>
  </si>
  <si>
    <t>张发改[2022]136号</t>
  </si>
  <si>
    <t>1.国有马鹿林场长宁工区基础设施建设项目</t>
  </si>
  <si>
    <t>马鹿镇长宁驿村</t>
  </si>
  <si>
    <t>马鹿林场长宁工区基础设施建设项目，项目位于马鹿镇长宁驿村。新建挡墙全长80m，场地硬化950㎡（硬化结构层为15cm厚水泥混凝土面层+10cm厚天然砂砾找平层），新建砖围墙80m，新建铁艺大门和旗台各1个。</t>
  </si>
  <si>
    <t>实施马鹿林场长宁工区基础设施建设项目，可解决长宁工区挡墙安全问题，改善基础设施面貌，消除安全隐患。</t>
  </si>
  <si>
    <t>促进马鹿林场天然林保护工程顺利实施和林业生态工程顺利开展。</t>
  </si>
  <si>
    <t>张家川县自然资源局</t>
  </si>
  <si>
    <t>铁升平</t>
  </si>
  <si>
    <t>张家川县马鹿林场</t>
  </si>
  <si>
    <t>丁志俊</t>
  </si>
  <si>
    <t>原址灾后重建</t>
  </si>
  <si>
    <t>三</t>
  </si>
  <si>
    <t>其他方面</t>
  </si>
  <si>
    <t>（一）就业培训</t>
  </si>
  <si>
    <t>1.脱贫劳动力技能培训</t>
  </si>
  <si>
    <t>投资698.28万元用于劳动力职业技能培训项目。</t>
  </si>
  <si>
    <t>甘财扶贫[2021]26号中央衔接资金698.28万元（三西农业建设建设）</t>
  </si>
  <si>
    <t>张人社发[2021]385号</t>
  </si>
  <si>
    <t>脱贫劳动力职业技能技能培训项目</t>
  </si>
  <si>
    <t>中式烹调师100人，每人3300元标准；乡村水电保障员29人，每人3300元标准；餐厅服务员每村2个，每人1100元标准；钢筋工每村1个，每人2200元标准；育婴员（月嫂）每村1个，每人2200元标准</t>
  </si>
  <si>
    <t>通过技能培训使群众掌握一门就业技能</t>
  </si>
  <si>
    <t>通过技能培训使群众掌握一技之长，增加就业机会，进一步提高家庭收入</t>
  </si>
  <si>
    <t>人社局</t>
  </si>
  <si>
    <t>张济安</t>
  </si>
  <si>
    <t>中式烹调师100人，每人3300元标准；乡村水电保障员21人，每人3300元标准；餐厅服务员每村2个，每人1100元标准；钢筋工每村1个，每人2200元标准；育婴员（月嫂）每村1个，每人2200元标准</t>
  </si>
  <si>
    <t>中式烹调师100人，每人3300元标准；乡村水电保障员27人，每人3300元标准；餐厅服务员每村2个，每人1100元标准；钢筋工每村1个，每人2200元标准；育婴员（月嫂）每村1个，每人2200元标准</t>
  </si>
  <si>
    <t>中式烹调师90人，每人3300元标准；乡村水电保障员15人，每人3300元标准；餐厅服务员每村2个，每人1100元标准；钢筋工每村1个，每人2200元标准；育婴员（月嫂）每村1个，每人2200元标准</t>
  </si>
  <si>
    <t>中式烹调师80人，每人3300元标准；乡村水电保障员13人，每人3300元标准；餐厅服务员每村2个，每人1100元标准；钢筋工每村1个，每人2200元标准；育婴员（月嫂）每村1个，每人2200元标准</t>
  </si>
  <si>
    <t>中式烹调师80人，每人3300元标准；乡村水电保障员8人，每人3300元标准；餐厅服务员每村2个，每人1100元标准；钢筋工每村1个，每人2200元标准；育婴员（月嫂）每村1个，每人2200元标准</t>
  </si>
  <si>
    <t>中式烹调师90人，每人3300元标准；乡村水电保障员22人，每人3300元标准；餐厅服务员每村2个，每人1100元标准；钢筋工每村1个，每人2200元标准；育婴员（月嫂）每村1个，每人2200元标准</t>
  </si>
  <si>
    <t>中式烹调师90人，每人3300元标准；乡村水电保障员17人，每人3300元标准；餐厅服务员每村2个，每人1100元标准；钢筋工每村1个，每人2200元标准；育婴员（月嫂）每村1个，每人2200元标准</t>
  </si>
  <si>
    <t>张棉乡</t>
  </si>
  <si>
    <t>中式烹调师80人，每人3300元标准；乡村水电保障员11人，每人3300元标准；餐厅服务员每村2个，每人1100元标准；钢筋工每村1个，每人2200元标准；育婴员（月嫂）每村1个，每人2200元标准</t>
  </si>
  <si>
    <t>中式烹调师90人，每人3300元标准；乡村水电保障员12人，每人3300元标准；餐厅服务员每村2个，每人1100元标准；钢筋工每村1个，每人2200元标准；育婴员（月嫂）每村1个，每人2200元标准</t>
  </si>
  <si>
    <t>中式烹调师90人，每人3300元标准；乡村水电保障员24人，每人3300元标准；餐厅服务员每村2个，每人1100元标准；钢筋工每村1个，每人2200元标准；育婴员（月嫂）每村1个，每人2200元标准</t>
  </si>
  <si>
    <t>中式烹调师90人，每人3300元标准；乡村水电保障员14人，每人3300元标准；餐厅服务员每村2个，每人1100元标准；钢筋工每村1个，每人2200元标准；育婴员（月嫂）每村1个，每人2200元标准</t>
  </si>
  <si>
    <t>（二）雨露计划职业教育</t>
  </si>
  <si>
    <t>1.“雨露计划”补助项目</t>
  </si>
  <si>
    <t>投资439.8万元用于实施全县“雨露计划”项目，每人补助3000元，共补助1466人。</t>
  </si>
  <si>
    <t>甘财扶贫[2021]26号中央衔接资金439.8万元（其中三西农业建设341.72万元）</t>
  </si>
  <si>
    <t>减轻农户经济负担，提高学生就读的积极性</t>
  </si>
  <si>
    <t>符合条件的学生每人每学年补助3000元，减轻家庭因学支出</t>
  </si>
  <si>
    <t>平安乡“雨露计划”培训补助项目</t>
  </si>
  <si>
    <t>在全乡资助两后生雨露计划19人，人均3000元，估算总投资5.7万元。涉及全乡7个村。其中：铁古村4人、包梁村1人、马原村1人、梨树村1人、磨马村3人、水泉村6人、新庄村3人，共19人。</t>
  </si>
  <si>
    <t>符合条件的学生每人每学年补助3001元，减轻家庭因学支出</t>
  </si>
  <si>
    <t>乡村振兴局</t>
  </si>
  <si>
    <t>王旭升</t>
  </si>
  <si>
    <t>张财发[2022]7号</t>
  </si>
  <si>
    <t>梁山镇“雨露计划”培训补助项目</t>
  </si>
  <si>
    <t>为全镇已脱贫户学生监测户学生85人，落实雨露计划资助每生每学年3000元、需资金斜头村4人，岳山村14人，梁山村2人，丹麻村10人、高营村2人、唐刘6人、樱桃沟村2人、阳洼村16人、杨渠村8人、吕湾村9人、五方村3人、杨崖村6人。</t>
  </si>
  <si>
    <t>助推贫困户收入</t>
  </si>
  <si>
    <t>符合条件的学生每人每学年补助3002元，减轻家庭因学支出</t>
  </si>
  <si>
    <t>8</t>
  </si>
  <si>
    <t>4</t>
  </si>
  <si>
    <t>0.0085</t>
  </si>
  <si>
    <t>龙山镇“雨露计划”培训补助项目</t>
  </si>
  <si>
    <t>龙山镇251人，每人补助0.3万元。共补助75.3万元。北河村15人，北街村10人，冯塬村6人，官泉村10人，韩川村13人，连柯村15人，芦塬村5人，马河村22人，南街村13人，树坡村5人，四方村16人，汪堡村20人，西川村4人，西沟村21人，西门村11人，榆树村32人，郑家村20人，马黑曼村3人，南梁村7人，李山3人。</t>
  </si>
  <si>
    <t>预计扶持20个村251户贫困户户内两后生唱我致富技能，增加户内收入。</t>
  </si>
  <si>
    <t>符合条件的学生每人每学年补助3003元，减轻家庭因学支出</t>
  </si>
  <si>
    <t>13</t>
  </si>
  <si>
    <t>7</t>
  </si>
  <si>
    <t>0.251</t>
  </si>
  <si>
    <t>0.0251</t>
  </si>
  <si>
    <t>闫家乡“雨露计划”培训补助项目</t>
  </si>
  <si>
    <t>全乡2022年计划实施雨露计划补助项目73人其中：闫家村7人、朝阳村3人、丁河村8人、王坪村11人、付堡村4人、后山村5人、三友村4人、大场村6人、草川梁村3人、神树村4人、花山村3人、车古村5人、陈庙村3人、操场村7人。每人每年补助3000元，共需资金21.9万元</t>
  </si>
  <si>
    <t>符合条件的学生每人每学年补助3004元，减轻家庭因学支出</t>
  </si>
  <si>
    <t>刘堡镇“雨露计划”培训补助项目</t>
  </si>
  <si>
    <t>刘堡镇落实两后生“雨露计划”补助项目91人，其中：董家村4人次、杜家村3人次、丰银村3人次、高家村1人次、梨园村5人次、李山村4人次、刘堡村19人次、芦科村5人次、米家村3人次、王家村6人次、王山村5人次、五星村3人次、峡里村6人次、小湾村6人次、窑儿村2人次、赵湾村7人次、郑沟村9人次</t>
  </si>
  <si>
    <t>减轻户内教育负担</t>
  </si>
  <si>
    <t>符合条件的学生每人每学年补助3005元，减轻家庭因学支出</t>
  </si>
  <si>
    <t>大阳镇“雨露计划”培训补助项目</t>
  </si>
  <si>
    <t>共80人，其中：刘山村10人、闫庄村10人，南山村8人、小杨村8人、候吴村6人、吴家村6人、大阳村5人、东沟村4人、刘山村4人、太原村4人、阳湾村4人、刘沟村2人、水滩村2人、下渠村2人、高沟村1人、梁堡村1人、下李村1人、寨子村1人。</t>
  </si>
  <si>
    <t>减少“三类户”家庭因学支出</t>
  </si>
  <si>
    <t>符合条件的学生每人每学年补助3006元，减轻家庭因学支出</t>
  </si>
  <si>
    <t>张棉乡“雨露计划”培训补助项目</t>
  </si>
  <si>
    <t>在张棉驿乡9村76名中高职技术类院校在校生实施雨露计划项目，每人每年3000元。其中：东峡村6人、和平村 7人，马夭村18人，张棉村9人，庙川村8人，盘山村1人，上蒋村6人。田湾村16人，先马村5人。</t>
  </si>
  <si>
    <t>减少求学农户支出减轻家庭负担</t>
  </si>
  <si>
    <t>符合条件的学生每人每学年补助3007元，减轻家庭因学支出</t>
  </si>
  <si>
    <t>0.231</t>
  </si>
  <si>
    <t>张川镇“雨露计划”培训补助项目</t>
  </si>
  <si>
    <t>计划在全镇实施雨露计划“两后生”补助项目152人，每人3000元/年；其中：堡山村3人，背武村2人，查湾村6人，崔湾村1人，大堡村3人，东关村7人，东街村11人，沟口村6人，刘家村3人，孟寺村2人，纳沟村11人，南川村13人，上川村3人，上磨村6人，西街村7人，西夭村2人，下仁村9人，阳上村1人，杨川村12人，杨店村4人，园树村13人，赵川村3人，赵阳村6人，瓦泉村5人，崔家村4人，袁川村5人，前山村4人。</t>
  </si>
  <si>
    <t>助力脱贫户和边缘易致贫户家庭学生顺利完成学业，提高劳动技能，为稳定就业和增加家庭经济收入奠定基础。</t>
  </si>
  <si>
    <t>符合条件的学生每人每学年补助3008元，减轻家庭因学支出</t>
  </si>
  <si>
    <t>马关镇“雨露计划”培训补助项目</t>
  </si>
  <si>
    <t>计划在全镇实施雨露计划两后生补助项目248人，八杜村41、草湾村23、东庄村10、黄花村9、马堡村15、、庙湾村20、上河村15、石川村18、韦沟村4、西山村3,、西台村14、西庄村8、小庄村14、新义村4、赵沟村15、上豆村34、东山村1。</t>
  </si>
  <si>
    <t>符合条件的学生每人每学年补助3009元，减轻家庭因学支出</t>
  </si>
  <si>
    <t>0..2655</t>
  </si>
  <si>
    <t>川王镇“雨露计划”培训补助项目</t>
  </si>
  <si>
    <t>全镇61人。其中川王4人，大庄3人，范湾2人，关河4人，海湾7人，何湾6人，马达9人，毛寨8人，松树湾3人，铁洼2人，王沟4人，西崖5人，峡口1人，小河3人。</t>
  </si>
  <si>
    <t>巩固拓展脱贫攻坚成果，促进脱贫劳动力技能提升，稳定就业增加收入。</t>
  </si>
  <si>
    <t>符合条件的学生每人每学年补助3010元，减轻家庭因学支出</t>
  </si>
  <si>
    <t>马鹿镇“雨露计划”培训补助项目</t>
  </si>
  <si>
    <t>在全镇15村扶持已脱贫户和监测户家庭中高职教育学生71人。其中堡梁村8人，韩河村6人，陡崖村1人，草川村5人，大滩村4人，白杨村5人，康王村1人，林峰村3人，石庄科村4人，牌楼村8人，龙口村12人，金川村5人，宝坪村1人，长宁村3人，花园村4人。</t>
  </si>
  <si>
    <t>帮助获得中技、中专和高职学历的71名已脱贫户和监测户家庭学生完成学业，达到“上学一人，就业一人，脱贫一家”的目标。</t>
  </si>
  <si>
    <t>符合条件的学生每人每学年补助3011元，减轻家庭因学支出</t>
  </si>
  <si>
    <t>连五乡“雨露计划”培训补助项目</t>
  </si>
  <si>
    <t>在全乡14个行政村实施雨露计划补助项目61人,每人每学年3000，共计资金18万元。其中：陈家村8人，高庄村1人，兰家村3人，李家村7人，连五村6人，四合村4人，腰庄村1人，贠家村2人，张家村4人，中渠村12人，中心村9人，马咀村3个，黄家村1个。</t>
  </si>
  <si>
    <t>通过开展培训，有效巩固脱贫攻坚成国同乡村振兴衔接，提升脱贫户就业创业技能、增加收入。</t>
  </si>
  <si>
    <t>符合条件的学生每人每学年补助3012元，减轻家庭因学支出</t>
  </si>
  <si>
    <t>木河乡“雨露计划”培训补助项目</t>
  </si>
  <si>
    <t>在全乡资助两后生雨露计划79人，人均3000元，估算总投资22.8万元。涉及全乡13个村。其中：高山4人、秋木12人、坪王2人，八卜4人、毛家2人、桃园8人、马坪7人、杜渠4人、庄河4人、上渠2人、李沟11人、店子14人、下庞5人，共76人。</t>
  </si>
  <si>
    <t>符合条件的学生每人每学年补助3013元，减轻家庭因学支出</t>
  </si>
  <si>
    <t>胡川镇“雨露计划”培训补助项目</t>
  </si>
  <si>
    <t>胡川镇2022年雨露计划涉及14村44人，其中脱贫户40户、边缘户4户，具体为祁沟村7人、夏堡村3人、柳湾村2人、宁马村3人、张堡村2人、潘峪村6人、蒲家村4人（含3户边缘户）、窑上村4人（含1户边缘户）、前梁村2人、胡川村4人、王安村1人、刘塬村1人、深坷村3人、仓下村2人。</t>
  </si>
  <si>
    <t>符合条件的学生每人每学年补助3014元，减轻家庭因学支出</t>
  </si>
  <si>
    <t>恭门镇“雨露计划”培训补助项目</t>
  </si>
  <si>
    <t>扶持23村已脱贫户及边缘户家庭中高职教育学生75人（其中脱贫户73人，边缘户2人），每人补助3000元，共补助22.5万元。其中城子村3人，付川村5人，恭门村6人，海河村4人，河北村2人，河峪村3人，灵台村5人，柳沟村3人，麻山村1人，麻崖村2人，毛山村5人，毛磨村4人，仁湾村3户，水池村2人，天河村2人，团结村3人，西关村5人，西坡村3人，杨坡村2人，阴山村3人，袁河村1人，张巴村1人，张窑村7人。</t>
  </si>
  <si>
    <t>符合条件的学生每人每学年补助3015元，减轻家庭因学支出</t>
  </si>
  <si>
    <t>为2022年中职和高职在校就读的72名已脱贫户和三类监测对象家庭学生给予补助，达到“上学一人，就业一人”的目标。</t>
  </si>
  <si>
    <t>目标责任书（县乡村振兴局、县财政局、乡村振兴领导小组批复的单位签订）</t>
  </si>
  <si>
    <t>增加边缘户收入，巩固拓展脱贫攻坚成果</t>
  </si>
  <si>
    <t>通过种植业补助扶持，增加边缘户收入，巩固拓展脱贫攻坚成果</t>
  </si>
  <si>
    <t>增加脱贫不稳定户收入，巩固拓展脱贫攻坚成果</t>
  </si>
  <si>
    <t>通过种植业补助扶持，增加农民收入，巩固拓展脱贫攻坚成果</t>
  </si>
  <si>
    <t>加快脱贫步伐，巩固拓展脱贫攻坚成果，有效改善生产生活条件。</t>
  </si>
  <si>
    <t>通过养殖业补助扶持，增加边缘户收入，巩固拓展脱贫攻坚成果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</si>
</sst>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8" formatCode="0_);[Red]\(0\)"/>
    <numFmt numFmtId="179" formatCode="0_ "/>
    <numFmt numFmtId="180" formatCode="0.0000_ "/>
    <numFmt numFmtId="181" formatCode="&quot;改&quot;&quot;建&quot;&quot;四&quot;&quot;级&quot;&quot;公&quot;&quot;路&quot;0.00&quot;公&quot;&quot;里&quot;"/>
  </numFmts>
  <fonts count="17" x14ac:knownFonts="1">
    <font>
      <sz val="11"/>
      <color theme="1"/>
      <name val="宋体"/>
      <charset val="134"/>
      <scheme val="minor"/>
    </font>
    <font>
      <sz val="9"/>
      <name val="黑体"/>
      <family val="3"/>
      <charset val="134"/>
    </font>
    <font>
      <sz val="9"/>
      <name val="方正小标宋简体"/>
      <family val="4"/>
      <charset val="134"/>
    </font>
    <font>
      <sz val="9"/>
      <color rgb="FFFF0000"/>
      <name val="宋体"/>
      <family val="3"/>
      <charset val="134"/>
    </font>
    <font>
      <sz val="9"/>
      <color rgb="FFFF0000"/>
      <name val="黑体"/>
      <family val="3"/>
      <charset val="134"/>
    </font>
    <font>
      <sz val="9"/>
      <name val="宋体"/>
      <family val="3"/>
      <charset val="134"/>
    </font>
    <font>
      <sz val="12"/>
      <name val="黑体"/>
      <family val="3"/>
      <charset val="134"/>
    </font>
    <font>
      <sz val="22"/>
      <name val="方正小标宋简体"/>
      <family val="4"/>
      <charset val="134"/>
    </font>
    <font>
      <sz val="10"/>
      <name val="黑体"/>
      <family val="3"/>
      <charset val="134"/>
    </font>
    <font>
      <b/>
      <sz val="12"/>
      <name val="楷体"/>
      <family val="3"/>
      <charset val="134"/>
    </font>
    <font>
      <b/>
      <sz val="12"/>
      <name val="仿宋_GB2312"/>
      <family val="3"/>
      <charset val="134"/>
    </font>
    <font>
      <sz val="8"/>
      <name val="宋体"/>
      <family val="3"/>
      <charset val="134"/>
    </font>
    <font>
      <sz val="11"/>
      <color indexed="8"/>
      <name val="宋体"/>
      <family val="3"/>
      <charset val="134"/>
    </font>
    <font>
      <sz val="12"/>
      <name val="宋体"/>
      <family val="3"/>
      <charset val="134"/>
    </font>
    <font>
      <sz val="11"/>
      <color theme="1"/>
      <name val="Tahoma"/>
      <family val="2"/>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4">
    <xf numFmtId="0" fontId="0" fillId="0" borderId="0">
      <alignment vertical="center"/>
    </xf>
    <xf numFmtId="0" fontId="15" fillId="0" borderId="0">
      <alignment vertical="center"/>
    </xf>
    <xf numFmtId="0" fontId="13" fillId="0" borderId="0">
      <alignment vertical="center"/>
    </xf>
    <xf numFmtId="0" fontId="12" fillId="0" borderId="0">
      <alignment vertical="center"/>
    </xf>
    <xf numFmtId="0" fontId="12" fillId="0" borderId="0" applyProtection="0"/>
    <xf numFmtId="0" fontId="15" fillId="0" borderId="0"/>
    <xf numFmtId="0" fontId="13" fillId="0" borderId="0">
      <alignment vertical="center"/>
    </xf>
    <xf numFmtId="0" fontId="15" fillId="0" borderId="0">
      <alignment vertical="center"/>
    </xf>
    <xf numFmtId="0" fontId="12" fillId="0" borderId="0"/>
    <xf numFmtId="0" fontId="12" fillId="0" borderId="0">
      <alignment vertical="center"/>
    </xf>
    <xf numFmtId="0" fontId="13" fillId="0" borderId="0"/>
    <xf numFmtId="0" fontId="12" fillId="0" borderId="0">
      <alignment vertical="center"/>
    </xf>
    <xf numFmtId="0" fontId="15" fillId="0" borderId="0">
      <alignment vertical="center"/>
    </xf>
    <xf numFmtId="0" fontId="14" fillId="0" borderId="0"/>
  </cellStyleXfs>
  <cellXfs count="81">
    <xf numFmtId="0" fontId="0" fillId="0" borderId="0" xfId="0">
      <alignment vertical="center"/>
    </xf>
    <xf numFmtId="0" fontId="1" fillId="0" borderId="0" xfId="8" applyFont="1" applyAlignment="1">
      <alignment vertical="center" wrapText="1"/>
    </xf>
    <xf numFmtId="0" fontId="2" fillId="0" borderId="0" xfId="8" applyFont="1" applyAlignment="1">
      <alignment vertical="center" wrapText="1"/>
    </xf>
    <xf numFmtId="0" fontId="3" fillId="0" borderId="0" xfId="0" applyFont="1" applyAlignment="1">
      <alignment vertical="center" wrapText="1"/>
    </xf>
    <xf numFmtId="0" fontId="1"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5" fillId="0" borderId="0" xfId="8" applyFont="1" applyAlignment="1">
      <alignment horizontal="center" vertical="center" wrapText="1"/>
    </xf>
    <xf numFmtId="0" fontId="5" fillId="0" borderId="0" xfId="8" applyFont="1" applyAlignment="1">
      <alignment horizontal="justify" vertical="center" wrapText="1"/>
    </xf>
    <xf numFmtId="180" fontId="5" fillId="0" borderId="0" xfId="8" applyNumberFormat="1" applyFont="1" applyAlignment="1">
      <alignment horizontal="center" vertical="center" wrapText="1"/>
    </xf>
    <xf numFmtId="0" fontId="5" fillId="0" borderId="0" xfId="8" applyFont="1" applyAlignment="1">
      <alignment horizontal="left" vertical="center" wrapText="1"/>
    </xf>
    <xf numFmtId="179" fontId="5" fillId="0" borderId="0" xfId="8" applyNumberFormat="1" applyFont="1" applyAlignment="1">
      <alignment horizontal="center" vertical="center" wrapText="1"/>
    </xf>
    <xf numFmtId="0" fontId="5" fillId="0" borderId="0" xfId="8" applyFont="1" applyAlignment="1">
      <alignment vertical="center" wrapText="1"/>
    </xf>
    <xf numFmtId="0" fontId="1" fillId="0" borderId="0" xfId="8" applyFont="1" applyAlignment="1">
      <alignment horizontal="center" vertical="center" wrapText="1"/>
    </xf>
    <xf numFmtId="0" fontId="1" fillId="0" borderId="0" xfId="8" applyFont="1" applyAlignment="1">
      <alignment horizontal="justify" vertical="center" wrapText="1"/>
    </xf>
    <xf numFmtId="180" fontId="1" fillId="0" borderId="0" xfId="8" applyNumberFormat="1" applyFont="1" applyAlignment="1">
      <alignment horizontal="center" vertical="center" wrapText="1"/>
    </xf>
    <xf numFmtId="0" fontId="6" fillId="0" borderId="1" xfId="8" applyFont="1" applyBorder="1" applyAlignment="1">
      <alignment horizontal="center" vertical="center" wrapText="1"/>
    </xf>
    <xf numFmtId="180" fontId="6" fillId="0" borderId="1" xfId="8" applyNumberFormat="1" applyFont="1" applyBorder="1" applyAlignment="1">
      <alignment horizontal="center" vertical="center" wrapText="1"/>
    </xf>
    <xf numFmtId="180" fontId="1" fillId="0" borderId="1" xfId="8" applyNumberFormat="1" applyFont="1" applyBorder="1" applyAlignment="1">
      <alignment horizontal="center" vertical="center" wrapText="1"/>
    </xf>
    <xf numFmtId="0" fontId="8" fillId="0" borderId="1" xfId="0" applyFont="1" applyBorder="1" applyAlignment="1">
      <alignment horizontal="center" vertical="center" wrapText="1"/>
    </xf>
    <xf numFmtId="0" fontId="1" fillId="0" borderId="1" xfId="0" applyFont="1" applyBorder="1" applyAlignment="1">
      <alignment horizontal="left" vertical="center" wrapText="1"/>
    </xf>
    <xf numFmtId="180" fontId="5" fillId="0" borderId="1" xfId="0" applyNumberFormat="1" applyFont="1" applyBorder="1" applyAlignment="1">
      <alignment horizontal="center" vertical="center" wrapText="1"/>
    </xf>
    <xf numFmtId="0" fontId="1" fillId="0" borderId="1" xfId="9" applyFont="1" applyBorder="1" applyAlignment="1">
      <alignment horizontal="left" vertical="center" wrapText="1"/>
    </xf>
    <xf numFmtId="0" fontId="1" fillId="0" borderId="1" xfId="0" applyFont="1" applyBorder="1" applyAlignment="1">
      <alignment horizontal="center" vertical="center" wrapText="1"/>
    </xf>
    <xf numFmtId="178" fontId="1" fillId="0" borderId="1" xfId="0" applyNumberFormat="1" applyFont="1" applyBorder="1" applyAlignment="1">
      <alignment horizontal="justify" vertical="center" wrapText="1"/>
    </xf>
    <xf numFmtId="0" fontId="1" fillId="0" borderId="1" xfId="0" applyFont="1" applyBorder="1" applyAlignment="1">
      <alignment horizontal="justify" vertical="center" wrapText="1"/>
    </xf>
    <xf numFmtId="0" fontId="1" fillId="0" borderId="0" xfId="8" applyFont="1" applyAlignment="1">
      <alignment horizontal="left" vertical="center" wrapText="1"/>
    </xf>
    <xf numFmtId="179" fontId="1" fillId="0" borderId="0" xfId="8" applyNumberFormat="1" applyFont="1" applyAlignment="1">
      <alignment horizontal="center" vertical="center" wrapText="1"/>
    </xf>
    <xf numFmtId="0" fontId="6" fillId="0" borderId="1" xfId="8" applyFont="1" applyBorder="1" applyAlignment="1">
      <alignment horizontal="left" vertical="center" wrapText="1"/>
    </xf>
    <xf numFmtId="179" fontId="6" fillId="0" borderId="1" xfId="8" applyNumberFormat="1" applyFont="1" applyBorder="1" applyAlignment="1">
      <alignment horizontal="center" vertical="center" wrapText="1"/>
    </xf>
    <xf numFmtId="0" fontId="1" fillId="0" borderId="1" xfId="8" applyFont="1" applyBorder="1" applyAlignment="1">
      <alignment horizontal="center" vertical="center" wrapText="1"/>
    </xf>
    <xf numFmtId="0" fontId="1" fillId="0" borderId="1" xfId="8" applyFont="1" applyBorder="1" applyAlignment="1">
      <alignment horizontal="left" vertical="center" wrapText="1"/>
    </xf>
    <xf numFmtId="179" fontId="1" fillId="0" borderId="1" xfId="8"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179" fontId="5" fillId="0" borderId="1" xfId="0" applyNumberFormat="1" applyFont="1" applyBorder="1" applyAlignment="1">
      <alignment horizontal="center" vertical="center" wrapText="1"/>
    </xf>
    <xf numFmtId="0" fontId="5" fillId="0" borderId="1" xfId="8" applyFont="1" applyBorder="1" applyAlignment="1">
      <alignment horizontal="center" vertical="center" wrapText="1"/>
    </xf>
    <xf numFmtId="0" fontId="1" fillId="0" borderId="1" xfId="9" applyFont="1" applyBorder="1" applyAlignment="1">
      <alignment horizontal="center" vertical="center" wrapText="1"/>
    </xf>
    <xf numFmtId="0" fontId="6" fillId="0" borderId="5" xfId="8" applyFont="1" applyBorder="1" applyAlignment="1">
      <alignment vertical="center" wrapText="1"/>
    </xf>
    <xf numFmtId="0" fontId="1" fillId="0" borderId="1" xfId="8" applyFont="1" applyBorder="1" applyAlignment="1">
      <alignment horizontal="justify" vertical="center" wrapText="1"/>
    </xf>
    <xf numFmtId="180" fontId="5" fillId="0" borderId="1" xfId="8" applyNumberFormat="1" applyFont="1" applyBorder="1" applyAlignment="1">
      <alignment horizontal="center" vertical="center" wrapText="1"/>
    </xf>
    <xf numFmtId="0" fontId="1" fillId="0" borderId="2" xfId="8" applyFont="1" applyBorder="1" applyAlignment="1">
      <alignment horizontal="justify" vertical="center" wrapText="1"/>
    </xf>
    <xf numFmtId="0" fontId="5" fillId="0" borderId="1" xfId="8" applyFont="1" applyBorder="1" applyAlignment="1">
      <alignment horizontal="left" vertical="center" wrapText="1"/>
    </xf>
    <xf numFmtId="179" fontId="5" fillId="0" borderId="1" xfId="8" applyNumberFormat="1" applyFont="1" applyBorder="1" applyAlignment="1">
      <alignment horizontal="center" vertical="center" wrapText="1"/>
    </xf>
    <xf numFmtId="0" fontId="1" fillId="0" borderId="1" xfId="8" applyFont="1" applyBorder="1" applyAlignment="1">
      <alignment vertical="center" wrapText="1"/>
    </xf>
    <xf numFmtId="0" fontId="5" fillId="0" borderId="1" xfId="8" applyFont="1" applyBorder="1" applyAlignment="1">
      <alignment vertical="center" wrapText="1"/>
    </xf>
    <xf numFmtId="0" fontId="1" fillId="0" borderId="2" xfId="0" applyFont="1" applyBorder="1" applyAlignment="1">
      <alignment horizontal="left" vertical="center" wrapText="1"/>
    </xf>
    <xf numFmtId="181" fontId="1" fillId="0" borderId="6" xfId="0" applyNumberFormat="1" applyFont="1" applyBorder="1" applyAlignment="1">
      <alignment horizontal="justify" vertical="center"/>
    </xf>
    <xf numFmtId="0" fontId="1" fillId="0" borderId="1" xfId="0" applyFont="1" applyBorder="1" applyAlignment="1">
      <alignment vertical="center" wrapText="1"/>
    </xf>
    <xf numFmtId="0" fontId="11" fillId="0" borderId="1" xfId="8" applyFont="1" applyBorder="1" applyAlignment="1">
      <alignment horizontal="left" vertical="center" wrapText="1"/>
    </xf>
    <xf numFmtId="178" fontId="1" fillId="0" borderId="1" xfId="0" applyNumberFormat="1" applyFont="1" applyBorder="1" applyAlignment="1">
      <alignment horizontal="left" vertical="center" wrapText="1"/>
    </xf>
    <xf numFmtId="179" fontId="1" fillId="0" borderId="1" xfId="0" applyNumberFormat="1" applyFont="1" applyBorder="1" applyAlignment="1">
      <alignment horizontal="center" vertical="center" wrapText="1"/>
    </xf>
    <xf numFmtId="49" fontId="1" fillId="0" borderId="1" xfId="0" applyNumberFormat="1" applyFont="1" applyBorder="1" applyAlignment="1">
      <alignment horizontal="left" vertical="center" wrapText="1"/>
    </xf>
    <xf numFmtId="179" fontId="1" fillId="0" borderId="1" xfId="0" applyNumberFormat="1" applyFont="1" applyBorder="1" applyAlignment="1">
      <alignment horizontal="center" vertical="center"/>
    </xf>
    <xf numFmtId="180" fontId="1" fillId="0" borderId="1" xfId="0" applyNumberFormat="1" applyFont="1" applyBorder="1" applyAlignment="1">
      <alignment horizontal="center" vertical="center" wrapText="1"/>
    </xf>
    <xf numFmtId="180" fontId="1" fillId="0" borderId="1" xfId="0" applyNumberFormat="1" applyFont="1" applyBorder="1" applyAlignment="1">
      <alignment horizontal="center" vertical="center"/>
    </xf>
    <xf numFmtId="0" fontId="6" fillId="0" borderId="0" xfId="8" applyFont="1" applyAlignment="1">
      <alignment horizontal="left" vertical="center" wrapText="1"/>
    </xf>
    <xf numFmtId="0" fontId="6" fillId="0" borderId="0" xfId="8" applyFont="1" applyAlignment="1">
      <alignment horizontal="center" vertical="center" wrapText="1"/>
    </xf>
    <xf numFmtId="0" fontId="7" fillId="0" borderId="0" xfId="8" applyFont="1" applyAlignment="1">
      <alignment horizontal="center" vertical="center" wrapText="1"/>
    </xf>
    <xf numFmtId="0" fontId="7" fillId="0" borderId="0" xfId="8" applyFont="1" applyAlignment="1">
      <alignment horizontal="justify" vertical="center" wrapText="1"/>
    </xf>
    <xf numFmtId="180" fontId="7" fillId="0" borderId="0" xfId="8" applyNumberFormat="1" applyFont="1" applyAlignment="1">
      <alignment horizontal="center" vertical="center" wrapText="1"/>
    </xf>
    <xf numFmtId="0" fontId="7" fillId="0" borderId="0" xfId="8" applyFont="1" applyAlignment="1">
      <alignment horizontal="left" vertical="center" wrapText="1"/>
    </xf>
    <xf numFmtId="179" fontId="7" fillId="0" borderId="0" xfId="8" applyNumberFormat="1" applyFont="1" applyAlignment="1">
      <alignment horizontal="center" vertical="center" wrapText="1"/>
    </xf>
    <xf numFmtId="180" fontId="6" fillId="0" borderId="2" xfId="8" applyNumberFormat="1" applyFont="1" applyBorder="1" applyAlignment="1">
      <alignment horizontal="center" vertical="center" wrapText="1"/>
    </xf>
    <xf numFmtId="180" fontId="6" fillId="0" borderId="3" xfId="8" applyNumberFormat="1" applyFont="1" applyBorder="1" applyAlignment="1">
      <alignment horizontal="center" vertical="center" wrapText="1"/>
    </xf>
    <xf numFmtId="0" fontId="6" fillId="0" borderId="1" xfId="8" applyFont="1" applyBorder="1" applyAlignment="1">
      <alignment horizontal="left" vertical="center" wrapText="1"/>
    </xf>
    <xf numFmtId="179" fontId="6" fillId="0" borderId="1" xfId="8" applyNumberFormat="1" applyFont="1" applyBorder="1" applyAlignment="1">
      <alignment horizontal="center" vertical="center" wrapText="1"/>
    </xf>
    <xf numFmtId="180" fontId="6" fillId="0" borderId="1" xfId="8" applyNumberFormat="1" applyFont="1" applyBorder="1" applyAlignment="1">
      <alignment horizontal="center" vertical="center" wrapText="1"/>
    </xf>
    <xf numFmtId="0" fontId="6" fillId="0" borderId="1" xfId="8" applyFont="1" applyBorder="1" applyAlignment="1">
      <alignment horizontal="center" vertical="center" wrapText="1"/>
    </xf>
    <xf numFmtId="0" fontId="6" fillId="0" borderId="2" xfId="8" applyFont="1" applyBorder="1" applyAlignment="1">
      <alignment horizontal="center" vertical="center" wrapText="1"/>
    </xf>
    <xf numFmtId="0" fontId="6" fillId="0" borderId="3" xfId="8" applyFont="1" applyBorder="1" applyAlignment="1">
      <alignment horizontal="center" vertical="center" wrapText="1"/>
    </xf>
    <xf numFmtId="0" fontId="6" fillId="0" borderId="4" xfId="8"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cellXfs>
  <cellStyles count="14">
    <cellStyle name="常规" xfId="0" builtinId="0"/>
    <cellStyle name="常规 10 3" xfId="1" xr:uid="{00000000-0005-0000-0000-000005000000}"/>
    <cellStyle name="常规 10 3 2" xfId="7" xr:uid="{00000000-0005-0000-0000-000037000000}"/>
    <cellStyle name="常规 100" xfId="9" xr:uid="{00000000-0005-0000-0000-000039000000}"/>
    <cellStyle name="常规 11" xfId="10" xr:uid="{00000000-0005-0000-0000-00003A000000}"/>
    <cellStyle name="常规 18" xfId="11" xr:uid="{00000000-0005-0000-0000-00003B000000}"/>
    <cellStyle name="常规 2" xfId="8" xr:uid="{00000000-0005-0000-0000-000038000000}"/>
    <cellStyle name="常规 2 2" xfId="5" xr:uid="{00000000-0005-0000-0000-000030000000}"/>
    <cellStyle name="常规 2 3" xfId="6" xr:uid="{00000000-0005-0000-0000-000034000000}"/>
    <cellStyle name="常规 2_2-1统计表_1" xfId="4" xr:uid="{00000000-0005-0000-0000-00002B000000}"/>
    <cellStyle name="常规 4" xfId="12" xr:uid="{00000000-0005-0000-0000-00003C000000}"/>
    <cellStyle name="常规 6" xfId="2" xr:uid="{00000000-0005-0000-0000-00000E000000}"/>
    <cellStyle name="常规 7" xfId="13" xr:uid="{00000000-0005-0000-0000-00003D000000}"/>
    <cellStyle name="常规 9" xfId="3" xr:uid="{00000000-0005-0000-0000-000016000000}"/>
  </cellStyles>
  <dxfs count="0"/>
  <tableStyles count="0" defaultTableStyle="TableStyleMedium2" defaultPivotStyle="PivotStyleLight16"/>
  <colors>
    <mruColors>
      <color rgb="FF679DBA"/>
      <color rgb="FF92D050"/>
      <color rgb="FFFFFF00"/>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styles" Target="styles.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theme" Target="theme/theme1.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calcChain" Target="calcChain.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844;&#29992;&#26631;&#20934;&#25903;&#2098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DOCUME~1\zq\LOCALS~1\Temp\&#25919;&#27861;&#21475;&#24120;&#29992;&#32479;&#35745;&#36164;&#26009;\&#19977;&#23395;&#24230;&#27719;&#24635;\&#39044;&#31639;\2006&#39044;&#31639;&#25253;&#349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54;&#21592;&#26631;&#20934;&#25903;&#2098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07;&#19994;&#21457;&#23637;&#25903;&#20986;&#65288;&#32463;&#24046;&#24322;&#35843;&#25972;&#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DOCUME~1\zq\LOCALS~1\Temp\&#36130;&#25919;&#20379;&#20859;&#20154;&#21592;&#20449;&#24687;&#34920;\&#25945;&#32946;\&#27896;&#27700;&#22235;&#20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zzj(200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O:\&#33609;&#21407;&#31449;&#23454;&#21517;&#21046;&#34920;&#26684;&#21450;&#29031;&#29255;\2011&#24180;&#24037;&#20316;\&#23454;&#21517;&#21046;&#31649;&#29702;&#24037;&#20316;\&#21160;&#21592;&#20250;\&#34892;&#25919;&#26426;&#26500;&#20154;&#21592;&#27169;&#2649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6449;&#32423;&#26631;&#20934;&#25903;&#2098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1012001"/>
      <sheetName val="编码"/>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各年度收费、罚没、专项收入.xls]Sheet3"/>
      <sheetName val="本年收入合计"/>
      <sheetName val="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行政编制"/>
      <sheetName val="公检法司编制"/>
      <sheetName val="行政和公检法司人数"/>
      <sheetName val="13 铁路配件"/>
      <sheetName val="财政供养人员增幅"/>
      <sheetName val="P101200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合计"/>
      <sheetName val="行政"/>
      <sheetName val="公检法司"/>
      <sheetName val="教育"/>
      <sheetName val="其他事业"/>
      <sheetName val="GDP"/>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 val="一般预算收入"/>
      <sheetName val="农业用地"/>
      <sheetName val="公检法司编制"/>
      <sheetName val="行政编制"/>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农业人口"/>
      <sheetName val="工商税收"/>
      <sheetName val="事业发展"/>
      <sheetName val="编码"/>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农业用地"/>
      <sheetName val="公检法司编制"/>
      <sheetName val="行政编制"/>
      <sheetName val="行政机构人员信息"/>
      <sheetName val="农业人口"/>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人员支出"/>
      <sheetName val="合计"/>
      <sheetName val="农业用地"/>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事业发展"/>
      <sheetName val="编码"/>
      <sheetName val="人员支出"/>
    </sheetNames>
    <sheetDataSet>
      <sheetData sheetId="0" refreshError="1"/>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区划"/>
      <sheetName val="农业人口"/>
      <sheetName val="2002年一般预算收入"/>
      <sheetName val="编码"/>
      <sheetName val="事业发展"/>
    </sheetNames>
    <sheetDataSet>
      <sheetData sheetId="0" refreshError="1"/>
      <sheetData sheetId="1" refreshError="1"/>
      <sheetData sheetId="2" refreshError="1"/>
      <sheetData sheetId="3" refreshError="1"/>
      <sheetData sheetId="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单位信息录入表"/>
      <sheetName val="人员信息录入表"/>
      <sheetName val="基础编码"/>
      <sheetName val="农业用地"/>
      <sheetName val="本年收入合计"/>
      <sheetName val="行政区划"/>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2年一般预算收入"/>
      <sheetName val="人员支出"/>
      <sheetName val="一般预算收入"/>
      <sheetName val="财政供养人员增幅"/>
      <sheetName val="基础编码"/>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1012001"/>
      <sheetName val="事业发展"/>
      <sheetName val="公检法司编制"/>
      <sheetName val="行政编制"/>
      <sheetName val="基础编码"/>
      <sheetName val="工商税收"/>
      <sheetName val="2002年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机构人员信息"/>
      <sheetName val="数据输入说明"/>
      <sheetName val="行政区划"/>
      <sheetName val="人员支出"/>
      <sheetName val="P1012001"/>
    </sheetNames>
    <sheetDataSet>
      <sheetData sheetId="0" refreshError="1"/>
      <sheetData sheetId="1" refreshError="1"/>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中小学生"/>
      <sheetName val="基础编码"/>
      <sheetName val="P1012001"/>
      <sheetName val="2002年一般预算收入"/>
      <sheetName val="行政机构人员信息"/>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总人口"/>
      <sheetName val="2002年一般预算收入"/>
      <sheetName val="P1012001"/>
      <sheetName val="中小学生"/>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 val="行政机构人员信息"/>
      <sheetName val="基础编码"/>
      <sheetName val="一般预算收入"/>
      <sheetName val="P1012001"/>
      <sheetName val="皋兰县"/>
      <sheetName val="永登"/>
      <sheetName val="七里河"/>
      <sheetName val="榆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财政供养人员增幅"/>
      <sheetName val="中小学生"/>
      <sheetName val="总人口"/>
      <sheetName val="#REF!"/>
      <sheetName val="农业用地"/>
      <sheetName val="本年收入合计"/>
      <sheetName val="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村级支出"/>
      <sheetName val="总人口"/>
      <sheetName val="财政供养人员增幅"/>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13 铁路配件"/>
      <sheetName val="P1012001"/>
      <sheetName val="________"/>
      <sheetName val="XL4Poppy"/>
      <sheetName val="村级支出"/>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sheetName val="本年收入合计"/>
      <sheetName val="合计"/>
      <sheetName val="村级支出"/>
      <sheetName val="13 铁路配件"/>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般预算收入"/>
      <sheetName val="财政供养人员增幅"/>
      <sheetName val="行政区划"/>
      <sheetName val="农业人口"/>
      <sheetName val="GDP"/>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工商税收"/>
      <sheetName val="村级支出"/>
      <sheetName val="中小学生"/>
      <sheetName val="P1012001"/>
      <sheetName val="一般预算收入"/>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433"/>
  <sheetViews>
    <sheetView tabSelected="1" view="pageBreakPreview" topLeftCell="G1" zoomScaleNormal="100" zoomScaleSheetLayoutView="100" workbookViewId="0">
      <pane ySplit="5" topLeftCell="A35" activePane="bottomLeft" state="frozen"/>
      <selection pane="bottomLeft" activeCell="M38" sqref="M38"/>
    </sheetView>
  </sheetViews>
  <sheetFormatPr defaultColWidth="9" defaultRowHeight="11.25" x14ac:dyDescent="0.15"/>
  <cols>
    <col min="1" max="1" width="4.625" style="7" customWidth="1"/>
    <col min="2" max="2" width="12.25" style="7" customWidth="1"/>
    <col min="3" max="3" width="8.5" style="7" customWidth="1"/>
    <col min="4" max="4" width="10.25" style="7" customWidth="1"/>
    <col min="5" max="5" width="8" style="7" customWidth="1"/>
    <col min="6" max="6" width="41" style="8" customWidth="1"/>
    <col min="7" max="7" width="10.75" style="9" customWidth="1"/>
    <col min="8" max="8" width="9.875" style="9" customWidth="1"/>
    <col min="9" max="9" width="9.125" style="9" customWidth="1"/>
    <col min="10" max="11" width="6.5" style="9" customWidth="1"/>
    <col min="12" max="12" width="10.125" style="7" customWidth="1"/>
    <col min="13" max="13" width="9.875" style="10" customWidth="1"/>
    <col min="14" max="14" width="12.125" style="10" customWidth="1"/>
    <col min="15" max="15" width="6.625" style="11" customWidth="1"/>
    <col min="16" max="16" width="6.75" style="11" customWidth="1"/>
    <col min="17" max="17" width="8.25" style="9" customWidth="1"/>
    <col min="18" max="18" width="9.875" style="9" customWidth="1"/>
    <col min="19" max="20" width="7.125" style="9" customWidth="1"/>
    <col min="21" max="21" width="12.25" style="9" customWidth="1"/>
    <col min="22" max="22" width="9" style="9" customWidth="1"/>
    <col min="23" max="23" width="8.625" style="7" customWidth="1"/>
    <col min="24" max="24" width="7.375" style="12" customWidth="1"/>
    <col min="25" max="25" width="9.5" style="7" customWidth="1"/>
    <col min="26" max="26" width="7.5" style="7" customWidth="1"/>
    <col min="27" max="27" width="9" style="7" customWidth="1"/>
    <col min="28" max="40" width="3.5" style="7" customWidth="1"/>
    <col min="41" max="16384" width="9" style="6"/>
  </cols>
  <sheetData>
    <row r="1" spans="1:40" s="1" customFormat="1" ht="17.100000000000001" customHeight="1" x14ac:dyDescent="0.15">
      <c r="A1" s="56" t="s">
        <v>0</v>
      </c>
      <c r="B1" s="57"/>
      <c r="C1" s="13"/>
      <c r="D1" s="13"/>
      <c r="E1" s="13"/>
      <c r="F1" s="14"/>
      <c r="G1" s="15"/>
      <c r="H1" s="15"/>
      <c r="I1" s="15"/>
      <c r="J1" s="15"/>
      <c r="K1" s="15"/>
      <c r="L1" s="13"/>
      <c r="M1" s="26"/>
      <c r="N1" s="26"/>
      <c r="O1" s="27"/>
      <c r="P1" s="27"/>
      <c r="Q1" s="15"/>
      <c r="R1" s="15"/>
      <c r="S1" s="15"/>
      <c r="T1" s="15"/>
      <c r="U1" s="15"/>
      <c r="V1" s="15"/>
      <c r="W1" s="13"/>
      <c r="Y1" s="13"/>
      <c r="Z1" s="13"/>
      <c r="AA1" s="13"/>
      <c r="AB1" s="13"/>
      <c r="AC1" s="13"/>
      <c r="AD1" s="13"/>
      <c r="AE1" s="13"/>
      <c r="AF1" s="13"/>
      <c r="AG1" s="13"/>
      <c r="AH1" s="13"/>
      <c r="AI1" s="13"/>
      <c r="AJ1" s="13"/>
      <c r="AK1" s="13"/>
      <c r="AL1" s="13"/>
      <c r="AM1" s="13"/>
      <c r="AN1" s="13"/>
    </row>
    <row r="2" spans="1:40" s="2" customFormat="1" ht="27" customHeight="1" x14ac:dyDescent="0.15">
      <c r="A2" s="58" t="s">
        <v>1</v>
      </c>
      <c r="B2" s="58"/>
      <c r="C2" s="58"/>
      <c r="D2" s="58"/>
      <c r="E2" s="58"/>
      <c r="F2" s="59"/>
      <c r="G2" s="60"/>
      <c r="H2" s="60"/>
      <c r="I2" s="60"/>
      <c r="J2" s="60"/>
      <c r="K2" s="60"/>
      <c r="L2" s="58"/>
      <c r="M2" s="61"/>
      <c r="N2" s="61"/>
      <c r="O2" s="62"/>
      <c r="P2" s="62"/>
      <c r="Q2" s="60"/>
      <c r="R2" s="60"/>
      <c r="S2" s="60"/>
      <c r="T2" s="60"/>
      <c r="U2" s="60"/>
      <c r="V2" s="60"/>
      <c r="W2" s="58"/>
      <c r="X2" s="58"/>
      <c r="Y2" s="58"/>
      <c r="Z2" s="58"/>
      <c r="AA2" s="58"/>
      <c r="AB2" s="58"/>
      <c r="AC2" s="58"/>
      <c r="AD2" s="58"/>
      <c r="AE2" s="58"/>
      <c r="AF2" s="58"/>
      <c r="AG2" s="58"/>
      <c r="AH2" s="58"/>
      <c r="AI2" s="58"/>
      <c r="AJ2" s="58"/>
      <c r="AK2" s="58"/>
      <c r="AL2" s="58"/>
      <c r="AM2" s="58"/>
      <c r="AN2" s="58"/>
    </row>
    <row r="3" spans="1:40" s="1" customFormat="1" ht="48" customHeight="1" x14ac:dyDescent="0.15">
      <c r="A3" s="68" t="s">
        <v>2</v>
      </c>
      <c r="B3" s="68" t="s">
        <v>3</v>
      </c>
      <c r="C3" s="68" t="s">
        <v>4</v>
      </c>
      <c r="D3" s="68" t="s">
        <v>5</v>
      </c>
      <c r="E3" s="68" t="s">
        <v>6</v>
      </c>
      <c r="F3" s="68" t="s">
        <v>7</v>
      </c>
      <c r="G3" s="63" t="s">
        <v>8</v>
      </c>
      <c r="H3" s="64"/>
      <c r="I3" s="64"/>
      <c r="J3" s="64"/>
      <c r="K3" s="64"/>
      <c r="L3" s="68" t="s">
        <v>9</v>
      </c>
      <c r="M3" s="65" t="s">
        <v>10</v>
      </c>
      <c r="N3" s="65"/>
      <c r="O3" s="66"/>
      <c r="P3" s="66"/>
      <c r="Q3" s="67"/>
      <c r="R3" s="67"/>
      <c r="S3" s="67"/>
      <c r="T3" s="67"/>
      <c r="U3" s="67"/>
      <c r="V3" s="67"/>
      <c r="W3" s="68" t="s">
        <v>11</v>
      </c>
      <c r="X3" s="68"/>
      <c r="Y3" s="68" t="s">
        <v>12</v>
      </c>
      <c r="Z3" s="68"/>
      <c r="AA3" s="68" t="s">
        <v>13</v>
      </c>
      <c r="AB3" s="68" t="s">
        <v>14</v>
      </c>
      <c r="AC3" s="68"/>
      <c r="AD3" s="68"/>
      <c r="AE3" s="68"/>
      <c r="AF3" s="68"/>
      <c r="AG3" s="68"/>
      <c r="AH3" s="68"/>
      <c r="AI3" s="68"/>
      <c r="AJ3" s="68"/>
      <c r="AK3" s="68"/>
      <c r="AL3" s="68"/>
      <c r="AM3" s="68"/>
      <c r="AN3" s="68"/>
    </row>
    <row r="4" spans="1:40" s="1" customFormat="1" ht="111" customHeight="1" x14ac:dyDescent="0.15">
      <c r="A4" s="68"/>
      <c r="B4" s="68"/>
      <c r="C4" s="68"/>
      <c r="D4" s="68"/>
      <c r="E4" s="68"/>
      <c r="F4" s="68"/>
      <c r="G4" s="67" t="s">
        <v>15</v>
      </c>
      <c r="H4" s="67" t="s">
        <v>16</v>
      </c>
      <c r="I4" s="67" t="s">
        <v>17</v>
      </c>
      <c r="J4" s="67" t="s">
        <v>18</v>
      </c>
      <c r="K4" s="67" t="s">
        <v>19</v>
      </c>
      <c r="L4" s="68"/>
      <c r="M4" s="68" t="s">
        <v>20</v>
      </c>
      <c r="N4" s="68" t="s">
        <v>21</v>
      </c>
      <c r="O4" s="66" t="s">
        <v>22</v>
      </c>
      <c r="P4" s="66"/>
      <c r="Q4" s="67" t="s">
        <v>23</v>
      </c>
      <c r="R4" s="67"/>
      <c r="S4" s="67"/>
      <c r="T4" s="67" t="s">
        <v>24</v>
      </c>
      <c r="U4" s="67"/>
      <c r="V4" s="67"/>
      <c r="W4" s="16" t="s">
        <v>25</v>
      </c>
      <c r="X4" s="16" t="s">
        <v>26</v>
      </c>
      <c r="Y4" s="16" t="s">
        <v>27</v>
      </c>
      <c r="Z4" s="16" t="s">
        <v>26</v>
      </c>
      <c r="AA4" s="68"/>
      <c r="AB4" s="38" t="s">
        <v>28</v>
      </c>
      <c r="AC4" s="16" t="s">
        <v>29</v>
      </c>
      <c r="AD4" s="16" t="s">
        <v>30</v>
      </c>
      <c r="AE4" s="16" t="s">
        <v>31</v>
      </c>
      <c r="AF4" s="16" t="s">
        <v>32</v>
      </c>
      <c r="AG4" s="16" t="s">
        <v>33</v>
      </c>
      <c r="AH4" s="16" t="s">
        <v>34</v>
      </c>
      <c r="AI4" s="16" t="s">
        <v>35</v>
      </c>
      <c r="AJ4" s="16" t="s">
        <v>36</v>
      </c>
      <c r="AK4" s="16" t="s">
        <v>1237</v>
      </c>
      <c r="AL4" s="16" t="s">
        <v>37</v>
      </c>
      <c r="AM4" s="28" t="s">
        <v>38</v>
      </c>
      <c r="AN4" s="28" t="s">
        <v>39</v>
      </c>
    </row>
    <row r="5" spans="1:40" s="1" customFormat="1" ht="51.6" customHeight="1" x14ac:dyDescent="0.15">
      <c r="A5" s="68"/>
      <c r="B5" s="68"/>
      <c r="C5" s="68"/>
      <c r="D5" s="68"/>
      <c r="E5" s="68"/>
      <c r="F5" s="68"/>
      <c r="G5" s="67"/>
      <c r="H5" s="67"/>
      <c r="I5" s="67"/>
      <c r="J5" s="67"/>
      <c r="K5" s="67"/>
      <c r="L5" s="68"/>
      <c r="M5" s="68"/>
      <c r="N5" s="68"/>
      <c r="O5" s="29" t="s">
        <v>40</v>
      </c>
      <c r="P5" s="29" t="s">
        <v>41</v>
      </c>
      <c r="Q5" s="17" t="s">
        <v>42</v>
      </c>
      <c r="R5" s="17" t="s">
        <v>43</v>
      </c>
      <c r="S5" s="17" t="s">
        <v>44</v>
      </c>
      <c r="T5" s="17" t="s">
        <v>42</v>
      </c>
      <c r="U5" s="17" t="s">
        <v>45</v>
      </c>
      <c r="V5" s="17" t="s">
        <v>46</v>
      </c>
      <c r="W5" s="16"/>
      <c r="X5" s="16" t="s">
        <v>47</v>
      </c>
      <c r="Y5" s="16"/>
      <c r="Z5" s="16"/>
      <c r="AA5" s="16"/>
      <c r="AB5" s="16"/>
      <c r="AC5" s="16"/>
      <c r="AD5" s="16"/>
      <c r="AE5" s="16"/>
      <c r="AF5" s="16"/>
      <c r="AG5" s="16"/>
      <c r="AH5" s="16"/>
      <c r="AI5" s="16"/>
      <c r="AJ5" s="16"/>
      <c r="AK5" s="16"/>
      <c r="AL5" s="16"/>
      <c r="AM5" s="16"/>
      <c r="AN5" s="16"/>
    </row>
    <row r="6" spans="1:40" s="1" customFormat="1" ht="27" customHeight="1" x14ac:dyDescent="0.15">
      <c r="A6" s="69" t="s">
        <v>48</v>
      </c>
      <c r="B6" s="70"/>
      <c r="C6" s="70"/>
      <c r="D6" s="70"/>
      <c r="E6" s="70"/>
      <c r="F6" s="71"/>
      <c r="G6" s="18">
        <f>G7+G355+G399</f>
        <v>34342.400000000001</v>
      </c>
      <c r="H6" s="18">
        <f>H7+H355+H399</f>
        <v>29719.4</v>
      </c>
      <c r="I6" s="18">
        <f>I7+I355+I399</f>
        <v>4623</v>
      </c>
      <c r="J6" s="18">
        <f>J7+J355+J399</f>
        <v>0</v>
      </c>
      <c r="K6" s="18">
        <f>K7+K355+K399</f>
        <v>0</v>
      </c>
      <c r="L6" s="30"/>
      <c r="M6" s="31"/>
      <c r="N6" s="31"/>
      <c r="O6" s="32">
        <f>O7+O355+O399</f>
        <v>1472</v>
      </c>
      <c r="P6" s="32">
        <f t="shared" ref="P6:V6" si="0">P7+P355+P399</f>
        <v>966</v>
      </c>
      <c r="Q6" s="18">
        <f t="shared" si="0"/>
        <v>8.3965999999999994</v>
      </c>
      <c r="R6" s="18">
        <f t="shared" si="0"/>
        <v>4.7066800000000004</v>
      </c>
      <c r="S6" s="18">
        <f t="shared" si="0"/>
        <v>4.1389999999999993</v>
      </c>
      <c r="T6" s="18">
        <f t="shared" si="0"/>
        <v>29.950500000000005</v>
      </c>
      <c r="U6" s="18">
        <f t="shared" si="0"/>
        <v>18.545500000000001</v>
      </c>
      <c r="V6" s="18">
        <f t="shared" si="0"/>
        <v>14.526299999999999</v>
      </c>
      <c r="W6" s="30"/>
      <c r="X6" s="30"/>
      <c r="Y6" s="30"/>
      <c r="Z6" s="30"/>
      <c r="AA6" s="30"/>
      <c r="AB6" s="30"/>
      <c r="AC6" s="30"/>
      <c r="AD6" s="30"/>
      <c r="AE6" s="30"/>
      <c r="AF6" s="30"/>
      <c r="AG6" s="30"/>
      <c r="AH6" s="30"/>
      <c r="AI6" s="30"/>
      <c r="AJ6" s="30"/>
      <c r="AK6" s="30"/>
      <c r="AL6" s="30"/>
      <c r="AM6" s="30"/>
      <c r="AN6" s="30"/>
    </row>
    <row r="7" spans="1:40" ht="39" customHeight="1" x14ac:dyDescent="0.15">
      <c r="A7" s="19" t="s">
        <v>49</v>
      </c>
      <c r="B7" s="72" t="s">
        <v>50</v>
      </c>
      <c r="C7" s="73"/>
      <c r="D7" s="73"/>
      <c r="E7" s="74"/>
      <c r="F7" s="20"/>
      <c r="G7" s="21">
        <f>G8+G188+G347+G353</f>
        <v>16253.32</v>
      </c>
      <c r="H7" s="21">
        <f>H8+H188+H347+H353</f>
        <v>16083.32</v>
      </c>
      <c r="I7" s="21">
        <f>I8+I188+I347+I353</f>
        <v>170</v>
      </c>
      <c r="J7" s="21">
        <f>J8+J188+J347+J353</f>
        <v>0</v>
      </c>
      <c r="K7" s="21">
        <f>K8+K188+K347+K353</f>
        <v>0</v>
      </c>
      <c r="L7" s="33"/>
      <c r="M7" s="34"/>
      <c r="N7" s="34"/>
      <c r="O7" s="35">
        <f>O8+O188+O347+O353</f>
        <v>1117</v>
      </c>
      <c r="P7" s="35">
        <f t="shared" ref="P7:V7" si="1">P8+P188+P347+P353</f>
        <v>731</v>
      </c>
      <c r="Q7" s="21">
        <f t="shared" si="1"/>
        <v>6.5102999999999991</v>
      </c>
      <c r="R7" s="21">
        <f t="shared" si="1"/>
        <v>3.3080000000000007</v>
      </c>
      <c r="S7" s="21">
        <f t="shared" si="1"/>
        <v>2.8535999999999997</v>
      </c>
      <c r="T7" s="21">
        <f t="shared" si="1"/>
        <v>22.816400000000005</v>
      </c>
      <c r="U7" s="21">
        <f t="shared" si="1"/>
        <v>12.900300000000001</v>
      </c>
      <c r="V7" s="21">
        <f t="shared" si="1"/>
        <v>10.2363</v>
      </c>
      <c r="W7" s="36"/>
      <c r="X7" s="36"/>
      <c r="Y7" s="34"/>
      <c r="Z7" s="34"/>
      <c r="AA7" s="36"/>
      <c r="AB7" s="36"/>
      <c r="AC7" s="36"/>
      <c r="AD7" s="36"/>
      <c r="AE7" s="36"/>
      <c r="AF7" s="36"/>
      <c r="AG7" s="36"/>
      <c r="AH7" s="36"/>
      <c r="AI7" s="36"/>
      <c r="AJ7" s="36"/>
      <c r="AK7" s="36"/>
      <c r="AL7" s="36"/>
      <c r="AM7" s="36"/>
      <c r="AN7" s="36"/>
    </row>
    <row r="8" spans="1:40" s="3" customFormat="1" ht="30.95" customHeight="1" x14ac:dyDescent="0.15">
      <c r="A8" s="19"/>
      <c r="B8" s="75" t="s">
        <v>51</v>
      </c>
      <c r="C8" s="76"/>
      <c r="D8" s="76"/>
      <c r="E8" s="77"/>
      <c r="F8" s="20" t="s">
        <v>52</v>
      </c>
      <c r="G8" s="21">
        <f>G9+G163+G165+G183+G186</f>
        <v>7995.2754999999997</v>
      </c>
      <c r="H8" s="21">
        <f>H9+H163+H165+H183+H186</f>
        <v>7825.2754999999997</v>
      </c>
      <c r="I8" s="21">
        <f>I9+I163+I165+I183+I186</f>
        <v>170</v>
      </c>
      <c r="J8" s="21">
        <f>J9+J163+J165+J183+J186</f>
        <v>0</v>
      </c>
      <c r="K8" s="21">
        <f>K9+K163+K165+K183+K186</f>
        <v>0</v>
      </c>
      <c r="L8" s="33"/>
      <c r="M8" s="34"/>
      <c r="N8" s="34"/>
      <c r="O8" s="35">
        <f t="shared" ref="O8:V8" si="2">O9+O163+O165+O183+O186</f>
        <v>576</v>
      </c>
      <c r="P8" s="35">
        <f t="shared" si="2"/>
        <v>405</v>
      </c>
      <c r="Q8" s="21">
        <f t="shared" si="2"/>
        <v>2.8104999999999998</v>
      </c>
      <c r="R8" s="21">
        <f t="shared" si="2"/>
        <v>1.1858000000000002</v>
      </c>
      <c r="S8" s="21">
        <f t="shared" si="2"/>
        <v>1.6008</v>
      </c>
      <c r="T8" s="21">
        <f t="shared" si="2"/>
        <v>10.953700000000003</v>
      </c>
      <c r="U8" s="21">
        <f t="shared" si="2"/>
        <v>4.6234999999999999</v>
      </c>
      <c r="V8" s="21">
        <f t="shared" si="2"/>
        <v>6.2504</v>
      </c>
      <c r="W8" s="36"/>
      <c r="X8" s="36"/>
      <c r="Y8" s="34"/>
      <c r="Z8" s="34"/>
      <c r="AA8" s="36"/>
      <c r="AB8" s="36"/>
      <c r="AC8" s="36"/>
      <c r="AD8" s="36"/>
      <c r="AE8" s="36"/>
      <c r="AF8" s="36"/>
      <c r="AG8" s="36"/>
      <c r="AH8" s="36"/>
      <c r="AI8" s="36"/>
      <c r="AJ8" s="36"/>
      <c r="AK8" s="36"/>
      <c r="AL8" s="36"/>
      <c r="AM8" s="36"/>
      <c r="AN8" s="36"/>
    </row>
    <row r="9" spans="1:40" ht="33" customHeight="1" x14ac:dyDescent="0.15">
      <c r="A9" s="19"/>
      <c r="B9" s="78" t="s">
        <v>53</v>
      </c>
      <c r="C9" s="79"/>
      <c r="D9" s="79"/>
      <c r="E9" s="80"/>
      <c r="F9" s="22"/>
      <c r="G9" s="18">
        <f>G10+G22+G37+G44+G57+G61+G64+G68+G71+G83+G94+G109+G113+G124+G127+G129+G133+G136+G147+G152+G156+G158+G160</f>
        <v>201.27549999999997</v>
      </c>
      <c r="H9" s="18">
        <f>H10+H22+H37+H44+H57+H61+H64+H68+H71+H83+H94+H109+H113+H124+H127+H129+H133+H136+H147+H152+H156+H158+H160</f>
        <v>201.27549999999997</v>
      </c>
      <c r="I9" s="18">
        <f>I10+I22+I37+I44+I57+I61+I64+I68+I71+I83+I94+I109+I113+I124+I127+I129+I133+I136+I147+I152+I156+I158+I160</f>
        <v>0</v>
      </c>
      <c r="J9" s="18">
        <f>J10+J22+J37+J44+J57+J61+J64+J68+J71+J83+J94+J109+J113+J124+J127+J129+J133+J136+J147+J152+J156+J158+J160</f>
        <v>0</v>
      </c>
      <c r="K9" s="18">
        <f>K10+K22+K37+K44+K57+K61+K64+K68+K71+K83+K94+K109+K113+K124+K127+K129+K133+K136+K147+K152+K156+K158+K160</f>
        <v>0</v>
      </c>
      <c r="L9" s="30"/>
      <c r="M9" s="31"/>
      <c r="N9" s="31"/>
      <c r="O9" s="32">
        <f>O10+O22+O37+O44+O57+O61+O64+O68+O71+O83+O94+O109+O113+O124+O127+O129+O133+O136+O147+O152+O156+O158+O160</f>
        <v>456</v>
      </c>
      <c r="P9" s="32">
        <f t="shared" ref="P9:V9" si="3">P10+P22+P37+P44+P57+P61+P64+P68+P71+P83+P94+P109+P113+P124+P127+P129+P133+P136+P147+P152+P156+P158+P160</f>
        <v>312</v>
      </c>
      <c r="Q9" s="21">
        <f t="shared" si="3"/>
        <v>0.26790000000000003</v>
      </c>
      <c r="R9" s="21">
        <f t="shared" si="3"/>
        <v>0.26790000000000003</v>
      </c>
      <c r="S9" s="21">
        <f t="shared" si="3"/>
        <v>0</v>
      </c>
      <c r="T9" s="21">
        <f t="shared" si="3"/>
        <v>1.2758</v>
      </c>
      <c r="U9" s="21">
        <f t="shared" si="3"/>
        <v>1.2758</v>
      </c>
      <c r="V9" s="21">
        <f t="shared" si="3"/>
        <v>0</v>
      </c>
      <c r="W9" s="37"/>
      <c r="X9" s="37"/>
      <c r="Y9" s="30"/>
      <c r="Z9" s="30"/>
      <c r="AA9" s="30"/>
      <c r="AB9" s="30"/>
      <c r="AC9" s="30"/>
      <c r="AD9" s="30"/>
      <c r="AE9" s="30"/>
      <c r="AF9" s="30"/>
      <c r="AG9" s="30"/>
      <c r="AH9" s="30"/>
      <c r="AI9" s="30"/>
      <c r="AJ9" s="30"/>
      <c r="AK9" s="30"/>
      <c r="AL9" s="30"/>
      <c r="AM9" s="30"/>
      <c r="AN9" s="30"/>
    </row>
    <row r="10" spans="1:40" ht="65.099999999999994" customHeight="1" x14ac:dyDescent="0.15">
      <c r="A10" s="23"/>
      <c r="B10" s="20" t="s">
        <v>54</v>
      </c>
      <c r="C10" s="23"/>
      <c r="D10" s="23"/>
      <c r="E10" s="23"/>
      <c r="F10" s="22" t="s">
        <v>55</v>
      </c>
      <c r="G10" s="18">
        <f>H10+I10+J10+K10</f>
        <v>38.468000000000004</v>
      </c>
      <c r="H10" s="18">
        <v>38.468000000000004</v>
      </c>
      <c r="I10" s="18"/>
      <c r="J10" s="18"/>
      <c r="K10" s="18"/>
      <c r="L10" s="30" t="s">
        <v>56</v>
      </c>
      <c r="M10" s="31"/>
      <c r="N10" s="31"/>
      <c r="O10" s="32">
        <f>SUM(O11:O21)</f>
        <v>75</v>
      </c>
      <c r="P10" s="32">
        <f>SUM(P11:P21)</f>
        <v>56</v>
      </c>
      <c r="Q10" s="18">
        <f t="shared" ref="Q10:V10" si="4">SUM(Q11:Q21)</f>
        <v>7.7600000000000002E-2</v>
      </c>
      <c r="R10" s="18">
        <f t="shared" si="4"/>
        <v>7.7600000000000002E-2</v>
      </c>
      <c r="S10" s="18">
        <f t="shared" si="4"/>
        <v>0</v>
      </c>
      <c r="T10" s="18">
        <f t="shared" si="4"/>
        <v>0.30209999999999998</v>
      </c>
      <c r="U10" s="18">
        <f t="shared" si="4"/>
        <v>0.30209999999999998</v>
      </c>
      <c r="V10" s="18">
        <f t="shared" si="4"/>
        <v>0</v>
      </c>
      <c r="W10" s="37"/>
      <c r="X10" s="37"/>
      <c r="Y10" s="30"/>
      <c r="Z10" s="30"/>
      <c r="AA10" s="30" t="s">
        <v>57</v>
      </c>
      <c r="AB10" s="30" t="s">
        <v>58</v>
      </c>
      <c r="AC10" s="30" t="s">
        <v>59</v>
      </c>
      <c r="AD10" s="30" t="s">
        <v>59</v>
      </c>
      <c r="AE10" s="30" t="s">
        <v>59</v>
      </c>
      <c r="AF10" s="30" t="s">
        <v>59</v>
      </c>
      <c r="AG10" s="30" t="s">
        <v>59</v>
      </c>
      <c r="AH10" s="30" t="s">
        <v>59</v>
      </c>
      <c r="AI10" s="30" t="s">
        <v>58</v>
      </c>
      <c r="AJ10" s="30" t="s">
        <v>58</v>
      </c>
      <c r="AK10" s="30" t="s">
        <v>58</v>
      </c>
      <c r="AL10" s="30" t="s">
        <v>58</v>
      </c>
      <c r="AM10" s="30" t="s">
        <v>58</v>
      </c>
      <c r="AN10" s="30"/>
    </row>
    <row r="11" spans="1:40" ht="78.95" customHeight="1" x14ac:dyDescent="0.15">
      <c r="A11" s="23"/>
      <c r="B11" s="23" t="s">
        <v>60</v>
      </c>
      <c r="C11" s="23" t="s">
        <v>61</v>
      </c>
      <c r="D11" s="23" t="s">
        <v>62</v>
      </c>
      <c r="E11" s="20" t="s">
        <v>63</v>
      </c>
      <c r="F11" s="24" t="s">
        <v>64</v>
      </c>
      <c r="G11" s="18">
        <v>6.8</v>
      </c>
      <c r="H11" s="18"/>
      <c r="I11" s="18"/>
      <c r="J11" s="18"/>
      <c r="K11" s="18"/>
      <c r="L11" s="30"/>
      <c r="M11" s="31" t="s">
        <v>65</v>
      </c>
      <c r="N11" s="31" t="s">
        <v>66</v>
      </c>
      <c r="O11" s="32">
        <v>9</v>
      </c>
      <c r="P11" s="32">
        <v>10</v>
      </c>
      <c r="Q11" s="18">
        <v>1.0999999999999999E-2</v>
      </c>
      <c r="R11" s="18">
        <v>1.0999999999999999E-2</v>
      </c>
      <c r="S11" s="18"/>
      <c r="T11" s="18">
        <v>5.8900000000000001E-2</v>
      </c>
      <c r="U11" s="18">
        <v>5.8900000000000001E-2</v>
      </c>
      <c r="V11" s="18"/>
      <c r="W11" s="37" t="s">
        <v>67</v>
      </c>
      <c r="X11" s="37" t="s">
        <v>68</v>
      </c>
      <c r="Y11" s="30" t="s">
        <v>69</v>
      </c>
      <c r="Z11" s="30" t="s">
        <v>70</v>
      </c>
      <c r="AA11" s="30"/>
      <c r="AB11" s="30"/>
      <c r="AC11" s="30"/>
      <c r="AD11" s="30"/>
      <c r="AE11" s="30"/>
      <c r="AF11" s="30"/>
      <c r="AG11" s="30"/>
      <c r="AH11" s="30"/>
      <c r="AI11" s="30"/>
      <c r="AJ11" s="30"/>
      <c r="AK11" s="30"/>
      <c r="AL11" s="30"/>
      <c r="AM11" s="30"/>
      <c r="AN11" s="30"/>
    </row>
    <row r="12" spans="1:40" ht="123.95" customHeight="1" x14ac:dyDescent="0.15">
      <c r="A12" s="23"/>
      <c r="B12" s="23" t="s">
        <v>71</v>
      </c>
      <c r="C12" s="23" t="s">
        <v>61</v>
      </c>
      <c r="D12" s="23" t="s">
        <v>62</v>
      </c>
      <c r="E12" s="20" t="s">
        <v>72</v>
      </c>
      <c r="F12" s="24" t="s">
        <v>73</v>
      </c>
      <c r="G12" s="18">
        <v>5.64</v>
      </c>
      <c r="H12" s="18"/>
      <c r="I12" s="18"/>
      <c r="J12" s="18"/>
      <c r="K12" s="18"/>
      <c r="L12" s="30"/>
      <c r="M12" s="31" t="s">
        <v>65</v>
      </c>
      <c r="N12" s="31" t="s">
        <v>66</v>
      </c>
      <c r="O12" s="32">
        <v>9</v>
      </c>
      <c r="P12" s="32">
        <v>7</v>
      </c>
      <c r="Q12" s="18">
        <v>9.7999999999999997E-3</v>
      </c>
      <c r="R12" s="18">
        <v>9.7999999999999997E-3</v>
      </c>
      <c r="S12" s="18"/>
      <c r="T12" s="18">
        <v>4.5699999999999998E-2</v>
      </c>
      <c r="U12" s="18">
        <v>4.5699999999999998E-2</v>
      </c>
      <c r="V12" s="18"/>
      <c r="W12" s="37" t="s">
        <v>67</v>
      </c>
      <c r="X12" s="37" t="s">
        <v>68</v>
      </c>
      <c r="Y12" s="30" t="s">
        <v>74</v>
      </c>
      <c r="Z12" s="30" t="s">
        <v>75</v>
      </c>
      <c r="AA12" s="30"/>
      <c r="AB12" s="30"/>
      <c r="AC12" s="30"/>
      <c r="AD12" s="30"/>
      <c r="AE12" s="30"/>
      <c r="AF12" s="30"/>
      <c r="AG12" s="30"/>
      <c r="AH12" s="30"/>
      <c r="AI12" s="30"/>
      <c r="AJ12" s="30"/>
      <c r="AK12" s="30"/>
      <c r="AL12" s="30"/>
      <c r="AM12" s="30"/>
      <c r="AN12" s="30"/>
    </row>
    <row r="13" spans="1:40" ht="63.95" customHeight="1" x14ac:dyDescent="0.15">
      <c r="A13" s="23"/>
      <c r="B13" s="23" t="s">
        <v>76</v>
      </c>
      <c r="C13" s="23" t="s">
        <v>61</v>
      </c>
      <c r="D13" s="23" t="s">
        <v>62</v>
      </c>
      <c r="E13" s="20" t="s">
        <v>77</v>
      </c>
      <c r="F13" s="25" t="s">
        <v>78</v>
      </c>
      <c r="G13" s="18">
        <v>1.64</v>
      </c>
      <c r="H13" s="18"/>
      <c r="I13" s="18"/>
      <c r="J13" s="18"/>
      <c r="K13" s="18"/>
      <c r="L13" s="30"/>
      <c r="M13" s="31" t="s">
        <v>65</v>
      </c>
      <c r="N13" s="31" t="s">
        <v>66</v>
      </c>
      <c r="O13" s="32">
        <v>8</v>
      </c>
      <c r="P13" s="32">
        <v>1</v>
      </c>
      <c r="Q13" s="18">
        <v>3.0999999999999999E-3</v>
      </c>
      <c r="R13" s="18">
        <v>3.0999999999999999E-3</v>
      </c>
      <c r="S13" s="18"/>
      <c r="T13" s="18">
        <v>1.2E-2</v>
      </c>
      <c r="U13" s="18">
        <v>1.2E-2</v>
      </c>
      <c r="V13" s="18"/>
      <c r="W13" s="37" t="s">
        <v>67</v>
      </c>
      <c r="X13" s="37" t="s">
        <v>68</v>
      </c>
      <c r="Y13" s="30" t="s">
        <v>79</v>
      </c>
      <c r="Z13" s="30" t="s">
        <v>80</v>
      </c>
      <c r="AA13" s="30"/>
      <c r="AB13" s="30"/>
      <c r="AC13" s="30"/>
      <c r="AD13" s="30"/>
      <c r="AE13" s="30"/>
      <c r="AF13" s="30"/>
      <c r="AG13" s="30"/>
      <c r="AH13" s="30"/>
      <c r="AI13" s="30"/>
      <c r="AJ13" s="30"/>
      <c r="AK13" s="30"/>
      <c r="AL13" s="30"/>
      <c r="AM13" s="30"/>
      <c r="AN13" s="30"/>
    </row>
    <row r="14" spans="1:40" ht="69" customHeight="1" x14ac:dyDescent="0.15">
      <c r="A14" s="23"/>
      <c r="B14" s="23" t="s">
        <v>81</v>
      </c>
      <c r="C14" s="23" t="s">
        <v>61</v>
      </c>
      <c r="D14" s="23" t="s">
        <v>62</v>
      </c>
      <c r="E14" s="20" t="s">
        <v>82</v>
      </c>
      <c r="F14" s="24" t="s">
        <v>83</v>
      </c>
      <c r="G14" s="18">
        <v>2.14</v>
      </c>
      <c r="H14" s="18"/>
      <c r="I14" s="18"/>
      <c r="J14" s="18"/>
      <c r="K14" s="18"/>
      <c r="L14" s="30"/>
      <c r="M14" s="31" t="s">
        <v>65</v>
      </c>
      <c r="N14" s="31" t="s">
        <v>66</v>
      </c>
      <c r="O14" s="32">
        <v>13</v>
      </c>
      <c r="P14" s="32"/>
      <c r="Q14" s="18">
        <v>5.3E-3</v>
      </c>
      <c r="R14" s="18">
        <v>5.3E-3</v>
      </c>
      <c r="S14" s="18"/>
      <c r="T14" s="18">
        <v>2.12E-2</v>
      </c>
      <c r="U14" s="18">
        <v>2.12E-2</v>
      </c>
      <c r="V14" s="18"/>
      <c r="W14" s="37" t="s">
        <v>67</v>
      </c>
      <c r="X14" s="37" t="s">
        <v>68</v>
      </c>
      <c r="Y14" s="30" t="s">
        <v>84</v>
      </c>
      <c r="Z14" s="30" t="s">
        <v>85</v>
      </c>
      <c r="AA14" s="30"/>
      <c r="AB14" s="30"/>
      <c r="AC14" s="30"/>
      <c r="AD14" s="30"/>
      <c r="AE14" s="30"/>
      <c r="AF14" s="30"/>
      <c r="AG14" s="30"/>
      <c r="AH14" s="30"/>
      <c r="AI14" s="30"/>
      <c r="AJ14" s="30"/>
      <c r="AK14" s="30"/>
      <c r="AL14" s="30"/>
      <c r="AM14" s="30"/>
      <c r="AN14" s="30"/>
    </row>
    <row r="15" spans="1:40" ht="89.1" customHeight="1" x14ac:dyDescent="0.15">
      <c r="A15" s="23"/>
      <c r="B15" s="23" t="s">
        <v>86</v>
      </c>
      <c r="C15" s="23" t="s">
        <v>61</v>
      </c>
      <c r="D15" s="23" t="s">
        <v>62</v>
      </c>
      <c r="E15" s="20" t="s">
        <v>87</v>
      </c>
      <c r="F15" s="25" t="s">
        <v>88</v>
      </c>
      <c r="G15" s="18">
        <v>4.508</v>
      </c>
      <c r="H15" s="18"/>
      <c r="I15" s="18"/>
      <c r="J15" s="18"/>
      <c r="K15" s="18"/>
      <c r="L15" s="30"/>
      <c r="M15" s="31" t="s">
        <v>65</v>
      </c>
      <c r="N15" s="31" t="s">
        <v>66</v>
      </c>
      <c r="O15" s="32">
        <v>3</v>
      </c>
      <c r="P15" s="32">
        <v>21</v>
      </c>
      <c r="Q15" s="18">
        <v>1.12E-2</v>
      </c>
      <c r="R15" s="18">
        <v>1.12E-2</v>
      </c>
      <c r="S15" s="18"/>
      <c r="T15" s="18">
        <v>6.1600000000000002E-2</v>
      </c>
      <c r="U15" s="18">
        <v>6.1600000000000002E-2</v>
      </c>
      <c r="V15" s="18"/>
      <c r="W15" s="37" t="s">
        <v>67</v>
      </c>
      <c r="X15" s="37" t="s">
        <v>68</v>
      </c>
      <c r="Y15" s="30" t="s">
        <v>89</v>
      </c>
      <c r="Z15" s="30" t="s">
        <v>90</v>
      </c>
      <c r="AA15" s="30"/>
      <c r="AB15" s="30"/>
      <c r="AC15" s="30"/>
      <c r="AD15" s="30"/>
      <c r="AE15" s="30"/>
      <c r="AF15" s="30"/>
      <c r="AG15" s="30"/>
      <c r="AH15" s="30"/>
      <c r="AI15" s="30"/>
      <c r="AJ15" s="30"/>
      <c r="AK15" s="30"/>
      <c r="AL15" s="30"/>
      <c r="AM15" s="30"/>
      <c r="AN15" s="30"/>
    </row>
    <row r="16" spans="1:40" ht="54" customHeight="1" x14ac:dyDescent="0.15">
      <c r="A16" s="23"/>
      <c r="B16" s="23" t="s">
        <v>91</v>
      </c>
      <c r="C16" s="23" t="s">
        <v>61</v>
      </c>
      <c r="D16" s="23" t="s">
        <v>62</v>
      </c>
      <c r="E16" s="20" t="s">
        <v>92</v>
      </c>
      <c r="F16" s="25" t="s">
        <v>93</v>
      </c>
      <c r="G16" s="18">
        <v>1.82</v>
      </c>
      <c r="H16" s="18"/>
      <c r="I16" s="18"/>
      <c r="J16" s="18"/>
      <c r="K16" s="18"/>
      <c r="L16" s="30"/>
      <c r="M16" s="31" t="s">
        <v>65</v>
      </c>
      <c r="N16" s="31" t="s">
        <v>66</v>
      </c>
      <c r="O16" s="32">
        <v>7</v>
      </c>
      <c r="P16" s="32">
        <v>2</v>
      </c>
      <c r="Q16" s="18">
        <v>2.5000000000000001E-3</v>
      </c>
      <c r="R16" s="18">
        <v>2.5000000000000001E-3</v>
      </c>
      <c r="S16" s="18"/>
      <c r="T16" s="18">
        <v>1.06E-2</v>
      </c>
      <c r="U16" s="18">
        <v>1.06E-2</v>
      </c>
      <c r="V16" s="18"/>
      <c r="W16" s="37" t="s">
        <v>67</v>
      </c>
      <c r="X16" s="37" t="s">
        <v>68</v>
      </c>
      <c r="Y16" s="30" t="s">
        <v>94</v>
      </c>
      <c r="Z16" s="30" t="s">
        <v>95</v>
      </c>
      <c r="AA16" s="30"/>
      <c r="AB16" s="30"/>
      <c r="AC16" s="30"/>
      <c r="AD16" s="30"/>
      <c r="AE16" s="30"/>
      <c r="AF16" s="30"/>
      <c r="AG16" s="30"/>
      <c r="AH16" s="30"/>
      <c r="AI16" s="30"/>
      <c r="AJ16" s="30"/>
      <c r="AK16" s="30"/>
      <c r="AL16" s="30"/>
      <c r="AM16" s="30"/>
      <c r="AN16" s="30"/>
    </row>
    <row r="17" spans="1:40" ht="66" customHeight="1" x14ac:dyDescent="0.15">
      <c r="A17" s="23"/>
      <c r="B17" s="23" t="s">
        <v>96</v>
      </c>
      <c r="C17" s="23" t="s">
        <v>61</v>
      </c>
      <c r="D17" s="23" t="s">
        <v>62</v>
      </c>
      <c r="E17" s="20" t="s">
        <v>97</v>
      </c>
      <c r="F17" s="24" t="s">
        <v>98</v>
      </c>
      <c r="G17" s="18">
        <v>5.68</v>
      </c>
      <c r="H17" s="18"/>
      <c r="I17" s="18"/>
      <c r="J17" s="18"/>
      <c r="K17" s="18"/>
      <c r="L17" s="30"/>
      <c r="M17" s="31" t="s">
        <v>65</v>
      </c>
      <c r="N17" s="31" t="s">
        <v>66</v>
      </c>
      <c r="O17" s="32">
        <v>13</v>
      </c>
      <c r="P17" s="32">
        <v>1</v>
      </c>
      <c r="Q17" s="18">
        <v>7.6E-3</v>
      </c>
      <c r="R17" s="18">
        <v>7.6E-3</v>
      </c>
      <c r="S17" s="18"/>
      <c r="T17" s="18">
        <v>3.1399999999999997E-2</v>
      </c>
      <c r="U17" s="18">
        <v>3.1399999999999997E-2</v>
      </c>
      <c r="V17" s="18"/>
      <c r="W17" s="37" t="s">
        <v>67</v>
      </c>
      <c r="X17" s="37" t="s">
        <v>68</v>
      </c>
      <c r="Y17" s="30" t="s">
        <v>99</v>
      </c>
      <c r="Z17" s="30" t="s">
        <v>100</v>
      </c>
      <c r="AA17" s="30"/>
      <c r="AB17" s="30"/>
      <c r="AC17" s="30"/>
      <c r="AD17" s="30"/>
      <c r="AE17" s="30"/>
      <c r="AF17" s="30"/>
      <c r="AG17" s="30"/>
      <c r="AH17" s="30"/>
      <c r="AI17" s="30"/>
      <c r="AJ17" s="30"/>
      <c r="AK17" s="30"/>
      <c r="AL17" s="30"/>
      <c r="AM17" s="30"/>
      <c r="AN17" s="30"/>
    </row>
    <row r="18" spans="1:40" ht="59.1" customHeight="1" x14ac:dyDescent="0.15">
      <c r="A18" s="23"/>
      <c r="B18" s="23" t="s">
        <v>101</v>
      </c>
      <c r="C18" s="23" t="s">
        <v>61</v>
      </c>
      <c r="D18" s="23" t="s">
        <v>62</v>
      </c>
      <c r="E18" s="20" t="s">
        <v>102</v>
      </c>
      <c r="F18" s="24" t="s">
        <v>103</v>
      </c>
      <c r="G18" s="18">
        <v>4.3</v>
      </c>
      <c r="H18" s="18"/>
      <c r="I18" s="18"/>
      <c r="J18" s="18"/>
      <c r="K18" s="18"/>
      <c r="L18" s="30"/>
      <c r="M18" s="31" t="s">
        <v>65</v>
      </c>
      <c r="N18" s="31" t="s">
        <v>66</v>
      </c>
      <c r="O18" s="32">
        <v>3</v>
      </c>
      <c r="P18" s="32">
        <v>7</v>
      </c>
      <c r="Q18" s="18">
        <v>1.7500000000000002E-2</v>
      </c>
      <c r="R18" s="18">
        <v>1.7500000000000002E-2</v>
      </c>
      <c r="S18" s="18"/>
      <c r="T18" s="18">
        <v>2.5100000000000001E-2</v>
      </c>
      <c r="U18" s="18">
        <v>2.5100000000000001E-2</v>
      </c>
      <c r="V18" s="18"/>
      <c r="W18" s="37" t="s">
        <v>67</v>
      </c>
      <c r="X18" s="37" t="s">
        <v>68</v>
      </c>
      <c r="Y18" s="30" t="s">
        <v>104</v>
      </c>
      <c r="Z18" s="30" t="s">
        <v>105</v>
      </c>
      <c r="AA18" s="30"/>
      <c r="AB18" s="30"/>
      <c r="AC18" s="30"/>
      <c r="AD18" s="30"/>
      <c r="AE18" s="30"/>
      <c r="AF18" s="30"/>
      <c r="AG18" s="30"/>
      <c r="AH18" s="30"/>
      <c r="AI18" s="30"/>
      <c r="AJ18" s="30"/>
      <c r="AK18" s="30"/>
      <c r="AL18" s="30"/>
      <c r="AM18" s="30"/>
      <c r="AN18" s="30"/>
    </row>
    <row r="19" spans="1:40" ht="57" customHeight="1" x14ac:dyDescent="0.15">
      <c r="A19" s="23"/>
      <c r="B19" s="23" t="s">
        <v>106</v>
      </c>
      <c r="C19" s="23" t="s">
        <v>61</v>
      </c>
      <c r="D19" s="23" t="s">
        <v>62</v>
      </c>
      <c r="E19" s="20" t="s">
        <v>107</v>
      </c>
      <c r="F19" s="24" t="s">
        <v>108</v>
      </c>
      <c r="G19" s="18">
        <v>0.6</v>
      </c>
      <c r="H19" s="18"/>
      <c r="I19" s="18"/>
      <c r="J19" s="18"/>
      <c r="K19" s="18"/>
      <c r="L19" s="30"/>
      <c r="M19" s="31" t="s">
        <v>65</v>
      </c>
      <c r="N19" s="31" t="s">
        <v>66</v>
      </c>
      <c r="O19" s="32">
        <v>1</v>
      </c>
      <c r="P19" s="32">
        <v>1</v>
      </c>
      <c r="Q19" s="18">
        <v>1E-3</v>
      </c>
      <c r="R19" s="18">
        <v>1E-3</v>
      </c>
      <c r="S19" s="18"/>
      <c r="T19" s="18">
        <v>4.1000000000000003E-3</v>
      </c>
      <c r="U19" s="18">
        <v>4.1000000000000003E-3</v>
      </c>
      <c r="V19" s="18"/>
      <c r="W19" s="37" t="s">
        <v>67</v>
      </c>
      <c r="X19" s="37" t="s">
        <v>68</v>
      </c>
      <c r="Y19" s="30" t="s">
        <v>109</v>
      </c>
      <c r="Z19" s="30" t="s">
        <v>110</v>
      </c>
      <c r="AA19" s="30"/>
      <c r="AB19" s="30"/>
      <c r="AC19" s="30"/>
      <c r="AD19" s="30"/>
      <c r="AE19" s="30"/>
      <c r="AF19" s="30"/>
      <c r="AG19" s="30"/>
      <c r="AH19" s="30"/>
      <c r="AI19" s="30"/>
      <c r="AJ19" s="30"/>
      <c r="AK19" s="30"/>
      <c r="AL19" s="30"/>
      <c r="AM19" s="30"/>
      <c r="AN19" s="30"/>
    </row>
    <row r="20" spans="1:40" ht="63.95" customHeight="1" x14ac:dyDescent="0.15">
      <c r="A20" s="23"/>
      <c r="B20" s="23" t="s">
        <v>111</v>
      </c>
      <c r="C20" s="23" t="s">
        <v>61</v>
      </c>
      <c r="D20" s="23" t="s">
        <v>62</v>
      </c>
      <c r="E20" s="20" t="s">
        <v>112</v>
      </c>
      <c r="F20" s="24" t="s">
        <v>113</v>
      </c>
      <c r="G20" s="18">
        <v>0.5</v>
      </c>
      <c r="H20" s="18"/>
      <c r="I20" s="18"/>
      <c r="J20" s="18"/>
      <c r="K20" s="18"/>
      <c r="L20" s="30"/>
      <c r="M20" s="31" t="s">
        <v>65</v>
      </c>
      <c r="N20" s="31" t="s">
        <v>66</v>
      </c>
      <c r="O20" s="32">
        <v>2</v>
      </c>
      <c r="P20" s="32">
        <v>1</v>
      </c>
      <c r="Q20" s="18">
        <v>2.8999999999999998E-3</v>
      </c>
      <c r="R20" s="18">
        <v>2.8999999999999998E-3</v>
      </c>
      <c r="S20" s="18"/>
      <c r="T20" s="18">
        <v>5.5999999999999999E-3</v>
      </c>
      <c r="U20" s="18">
        <v>5.5999999999999999E-3</v>
      </c>
      <c r="V20" s="18"/>
      <c r="W20" s="37" t="s">
        <v>67</v>
      </c>
      <c r="X20" s="37" t="s">
        <v>68</v>
      </c>
      <c r="Y20" s="30" t="s">
        <v>114</v>
      </c>
      <c r="Z20" s="30" t="s">
        <v>115</v>
      </c>
      <c r="AA20" s="30"/>
      <c r="AB20" s="30"/>
      <c r="AC20" s="30"/>
      <c r="AD20" s="30"/>
      <c r="AE20" s="30"/>
      <c r="AF20" s="30"/>
      <c r="AG20" s="30"/>
      <c r="AH20" s="30"/>
      <c r="AI20" s="30"/>
      <c r="AJ20" s="30"/>
      <c r="AK20" s="30"/>
      <c r="AL20" s="30"/>
      <c r="AM20" s="30"/>
      <c r="AN20" s="30"/>
    </row>
    <row r="21" spans="1:40" ht="63.95" customHeight="1" x14ac:dyDescent="0.15">
      <c r="A21" s="23"/>
      <c r="B21" s="23" t="s">
        <v>116</v>
      </c>
      <c r="C21" s="23" t="s">
        <v>61</v>
      </c>
      <c r="D21" s="23" t="s">
        <v>62</v>
      </c>
      <c r="E21" s="20" t="s">
        <v>117</v>
      </c>
      <c r="F21" s="24" t="s">
        <v>118</v>
      </c>
      <c r="G21" s="18">
        <v>4.84</v>
      </c>
      <c r="H21" s="18"/>
      <c r="I21" s="18"/>
      <c r="J21" s="18"/>
      <c r="K21" s="18"/>
      <c r="L21" s="30"/>
      <c r="M21" s="31" t="s">
        <v>65</v>
      </c>
      <c r="N21" s="31" t="s">
        <v>66</v>
      </c>
      <c r="O21" s="32">
        <v>7</v>
      </c>
      <c r="P21" s="32">
        <v>5</v>
      </c>
      <c r="Q21" s="18">
        <v>5.7000000000000002E-3</v>
      </c>
      <c r="R21" s="18">
        <v>5.7000000000000002E-3</v>
      </c>
      <c r="S21" s="18"/>
      <c r="T21" s="18">
        <v>2.5899999999999999E-2</v>
      </c>
      <c r="U21" s="18">
        <v>2.5899999999999999E-2</v>
      </c>
      <c r="V21" s="18"/>
      <c r="W21" s="37" t="s">
        <v>67</v>
      </c>
      <c r="X21" s="37" t="s">
        <v>68</v>
      </c>
      <c r="Y21" s="30" t="s">
        <v>119</v>
      </c>
      <c r="Z21" s="30" t="s">
        <v>120</v>
      </c>
      <c r="AA21" s="30"/>
      <c r="AB21" s="30"/>
      <c r="AC21" s="30"/>
      <c r="AD21" s="30"/>
      <c r="AE21" s="30"/>
      <c r="AF21" s="30"/>
      <c r="AG21" s="30"/>
      <c r="AH21" s="30"/>
      <c r="AI21" s="30"/>
      <c r="AJ21" s="30"/>
      <c r="AK21" s="30"/>
      <c r="AL21" s="30"/>
      <c r="AM21" s="30"/>
      <c r="AN21" s="30"/>
    </row>
    <row r="22" spans="1:40" ht="81.95" customHeight="1" x14ac:dyDescent="0.15">
      <c r="A22" s="23"/>
      <c r="B22" s="20" t="s">
        <v>121</v>
      </c>
      <c r="C22" s="23"/>
      <c r="D22" s="23"/>
      <c r="E22" s="23"/>
      <c r="F22" s="22" t="s">
        <v>122</v>
      </c>
      <c r="G22" s="18">
        <f>H22+I22+J22+K22</f>
        <v>45.262500000000003</v>
      </c>
      <c r="H22" s="18">
        <v>45.262500000000003</v>
      </c>
      <c r="I22" s="18"/>
      <c r="J22" s="18"/>
      <c r="K22" s="18"/>
      <c r="L22" s="30" t="s">
        <v>123</v>
      </c>
      <c r="M22" s="31"/>
      <c r="N22" s="31"/>
      <c r="O22" s="32">
        <f>SUM(O23:O36)</f>
        <v>79</v>
      </c>
      <c r="P22" s="32">
        <f>SUM(P23:P36)</f>
        <v>63</v>
      </c>
      <c r="Q22" s="18">
        <f t="shared" ref="Q22:V22" si="5">SUM(Q23:Q36)</f>
        <v>6.8100000000000008E-2</v>
      </c>
      <c r="R22" s="18">
        <f t="shared" si="5"/>
        <v>6.8100000000000008E-2</v>
      </c>
      <c r="S22" s="18">
        <f t="shared" si="5"/>
        <v>0</v>
      </c>
      <c r="T22" s="18">
        <f t="shared" si="5"/>
        <v>0.30820000000000008</v>
      </c>
      <c r="U22" s="18">
        <f t="shared" si="5"/>
        <v>0.30820000000000008</v>
      </c>
      <c r="V22" s="18">
        <f t="shared" si="5"/>
        <v>0</v>
      </c>
      <c r="W22" s="37"/>
      <c r="X22" s="37"/>
      <c r="Y22" s="30"/>
      <c r="Z22" s="30"/>
      <c r="AA22" s="30" t="s">
        <v>57</v>
      </c>
      <c r="AB22" s="30" t="s">
        <v>59</v>
      </c>
      <c r="AC22" s="30" t="s">
        <v>59</v>
      </c>
      <c r="AD22" s="30" t="s">
        <v>59</v>
      </c>
      <c r="AE22" s="30" t="s">
        <v>59</v>
      </c>
      <c r="AF22" s="30" t="s">
        <v>59</v>
      </c>
      <c r="AG22" s="30" t="s">
        <v>59</v>
      </c>
      <c r="AH22" s="30" t="s">
        <v>59</v>
      </c>
      <c r="AI22" s="30"/>
      <c r="AJ22" s="30"/>
      <c r="AK22" s="30"/>
      <c r="AL22" s="30"/>
      <c r="AM22" s="30"/>
      <c r="AN22" s="30"/>
    </row>
    <row r="23" spans="1:40" ht="53.1" customHeight="1" x14ac:dyDescent="0.15">
      <c r="A23" s="23"/>
      <c r="B23" s="20" t="s">
        <v>124</v>
      </c>
      <c r="C23" s="23" t="s">
        <v>61</v>
      </c>
      <c r="D23" s="23" t="s">
        <v>62</v>
      </c>
      <c r="E23" s="23" t="s">
        <v>125</v>
      </c>
      <c r="F23" s="22" t="s">
        <v>126</v>
      </c>
      <c r="G23" s="18">
        <v>5.05</v>
      </c>
      <c r="H23" s="18"/>
      <c r="I23" s="18"/>
      <c r="J23" s="18"/>
      <c r="K23" s="18"/>
      <c r="L23" s="30"/>
      <c r="M23" s="31" t="s">
        <v>65</v>
      </c>
      <c r="N23" s="31" t="s">
        <v>66</v>
      </c>
      <c r="O23" s="32">
        <v>5</v>
      </c>
      <c r="P23" s="32">
        <v>5</v>
      </c>
      <c r="Q23" s="18">
        <v>6.8999999999999999E-3</v>
      </c>
      <c r="R23" s="18">
        <v>6.8999999999999999E-3</v>
      </c>
      <c r="S23" s="18"/>
      <c r="T23" s="18">
        <v>3.1300000000000001E-2</v>
      </c>
      <c r="U23" s="18">
        <v>3.1300000000000001E-2</v>
      </c>
      <c r="V23" s="18"/>
      <c r="W23" s="37" t="s">
        <v>67</v>
      </c>
      <c r="X23" s="37" t="s">
        <v>68</v>
      </c>
      <c r="Y23" s="30" t="s">
        <v>69</v>
      </c>
      <c r="Z23" s="30" t="s">
        <v>70</v>
      </c>
      <c r="AA23" s="30"/>
      <c r="AB23" s="30"/>
      <c r="AC23" s="30"/>
      <c r="AD23" s="30"/>
      <c r="AE23" s="30"/>
      <c r="AF23" s="30"/>
      <c r="AG23" s="30"/>
      <c r="AH23" s="30"/>
      <c r="AI23" s="30"/>
      <c r="AJ23" s="30"/>
      <c r="AK23" s="30"/>
      <c r="AL23" s="30"/>
      <c r="AM23" s="30"/>
      <c r="AN23" s="30"/>
    </row>
    <row r="24" spans="1:40" ht="60" customHeight="1" x14ac:dyDescent="0.15">
      <c r="A24" s="23"/>
      <c r="B24" s="20" t="s">
        <v>127</v>
      </c>
      <c r="C24" s="23" t="s">
        <v>61</v>
      </c>
      <c r="D24" s="23" t="s">
        <v>62</v>
      </c>
      <c r="E24" s="23" t="s">
        <v>128</v>
      </c>
      <c r="F24" s="22" t="s">
        <v>129</v>
      </c>
      <c r="G24" s="18">
        <v>2.6625000000000001</v>
      </c>
      <c r="H24" s="18"/>
      <c r="I24" s="18"/>
      <c r="J24" s="18"/>
      <c r="K24" s="18"/>
      <c r="L24" s="30"/>
      <c r="M24" s="31" t="s">
        <v>65</v>
      </c>
      <c r="N24" s="31" t="s">
        <v>66</v>
      </c>
      <c r="O24" s="32">
        <v>9</v>
      </c>
      <c r="P24" s="32">
        <v>5</v>
      </c>
      <c r="Q24" s="18">
        <v>4.4999999999999997E-3</v>
      </c>
      <c r="R24" s="18">
        <v>4.4999999999999997E-3</v>
      </c>
      <c r="S24" s="18"/>
      <c r="T24" s="18">
        <v>1.6500000000000001E-2</v>
      </c>
      <c r="U24" s="18">
        <v>1.6500000000000001E-2</v>
      </c>
      <c r="V24" s="18"/>
      <c r="W24" s="37" t="s">
        <v>67</v>
      </c>
      <c r="X24" s="37" t="s">
        <v>68</v>
      </c>
      <c r="Y24" s="30" t="s">
        <v>79</v>
      </c>
      <c r="Z24" s="30" t="s">
        <v>80</v>
      </c>
      <c r="AA24" s="30"/>
      <c r="AB24" s="30"/>
      <c r="AC24" s="30"/>
      <c r="AD24" s="30"/>
      <c r="AE24" s="30"/>
      <c r="AF24" s="30"/>
      <c r="AG24" s="30"/>
      <c r="AH24" s="30"/>
      <c r="AI24" s="30"/>
      <c r="AJ24" s="30"/>
      <c r="AK24" s="30"/>
      <c r="AL24" s="30"/>
      <c r="AM24" s="30"/>
      <c r="AN24" s="30"/>
    </row>
    <row r="25" spans="1:40" ht="59.1" customHeight="1" x14ac:dyDescent="0.15">
      <c r="A25" s="23"/>
      <c r="B25" s="20" t="s">
        <v>130</v>
      </c>
      <c r="C25" s="23" t="s">
        <v>61</v>
      </c>
      <c r="D25" s="23" t="s">
        <v>62</v>
      </c>
      <c r="E25" s="23" t="s">
        <v>131</v>
      </c>
      <c r="F25" s="22" t="s">
        <v>132</v>
      </c>
      <c r="G25" s="18">
        <v>0.35</v>
      </c>
      <c r="H25" s="18"/>
      <c r="I25" s="18"/>
      <c r="J25" s="18"/>
      <c r="K25" s="18"/>
      <c r="L25" s="30"/>
      <c r="M25" s="31" t="s">
        <v>65</v>
      </c>
      <c r="N25" s="31" t="s">
        <v>66</v>
      </c>
      <c r="O25" s="32">
        <v>4</v>
      </c>
      <c r="P25" s="32">
        <v>1</v>
      </c>
      <c r="Q25" s="18">
        <v>5.0000000000000001E-4</v>
      </c>
      <c r="R25" s="18">
        <v>5.0000000000000001E-4</v>
      </c>
      <c r="S25" s="18"/>
      <c r="T25" s="18">
        <v>1.8E-3</v>
      </c>
      <c r="U25" s="18">
        <v>1.8E-3</v>
      </c>
      <c r="V25" s="18"/>
      <c r="W25" s="37" t="s">
        <v>67</v>
      </c>
      <c r="X25" s="37" t="s">
        <v>68</v>
      </c>
      <c r="Y25" s="30" t="s">
        <v>133</v>
      </c>
      <c r="Z25" s="30" t="s">
        <v>134</v>
      </c>
      <c r="AA25" s="30"/>
      <c r="AB25" s="30"/>
      <c r="AC25" s="30"/>
      <c r="AD25" s="30"/>
      <c r="AE25" s="30"/>
      <c r="AF25" s="30"/>
      <c r="AG25" s="30"/>
      <c r="AH25" s="30"/>
      <c r="AI25" s="30"/>
      <c r="AJ25" s="30"/>
      <c r="AK25" s="30"/>
      <c r="AL25" s="30"/>
      <c r="AM25" s="30"/>
      <c r="AN25" s="30"/>
    </row>
    <row r="26" spans="1:40" ht="57.95" customHeight="1" x14ac:dyDescent="0.15">
      <c r="A26" s="23"/>
      <c r="B26" s="20" t="s">
        <v>135</v>
      </c>
      <c r="C26" s="23" t="s">
        <v>61</v>
      </c>
      <c r="D26" s="23" t="s">
        <v>62</v>
      </c>
      <c r="E26" s="23" t="s">
        <v>136</v>
      </c>
      <c r="F26" s="22" t="s">
        <v>137</v>
      </c>
      <c r="G26" s="18">
        <v>2.4750000000000001</v>
      </c>
      <c r="H26" s="18"/>
      <c r="I26" s="18"/>
      <c r="J26" s="18"/>
      <c r="K26" s="18"/>
      <c r="L26" s="30"/>
      <c r="M26" s="31" t="s">
        <v>65</v>
      </c>
      <c r="N26" s="31" t="s">
        <v>66</v>
      </c>
      <c r="O26" s="32">
        <v>11</v>
      </c>
      <c r="P26" s="32"/>
      <c r="Q26" s="18">
        <v>4.3E-3</v>
      </c>
      <c r="R26" s="18">
        <v>4.3E-3</v>
      </c>
      <c r="S26" s="18"/>
      <c r="T26" s="18">
        <v>1.6899999999999998E-2</v>
      </c>
      <c r="U26" s="18">
        <v>1.6899999999999998E-2</v>
      </c>
      <c r="V26" s="18"/>
      <c r="W26" s="37" t="s">
        <v>67</v>
      </c>
      <c r="X26" s="37" t="s">
        <v>68</v>
      </c>
      <c r="Y26" s="30" t="s">
        <v>84</v>
      </c>
      <c r="Z26" s="30" t="s">
        <v>85</v>
      </c>
      <c r="AA26" s="30"/>
      <c r="AB26" s="30"/>
      <c r="AC26" s="30"/>
      <c r="AD26" s="30"/>
      <c r="AE26" s="30"/>
      <c r="AF26" s="30"/>
      <c r="AG26" s="30"/>
      <c r="AH26" s="30"/>
      <c r="AI26" s="30"/>
      <c r="AJ26" s="30"/>
      <c r="AK26" s="30"/>
      <c r="AL26" s="30"/>
      <c r="AM26" s="30"/>
      <c r="AN26" s="30"/>
    </row>
    <row r="27" spans="1:40" ht="96" customHeight="1" x14ac:dyDescent="0.15">
      <c r="A27" s="23"/>
      <c r="B27" s="20" t="s">
        <v>138</v>
      </c>
      <c r="C27" s="23" t="s">
        <v>61</v>
      </c>
      <c r="D27" s="23" t="s">
        <v>62</v>
      </c>
      <c r="E27" s="23" t="s">
        <v>87</v>
      </c>
      <c r="F27" s="22" t="s">
        <v>139</v>
      </c>
      <c r="G27" s="18">
        <v>4.25</v>
      </c>
      <c r="H27" s="18"/>
      <c r="I27" s="18"/>
      <c r="J27" s="18"/>
      <c r="K27" s="18"/>
      <c r="L27" s="30"/>
      <c r="M27" s="31" t="s">
        <v>65</v>
      </c>
      <c r="N27" s="31" t="s">
        <v>66</v>
      </c>
      <c r="O27" s="32">
        <v>3</v>
      </c>
      <c r="P27" s="32">
        <v>21</v>
      </c>
      <c r="Q27" s="18">
        <v>1.5100000000000001E-2</v>
      </c>
      <c r="R27" s="18">
        <v>1.5100000000000001E-2</v>
      </c>
      <c r="S27" s="18"/>
      <c r="T27" s="18">
        <v>6.9400000000000003E-2</v>
      </c>
      <c r="U27" s="18">
        <v>6.9400000000000003E-2</v>
      </c>
      <c r="V27" s="18"/>
      <c r="W27" s="37" t="s">
        <v>67</v>
      </c>
      <c r="X27" s="37" t="s">
        <v>68</v>
      </c>
      <c r="Y27" s="30" t="s">
        <v>89</v>
      </c>
      <c r="Z27" s="30" t="s">
        <v>90</v>
      </c>
      <c r="AA27" s="30"/>
      <c r="AB27" s="30"/>
      <c r="AC27" s="30"/>
      <c r="AD27" s="30"/>
      <c r="AE27" s="30"/>
      <c r="AF27" s="30"/>
      <c r="AG27" s="30"/>
      <c r="AH27" s="30"/>
      <c r="AI27" s="30"/>
      <c r="AJ27" s="30"/>
      <c r="AK27" s="30"/>
      <c r="AL27" s="30"/>
      <c r="AM27" s="30"/>
      <c r="AN27" s="30"/>
    </row>
    <row r="28" spans="1:40" ht="53.1" customHeight="1" x14ac:dyDescent="0.15">
      <c r="A28" s="23"/>
      <c r="B28" s="20" t="s">
        <v>140</v>
      </c>
      <c r="C28" s="23" t="s">
        <v>61</v>
      </c>
      <c r="D28" s="23" t="s">
        <v>62</v>
      </c>
      <c r="E28" s="23" t="s">
        <v>141</v>
      </c>
      <c r="F28" s="22" t="s">
        <v>142</v>
      </c>
      <c r="G28" s="18">
        <v>2.15</v>
      </c>
      <c r="H28" s="18"/>
      <c r="I28" s="18"/>
      <c r="J28" s="18"/>
      <c r="K28" s="18"/>
      <c r="L28" s="30"/>
      <c r="M28" s="31" t="s">
        <v>65</v>
      </c>
      <c r="N28" s="31" t="s">
        <v>66</v>
      </c>
      <c r="O28" s="32">
        <v>8</v>
      </c>
      <c r="P28" s="32">
        <v>2</v>
      </c>
      <c r="Q28" s="18">
        <v>2.7000000000000001E-3</v>
      </c>
      <c r="R28" s="18">
        <v>2.7000000000000001E-3</v>
      </c>
      <c r="S28" s="18"/>
      <c r="T28" s="18">
        <v>1.2699999999999999E-2</v>
      </c>
      <c r="U28" s="18">
        <v>1.2699999999999999E-2</v>
      </c>
      <c r="V28" s="18"/>
      <c r="W28" s="37" t="s">
        <v>67</v>
      </c>
      <c r="X28" s="37" t="s">
        <v>68</v>
      </c>
      <c r="Y28" s="30" t="s">
        <v>94</v>
      </c>
      <c r="Z28" s="30" t="s">
        <v>95</v>
      </c>
      <c r="AA28" s="30"/>
      <c r="AB28" s="30"/>
      <c r="AC28" s="30"/>
      <c r="AD28" s="30"/>
      <c r="AE28" s="30"/>
      <c r="AF28" s="30"/>
      <c r="AG28" s="30"/>
      <c r="AH28" s="30"/>
      <c r="AI28" s="30"/>
      <c r="AJ28" s="30"/>
      <c r="AK28" s="30"/>
      <c r="AL28" s="30"/>
      <c r="AM28" s="30"/>
      <c r="AN28" s="30"/>
    </row>
    <row r="29" spans="1:40" ht="53.1" customHeight="1" x14ac:dyDescent="0.15">
      <c r="A29" s="23"/>
      <c r="B29" s="20" t="s">
        <v>143</v>
      </c>
      <c r="C29" s="23" t="s">
        <v>61</v>
      </c>
      <c r="D29" s="23" t="s">
        <v>62</v>
      </c>
      <c r="E29" s="23" t="s">
        <v>144</v>
      </c>
      <c r="F29" s="22" t="s">
        <v>145</v>
      </c>
      <c r="G29" s="18">
        <v>4.55</v>
      </c>
      <c r="H29" s="18"/>
      <c r="I29" s="18"/>
      <c r="J29" s="18"/>
      <c r="K29" s="18"/>
      <c r="L29" s="30"/>
      <c r="M29" s="31" t="s">
        <v>65</v>
      </c>
      <c r="N29" s="31" t="s">
        <v>66</v>
      </c>
      <c r="O29" s="32">
        <v>6</v>
      </c>
      <c r="P29" s="32">
        <v>4</v>
      </c>
      <c r="Q29" s="18">
        <v>4.8999999999999998E-3</v>
      </c>
      <c r="R29" s="18">
        <v>4.8999999999999998E-3</v>
      </c>
      <c r="S29" s="18"/>
      <c r="T29" s="18">
        <v>2.5100000000000001E-2</v>
      </c>
      <c r="U29" s="18">
        <v>2.5100000000000001E-2</v>
      </c>
      <c r="V29" s="18"/>
      <c r="W29" s="37" t="s">
        <v>67</v>
      </c>
      <c r="X29" s="37" t="s">
        <v>68</v>
      </c>
      <c r="Y29" s="30" t="s">
        <v>99</v>
      </c>
      <c r="Z29" s="30" t="s">
        <v>100</v>
      </c>
      <c r="AA29" s="30"/>
      <c r="AB29" s="30"/>
      <c r="AC29" s="30"/>
      <c r="AD29" s="30"/>
      <c r="AE29" s="30"/>
      <c r="AF29" s="30"/>
      <c r="AG29" s="30"/>
      <c r="AH29" s="30"/>
      <c r="AI29" s="30"/>
      <c r="AJ29" s="30"/>
      <c r="AK29" s="30"/>
      <c r="AL29" s="30"/>
      <c r="AM29" s="30"/>
      <c r="AN29" s="30"/>
    </row>
    <row r="30" spans="1:40" ht="60" customHeight="1" x14ac:dyDescent="0.15">
      <c r="A30" s="23"/>
      <c r="B30" s="20" t="s">
        <v>146</v>
      </c>
      <c r="C30" s="23" t="s">
        <v>61</v>
      </c>
      <c r="D30" s="23" t="s">
        <v>62</v>
      </c>
      <c r="E30" s="23" t="s">
        <v>147</v>
      </c>
      <c r="F30" s="22" t="s">
        <v>148</v>
      </c>
      <c r="G30" s="18">
        <v>7.4</v>
      </c>
      <c r="H30" s="18"/>
      <c r="I30" s="18"/>
      <c r="J30" s="18"/>
      <c r="K30" s="18"/>
      <c r="L30" s="30"/>
      <c r="M30" s="31" t="s">
        <v>65</v>
      </c>
      <c r="N30" s="31" t="s">
        <v>66</v>
      </c>
      <c r="O30" s="32">
        <v>7</v>
      </c>
      <c r="P30" s="32">
        <v>4</v>
      </c>
      <c r="Q30" s="18">
        <v>8.0999999999999996E-3</v>
      </c>
      <c r="R30" s="18">
        <v>8.0999999999999996E-3</v>
      </c>
      <c r="S30" s="18"/>
      <c r="T30" s="18">
        <v>4.1000000000000002E-2</v>
      </c>
      <c r="U30" s="18">
        <v>4.1000000000000002E-2</v>
      </c>
      <c r="V30" s="18"/>
      <c r="W30" s="37" t="s">
        <v>67</v>
      </c>
      <c r="X30" s="37" t="s">
        <v>68</v>
      </c>
      <c r="Y30" s="30" t="s">
        <v>149</v>
      </c>
      <c r="Z30" s="30" t="s">
        <v>150</v>
      </c>
      <c r="AA30" s="30"/>
      <c r="AB30" s="30"/>
      <c r="AC30" s="30"/>
      <c r="AD30" s="30"/>
      <c r="AE30" s="30"/>
      <c r="AF30" s="30"/>
      <c r="AG30" s="30"/>
      <c r="AH30" s="30"/>
      <c r="AI30" s="30"/>
      <c r="AJ30" s="30"/>
      <c r="AK30" s="30"/>
      <c r="AL30" s="30"/>
      <c r="AM30" s="30"/>
      <c r="AN30" s="30"/>
    </row>
    <row r="31" spans="1:40" ht="63" customHeight="1" x14ac:dyDescent="0.15">
      <c r="A31" s="23"/>
      <c r="B31" s="20" t="s">
        <v>151</v>
      </c>
      <c r="C31" s="23" t="s">
        <v>61</v>
      </c>
      <c r="D31" s="23" t="s">
        <v>62</v>
      </c>
      <c r="E31" s="23" t="s">
        <v>152</v>
      </c>
      <c r="F31" s="22" t="s">
        <v>153</v>
      </c>
      <c r="G31" s="18">
        <v>1.8</v>
      </c>
      <c r="H31" s="18"/>
      <c r="I31" s="18"/>
      <c r="J31" s="18"/>
      <c r="K31" s="18"/>
      <c r="L31" s="30"/>
      <c r="M31" s="31" t="s">
        <v>65</v>
      </c>
      <c r="N31" s="31" t="s">
        <v>66</v>
      </c>
      <c r="O31" s="32">
        <v>7</v>
      </c>
      <c r="P31" s="32">
        <v>4</v>
      </c>
      <c r="Q31" s="18">
        <v>2.7000000000000001E-3</v>
      </c>
      <c r="R31" s="18">
        <v>2.7000000000000001E-3</v>
      </c>
      <c r="S31" s="18"/>
      <c r="T31" s="18">
        <v>8.0000000000000002E-3</v>
      </c>
      <c r="U31" s="18">
        <v>8.0000000000000002E-3</v>
      </c>
      <c r="V31" s="18"/>
      <c r="W31" s="37" t="s">
        <v>67</v>
      </c>
      <c r="X31" s="37" t="s">
        <v>68</v>
      </c>
      <c r="Y31" s="30" t="s">
        <v>154</v>
      </c>
      <c r="Z31" s="30" t="s">
        <v>155</v>
      </c>
      <c r="AA31" s="30"/>
      <c r="AB31" s="30"/>
      <c r="AC31" s="30"/>
      <c r="AD31" s="30"/>
      <c r="AE31" s="30"/>
      <c r="AF31" s="30"/>
      <c r="AG31" s="30"/>
      <c r="AH31" s="30"/>
      <c r="AI31" s="30"/>
      <c r="AJ31" s="30"/>
      <c r="AK31" s="30"/>
      <c r="AL31" s="30"/>
      <c r="AM31" s="30"/>
      <c r="AN31" s="30"/>
    </row>
    <row r="32" spans="1:40" ht="57" customHeight="1" x14ac:dyDescent="0.15">
      <c r="A32" s="23"/>
      <c r="B32" s="20" t="s">
        <v>156</v>
      </c>
      <c r="C32" s="23" t="s">
        <v>61</v>
      </c>
      <c r="D32" s="23" t="s">
        <v>62</v>
      </c>
      <c r="E32" s="23" t="s">
        <v>157</v>
      </c>
      <c r="F32" s="22" t="s">
        <v>158</v>
      </c>
      <c r="G32" s="18">
        <v>4.4000000000000004</v>
      </c>
      <c r="H32" s="18"/>
      <c r="I32" s="18"/>
      <c r="J32" s="18"/>
      <c r="K32" s="18"/>
      <c r="L32" s="30"/>
      <c r="M32" s="31" t="s">
        <v>65</v>
      </c>
      <c r="N32" s="31" t="s">
        <v>66</v>
      </c>
      <c r="O32" s="32">
        <v>3</v>
      </c>
      <c r="P32" s="32">
        <v>5</v>
      </c>
      <c r="Q32" s="18">
        <v>6.4999999999999997E-3</v>
      </c>
      <c r="R32" s="18">
        <v>6.4999999999999997E-3</v>
      </c>
      <c r="S32" s="18"/>
      <c r="T32" s="18">
        <v>2.93E-2</v>
      </c>
      <c r="U32" s="18">
        <v>2.93E-2</v>
      </c>
      <c r="V32" s="18"/>
      <c r="W32" s="37" t="s">
        <v>67</v>
      </c>
      <c r="X32" s="37" t="s">
        <v>68</v>
      </c>
      <c r="Y32" s="30" t="s">
        <v>104</v>
      </c>
      <c r="Z32" s="30" t="s">
        <v>105</v>
      </c>
      <c r="AA32" s="30"/>
      <c r="AB32" s="30"/>
      <c r="AC32" s="30"/>
      <c r="AD32" s="30"/>
      <c r="AE32" s="30"/>
      <c r="AF32" s="30"/>
      <c r="AG32" s="30"/>
      <c r="AH32" s="30"/>
      <c r="AI32" s="30"/>
      <c r="AJ32" s="30"/>
      <c r="AK32" s="30"/>
      <c r="AL32" s="30"/>
      <c r="AM32" s="30"/>
      <c r="AN32" s="30"/>
    </row>
    <row r="33" spans="1:40" ht="57" customHeight="1" x14ac:dyDescent="0.15">
      <c r="A33" s="23"/>
      <c r="B33" s="20" t="s">
        <v>159</v>
      </c>
      <c r="C33" s="23" t="s">
        <v>61</v>
      </c>
      <c r="D33" s="23" t="s">
        <v>62</v>
      </c>
      <c r="E33" s="23" t="s">
        <v>107</v>
      </c>
      <c r="F33" s="22" t="s">
        <v>160</v>
      </c>
      <c r="G33" s="18">
        <v>0.6</v>
      </c>
      <c r="H33" s="18"/>
      <c r="I33" s="18"/>
      <c r="J33" s="18"/>
      <c r="K33" s="18"/>
      <c r="L33" s="30"/>
      <c r="M33" s="31" t="s">
        <v>65</v>
      </c>
      <c r="N33" s="31" t="s">
        <v>66</v>
      </c>
      <c r="O33" s="32">
        <v>1</v>
      </c>
      <c r="P33" s="32">
        <v>1</v>
      </c>
      <c r="Q33" s="18">
        <v>5.0000000000000001E-4</v>
      </c>
      <c r="R33" s="18">
        <v>5.0000000000000001E-4</v>
      </c>
      <c r="S33" s="18"/>
      <c r="T33" s="18">
        <v>1.6000000000000001E-3</v>
      </c>
      <c r="U33" s="18">
        <v>1.6000000000000001E-3</v>
      </c>
      <c r="V33" s="18"/>
      <c r="W33" s="37" t="s">
        <v>67</v>
      </c>
      <c r="X33" s="37" t="s">
        <v>68</v>
      </c>
      <c r="Y33" s="30" t="s">
        <v>109</v>
      </c>
      <c r="Z33" s="30" t="s">
        <v>110</v>
      </c>
      <c r="AA33" s="30"/>
      <c r="AB33" s="30"/>
      <c r="AC33" s="30"/>
      <c r="AD33" s="30"/>
      <c r="AE33" s="30"/>
      <c r="AF33" s="30"/>
      <c r="AG33" s="30"/>
      <c r="AH33" s="30"/>
      <c r="AI33" s="30"/>
      <c r="AJ33" s="30"/>
      <c r="AK33" s="30"/>
      <c r="AL33" s="30"/>
      <c r="AM33" s="30"/>
      <c r="AN33" s="30"/>
    </row>
    <row r="34" spans="1:40" ht="63" customHeight="1" x14ac:dyDescent="0.15">
      <c r="A34" s="23"/>
      <c r="B34" s="20" t="s">
        <v>161</v>
      </c>
      <c r="C34" s="23" t="s">
        <v>61</v>
      </c>
      <c r="D34" s="23" t="s">
        <v>62</v>
      </c>
      <c r="E34" s="23" t="s">
        <v>162</v>
      </c>
      <c r="F34" s="22" t="s">
        <v>163</v>
      </c>
      <c r="G34" s="18">
        <v>3.45</v>
      </c>
      <c r="H34" s="18"/>
      <c r="I34" s="18"/>
      <c r="J34" s="18"/>
      <c r="K34" s="18"/>
      <c r="L34" s="30"/>
      <c r="M34" s="31" t="s">
        <v>65</v>
      </c>
      <c r="N34" s="31" t="s">
        <v>66</v>
      </c>
      <c r="O34" s="32">
        <v>5</v>
      </c>
      <c r="P34" s="32">
        <v>4</v>
      </c>
      <c r="Q34" s="18">
        <v>3.5999999999999999E-3</v>
      </c>
      <c r="R34" s="18">
        <v>3.5999999999999999E-3</v>
      </c>
      <c r="S34" s="18"/>
      <c r="T34" s="18">
        <v>1.7899999999999999E-2</v>
      </c>
      <c r="U34" s="18">
        <v>1.7899999999999999E-2</v>
      </c>
      <c r="V34" s="18"/>
      <c r="W34" s="37" t="s">
        <v>67</v>
      </c>
      <c r="X34" s="37" t="s">
        <v>68</v>
      </c>
      <c r="Y34" s="30" t="s">
        <v>114</v>
      </c>
      <c r="Z34" s="30" t="s">
        <v>115</v>
      </c>
      <c r="AA34" s="30"/>
      <c r="AB34" s="30"/>
      <c r="AC34" s="30"/>
      <c r="AD34" s="30"/>
      <c r="AE34" s="30"/>
      <c r="AF34" s="30"/>
      <c r="AG34" s="30"/>
      <c r="AH34" s="30"/>
      <c r="AI34" s="30"/>
      <c r="AJ34" s="30"/>
      <c r="AK34" s="30"/>
      <c r="AL34" s="30"/>
      <c r="AM34" s="30"/>
      <c r="AN34" s="30"/>
    </row>
    <row r="35" spans="1:40" ht="57.95" customHeight="1" x14ac:dyDescent="0.15">
      <c r="A35" s="23"/>
      <c r="B35" s="20" t="s">
        <v>164</v>
      </c>
      <c r="C35" s="23" t="s">
        <v>61</v>
      </c>
      <c r="D35" s="23" t="s">
        <v>62</v>
      </c>
      <c r="E35" s="23" t="s">
        <v>165</v>
      </c>
      <c r="F35" s="22" t="s">
        <v>166</v>
      </c>
      <c r="G35" s="18">
        <v>1.8</v>
      </c>
      <c r="H35" s="18"/>
      <c r="I35" s="18"/>
      <c r="J35" s="18"/>
      <c r="K35" s="18"/>
      <c r="L35" s="30"/>
      <c r="M35" s="31" t="s">
        <v>65</v>
      </c>
      <c r="N35" s="31" t="s">
        <v>66</v>
      </c>
      <c r="O35" s="32">
        <v>3</v>
      </c>
      <c r="P35" s="32">
        <v>1</v>
      </c>
      <c r="Q35" s="18">
        <v>1.8E-3</v>
      </c>
      <c r="R35" s="18">
        <v>1.8E-3</v>
      </c>
      <c r="S35" s="18"/>
      <c r="T35" s="18">
        <v>7.6E-3</v>
      </c>
      <c r="U35" s="18">
        <v>7.6E-3</v>
      </c>
      <c r="V35" s="18"/>
      <c r="W35" s="37" t="s">
        <v>67</v>
      </c>
      <c r="X35" s="37" t="s">
        <v>68</v>
      </c>
      <c r="Y35" s="30" t="s">
        <v>167</v>
      </c>
      <c r="Z35" s="30" t="s">
        <v>168</v>
      </c>
      <c r="AA35" s="30"/>
      <c r="AB35" s="30"/>
      <c r="AC35" s="30"/>
      <c r="AD35" s="30"/>
      <c r="AE35" s="30"/>
      <c r="AF35" s="30"/>
      <c r="AG35" s="30"/>
      <c r="AH35" s="30"/>
      <c r="AI35" s="30"/>
      <c r="AJ35" s="30"/>
      <c r="AK35" s="30"/>
      <c r="AL35" s="30"/>
      <c r="AM35" s="30"/>
      <c r="AN35" s="30"/>
    </row>
    <row r="36" spans="1:40" ht="63" customHeight="1" x14ac:dyDescent="0.15">
      <c r="A36" s="23"/>
      <c r="B36" s="20" t="s">
        <v>169</v>
      </c>
      <c r="C36" s="23" t="s">
        <v>61</v>
      </c>
      <c r="D36" s="23" t="s">
        <v>62</v>
      </c>
      <c r="E36" s="23" t="s">
        <v>170</v>
      </c>
      <c r="F36" s="22" t="s">
        <v>171</v>
      </c>
      <c r="G36" s="18">
        <v>4.3250000000000002</v>
      </c>
      <c r="H36" s="18"/>
      <c r="I36" s="18"/>
      <c r="J36" s="18"/>
      <c r="K36" s="18"/>
      <c r="L36" s="30"/>
      <c r="M36" s="31" t="s">
        <v>65</v>
      </c>
      <c r="N36" s="31" t="s">
        <v>66</v>
      </c>
      <c r="O36" s="32">
        <v>7</v>
      </c>
      <c r="P36" s="32">
        <v>6</v>
      </c>
      <c r="Q36" s="18">
        <v>6.0000000000000001E-3</v>
      </c>
      <c r="R36" s="18">
        <v>6.0000000000000001E-3</v>
      </c>
      <c r="S36" s="18"/>
      <c r="T36" s="18">
        <v>2.9100000000000001E-2</v>
      </c>
      <c r="U36" s="18">
        <v>2.9100000000000001E-2</v>
      </c>
      <c r="V36" s="18"/>
      <c r="W36" s="37" t="s">
        <v>67</v>
      </c>
      <c r="X36" s="37" t="s">
        <v>68</v>
      </c>
      <c r="Y36" s="30" t="s">
        <v>119</v>
      </c>
      <c r="Z36" s="30" t="s">
        <v>120</v>
      </c>
      <c r="AA36" s="30"/>
      <c r="AB36" s="30"/>
      <c r="AC36" s="30"/>
      <c r="AD36" s="30"/>
      <c r="AE36" s="30"/>
      <c r="AF36" s="30"/>
      <c r="AG36" s="30"/>
      <c r="AH36" s="30"/>
      <c r="AI36" s="30"/>
      <c r="AJ36" s="30"/>
      <c r="AK36" s="30"/>
      <c r="AL36" s="30"/>
      <c r="AM36" s="30"/>
      <c r="AN36" s="30"/>
    </row>
    <row r="37" spans="1:40" ht="69.95" customHeight="1" x14ac:dyDescent="0.15">
      <c r="A37" s="23"/>
      <c r="B37" s="20" t="s">
        <v>172</v>
      </c>
      <c r="C37" s="23"/>
      <c r="D37" s="20"/>
      <c r="E37" s="20"/>
      <c r="F37" s="22" t="s">
        <v>173</v>
      </c>
      <c r="G37" s="18">
        <f>H37+I37+J37+K37</f>
        <v>1.38</v>
      </c>
      <c r="H37" s="18">
        <v>1.38</v>
      </c>
      <c r="I37" s="18"/>
      <c r="J37" s="18"/>
      <c r="K37" s="18"/>
      <c r="L37" s="30" t="s">
        <v>174</v>
      </c>
      <c r="M37" s="31"/>
      <c r="N37" s="31"/>
      <c r="O37" s="32">
        <f>SUM(O38:O43)</f>
        <v>5</v>
      </c>
      <c r="P37" s="32">
        <f t="shared" ref="P37:V37" si="6">SUM(P38:P43)</f>
        <v>2</v>
      </c>
      <c r="Q37" s="18">
        <f t="shared" si="6"/>
        <v>2.3E-3</v>
      </c>
      <c r="R37" s="18">
        <f t="shared" si="6"/>
        <v>2.3E-3</v>
      </c>
      <c r="S37" s="18">
        <f t="shared" si="6"/>
        <v>0</v>
      </c>
      <c r="T37" s="18">
        <f t="shared" si="6"/>
        <v>1.0599999999999998E-2</v>
      </c>
      <c r="U37" s="18">
        <f t="shared" si="6"/>
        <v>1.0599999999999998E-2</v>
      </c>
      <c r="V37" s="18">
        <f t="shared" si="6"/>
        <v>0</v>
      </c>
      <c r="W37" s="37"/>
      <c r="X37" s="37"/>
      <c r="Y37" s="30"/>
      <c r="Z37" s="30"/>
      <c r="AA37" s="30" t="s">
        <v>57</v>
      </c>
      <c r="AB37" s="30" t="s">
        <v>59</v>
      </c>
      <c r="AC37" s="30" t="s">
        <v>59</v>
      </c>
      <c r="AD37" s="30" t="s">
        <v>59</v>
      </c>
      <c r="AE37" s="30" t="s">
        <v>59</v>
      </c>
      <c r="AF37" s="30" t="s">
        <v>59</v>
      </c>
      <c r="AG37" s="30" t="s">
        <v>59</v>
      </c>
      <c r="AH37" s="30"/>
      <c r="AI37" s="30"/>
      <c r="AJ37" s="30"/>
      <c r="AK37" s="30"/>
      <c r="AL37" s="30"/>
      <c r="AM37" s="30"/>
      <c r="AN37" s="30"/>
    </row>
    <row r="38" spans="1:40" ht="98.1" customHeight="1" x14ac:dyDescent="0.15">
      <c r="A38" s="23"/>
      <c r="B38" s="20" t="s">
        <v>175</v>
      </c>
      <c r="C38" s="23" t="s">
        <v>61</v>
      </c>
      <c r="D38" s="20" t="s">
        <v>62</v>
      </c>
      <c r="E38" s="20" t="s">
        <v>176</v>
      </c>
      <c r="F38" s="22" t="s">
        <v>177</v>
      </c>
      <c r="G38" s="18">
        <v>0.03</v>
      </c>
      <c r="H38" s="18"/>
      <c r="I38" s="18"/>
      <c r="J38" s="18"/>
      <c r="K38" s="18"/>
      <c r="L38" s="30"/>
      <c r="M38" s="31" t="s">
        <v>1238</v>
      </c>
      <c r="N38" s="31" t="s">
        <v>178</v>
      </c>
      <c r="O38" s="32">
        <v>1</v>
      </c>
      <c r="P38" s="32"/>
      <c r="Q38" s="18">
        <v>1E-4</v>
      </c>
      <c r="R38" s="18">
        <v>1E-4</v>
      </c>
      <c r="S38" s="18"/>
      <c r="T38" s="18">
        <v>2.9999999999999997E-4</v>
      </c>
      <c r="U38" s="18">
        <v>2.9999999999999997E-4</v>
      </c>
      <c r="V38" s="18"/>
      <c r="W38" s="37" t="s">
        <v>179</v>
      </c>
      <c r="X38" s="37" t="s">
        <v>180</v>
      </c>
      <c r="Y38" s="30" t="s">
        <v>79</v>
      </c>
      <c r="Z38" s="30" t="s">
        <v>80</v>
      </c>
      <c r="AA38" s="30"/>
      <c r="AB38" s="30"/>
      <c r="AC38" s="30"/>
      <c r="AD38" s="30"/>
      <c r="AE38" s="30"/>
      <c r="AF38" s="30"/>
      <c r="AG38" s="30"/>
      <c r="AH38" s="30"/>
      <c r="AI38" s="30"/>
      <c r="AJ38" s="30"/>
      <c r="AK38" s="30"/>
      <c r="AL38" s="30"/>
      <c r="AM38" s="30"/>
      <c r="AN38" s="30"/>
    </row>
    <row r="39" spans="1:40" ht="98.1" customHeight="1" x14ac:dyDescent="0.15">
      <c r="A39" s="23"/>
      <c r="B39" s="20" t="s">
        <v>181</v>
      </c>
      <c r="C39" s="23" t="s">
        <v>61</v>
      </c>
      <c r="D39" s="20" t="s">
        <v>62</v>
      </c>
      <c r="E39" s="20" t="s">
        <v>182</v>
      </c>
      <c r="F39" s="22" t="s">
        <v>183</v>
      </c>
      <c r="G39" s="18">
        <v>0.21</v>
      </c>
      <c r="H39" s="18"/>
      <c r="I39" s="18"/>
      <c r="J39" s="18"/>
      <c r="K39" s="18"/>
      <c r="L39" s="30"/>
      <c r="M39" s="31" t="s">
        <v>1238</v>
      </c>
      <c r="N39" s="31" t="s">
        <v>178</v>
      </c>
      <c r="O39" s="32">
        <v>1</v>
      </c>
      <c r="P39" s="32"/>
      <c r="Q39" s="18">
        <v>2.9999999999999997E-4</v>
      </c>
      <c r="R39" s="18">
        <v>2.9999999999999997E-4</v>
      </c>
      <c r="S39" s="18"/>
      <c r="T39" s="18">
        <v>2E-3</v>
      </c>
      <c r="U39" s="18">
        <v>2E-3</v>
      </c>
      <c r="V39" s="18"/>
      <c r="W39" s="37" t="s">
        <v>179</v>
      </c>
      <c r="X39" s="37" t="s">
        <v>180</v>
      </c>
      <c r="Y39" s="30" t="s">
        <v>84</v>
      </c>
      <c r="Z39" s="30" t="s">
        <v>85</v>
      </c>
      <c r="AA39" s="30"/>
      <c r="AB39" s="30"/>
      <c r="AC39" s="30"/>
      <c r="AD39" s="30"/>
      <c r="AE39" s="30"/>
      <c r="AF39" s="30"/>
      <c r="AG39" s="30"/>
      <c r="AH39" s="30"/>
      <c r="AI39" s="30"/>
      <c r="AJ39" s="30"/>
      <c r="AK39" s="30"/>
      <c r="AL39" s="30"/>
      <c r="AM39" s="30"/>
      <c r="AN39" s="30"/>
    </row>
    <row r="40" spans="1:40" ht="123" customHeight="1" x14ac:dyDescent="0.15">
      <c r="A40" s="23"/>
      <c r="B40" s="20" t="s">
        <v>184</v>
      </c>
      <c r="C40" s="23" t="s">
        <v>61</v>
      </c>
      <c r="D40" s="20" t="s">
        <v>62</v>
      </c>
      <c r="E40" s="20" t="s">
        <v>185</v>
      </c>
      <c r="F40" s="22" t="s">
        <v>186</v>
      </c>
      <c r="G40" s="18">
        <v>0.42</v>
      </c>
      <c r="H40" s="18"/>
      <c r="I40" s="18"/>
      <c r="J40" s="18"/>
      <c r="K40" s="18"/>
      <c r="L40" s="30"/>
      <c r="M40" s="31" t="s">
        <v>1238</v>
      </c>
      <c r="N40" s="31" t="s">
        <v>178</v>
      </c>
      <c r="O40" s="32"/>
      <c r="P40" s="32">
        <v>1</v>
      </c>
      <c r="Q40" s="18">
        <v>8.0000000000000004E-4</v>
      </c>
      <c r="R40" s="18">
        <v>8.0000000000000004E-4</v>
      </c>
      <c r="S40" s="18"/>
      <c r="T40" s="18">
        <v>3.5999999999999999E-3</v>
      </c>
      <c r="U40" s="18">
        <v>3.5999999999999999E-3</v>
      </c>
      <c r="V40" s="18"/>
      <c r="W40" s="37" t="s">
        <v>179</v>
      </c>
      <c r="X40" s="37" t="s">
        <v>180</v>
      </c>
      <c r="Y40" s="30" t="s">
        <v>104</v>
      </c>
      <c r="Z40" s="30" t="s">
        <v>105</v>
      </c>
      <c r="AA40" s="30"/>
      <c r="AB40" s="30"/>
      <c r="AC40" s="30"/>
      <c r="AD40" s="30"/>
      <c r="AE40" s="30"/>
      <c r="AF40" s="30"/>
      <c r="AG40" s="30"/>
      <c r="AH40" s="30"/>
      <c r="AI40" s="30"/>
      <c r="AJ40" s="30"/>
      <c r="AK40" s="30"/>
      <c r="AL40" s="30"/>
      <c r="AM40" s="30"/>
      <c r="AN40" s="30"/>
    </row>
    <row r="41" spans="1:40" ht="113.1" customHeight="1" x14ac:dyDescent="0.15">
      <c r="A41" s="23"/>
      <c r="B41" s="20" t="s">
        <v>187</v>
      </c>
      <c r="C41" s="23" t="s">
        <v>61</v>
      </c>
      <c r="D41" s="20" t="s">
        <v>62</v>
      </c>
      <c r="E41" s="20" t="s">
        <v>188</v>
      </c>
      <c r="F41" s="22" t="s">
        <v>189</v>
      </c>
      <c r="G41" s="18">
        <v>0.36</v>
      </c>
      <c r="H41" s="18"/>
      <c r="I41" s="18"/>
      <c r="J41" s="18"/>
      <c r="K41" s="18"/>
      <c r="L41" s="30"/>
      <c r="M41" s="31" t="s">
        <v>1238</v>
      </c>
      <c r="N41" s="31" t="s">
        <v>178</v>
      </c>
      <c r="O41" s="32">
        <v>2</v>
      </c>
      <c r="P41" s="32"/>
      <c r="Q41" s="18">
        <v>5.9999999999999995E-4</v>
      </c>
      <c r="R41" s="18">
        <v>5.9999999999999995E-4</v>
      </c>
      <c r="S41" s="18"/>
      <c r="T41" s="18">
        <v>1.9E-3</v>
      </c>
      <c r="U41" s="18">
        <v>1.9E-3</v>
      </c>
      <c r="V41" s="18"/>
      <c r="W41" s="37" t="s">
        <v>179</v>
      </c>
      <c r="X41" s="37" t="s">
        <v>180</v>
      </c>
      <c r="Y41" s="30" t="s">
        <v>109</v>
      </c>
      <c r="Z41" s="30" t="s">
        <v>110</v>
      </c>
      <c r="AA41" s="30"/>
      <c r="AB41" s="30"/>
      <c r="AC41" s="30"/>
      <c r="AD41" s="30"/>
      <c r="AE41" s="30"/>
      <c r="AF41" s="30"/>
      <c r="AG41" s="30"/>
      <c r="AH41" s="30"/>
      <c r="AI41" s="30"/>
      <c r="AJ41" s="30"/>
      <c r="AK41" s="30"/>
      <c r="AL41" s="30"/>
      <c r="AM41" s="30"/>
      <c r="AN41" s="30"/>
    </row>
    <row r="42" spans="1:40" ht="113.1" customHeight="1" x14ac:dyDescent="0.15">
      <c r="A42" s="23"/>
      <c r="B42" s="20" t="s">
        <v>190</v>
      </c>
      <c r="C42" s="23" t="s">
        <v>61</v>
      </c>
      <c r="D42" s="20" t="s">
        <v>62</v>
      </c>
      <c r="E42" s="20" t="s">
        <v>191</v>
      </c>
      <c r="F42" s="22" t="s">
        <v>192</v>
      </c>
      <c r="G42" s="18">
        <v>0.06</v>
      </c>
      <c r="H42" s="18"/>
      <c r="I42" s="18"/>
      <c r="J42" s="18"/>
      <c r="K42" s="18"/>
      <c r="L42" s="30"/>
      <c r="M42" s="31" t="s">
        <v>1238</v>
      </c>
      <c r="N42" s="31" t="s">
        <v>178</v>
      </c>
      <c r="O42" s="32">
        <v>1</v>
      </c>
      <c r="P42" s="32"/>
      <c r="Q42" s="18">
        <v>1E-4</v>
      </c>
      <c r="R42" s="18">
        <v>1E-4</v>
      </c>
      <c r="S42" s="18"/>
      <c r="T42" s="18">
        <v>6.9999999999999999E-4</v>
      </c>
      <c r="U42" s="18">
        <v>6.9999999999999999E-4</v>
      </c>
      <c r="V42" s="18"/>
      <c r="W42" s="37" t="s">
        <v>179</v>
      </c>
      <c r="X42" s="37" t="s">
        <v>180</v>
      </c>
      <c r="Y42" s="30" t="s">
        <v>114</v>
      </c>
      <c r="Z42" s="30" t="s">
        <v>115</v>
      </c>
      <c r="AA42" s="30"/>
      <c r="AB42" s="30"/>
      <c r="AC42" s="30"/>
      <c r="AD42" s="30"/>
      <c r="AE42" s="30"/>
      <c r="AF42" s="30"/>
      <c r="AG42" s="30"/>
      <c r="AH42" s="30"/>
      <c r="AI42" s="30"/>
      <c r="AJ42" s="30"/>
      <c r="AK42" s="30"/>
      <c r="AL42" s="30"/>
      <c r="AM42" s="30"/>
      <c r="AN42" s="30"/>
    </row>
    <row r="43" spans="1:40" ht="105.95" customHeight="1" x14ac:dyDescent="0.15">
      <c r="A43" s="23"/>
      <c r="B43" s="20" t="s">
        <v>193</v>
      </c>
      <c r="C43" s="23" t="s">
        <v>61</v>
      </c>
      <c r="D43" s="20" t="s">
        <v>62</v>
      </c>
      <c r="E43" s="20" t="s">
        <v>194</v>
      </c>
      <c r="F43" s="22" t="s">
        <v>195</v>
      </c>
      <c r="G43" s="18">
        <v>0.3</v>
      </c>
      <c r="H43" s="18"/>
      <c r="I43" s="18"/>
      <c r="J43" s="18"/>
      <c r="K43" s="18"/>
      <c r="L43" s="30"/>
      <c r="M43" s="31" t="s">
        <v>1238</v>
      </c>
      <c r="N43" s="31" t="s">
        <v>178</v>
      </c>
      <c r="O43" s="32"/>
      <c r="P43" s="32">
        <v>1</v>
      </c>
      <c r="Q43" s="18">
        <v>4.0000000000000002E-4</v>
      </c>
      <c r="R43" s="18">
        <v>4.0000000000000002E-4</v>
      </c>
      <c r="S43" s="18"/>
      <c r="T43" s="18">
        <v>2.0999999999999999E-3</v>
      </c>
      <c r="U43" s="18">
        <v>2.0999999999999999E-3</v>
      </c>
      <c r="V43" s="18"/>
      <c r="W43" s="37" t="s">
        <v>179</v>
      </c>
      <c r="X43" s="37" t="s">
        <v>180</v>
      </c>
      <c r="Y43" s="30" t="s">
        <v>167</v>
      </c>
      <c r="Z43" s="30" t="s">
        <v>168</v>
      </c>
      <c r="AA43" s="30"/>
      <c r="AB43" s="30"/>
      <c r="AC43" s="30"/>
      <c r="AD43" s="30"/>
      <c r="AE43" s="30"/>
      <c r="AF43" s="30"/>
      <c r="AG43" s="30"/>
      <c r="AH43" s="30"/>
      <c r="AI43" s="30"/>
      <c r="AJ43" s="30"/>
      <c r="AK43" s="30"/>
      <c r="AL43" s="30"/>
      <c r="AM43" s="30"/>
      <c r="AN43" s="30"/>
    </row>
    <row r="44" spans="1:40" ht="90.95" customHeight="1" x14ac:dyDescent="0.15">
      <c r="A44" s="23"/>
      <c r="B44" s="20" t="s">
        <v>196</v>
      </c>
      <c r="C44" s="23"/>
      <c r="D44" s="20"/>
      <c r="E44" s="20"/>
      <c r="F44" s="22" t="s">
        <v>197</v>
      </c>
      <c r="G44" s="18">
        <f>H44+I44+J44+K44</f>
        <v>14.6</v>
      </c>
      <c r="H44" s="18">
        <v>14.6</v>
      </c>
      <c r="I44" s="18"/>
      <c r="J44" s="18"/>
      <c r="K44" s="18"/>
      <c r="L44" s="30" t="s">
        <v>198</v>
      </c>
      <c r="M44" s="31"/>
      <c r="N44" s="31"/>
      <c r="O44" s="32">
        <f>SUM(O45:O56)</f>
        <v>45</v>
      </c>
      <c r="P44" s="32">
        <f t="shared" ref="P44:V44" si="7">SUM(P45:P56)</f>
        <v>19</v>
      </c>
      <c r="Q44" s="18">
        <f t="shared" si="7"/>
        <v>2.1500000000000002E-2</v>
      </c>
      <c r="R44" s="18">
        <f t="shared" si="7"/>
        <v>2.1500000000000002E-2</v>
      </c>
      <c r="S44" s="18">
        <f t="shared" si="7"/>
        <v>0</v>
      </c>
      <c r="T44" s="18">
        <f t="shared" si="7"/>
        <v>9.3700000000000006E-2</v>
      </c>
      <c r="U44" s="18">
        <f t="shared" si="7"/>
        <v>9.3700000000000006E-2</v>
      </c>
      <c r="V44" s="18">
        <f t="shared" si="7"/>
        <v>0</v>
      </c>
      <c r="W44" s="37"/>
      <c r="X44" s="37"/>
      <c r="Y44" s="30"/>
      <c r="Z44" s="30"/>
      <c r="AA44" s="30" t="s">
        <v>57</v>
      </c>
      <c r="AB44" s="30" t="s">
        <v>59</v>
      </c>
      <c r="AC44" s="30" t="s">
        <v>59</v>
      </c>
      <c r="AD44" s="30" t="s">
        <v>59</v>
      </c>
      <c r="AE44" s="30" t="s">
        <v>59</v>
      </c>
      <c r="AF44" s="30" t="s">
        <v>59</v>
      </c>
      <c r="AG44" s="30" t="s">
        <v>59</v>
      </c>
      <c r="AH44" s="30"/>
      <c r="AI44" s="30"/>
      <c r="AJ44" s="30"/>
      <c r="AK44" s="30"/>
      <c r="AL44" s="30"/>
      <c r="AM44" s="30"/>
      <c r="AN44" s="30"/>
    </row>
    <row r="45" spans="1:40" ht="108.95" customHeight="1" x14ac:dyDescent="0.15">
      <c r="A45" s="23"/>
      <c r="B45" s="20" t="s">
        <v>199</v>
      </c>
      <c r="C45" s="23" t="s">
        <v>61</v>
      </c>
      <c r="D45" s="20" t="s">
        <v>62</v>
      </c>
      <c r="E45" s="20" t="s">
        <v>200</v>
      </c>
      <c r="F45" s="22" t="s">
        <v>201</v>
      </c>
      <c r="G45" s="18">
        <v>0.24</v>
      </c>
      <c r="H45" s="18"/>
      <c r="I45" s="18"/>
      <c r="J45" s="18"/>
      <c r="K45" s="18"/>
      <c r="L45" s="30"/>
      <c r="M45" s="31" t="s">
        <v>65</v>
      </c>
      <c r="N45" s="31" t="s">
        <v>202</v>
      </c>
      <c r="O45" s="32">
        <v>2</v>
      </c>
      <c r="P45" s="32"/>
      <c r="Q45" s="18">
        <v>5.9999999999999995E-4</v>
      </c>
      <c r="R45" s="18">
        <v>5.9999999999999995E-4</v>
      </c>
      <c r="S45" s="18"/>
      <c r="T45" s="18">
        <v>3.7000000000000002E-3</v>
      </c>
      <c r="U45" s="18">
        <v>3.7000000000000002E-3</v>
      </c>
      <c r="V45" s="18"/>
      <c r="W45" s="37" t="s">
        <v>179</v>
      </c>
      <c r="X45" s="37" t="s">
        <v>180</v>
      </c>
      <c r="Y45" s="30" t="s">
        <v>69</v>
      </c>
      <c r="Z45" s="30" t="s">
        <v>70</v>
      </c>
      <c r="AA45" s="30"/>
      <c r="AB45" s="30"/>
      <c r="AC45" s="30"/>
      <c r="AD45" s="30"/>
      <c r="AE45" s="30"/>
      <c r="AF45" s="30"/>
      <c r="AG45" s="30"/>
      <c r="AH45" s="30"/>
      <c r="AI45" s="30"/>
      <c r="AJ45" s="30"/>
      <c r="AK45" s="30"/>
      <c r="AL45" s="30"/>
      <c r="AM45" s="30"/>
      <c r="AN45" s="30"/>
    </row>
    <row r="46" spans="1:40" ht="132" customHeight="1" x14ac:dyDescent="0.15">
      <c r="A46" s="23"/>
      <c r="B46" s="20" t="s">
        <v>203</v>
      </c>
      <c r="C46" s="23" t="s">
        <v>61</v>
      </c>
      <c r="D46" s="20" t="s">
        <v>62</v>
      </c>
      <c r="E46" s="20" t="s">
        <v>204</v>
      </c>
      <c r="F46" s="22" t="s">
        <v>205</v>
      </c>
      <c r="G46" s="18">
        <v>0.26</v>
      </c>
      <c r="H46" s="18"/>
      <c r="I46" s="18"/>
      <c r="J46" s="18"/>
      <c r="K46" s="18"/>
      <c r="L46" s="30"/>
      <c r="M46" s="31" t="s">
        <v>65</v>
      </c>
      <c r="N46" s="31" t="s">
        <v>202</v>
      </c>
      <c r="O46" s="32">
        <v>1</v>
      </c>
      <c r="P46" s="32">
        <v>2</v>
      </c>
      <c r="Q46" s="18">
        <v>2.9999999999999997E-4</v>
      </c>
      <c r="R46" s="18">
        <v>2.9999999999999997E-4</v>
      </c>
      <c r="S46" s="18"/>
      <c r="T46" s="18">
        <v>1.4E-3</v>
      </c>
      <c r="U46" s="18">
        <v>1.4E-3</v>
      </c>
      <c r="V46" s="18"/>
      <c r="W46" s="37" t="s">
        <v>179</v>
      </c>
      <c r="X46" s="37" t="s">
        <v>180</v>
      </c>
      <c r="Y46" s="30" t="s">
        <v>79</v>
      </c>
      <c r="Z46" s="30" t="s">
        <v>80</v>
      </c>
      <c r="AA46" s="30"/>
      <c r="AB46" s="30"/>
      <c r="AC46" s="30"/>
      <c r="AD46" s="30"/>
      <c r="AE46" s="30"/>
      <c r="AF46" s="30"/>
      <c r="AG46" s="30"/>
      <c r="AH46" s="30"/>
      <c r="AI46" s="30"/>
      <c r="AJ46" s="30"/>
      <c r="AK46" s="30"/>
      <c r="AL46" s="30"/>
      <c r="AM46" s="30"/>
      <c r="AN46" s="30"/>
    </row>
    <row r="47" spans="1:40" ht="132" customHeight="1" x14ac:dyDescent="0.15">
      <c r="A47" s="23"/>
      <c r="B47" s="20" t="s">
        <v>206</v>
      </c>
      <c r="C47" s="23" t="s">
        <v>61</v>
      </c>
      <c r="D47" s="20" t="s">
        <v>62</v>
      </c>
      <c r="E47" s="20" t="s">
        <v>207</v>
      </c>
      <c r="F47" s="22" t="s">
        <v>208</v>
      </c>
      <c r="G47" s="18">
        <v>0.28000000000000003</v>
      </c>
      <c r="H47" s="18"/>
      <c r="I47" s="18"/>
      <c r="J47" s="18"/>
      <c r="K47" s="18"/>
      <c r="L47" s="30"/>
      <c r="M47" s="31" t="s">
        <v>65</v>
      </c>
      <c r="N47" s="31" t="s">
        <v>202</v>
      </c>
      <c r="O47" s="32">
        <v>3</v>
      </c>
      <c r="P47" s="32">
        <v>1</v>
      </c>
      <c r="Q47" s="18">
        <v>4.0000000000000002E-4</v>
      </c>
      <c r="R47" s="18">
        <v>4.0000000000000002E-4</v>
      </c>
      <c r="S47" s="18"/>
      <c r="T47" s="18">
        <v>1.5E-3</v>
      </c>
      <c r="U47" s="18">
        <v>1.5E-3</v>
      </c>
      <c r="V47" s="18"/>
      <c r="W47" s="37" t="s">
        <v>179</v>
      </c>
      <c r="X47" s="37" t="s">
        <v>180</v>
      </c>
      <c r="Y47" s="30" t="s">
        <v>133</v>
      </c>
      <c r="Z47" s="30" t="s">
        <v>134</v>
      </c>
      <c r="AA47" s="30"/>
      <c r="AB47" s="30"/>
      <c r="AC47" s="30"/>
      <c r="AD47" s="30"/>
      <c r="AE47" s="30"/>
      <c r="AF47" s="30"/>
      <c r="AG47" s="30"/>
      <c r="AH47" s="30"/>
      <c r="AI47" s="30"/>
      <c r="AJ47" s="30"/>
      <c r="AK47" s="30"/>
      <c r="AL47" s="30"/>
      <c r="AM47" s="30"/>
      <c r="AN47" s="30"/>
    </row>
    <row r="48" spans="1:40" ht="132" customHeight="1" x14ac:dyDescent="0.15">
      <c r="A48" s="23"/>
      <c r="B48" s="20" t="s">
        <v>209</v>
      </c>
      <c r="C48" s="23" t="s">
        <v>61</v>
      </c>
      <c r="D48" s="20" t="s">
        <v>62</v>
      </c>
      <c r="E48" s="20" t="s">
        <v>82</v>
      </c>
      <c r="F48" s="22" t="s">
        <v>210</v>
      </c>
      <c r="G48" s="18">
        <v>2.3199999999999998</v>
      </c>
      <c r="H48" s="18"/>
      <c r="I48" s="18"/>
      <c r="J48" s="18"/>
      <c r="K48" s="18"/>
      <c r="L48" s="30"/>
      <c r="M48" s="31" t="s">
        <v>65</v>
      </c>
      <c r="N48" s="31" t="s">
        <v>202</v>
      </c>
      <c r="O48" s="32">
        <v>13</v>
      </c>
      <c r="P48" s="32"/>
      <c r="Q48" s="18">
        <v>5.4000000000000003E-3</v>
      </c>
      <c r="R48" s="18">
        <v>5.4000000000000003E-3</v>
      </c>
      <c r="S48" s="18"/>
      <c r="T48" s="18">
        <v>2.18E-2</v>
      </c>
      <c r="U48" s="18">
        <v>2.18E-2</v>
      </c>
      <c r="V48" s="18"/>
      <c r="W48" s="37" t="s">
        <v>179</v>
      </c>
      <c r="X48" s="37" t="s">
        <v>180</v>
      </c>
      <c r="Y48" s="30" t="s">
        <v>84</v>
      </c>
      <c r="Z48" s="30" t="s">
        <v>85</v>
      </c>
      <c r="AA48" s="30"/>
      <c r="AB48" s="30"/>
      <c r="AC48" s="30"/>
      <c r="AD48" s="30"/>
      <c r="AE48" s="30"/>
      <c r="AF48" s="30"/>
      <c r="AG48" s="30"/>
      <c r="AH48" s="30"/>
      <c r="AI48" s="30"/>
      <c r="AJ48" s="30"/>
      <c r="AK48" s="30"/>
      <c r="AL48" s="30"/>
      <c r="AM48" s="30"/>
      <c r="AN48" s="30"/>
    </row>
    <row r="49" spans="1:40" ht="132" customHeight="1" x14ac:dyDescent="0.15">
      <c r="A49" s="23"/>
      <c r="B49" s="20" t="s">
        <v>211</v>
      </c>
      <c r="C49" s="23" t="s">
        <v>61</v>
      </c>
      <c r="D49" s="20" t="s">
        <v>62</v>
      </c>
      <c r="E49" s="20" t="s">
        <v>212</v>
      </c>
      <c r="F49" s="22" t="s">
        <v>213</v>
      </c>
      <c r="G49" s="18">
        <v>0.06</v>
      </c>
      <c r="H49" s="18"/>
      <c r="I49" s="18"/>
      <c r="J49" s="18"/>
      <c r="K49" s="18"/>
      <c r="L49" s="30"/>
      <c r="M49" s="31" t="s">
        <v>65</v>
      </c>
      <c r="N49" s="31" t="s">
        <v>202</v>
      </c>
      <c r="O49" s="32">
        <v>1</v>
      </c>
      <c r="P49" s="32">
        <v>0</v>
      </c>
      <c r="Q49" s="18">
        <v>1E-4</v>
      </c>
      <c r="R49" s="18">
        <v>1E-4</v>
      </c>
      <c r="S49" s="18"/>
      <c r="T49" s="18">
        <v>5.0000000000000001E-4</v>
      </c>
      <c r="U49" s="18">
        <v>5.0000000000000001E-4</v>
      </c>
      <c r="V49" s="18"/>
      <c r="W49" s="37" t="s">
        <v>179</v>
      </c>
      <c r="X49" s="37" t="s">
        <v>180</v>
      </c>
      <c r="Y49" s="30" t="s">
        <v>94</v>
      </c>
      <c r="Z49" s="30" t="s">
        <v>95</v>
      </c>
      <c r="AA49" s="30"/>
      <c r="AB49" s="30"/>
      <c r="AC49" s="30"/>
      <c r="AD49" s="30"/>
      <c r="AE49" s="30"/>
      <c r="AF49" s="30"/>
      <c r="AG49" s="30"/>
      <c r="AH49" s="30"/>
      <c r="AI49" s="30"/>
      <c r="AJ49" s="30"/>
      <c r="AK49" s="30"/>
      <c r="AL49" s="30"/>
      <c r="AM49" s="30"/>
      <c r="AN49" s="30"/>
    </row>
    <row r="50" spans="1:40" ht="132" customHeight="1" x14ac:dyDescent="0.15">
      <c r="A50" s="23"/>
      <c r="B50" s="20" t="s">
        <v>214</v>
      </c>
      <c r="C50" s="23" t="s">
        <v>61</v>
      </c>
      <c r="D50" s="20" t="s">
        <v>62</v>
      </c>
      <c r="E50" s="20" t="s">
        <v>215</v>
      </c>
      <c r="F50" s="22" t="s">
        <v>216</v>
      </c>
      <c r="G50" s="18">
        <v>0.9</v>
      </c>
      <c r="H50" s="18"/>
      <c r="I50" s="18"/>
      <c r="J50" s="18"/>
      <c r="K50" s="18"/>
      <c r="L50" s="30"/>
      <c r="M50" s="31" t="s">
        <v>65</v>
      </c>
      <c r="N50" s="31" t="s">
        <v>202</v>
      </c>
      <c r="O50" s="32">
        <v>3</v>
      </c>
      <c r="P50" s="32"/>
      <c r="Q50" s="18">
        <v>1E-3</v>
      </c>
      <c r="R50" s="18">
        <v>1E-3</v>
      </c>
      <c r="S50" s="18"/>
      <c r="T50" s="18">
        <v>4.5999999999999999E-3</v>
      </c>
      <c r="U50" s="18">
        <v>4.5999999999999999E-3</v>
      </c>
      <c r="V50" s="18"/>
      <c r="W50" s="37" t="s">
        <v>179</v>
      </c>
      <c r="X50" s="37" t="s">
        <v>180</v>
      </c>
      <c r="Y50" s="30" t="s">
        <v>99</v>
      </c>
      <c r="Z50" s="30" t="s">
        <v>100</v>
      </c>
      <c r="AA50" s="30"/>
      <c r="AB50" s="30"/>
      <c r="AC50" s="30"/>
      <c r="AD50" s="30"/>
      <c r="AE50" s="30"/>
      <c r="AF50" s="30"/>
      <c r="AG50" s="30"/>
      <c r="AH50" s="30"/>
      <c r="AI50" s="30"/>
      <c r="AJ50" s="30"/>
      <c r="AK50" s="30"/>
      <c r="AL50" s="30"/>
      <c r="AM50" s="30"/>
      <c r="AN50" s="30"/>
    </row>
    <row r="51" spans="1:40" ht="132" customHeight="1" x14ac:dyDescent="0.15">
      <c r="A51" s="23"/>
      <c r="B51" s="20" t="s">
        <v>217</v>
      </c>
      <c r="C51" s="23" t="s">
        <v>61</v>
      </c>
      <c r="D51" s="20" t="s">
        <v>62</v>
      </c>
      <c r="E51" s="20" t="s">
        <v>218</v>
      </c>
      <c r="F51" s="22" t="s">
        <v>219</v>
      </c>
      <c r="G51" s="18">
        <v>2.12</v>
      </c>
      <c r="H51" s="18"/>
      <c r="I51" s="18"/>
      <c r="J51" s="18"/>
      <c r="K51" s="18"/>
      <c r="L51" s="30"/>
      <c r="M51" s="31" t="s">
        <v>65</v>
      </c>
      <c r="N51" s="31" t="s">
        <v>202</v>
      </c>
      <c r="O51" s="32">
        <v>8</v>
      </c>
      <c r="P51" s="32">
        <v>4</v>
      </c>
      <c r="Q51" s="18">
        <v>2.8E-3</v>
      </c>
      <c r="R51" s="18">
        <v>2.8E-3</v>
      </c>
      <c r="S51" s="18"/>
      <c r="T51" s="18">
        <v>1.18E-2</v>
      </c>
      <c r="U51" s="18">
        <v>1.18E-2</v>
      </c>
      <c r="V51" s="18"/>
      <c r="W51" s="37" t="s">
        <v>179</v>
      </c>
      <c r="X51" s="37" t="s">
        <v>180</v>
      </c>
      <c r="Y51" s="30" t="s">
        <v>154</v>
      </c>
      <c r="Z51" s="30" t="s">
        <v>155</v>
      </c>
      <c r="AA51" s="30"/>
      <c r="AB51" s="30"/>
      <c r="AC51" s="30"/>
      <c r="AD51" s="30"/>
      <c r="AE51" s="30"/>
      <c r="AF51" s="30"/>
      <c r="AG51" s="30"/>
      <c r="AH51" s="30"/>
      <c r="AI51" s="30"/>
      <c r="AJ51" s="30"/>
      <c r="AK51" s="30"/>
      <c r="AL51" s="30"/>
      <c r="AM51" s="30"/>
      <c r="AN51" s="30"/>
    </row>
    <row r="52" spans="1:40" ht="132" customHeight="1" x14ac:dyDescent="0.15">
      <c r="A52" s="23"/>
      <c r="B52" s="20" t="s">
        <v>220</v>
      </c>
      <c r="C52" s="23" t="s">
        <v>61</v>
      </c>
      <c r="D52" s="20" t="s">
        <v>62</v>
      </c>
      <c r="E52" s="20" t="s">
        <v>221</v>
      </c>
      <c r="F52" s="22" t="s">
        <v>222</v>
      </c>
      <c r="G52" s="18">
        <v>1.24</v>
      </c>
      <c r="H52" s="18"/>
      <c r="I52" s="18"/>
      <c r="J52" s="18"/>
      <c r="K52" s="18"/>
      <c r="L52" s="30"/>
      <c r="M52" s="31" t="s">
        <v>65</v>
      </c>
      <c r="N52" s="31" t="s">
        <v>202</v>
      </c>
      <c r="O52" s="32"/>
      <c r="P52" s="32">
        <v>3</v>
      </c>
      <c r="Q52" s="18">
        <v>2.2000000000000001E-3</v>
      </c>
      <c r="R52" s="18">
        <v>2.2000000000000001E-3</v>
      </c>
      <c r="S52" s="18"/>
      <c r="T52" s="18">
        <v>9.9000000000000008E-3</v>
      </c>
      <c r="U52" s="18">
        <v>9.9000000000000008E-3</v>
      </c>
      <c r="V52" s="18"/>
      <c r="W52" s="37" t="s">
        <v>179</v>
      </c>
      <c r="X52" s="37" t="s">
        <v>180</v>
      </c>
      <c r="Y52" s="30" t="s">
        <v>104</v>
      </c>
      <c r="Z52" s="30" t="s">
        <v>105</v>
      </c>
      <c r="AA52" s="30"/>
      <c r="AB52" s="30"/>
      <c r="AC52" s="30"/>
      <c r="AD52" s="30"/>
      <c r="AE52" s="30"/>
      <c r="AF52" s="30"/>
      <c r="AG52" s="30"/>
      <c r="AH52" s="30"/>
      <c r="AI52" s="30"/>
      <c r="AJ52" s="30"/>
      <c r="AK52" s="30"/>
      <c r="AL52" s="30"/>
      <c r="AM52" s="30"/>
      <c r="AN52" s="30"/>
    </row>
    <row r="53" spans="1:40" ht="132" customHeight="1" x14ac:dyDescent="0.15">
      <c r="A53" s="23"/>
      <c r="B53" s="20" t="s">
        <v>223</v>
      </c>
      <c r="C53" s="23" t="s">
        <v>61</v>
      </c>
      <c r="D53" s="20" t="s">
        <v>62</v>
      </c>
      <c r="E53" s="20" t="s">
        <v>224</v>
      </c>
      <c r="F53" s="22" t="s">
        <v>225</v>
      </c>
      <c r="G53" s="18">
        <v>0.92</v>
      </c>
      <c r="H53" s="18"/>
      <c r="I53" s="18"/>
      <c r="J53" s="18"/>
      <c r="K53" s="18"/>
      <c r="L53" s="30"/>
      <c r="M53" s="31" t="s">
        <v>65</v>
      </c>
      <c r="N53" s="31" t="s">
        <v>202</v>
      </c>
      <c r="O53" s="32">
        <v>2</v>
      </c>
      <c r="P53" s="32">
        <v>2</v>
      </c>
      <c r="Q53" s="18">
        <v>1.2999999999999999E-3</v>
      </c>
      <c r="R53" s="18">
        <v>1.2999999999999999E-3</v>
      </c>
      <c r="S53" s="18"/>
      <c r="T53" s="18">
        <v>4.1000000000000003E-3</v>
      </c>
      <c r="U53" s="18">
        <v>4.1000000000000003E-3</v>
      </c>
      <c r="V53" s="18"/>
      <c r="W53" s="37" t="s">
        <v>179</v>
      </c>
      <c r="X53" s="37" t="s">
        <v>180</v>
      </c>
      <c r="Y53" s="30" t="s">
        <v>109</v>
      </c>
      <c r="Z53" s="30" t="s">
        <v>110</v>
      </c>
      <c r="AA53" s="30"/>
      <c r="AB53" s="30"/>
      <c r="AC53" s="30"/>
      <c r="AD53" s="30"/>
      <c r="AE53" s="30"/>
      <c r="AF53" s="30"/>
      <c r="AG53" s="30"/>
      <c r="AH53" s="30"/>
      <c r="AI53" s="30"/>
      <c r="AJ53" s="30"/>
      <c r="AK53" s="30"/>
      <c r="AL53" s="30"/>
      <c r="AM53" s="30"/>
      <c r="AN53" s="30"/>
    </row>
    <row r="54" spans="1:40" ht="90.95" customHeight="1" x14ac:dyDescent="0.15">
      <c r="A54" s="23"/>
      <c r="B54" s="20" t="s">
        <v>226</v>
      </c>
      <c r="C54" s="23" t="s">
        <v>61</v>
      </c>
      <c r="D54" s="20" t="s">
        <v>62</v>
      </c>
      <c r="E54" s="20" t="s">
        <v>227</v>
      </c>
      <c r="F54" s="22" t="s">
        <v>228</v>
      </c>
      <c r="G54" s="18">
        <v>0.2</v>
      </c>
      <c r="H54" s="18"/>
      <c r="I54" s="18"/>
      <c r="J54" s="18"/>
      <c r="K54" s="18"/>
      <c r="L54" s="30"/>
      <c r="M54" s="31" t="s">
        <v>65</v>
      </c>
      <c r="N54" s="31" t="s">
        <v>202</v>
      </c>
      <c r="O54" s="32">
        <v>1</v>
      </c>
      <c r="P54" s="32"/>
      <c r="Q54" s="18">
        <v>5.0000000000000001E-4</v>
      </c>
      <c r="R54" s="18">
        <v>5.0000000000000001E-4</v>
      </c>
      <c r="S54" s="18"/>
      <c r="T54" s="18">
        <v>3.0000000000000001E-3</v>
      </c>
      <c r="U54" s="18">
        <v>3.0000000000000001E-3</v>
      </c>
      <c r="V54" s="18"/>
      <c r="W54" s="37" t="s">
        <v>179</v>
      </c>
      <c r="X54" s="37" t="s">
        <v>180</v>
      </c>
      <c r="Y54" s="30" t="s">
        <v>114</v>
      </c>
      <c r="Z54" s="30" t="s">
        <v>115</v>
      </c>
      <c r="AA54" s="30"/>
      <c r="AB54" s="30"/>
      <c r="AC54" s="30"/>
      <c r="AD54" s="30"/>
      <c r="AE54" s="30"/>
      <c r="AF54" s="30"/>
      <c r="AG54" s="30"/>
      <c r="AH54" s="30"/>
      <c r="AI54" s="30"/>
      <c r="AJ54" s="30"/>
      <c r="AK54" s="30"/>
      <c r="AL54" s="30"/>
      <c r="AM54" s="30"/>
      <c r="AN54" s="30"/>
    </row>
    <row r="55" spans="1:40" ht="90.95" customHeight="1" x14ac:dyDescent="0.15">
      <c r="A55" s="23"/>
      <c r="B55" s="20" t="s">
        <v>229</v>
      </c>
      <c r="C55" s="23" t="s">
        <v>61</v>
      </c>
      <c r="D55" s="20" t="s">
        <v>62</v>
      </c>
      <c r="E55" s="20" t="s">
        <v>230</v>
      </c>
      <c r="F55" s="22" t="s">
        <v>231</v>
      </c>
      <c r="G55" s="18">
        <v>1.26</v>
      </c>
      <c r="H55" s="18"/>
      <c r="I55" s="18"/>
      <c r="J55" s="18"/>
      <c r="K55" s="18"/>
      <c r="L55" s="30"/>
      <c r="M55" s="31" t="s">
        <v>65</v>
      </c>
      <c r="N55" s="31" t="s">
        <v>202</v>
      </c>
      <c r="O55" s="32">
        <v>3</v>
      </c>
      <c r="P55" s="32">
        <v>2</v>
      </c>
      <c r="Q55" s="18">
        <v>1.1000000000000001E-3</v>
      </c>
      <c r="R55" s="18">
        <v>1.1000000000000001E-3</v>
      </c>
      <c r="S55" s="18"/>
      <c r="T55" s="18">
        <v>3.3E-3</v>
      </c>
      <c r="U55" s="18">
        <v>3.3E-3</v>
      </c>
      <c r="V55" s="18"/>
      <c r="W55" s="37" t="s">
        <v>179</v>
      </c>
      <c r="X55" s="37" t="s">
        <v>180</v>
      </c>
      <c r="Y55" s="30" t="s">
        <v>167</v>
      </c>
      <c r="Z55" s="30" t="s">
        <v>168</v>
      </c>
      <c r="AA55" s="30"/>
      <c r="AB55" s="30"/>
      <c r="AC55" s="30"/>
      <c r="AD55" s="30"/>
      <c r="AE55" s="30"/>
      <c r="AF55" s="30"/>
      <c r="AG55" s="30"/>
      <c r="AH55" s="30"/>
      <c r="AI55" s="30"/>
      <c r="AJ55" s="30"/>
      <c r="AK55" s="30"/>
      <c r="AL55" s="30"/>
      <c r="AM55" s="30"/>
      <c r="AN55" s="30"/>
    </row>
    <row r="56" spans="1:40" ht="90.95" customHeight="1" x14ac:dyDescent="0.15">
      <c r="A56" s="23"/>
      <c r="B56" s="20" t="s">
        <v>232</v>
      </c>
      <c r="C56" s="23" t="s">
        <v>61</v>
      </c>
      <c r="D56" s="20" t="s">
        <v>62</v>
      </c>
      <c r="E56" s="20" t="s">
        <v>170</v>
      </c>
      <c r="F56" s="22" t="s">
        <v>233</v>
      </c>
      <c r="G56" s="18">
        <v>4.8</v>
      </c>
      <c r="H56" s="18"/>
      <c r="I56" s="18"/>
      <c r="J56" s="18"/>
      <c r="K56" s="18"/>
      <c r="L56" s="30"/>
      <c r="M56" s="31" t="s">
        <v>65</v>
      </c>
      <c r="N56" s="31" t="s">
        <v>202</v>
      </c>
      <c r="O56" s="32">
        <v>8</v>
      </c>
      <c r="P56" s="32">
        <v>5</v>
      </c>
      <c r="Q56" s="18">
        <v>5.7999999999999996E-3</v>
      </c>
      <c r="R56" s="18">
        <v>5.7999999999999996E-3</v>
      </c>
      <c r="S56" s="18"/>
      <c r="T56" s="18">
        <v>2.81E-2</v>
      </c>
      <c r="U56" s="18">
        <v>2.81E-2</v>
      </c>
      <c r="V56" s="18"/>
      <c r="W56" s="37" t="s">
        <v>179</v>
      </c>
      <c r="X56" s="37" t="s">
        <v>180</v>
      </c>
      <c r="Y56" s="30" t="s">
        <v>234</v>
      </c>
      <c r="Z56" s="30" t="s">
        <v>120</v>
      </c>
      <c r="AA56" s="30"/>
      <c r="AB56" s="30"/>
      <c r="AC56" s="30"/>
      <c r="AD56" s="30"/>
      <c r="AE56" s="30"/>
      <c r="AF56" s="30"/>
      <c r="AG56" s="30"/>
      <c r="AH56" s="30"/>
      <c r="AI56" s="30"/>
      <c r="AJ56" s="30"/>
      <c r="AK56" s="30"/>
      <c r="AL56" s="30"/>
      <c r="AM56" s="30"/>
      <c r="AN56" s="30"/>
    </row>
    <row r="57" spans="1:40" ht="90.95" customHeight="1" x14ac:dyDescent="0.15">
      <c r="A57" s="23"/>
      <c r="B57" s="20" t="s">
        <v>235</v>
      </c>
      <c r="C57" s="23"/>
      <c r="D57" s="20"/>
      <c r="E57" s="20"/>
      <c r="F57" s="22" t="s">
        <v>236</v>
      </c>
      <c r="G57" s="18">
        <f>H57+I57+J57+K57</f>
        <v>4</v>
      </c>
      <c r="H57" s="18">
        <v>4</v>
      </c>
      <c r="I57" s="18"/>
      <c r="J57" s="18"/>
      <c r="K57" s="18"/>
      <c r="L57" s="30" t="s">
        <v>237</v>
      </c>
      <c r="M57" s="31"/>
      <c r="N57" s="31"/>
      <c r="O57" s="32">
        <f>SUM(O58:O60)</f>
        <v>2</v>
      </c>
      <c r="P57" s="32">
        <f t="shared" ref="P57:V57" si="8">SUM(P58:P60)</f>
        <v>1</v>
      </c>
      <c r="Q57" s="18">
        <f t="shared" si="8"/>
        <v>5.0000000000000001E-4</v>
      </c>
      <c r="R57" s="18">
        <f t="shared" si="8"/>
        <v>5.0000000000000001E-4</v>
      </c>
      <c r="S57" s="18">
        <f t="shared" si="8"/>
        <v>0</v>
      </c>
      <c r="T57" s="18">
        <f t="shared" si="8"/>
        <v>2.5999999999999999E-3</v>
      </c>
      <c r="U57" s="18">
        <f t="shared" si="8"/>
        <v>2.5999999999999999E-3</v>
      </c>
      <c r="V57" s="18">
        <f t="shared" si="8"/>
        <v>0</v>
      </c>
      <c r="W57" s="37"/>
      <c r="X57" s="37"/>
      <c r="Y57" s="30"/>
      <c r="Z57" s="30"/>
      <c r="AA57" s="30" t="s">
        <v>57</v>
      </c>
      <c r="AB57" s="30" t="s">
        <v>59</v>
      </c>
      <c r="AC57" s="30" t="s">
        <v>59</v>
      </c>
      <c r="AD57" s="30" t="s">
        <v>59</v>
      </c>
      <c r="AE57" s="30" t="s">
        <v>59</v>
      </c>
      <c r="AF57" s="30" t="s">
        <v>59</v>
      </c>
      <c r="AG57" s="30" t="s">
        <v>59</v>
      </c>
      <c r="AH57" s="30" t="s">
        <v>59</v>
      </c>
      <c r="AI57" s="30"/>
      <c r="AJ57" s="30"/>
      <c r="AK57" s="30"/>
      <c r="AL57" s="30"/>
      <c r="AM57" s="30"/>
      <c r="AN57" s="30"/>
    </row>
    <row r="58" spans="1:40" ht="75" customHeight="1" x14ac:dyDescent="0.15">
      <c r="A58" s="23"/>
      <c r="B58" s="20" t="s">
        <v>238</v>
      </c>
      <c r="C58" s="23" t="s">
        <v>61</v>
      </c>
      <c r="D58" s="20" t="s">
        <v>62</v>
      </c>
      <c r="E58" s="20" t="s">
        <v>239</v>
      </c>
      <c r="F58" s="22" t="s">
        <v>240</v>
      </c>
      <c r="G58" s="18">
        <v>1.6</v>
      </c>
      <c r="H58" s="18"/>
      <c r="I58" s="18"/>
      <c r="J58" s="18"/>
      <c r="K58" s="18"/>
      <c r="L58" s="30"/>
      <c r="M58" s="31" t="s">
        <v>241</v>
      </c>
      <c r="N58" s="31" t="s">
        <v>242</v>
      </c>
      <c r="O58" s="32">
        <v>1</v>
      </c>
      <c r="P58" s="32"/>
      <c r="Q58" s="18">
        <v>2.0000000000000001E-4</v>
      </c>
      <c r="R58" s="18">
        <v>2.0000000000000001E-4</v>
      </c>
      <c r="S58" s="18"/>
      <c r="T58" s="18">
        <v>1.1000000000000001E-3</v>
      </c>
      <c r="U58" s="18">
        <v>1.1000000000000001E-3</v>
      </c>
      <c r="V58" s="18"/>
      <c r="W58" s="37" t="s">
        <v>67</v>
      </c>
      <c r="X58" s="37" t="s">
        <v>68</v>
      </c>
      <c r="Y58" s="30" t="s">
        <v>74</v>
      </c>
      <c r="Z58" s="30" t="s">
        <v>75</v>
      </c>
      <c r="AA58" s="30"/>
      <c r="AB58" s="30"/>
      <c r="AC58" s="30"/>
      <c r="AD58" s="30"/>
      <c r="AE58" s="30"/>
      <c r="AF58" s="30"/>
      <c r="AG58" s="30"/>
      <c r="AH58" s="30"/>
      <c r="AI58" s="30"/>
      <c r="AJ58" s="30"/>
      <c r="AK58" s="30"/>
      <c r="AL58" s="30"/>
      <c r="AM58" s="30"/>
      <c r="AN58" s="30"/>
    </row>
    <row r="59" spans="1:40" ht="75" customHeight="1" x14ac:dyDescent="0.15">
      <c r="A59" s="23"/>
      <c r="B59" s="20" t="s">
        <v>243</v>
      </c>
      <c r="C59" s="23" t="s">
        <v>61</v>
      </c>
      <c r="D59" s="20" t="s">
        <v>62</v>
      </c>
      <c r="E59" s="20" t="s">
        <v>244</v>
      </c>
      <c r="F59" s="22" t="s">
        <v>245</v>
      </c>
      <c r="G59" s="18">
        <v>0.8</v>
      </c>
      <c r="H59" s="18"/>
      <c r="I59" s="18"/>
      <c r="J59" s="18"/>
      <c r="K59" s="18"/>
      <c r="L59" s="30"/>
      <c r="M59" s="31" t="s">
        <v>241</v>
      </c>
      <c r="N59" s="31" t="s">
        <v>242</v>
      </c>
      <c r="O59" s="32">
        <v>1</v>
      </c>
      <c r="P59" s="32"/>
      <c r="Q59" s="18">
        <v>1E-4</v>
      </c>
      <c r="R59" s="18">
        <v>1E-4</v>
      </c>
      <c r="S59" s="18"/>
      <c r="T59" s="18">
        <v>5.0000000000000001E-4</v>
      </c>
      <c r="U59" s="18">
        <v>5.0000000000000001E-4</v>
      </c>
      <c r="V59" s="18"/>
      <c r="W59" s="37" t="s">
        <v>67</v>
      </c>
      <c r="X59" s="37" t="s">
        <v>68</v>
      </c>
      <c r="Y59" s="30" t="s">
        <v>79</v>
      </c>
      <c r="Z59" s="30" t="s">
        <v>80</v>
      </c>
      <c r="AA59" s="30"/>
      <c r="AB59" s="30"/>
      <c r="AC59" s="30"/>
      <c r="AD59" s="30"/>
      <c r="AE59" s="30"/>
      <c r="AF59" s="30"/>
      <c r="AG59" s="30"/>
      <c r="AH59" s="30"/>
      <c r="AI59" s="30"/>
      <c r="AJ59" s="30"/>
      <c r="AK59" s="30"/>
      <c r="AL59" s="30"/>
      <c r="AM59" s="30"/>
      <c r="AN59" s="30"/>
    </row>
    <row r="60" spans="1:40" ht="75" customHeight="1" x14ac:dyDescent="0.15">
      <c r="A60" s="23"/>
      <c r="B60" s="20" t="s">
        <v>246</v>
      </c>
      <c r="C60" s="23" t="s">
        <v>61</v>
      </c>
      <c r="D60" s="20" t="s">
        <v>62</v>
      </c>
      <c r="E60" s="20" t="s">
        <v>247</v>
      </c>
      <c r="F60" s="22" t="s">
        <v>248</v>
      </c>
      <c r="G60" s="18">
        <v>1.6</v>
      </c>
      <c r="H60" s="18"/>
      <c r="I60" s="18"/>
      <c r="J60" s="18"/>
      <c r="K60" s="18"/>
      <c r="L60" s="30"/>
      <c r="M60" s="31" t="s">
        <v>241</v>
      </c>
      <c r="N60" s="31" t="s">
        <v>242</v>
      </c>
      <c r="O60" s="32"/>
      <c r="P60" s="32">
        <v>1</v>
      </c>
      <c r="Q60" s="18">
        <v>2.0000000000000001E-4</v>
      </c>
      <c r="R60" s="18">
        <v>2.0000000000000001E-4</v>
      </c>
      <c r="S60" s="18"/>
      <c r="T60" s="18">
        <v>1E-3</v>
      </c>
      <c r="U60" s="18">
        <v>1E-3</v>
      </c>
      <c r="V60" s="18"/>
      <c r="W60" s="37" t="s">
        <v>67</v>
      </c>
      <c r="X60" s="37" t="s">
        <v>68</v>
      </c>
      <c r="Y60" s="30" t="s">
        <v>114</v>
      </c>
      <c r="Z60" s="30" t="s">
        <v>115</v>
      </c>
      <c r="AA60" s="30"/>
      <c r="AB60" s="30"/>
      <c r="AC60" s="30"/>
      <c r="AD60" s="30"/>
      <c r="AE60" s="30"/>
      <c r="AF60" s="30"/>
      <c r="AG60" s="30"/>
      <c r="AH60" s="30"/>
      <c r="AI60" s="30"/>
      <c r="AJ60" s="30"/>
      <c r="AK60" s="30"/>
      <c r="AL60" s="30"/>
      <c r="AM60" s="30"/>
      <c r="AN60" s="30"/>
    </row>
    <row r="61" spans="1:40" ht="75" customHeight="1" x14ac:dyDescent="0.15">
      <c r="A61" s="23"/>
      <c r="B61" s="20" t="s">
        <v>249</v>
      </c>
      <c r="C61" s="23"/>
      <c r="D61" s="20"/>
      <c r="E61" s="20"/>
      <c r="F61" s="22" t="s">
        <v>250</v>
      </c>
      <c r="G61" s="18">
        <f>H61+I61+J61+K61</f>
        <v>1.1499999999999999</v>
      </c>
      <c r="H61" s="18">
        <v>1.1499999999999999</v>
      </c>
      <c r="I61" s="18"/>
      <c r="J61" s="18"/>
      <c r="K61" s="18"/>
      <c r="L61" s="30" t="s">
        <v>251</v>
      </c>
      <c r="M61" s="31"/>
      <c r="N61" s="31"/>
      <c r="O61" s="32">
        <f>SUM(O62:O63)</f>
        <v>2</v>
      </c>
      <c r="P61" s="32">
        <f t="shared" ref="P61:V61" si="9">SUM(P62:P63)</f>
        <v>0</v>
      </c>
      <c r="Q61" s="18">
        <f t="shared" si="9"/>
        <v>1.6000000000000001E-3</v>
      </c>
      <c r="R61" s="18">
        <f t="shared" si="9"/>
        <v>1.6000000000000001E-3</v>
      </c>
      <c r="S61" s="18">
        <f t="shared" si="9"/>
        <v>0</v>
      </c>
      <c r="T61" s="18">
        <f t="shared" si="9"/>
        <v>7.2999999999999992E-3</v>
      </c>
      <c r="U61" s="18">
        <f t="shared" si="9"/>
        <v>7.2999999999999992E-3</v>
      </c>
      <c r="V61" s="18">
        <f t="shared" si="9"/>
        <v>0</v>
      </c>
      <c r="W61" s="37"/>
      <c r="X61" s="37"/>
      <c r="Y61" s="30"/>
      <c r="Z61" s="30"/>
      <c r="AA61" s="30" t="s">
        <v>57</v>
      </c>
      <c r="AB61" s="30" t="s">
        <v>59</v>
      </c>
      <c r="AC61" s="30" t="s">
        <v>59</v>
      </c>
      <c r="AD61" s="30" t="s">
        <v>59</v>
      </c>
      <c r="AE61" s="30" t="s">
        <v>59</v>
      </c>
      <c r="AF61" s="30" t="s">
        <v>59</v>
      </c>
      <c r="AG61" s="30" t="s">
        <v>59</v>
      </c>
      <c r="AH61" s="30" t="s">
        <v>59</v>
      </c>
      <c r="AI61" s="30"/>
      <c r="AJ61" s="30"/>
      <c r="AK61" s="30"/>
      <c r="AL61" s="30"/>
      <c r="AM61" s="30"/>
      <c r="AN61" s="30"/>
    </row>
    <row r="62" spans="1:40" ht="86.1" customHeight="1" x14ac:dyDescent="0.15">
      <c r="A62" s="23"/>
      <c r="B62" s="20" t="s">
        <v>252</v>
      </c>
      <c r="C62" s="23" t="s">
        <v>61</v>
      </c>
      <c r="D62" s="20" t="s">
        <v>62</v>
      </c>
      <c r="E62" s="20" t="s">
        <v>253</v>
      </c>
      <c r="F62" s="22" t="s">
        <v>254</v>
      </c>
      <c r="G62" s="18">
        <v>0.4</v>
      </c>
      <c r="H62" s="18"/>
      <c r="I62" s="18"/>
      <c r="J62" s="18"/>
      <c r="K62" s="18"/>
      <c r="L62" s="30"/>
      <c r="M62" s="31" t="s">
        <v>255</v>
      </c>
      <c r="N62" s="31" t="s">
        <v>256</v>
      </c>
      <c r="O62" s="32">
        <v>1</v>
      </c>
      <c r="P62" s="32"/>
      <c r="Q62" s="18">
        <v>1E-4</v>
      </c>
      <c r="R62" s="18">
        <v>1E-4</v>
      </c>
      <c r="S62" s="18"/>
      <c r="T62" s="18">
        <v>5.0000000000000001E-4</v>
      </c>
      <c r="U62" s="18">
        <v>5.0000000000000001E-4</v>
      </c>
      <c r="V62" s="18"/>
      <c r="W62" s="37" t="s">
        <v>67</v>
      </c>
      <c r="X62" s="37" t="s">
        <v>68</v>
      </c>
      <c r="Y62" s="30" t="s">
        <v>99</v>
      </c>
      <c r="Z62" s="30" t="s">
        <v>100</v>
      </c>
      <c r="AA62" s="30"/>
      <c r="AB62" s="30"/>
      <c r="AC62" s="30"/>
      <c r="AD62" s="30"/>
      <c r="AE62" s="30"/>
      <c r="AF62" s="30"/>
      <c r="AG62" s="30"/>
      <c r="AH62" s="30"/>
      <c r="AI62" s="30"/>
      <c r="AJ62" s="30"/>
      <c r="AK62" s="30"/>
      <c r="AL62" s="30"/>
      <c r="AM62" s="30"/>
      <c r="AN62" s="30"/>
    </row>
    <row r="63" spans="1:40" ht="75" customHeight="1" x14ac:dyDescent="0.15">
      <c r="A63" s="23"/>
      <c r="B63" s="20" t="s">
        <v>257</v>
      </c>
      <c r="C63" s="23" t="s">
        <v>61</v>
      </c>
      <c r="D63" s="20" t="s">
        <v>62</v>
      </c>
      <c r="E63" s="20" t="s">
        <v>258</v>
      </c>
      <c r="F63" s="22" t="s">
        <v>259</v>
      </c>
      <c r="G63" s="18">
        <v>0.75</v>
      </c>
      <c r="H63" s="18"/>
      <c r="I63" s="18"/>
      <c r="J63" s="18"/>
      <c r="K63" s="18"/>
      <c r="L63" s="30"/>
      <c r="M63" s="31" t="s">
        <v>255</v>
      </c>
      <c r="N63" s="31" t="s">
        <v>256</v>
      </c>
      <c r="O63" s="32">
        <v>1</v>
      </c>
      <c r="P63" s="32"/>
      <c r="Q63" s="18">
        <v>1.5E-3</v>
      </c>
      <c r="R63" s="18">
        <v>1.5E-3</v>
      </c>
      <c r="S63" s="18"/>
      <c r="T63" s="18">
        <v>6.7999999999999996E-3</v>
      </c>
      <c r="U63" s="18">
        <v>6.7999999999999996E-3</v>
      </c>
      <c r="V63" s="18"/>
      <c r="W63" s="37" t="s">
        <v>67</v>
      </c>
      <c r="X63" s="37" t="s">
        <v>68</v>
      </c>
      <c r="Y63" s="30" t="s">
        <v>149</v>
      </c>
      <c r="Z63" s="30" t="s">
        <v>150</v>
      </c>
      <c r="AA63" s="30"/>
      <c r="AB63" s="30"/>
      <c r="AC63" s="30"/>
      <c r="AD63" s="30"/>
      <c r="AE63" s="30"/>
      <c r="AF63" s="30"/>
      <c r="AG63" s="30"/>
      <c r="AH63" s="30"/>
      <c r="AI63" s="30"/>
      <c r="AJ63" s="30"/>
      <c r="AK63" s="30"/>
      <c r="AL63" s="30"/>
      <c r="AM63" s="30"/>
      <c r="AN63" s="30"/>
    </row>
    <row r="64" spans="1:40" ht="87.95" customHeight="1" x14ac:dyDescent="0.15">
      <c r="A64" s="23"/>
      <c r="B64" s="20" t="s">
        <v>260</v>
      </c>
      <c r="C64" s="23"/>
      <c r="D64" s="20"/>
      <c r="E64" s="20"/>
      <c r="F64" s="22" t="s">
        <v>261</v>
      </c>
      <c r="G64" s="18">
        <f>H64+I64+J64+K64</f>
        <v>27.6</v>
      </c>
      <c r="H64" s="18">
        <v>27.6</v>
      </c>
      <c r="I64" s="18"/>
      <c r="J64" s="18"/>
      <c r="K64" s="18"/>
      <c r="L64" s="30" t="s">
        <v>262</v>
      </c>
      <c r="M64" s="31"/>
      <c r="N64" s="31"/>
      <c r="O64" s="32">
        <f>SUM(O65:O67)</f>
        <v>3</v>
      </c>
      <c r="P64" s="32">
        <f t="shared" ref="P64:V64" si="10">SUM(P65:P67)</f>
        <v>4</v>
      </c>
      <c r="Q64" s="18">
        <f t="shared" si="10"/>
        <v>3.1999999999999997E-3</v>
      </c>
      <c r="R64" s="18">
        <f t="shared" si="10"/>
        <v>3.1999999999999997E-3</v>
      </c>
      <c r="S64" s="18">
        <f t="shared" si="10"/>
        <v>0</v>
      </c>
      <c r="T64" s="18">
        <f t="shared" si="10"/>
        <v>9.7999999999999997E-3</v>
      </c>
      <c r="U64" s="18">
        <f t="shared" si="10"/>
        <v>9.7999999999999997E-3</v>
      </c>
      <c r="V64" s="18">
        <f t="shared" si="10"/>
        <v>0</v>
      </c>
      <c r="W64" s="37"/>
      <c r="X64" s="37"/>
      <c r="Y64" s="30"/>
      <c r="Z64" s="30"/>
      <c r="AA64" s="30" t="s">
        <v>57</v>
      </c>
      <c r="AB64" s="30" t="s">
        <v>59</v>
      </c>
      <c r="AC64" s="30" t="s">
        <v>59</v>
      </c>
      <c r="AD64" s="30" t="s">
        <v>59</v>
      </c>
      <c r="AE64" s="30" t="s">
        <v>59</v>
      </c>
      <c r="AF64" s="30" t="s">
        <v>59</v>
      </c>
      <c r="AG64" s="30" t="s">
        <v>59</v>
      </c>
      <c r="AH64" s="30" t="s">
        <v>59</v>
      </c>
      <c r="AI64" s="30"/>
      <c r="AJ64" s="30"/>
      <c r="AK64" s="30"/>
      <c r="AL64" s="30"/>
      <c r="AM64" s="30"/>
      <c r="AN64" s="30"/>
    </row>
    <row r="65" spans="1:40" ht="65.099999999999994" customHeight="1" x14ac:dyDescent="0.15">
      <c r="A65" s="23"/>
      <c r="B65" s="20" t="s">
        <v>263</v>
      </c>
      <c r="C65" s="23" t="s">
        <v>61</v>
      </c>
      <c r="D65" s="20" t="s">
        <v>62</v>
      </c>
      <c r="E65" s="20" t="s">
        <v>200</v>
      </c>
      <c r="F65" s="22" t="s">
        <v>264</v>
      </c>
      <c r="G65" s="18">
        <v>15.13</v>
      </c>
      <c r="H65" s="18"/>
      <c r="I65" s="18"/>
      <c r="J65" s="18"/>
      <c r="K65" s="18"/>
      <c r="L65" s="30"/>
      <c r="M65" s="31" t="s">
        <v>265</v>
      </c>
      <c r="N65" s="31" t="s">
        <v>256</v>
      </c>
      <c r="O65" s="32">
        <v>2</v>
      </c>
      <c r="P65" s="32"/>
      <c r="Q65" s="18">
        <v>5.9999999999999995E-4</v>
      </c>
      <c r="R65" s="18">
        <v>5.9999999999999995E-4</v>
      </c>
      <c r="S65" s="18"/>
      <c r="T65" s="18">
        <v>2.5000000000000001E-3</v>
      </c>
      <c r="U65" s="18">
        <v>2.5000000000000001E-3</v>
      </c>
      <c r="V65" s="18"/>
      <c r="W65" s="37" t="s">
        <v>67</v>
      </c>
      <c r="X65" s="37" t="s">
        <v>68</v>
      </c>
      <c r="Y65" s="30" t="s">
        <v>69</v>
      </c>
      <c r="Z65" s="30" t="s">
        <v>70</v>
      </c>
      <c r="AA65" s="30"/>
      <c r="AB65" s="30"/>
      <c r="AC65" s="30"/>
      <c r="AD65" s="30"/>
      <c r="AE65" s="30"/>
      <c r="AF65" s="30"/>
      <c r="AG65" s="30"/>
      <c r="AH65" s="30"/>
      <c r="AI65" s="30"/>
      <c r="AJ65" s="30"/>
      <c r="AK65" s="30"/>
      <c r="AL65" s="30"/>
      <c r="AM65" s="30"/>
      <c r="AN65" s="30"/>
    </row>
    <row r="66" spans="1:40" ht="74.099999999999994" customHeight="1" x14ac:dyDescent="0.15">
      <c r="A66" s="23"/>
      <c r="B66" s="20" t="s">
        <v>266</v>
      </c>
      <c r="C66" s="23" t="s">
        <v>61</v>
      </c>
      <c r="D66" s="20" t="s">
        <v>62</v>
      </c>
      <c r="E66" s="20" t="s">
        <v>267</v>
      </c>
      <c r="F66" s="22" t="s">
        <v>268</v>
      </c>
      <c r="G66" s="18">
        <v>11.56</v>
      </c>
      <c r="H66" s="18"/>
      <c r="I66" s="18"/>
      <c r="J66" s="18"/>
      <c r="K66" s="18"/>
      <c r="L66" s="30"/>
      <c r="M66" s="31" t="s">
        <v>265</v>
      </c>
      <c r="N66" s="31" t="s">
        <v>256</v>
      </c>
      <c r="O66" s="32"/>
      <c r="P66" s="32">
        <v>3</v>
      </c>
      <c r="Q66" s="18">
        <v>2.3E-3</v>
      </c>
      <c r="R66" s="18">
        <v>2.3E-3</v>
      </c>
      <c r="S66" s="18"/>
      <c r="T66" s="18">
        <v>6.1000000000000004E-3</v>
      </c>
      <c r="U66" s="18">
        <v>6.1000000000000004E-3</v>
      </c>
      <c r="V66" s="18"/>
      <c r="W66" s="37" t="s">
        <v>67</v>
      </c>
      <c r="X66" s="37" t="s">
        <v>68</v>
      </c>
      <c r="Y66" s="30" t="s">
        <v>89</v>
      </c>
      <c r="Z66" s="30" t="s">
        <v>90</v>
      </c>
      <c r="AA66" s="30"/>
      <c r="AB66" s="30"/>
      <c r="AC66" s="30"/>
      <c r="AD66" s="30"/>
      <c r="AE66" s="30"/>
      <c r="AF66" s="30"/>
      <c r="AG66" s="30"/>
      <c r="AH66" s="30"/>
      <c r="AI66" s="30"/>
      <c r="AJ66" s="30"/>
      <c r="AK66" s="30"/>
      <c r="AL66" s="30"/>
      <c r="AM66" s="30"/>
      <c r="AN66" s="30"/>
    </row>
    <row r="67" spans="1:40" ht="74.099999999999994" customHeight="1" x14ac:dyDescent="0.15">
      <c r="A67" s="23"/>
      <c r="B67" s="20" t="s">
        <v>269</v>
      </c>
      <c r="C67" s="23" t="s">
        <v>61</v>
      </c>
      <c r="D67" s="20" t="s">
        <v>62</v>
      </c>
      <c r="E67" s="20" t="s">
        <v>270</v>
      </c>
      <c r="F67" s="22" t="s">
        <v>271</v>
      </c>
      <c r="G67" s="18">
        <v>0.91</v>
      </c>
      <c r="H67" s="18"/>
      <c r="I67" s="18"/>
      <c r="J67" s="18"/>
      <c r="K67" s="18"/>
      <c r="L67" s="30"/>
      <c r="M67" s="31" t="s">
        <v>265</v>
      </c>
      <c r="N67" s="31" t="s">
        <v>256</v>
      </c>
      <c r="O67" s="32">
        <v>1</v>
      </c>
      <c r="P67" s="32">
        <v>1</v>
      </c>
      <c r="Q67" s="18">
        <v>2.9999999999999997E-4</v>
      </c>
      <c r="R67" s="18">
        <v>2.9999999999999997E-4</v>
      </c>
      <c r="S67" s="18"/>
      <c r="T67" s="18">
        <v>1.1999999999999999E-3</v>
      </c>
      <c r="U67" s="18">
        <v>1.1999999999999999E-3</v>
      </c>
      <c r="V67" s="18"/>
      <c r="W67" s="37" t="s">
        <v>67</v>
      </c>
      <c r="X67" s="37" t="s">
        <v>68</v>
      </c>
      <c r="Y67" s="30" t="s">
        <v>114</v>
      </c>
      <c r="Z67" s="30" t="s">
        <v>115</v>
      </c>
      <c r="AA67" s="30"/>
      <c r="AB67" s="30"/>
      <c r="AC67" s="30"/>
      <c r="AD67" s="30"/>
      <c r="AE67" s="30"/>
      <c r="AF67" s="30"/>
      <c r="AG67" s="30"/>
      <c r="AH67" s="30"/>
      <c r="AI67" s="30"/>
      <c r="AJ67" s="30"/>
      <c r="AK67" s="30"/>
      <c r="AL67" s="30"/>
      <c r="AM67" s="30"/>
      <c r="AN67" s="30"/>
    </row>
    <row r="68" spans="1:40" ht="62.1" customHeight="1" x14ac:dyDescent="0.15">
      <c r="A68" s="23"/>
      <c r="B68" s="20" t="s">
        <v>272</v>
      </c>
      <c r="C68" s="23"/>
      <c r="D68" s="20"/>
      <c r="E68" s="20"/>
      <c r="F68" s="22" t="s">
        <v>273</v>
      </c>
      <c r="G68" s="18">
        <f>H68+I68+J68+K68</f>
        <v>4.6399999999999997</v>
      </c>
      <c r="H68" s="18">
        <v>4.6399999999999997</v>
      </c>
      <c r="I68" s="18"/>
      <c r="J68" s="18"/>
      <c r="K68" s="18"/>
      <c r="L68" s="30" t="s">
        <v>274</v>
      </c>
      <c r="M68" s="31"/>
      <c r="N68" s="31"/>
      <c r="O68" s="32">
        <f>SUM(O69:O70)</f>
        <v>6</v>
      </c>
      <c r="P68" s="32">
        <f t="shared" ref="P68:V68" si="11">SUM(P69:P70)</f>
        <v>5</v>
      </c>
      <c r="Q68" s="18">
        <f t="shared" si="11"/>
        <v>3.3E-3</v>
      </c>
      <c r="R68" s="18">
        <f t="shared" si="11"/>
        <v>3.3E-3</v>
      </c>
      <c r="S68" s="18">
        <f t="shared" si="11"/>
        <v>0</v>
      </c>
      <c r="T68" s="18">
        <f t="shared" si="11"/>
        <v>1.41E-2</v>
      </c>
      <c r="U68" s="18">
        <f t="shared" si="11"/>
        <v>1.41E-2</v>
      </c>
      <c r="V68" s="18">
        <f t="shared" si="11"/>
        <v>0</v>
      </c>
      <c r="W68" s="37"/>
      <c r="X68" s="37"/>
      <c r="Y68" s="30"/>
      <c r="Z68" s="30"/>
      <c r="AA68" s="30" t="s">
        <v>57</v>
      </c>
      <c r="AB68" s="30" t="s">
        <v>58</v>
      </c>
      <c r="AC68" s="30" t="s">
        <v>59</v>
      </c>
      <c r="AD68" s="30" t="s">
        <v>59</v>
      </c>
      <c r="AE68" s="30" t="s">
        <v>59</v>
      </c>
      <c r="AF68" s="30" t="s">
        <v>59</v>
      </c>
      <c r="AG68" s="30" t="s">
        <v>59</v>
      </c>
      <c r="AH68" s="30" t="s">
        <v>59</v>
      </c>
      <c r="AI68" s="30"/>
      <c r="AJ68" s="30"/>
      <c r="AK68" s="30"/>
      <c r="AL68" s="30"/>
      <c r="AM68" s="30"/>
      <c r="AN68" s="30"/>
    </row>
    <row r="69" spans="1:40" ht="62.1" customHeight="1" x14ac:dyDescent="0.15">
      <c r="A69" s="23"/>
      <c r="B69" s="20" t="s">
        <v>275</v>
      </c>
      <c r="C69" s="23" t="s">
        <v>61</v>
      </c>
      <c r="D69" s="20" t="s">
        <v>62</v>
      </c>
      <c r="E69" s="20" t="s">
        <v>276</v>
      </c>
      <c r="F69" s="22" t="s">
        <v>277</v>
      </c>
      <c r="G69" s="18">
        <v>1.4</v>
      </c>
      <c r="H69" s="18"/>
      <c r="I69" s="18"/>
      <c r="J69" s="18"/>
      <c r="K69" s="18"/>
      <c r="L69" s="30"/>
      <c r="M69" s="31" t="s">
        <v>278</v>
      </c>
      <c r="N69" s="31" t="s">
        <v>256</v>
      </c>
      <c r="O69" s="32">
        <v>1</v>
      </c>
      <c r="P69" s="32"/>
      <c r="Q69" s="18">
        <v>1.1000000000000001E-3</v>
      </c>
      <c r="R69" s="18">
        <v>1.1000000000000001E-3</v>
      </c>
      <c r="S69" s="18"/>
      <c r="T69" s="18">
        <v>3.7000000000000002E-3</v>
      </c>
      <c r="U69" s="18">
        <v>3.7000000000000002E-3</v>
      </c>
      <c r="V69" s="18"/>
      <c r="W69" s="37" t="s">
        <v>67</v>
      </c>
      <c r="X69" s="37" t="s">
        <v>68</v>
      </c>
      <c r="Y69" s="30" t="s">
        <v>89</v>
      </c>
      <c r="Z69" s="30" t="s">
        <v>90</v>
      </c>
      <c r="AA69" s="30"/>
      <c r="AB69" s="30"/>
      <c r="AC69" s="30"/>
      <c r="AD69" s="30"/>
      <c r="AE69" s="30"/>
      <c r="AF69" s="30"/>
      <c r="AG69" s="30"/>
      <c r="AH69" s="30"/>
      <c r="AI69" s="30"/>
      <c r="AJ69" s="30"/>
      <c r="AK69" s="30"/>
      <c r="AL69" s="30"/>
      <c r="AM69" s="30"/>
      <c r="AN69" s="30"/>
    </row>
    <row r="70" spans="1:40" ht="77.099999999999994" customHeight="1" x14ac:dyDescent="0.15">
      <c r="A70" s="23"/>
      <c r="B70" s="20" t="s">
        <v>279</v>
      </c>
      <c r="C70" s="23" t="s">
        <v>61</v>
      </c>
      <c r="D70" s="20" t="s">
        <v>62</v>
      </c>
      <c r="E70" s="20" t="s">
        <v>280</v>
      </c>
      <c r="F70" s="22" t="s">
        <v>281</v>
      </c>
      <c r="G70" s="18">
        <v>3.24</v>
      </c>
      <c r="H70" s="18"/>
      <c r="I70" s="18"/>
      <c r="J70" s="18"/>
      <c r="K70" s="18"/>
      <c r="L70" s="30"/>
      <c r="M70" s="31" t="s">
        <v>278</v>
      </c>
      <c r="N70" s="31" t="s">
        <v>256</v>
      </c>
      <c r="O70" s="32">
        <v>5</v>
      </c>
      <c r="P70" s="32">
        <v>5</v>
      </c>
      <c r="Q70" s="18">
        <v>2.2000000000000001E-3</v>
      </c>
      <c r="R70" s="18">
        <v>2.2000000000000001E-3</v>
      </c>
      <c r="S70" s="18"/>
      <c r="T70" s="18">
        <v>1.04E-2</v>
      </c>
      <c r="U70" s="18">
        <v>1.04E-2</v>
      </c>
      <c r="V70" s="18"/>
      <c r="W70" s="37" t="s">
        <v>67</v>
      </c>
      <c r="X70" s="37" t="s">
        <v>68</v>
      </c>
      <c r="Y70" s="30" t="s">
        <v>154</v>
      </c>
      <c r="Z70" s="30" t="s">
        <v>155</v>
      </c>
      <c r="AA70" s="30"/>
      <c r="AB70" s="30"/>
      <c r="AC70" s="30"/>
      <c r="AD70" s="30"/>
      <c r="AE70" s="30"/>
      <c r="AF70" s="30"/>
      <c r="AG70" s="30"/>
      <c r="AH70" s="30"/>
      <c r="AI70" s="30"/>
      <c r="AJ70" s="30"/>
      <c r="AK70" s="30"/>
      <c r="AL70" s="30"/>
      <c r="AM70" s="30"/>
      <c r="AN70" s="30"/>
    </row>
    <row r="71" spans="1:40" ht="80.099999999999994" customHeight="1" x14ac:dyDescent="0.15">
      <c r="A71" s="23"/>
      <c r="B71" s="20" t="s">
        <v>282</v>
      </c>
      <c r="C71" s="23"/>
      <c r="D71" s="20"/>
      <c r="E71" s="20"/>
      <c r="F71" s="22" t="s">
        <v>283</v>
      </c>
      <c r="G71" s="18">
        <f>H71+I71+J71+K71</f>
        <v>10.51</v>
      </c>
      <c r="H71" s="18">
        <v>10.51</v>
      </c>
      <c r="I71" s="18"/>
      <c r="J71" s="18"/>
      <c r="K71" s="18"/>
      <c r="L71" s="30" t="s">
        <v>284</v>
      </c>
      <c r="M71" s="31"/>
      <c r="N71" s="31"/>
      <c r="O71" s="32">
        <f>SUM(O72:O82)</f>
        <v>36</v>
      </c>
      <c r="P71" s="32">
        <f t="shared" ref="P71:V71" si="12">SUM(P72:P82)</f>
        <v>28</v>
      </c>
      <c r="Q71" s="18">
        <f t="shared" si="12"/>
        <v>2.1899999999999999E-2</v>
      </c>
      <c r="R71" s="18">
        <f t="shared" si="12"/>
        <v>2.1899999999999999E-2</v>
      </c>
      <c r="S71" s="18">
        <f t="shared" si="12"/>
        <v>0</v>
      </c>
      <c r="T71" s="18">
        <f t="shared" si="12"/>
        <v>0.22399999999999998</v>
      </c>
      <c r="U71" s="18">
        <f t="shared" si="12"/>
        <v>0.22399999999999998</v>
      </c>
      <c r="V71" s="18">
        <f t="shared" si="12"/>
        <v>0</v>
      </c>
      <c r="W71" s="37"/>
      <c r="X71" s="37"/>
      <c r="Y71" s="30"/>
      <c r="Z71" s="30"/>
      <c r="AA71" s="30" t="s">
        <v>57</v>
      </c>
      <c r="AB71" s="30" t="s">
        <v>58</v>
      </c>
      <c r="AC71" s="30" t="s">
        <v>59</v>
      </c>
      <c r="AD71" s="30" t="s">
        <v>59</v>
      </c>
      <c r="AE71" s="30" t="s">
        <v>59</v>
      </c>
      <c r="AF71" s="30" t="s">
        <v>59</v>
      </c>
      <c r="AG71" s="30" t="s">
        <v>59</v>
      </c>
      <c r="AH71" s="30" t="s">
        <v>59</v>
      </c>
      <c r="AI71" s="30"/>
      <c r="AJ71" s="30"/>
      <c r="AK71" s="30"/>
      <c r="AL71" s="30"/>
      <c r="AM71" s="30"/>
      <c r="AN71" s="30"/>
    </row>
    <row r="72" spans="1:40" ht="93.95" customHeight="1" x14ac:dyDescent="0.15">
      <c r="A72" s="23"/>
      <c r="B72" s="20" t="s">
        <v>285</v>
      </c>
      <c r="C72" s="23" t="s">
        <v>61</v>
      </c>
      <c r="D72" s="20" t="s">
        <v>62</v>
      </c>
      <c r="E72" s="20" t="s">
        <v>286</v>
      </c>
      <c r="F72" s="22" t="s">
        <v>287</v>
      </c>
      <c r="G72" s="18">
        <v>0.91</v>
      </c>
      <c r="H72" s="18"/>
      <c r="I72" s="18"/>
      <c r="J72" s="18"/>
      <c r="K72" s="18"/>
      <c r="L72" s="30"/>
      <c r="M72" s="31" t="s">
        <v>288</v>
      </c>
      <c r="N72" s="31" t="s">
        <v>1239</v>
      </c>
      <c r="O72" s="32">
        <v>5</v>
      </c>
      <c r="P72" s="32">
        <v>3</v>
      </c>
      <c r="Q72" s="18">
        <v>2.0999999999999999E-3</v>
      </c>
      <c r="R72" s="18">
        <v>2.0999999999999999E-3</v>
      </c>
      <c r="S72" s="18"/>
      <c r="T72" s="18">
        <v>8.5000000000000006E-3</v>
      </c>
      <c r="U72" s="18">
        <v>8.5000000000000006E-3</v>
      </c>
      <c r="V72" s="18"/>
      <c r="W72" s="37" t="s">
        <v>67</v>
      </c>
      <c r="X72" s="37" t="s">
        <v>68</v>
      </c>
      <c r="Y72" s="30" t="s">
        <v>79</v>
      </c>
      <c r="Z72" s="30" t="s">
        <v>80</v>
      </c>
      <c r="AA72" s="30"/>
      <c r="AB72" s="30"/>
      <c r="AC72" s="30"/>
      <c r="AD72" s="30"/>
      <c r="AE72" s="30"/>
      <c r="AF72" s="30"/>
      <c r="AG72" s="30"/>
      <c r="AH72" s="30"/>
      <c r="AI72" s="30"/>
      <c r="AJ72" s="30"/>
      <c r="AK72" s="30"/>
      <c r="AL72" s="30"/>
      <c r="AM72" s="30"/>
      <c r="AN72" s="30"/>
    </row>
    <row r="73" spans="1:40" ht="84.95" customHeight="1" x14ac:dyDescent="0.15">
      <c r="A73" s="23"/>
      <c r="B73" s="20" t="s">
        <v>289</v>
      </c>
      <c r="C73" s="23" t="s">
        <v>61</v>
      </c>
      <c r="D73" s="20" t="s">
        <v>62</v>
      </c>
      <c r="E73" s="20" t="s">
        <v>290</v>
      </c>
      <c r="F73" s="22" t="s">
        <v>291</v>
      </c>
      <c r="G73" s="18">
        <v>0.11</v>
      </c>
      <c r="H73" s="18"/>
      <c r="I73" s="18"/>
      <c r="J73" s="18"/>
      <c r="K73" s="18"/>
      <c r="L73" s="30"/>
      <c r="M73" s="31" t="s">
        <v>288</v>
      </c>
      <c r="N73" s="31" t="s">
        <v>1239</v>
      </c>
      <c r="O73" s="32"/>
      <c r="P73" s="32">
        <v>1</v>
      </c>
      <c r="Q73" s="18">
        <v>2.0000000000000001E-4</v>
      </c>
      <c r="R73" s="18">
        <v>2.0000000000000001E-4</v>
      </c>
      <c r="S73" s="18"/>
      <c r="T73" s="18">
        <v>1.1999999999999999E-3</v>
      </c>
      <c r="U73" s="18">
        <v>1.1999999999999999E-3</v>
      </c>
      <c r="V73" s="18"/>
      <c r="W73" s="37" t="s">
        <v>67</v>
      </c>
      <c r="X73" s="37" t="s">
        <v>68</v>
      </c>
      <c r="Y73" s="30" t="s">
        <v>133</v>
      </c>
      <c r="Z73" s="30" t="s">
        <v>134</v>
      </c>
      <c r="AA73" s="30"/>
      <c r="AB73" s="30"/>
      <c r="AC73" s="30"/>
      <c r="AD73" s="30"/>
      <c r="AE73" s="30"/>
      <c r="AF73" s="30"/>
      <c r="AG73" s="30"/>
      <c r="AH73" s="30"/>
      <c r="AI73" s="30"/>
      <c r="AJ73" s="30"/>
      <c r="AK73" s="30"/>
      <c r="AL73" s="30"/>
      <c r="AM73" s="30"/>
      <c r="AN73" s="30"/>
    </row>
    <row r="74" spans="1:40" ht="84.95" customHeight="1" x14ac:dyDescent="0.15">
      <c r="A74" s="23"/>
      <c r="B74" s="20" t="s">
        <v>292</v>
      </c>
      <c r="C74" s="23" t="s">
        <v>61</v>
      </c>
      <c r="D74" s="20" t="s">
        <v>62</v>
      </c>
      <c r="E74" s="20" t="s">
        <v>293</v>
      </c>
      <c r="F74" s="22" t="s">
        <v>294</v>
      </c>
      <c r="G74" s="18">
        <v>0.76</v>
      </c>
      <c r="H74" s="18"/>
      <c r="I74" s="18"/>
      <c r="J74" s="18"/>
      <c r="K74" s="18"/>
      <c r="L74" s="30"/>
      <c r="M74" s="31" t="s">
        <v>288</v>
      </c>
      <c r="N74" s="31" t="s">
        <v>1239</v>
      </c>
      <c r="O74" s="32">
        <v>6</v>
      </c>
      <c r="P74" s="32"/>
      <c r="Q74" s="18">
        <v>1.5E-3</v>
      </c>
      <c r="R74" s="18">
        <v>1.5E-3</v>
      </c>
      <c r="S74" s="18"/>
      <c r="T74" s="18">
        <v>4.1999999999999997E-3</v>
      </c>
      <c r="U74" s="18">
        <v>4.1999999999999997E-3</v>
      </c>
      <c r="V74" s="18"/>
      <c r="W74" s="37" t="s">
        <v>67</v>
      </c>
      <c r="X74" s="37" t="s">
        <v>68</v>
      </c>
      <c r="Y74" s="30" t="s">
        <v>84</v>
      </c>
      <c r="Z74" s="30" t="s">
        <v>85</v>
      </c>
      <c r="AA74" s="30"/>
      <c r="AB74" s="30"/>
      <c r="AC74" s="30"/>
      <c r="AD74" s="30"/>
      <c r="AE74" s="30"/>
      <c r="AF74" s="30"/>
      <c r="AG74" s="30"/>
      <c r="AH74" s="30"/>
      <c r="AI74" s="30"/>
      <c r="AJ74" s="30"/>
      <c r="AK74" s="30"/>
      <c r="AL74" s="30"/>
      <c r="AM74" s="30"/>
      <c r="AN74" s="30"/>
    </row>
    <row r="75" spans="1:40" ht="84.95" customHeight="1" x14ac:dyDescent="0.15">
      <c r="A75" s="23"/>
      <c r="B75" s="20" t="s">
        <v>295</v>
      </c>
      <c r="C75" s="23" t="s">
        <v>61</v>
      </c>
      <c r="D75" s="20" t="s">
        <v>62</v>
      </c>
      <c r="E75" s="20" t="s">
        <v>296</v>
      </c>
      <c r="F75" s="22" t="s">
        <v>297</v>
      </c>
      <c r="G75" s="18">
        <v>1.75</v>
      </c>
      <c r="H75" s="18"/>
      <c r="I75" s="18"/>
      <c r="J75" s="18"/>
      <c r="K75" s="18"/>
      <c r="L75" s="30"/>
      <c r="M75" s="31" t="s">
        <v>288</v>
      </c>
      <c r="N75" s="31" t="s">
        <v>1239</v>
      </c>
      <c r="O75" s="32">
        <v>2</v>
      </c>
      <c r="P75" s="32">
        <v>13</v>
      </c>
      <c r="Q75" s="18">
        <v>2.7000000000000001E-3</v>
      </c>
      <c r="R75" s="18">
        <v>2.7000000000000001E-3</v>
      </c>
      <c r="S75" s="18"/>
      <c r="T75" s="18">
        <v>8.0999999999999996E-3</v>
      </c>
      <c r="U75" s="18">
        <v>8.0999999999999996E-3</v>
      </c>
      <c r="V75" s="18"/>
      <c r="W75" s="37" t="s">
        <v>67</v>
      </c>
      <c r="X75" s="37" t="s">
        <v>68</v>
      </c>
      <c r="Y75" s="30" t="s">
        <v>89</v>
      </c>
      <c r="Z75" s="30" t="s">
        <v>90</v>
      </c>
      <c r="AA75" s="30"/>
      <c r="AB75" s="30"/>
      <c r="AC75" s="30"/>
      <c r="AD75" s="30"/>
      <c r="AE75" s="30"/>
      <c r="AF75" s="30"/>
      <c r="AG75" s="30"/>
      <c r="AH75" s="30"/>
      <c r="AI75" s="30"/>
      <c r="AJ75" s="30"/>
      <c r="AK75" s="30"/>
      <c r="AL75" s="30"/>
      <c r="AM75" s="30"/>
      <c r="AN75" s="30"/>
    </row>
    <row r="76" spans="1:40" ht="84.95" customHeight="1" x14ac:dyDescent="0.15">
      <c r="A76" s="23"/>
      <c r="B76" s="20" t="s">
        <v>298</v>
      </c>
      <c r="C76" s="23" t="s">
        <v>61</v>
      </c>
      <c r="D76" s="20" t="s">
        <v>62</v>
      </c>
      <c r="E76" s="20" t="s">
        <v>299</v>
      </c>
      <c r="F76" s="22" t="s">
        <v>300</v>
      </c>
      <c r="G76" s="18">
        <v>0.12</v>
      </c>
      <c r="H76" s="18"/>
      <c r="I76" s="18"/>
      <c r="J76" s="18"/>
      <c r="K76" s="18"/>
      <c r="L76" s="30"/>
      <c r="M76" s="31" t="s">
        <v>288</v>
      </c>
      <c r="N76" s="31" t="s">
        <v>1239</v>
      </c>
      <c r="O76" s="32">
        <v>1</v>
      </c>
      <c r="P76" s="32"/>
      <c r="Q76" s="18">
        <v>2.0000000000000001E-4</v>
      </c>
      <c r="R76" s="18">
        <v>2.0000000000000001E-4</v>
      </c>
      <c r="S76" s="18"/>
      <c r="T76" s="18">
        <v>1.1000000000000001E-3</v>
      </c>
      <c r="U76" s="18">
        <v>1.1000000000000001E-3</v>
      </c>
      <c r="V76" s="18"/>
      <c r="W76" s="37" t="s">
        <v>67</v>
      </c>
      <c r="X76" s="37" t="s">
        <v>68</v>
      </c>
      <c r="Y76" s="30" t="s">
        <v>94</v>
      </c>
      <c r="Z76" s="30" t="s">
        <v>95</v>
      </c>
      <c r="AA76" s="30"/>
      <c r="AB76" s="30"/>
      <c r="AC76" s="30"/>
      <c r="AD76" s="30"/>
      <c r="AE76" s="30"/>
      <c r="AF76" s="30"/>
      <c r="AG76" s="30"/>
      <c r="AH76" s="30"/>
      <c r="AI76" s="30"/>
      <c r="AJ76" s="30"/>
      <c r="AK76" s="30"/>
      <c r="AL76" s="30"/>
      <c r="AM76" s="30"/>
      <c r="AN76" s="30"/>
    </row>
    <row r="77" spans="1:40" ht="84.95" customHeight="1" x14ac:dyDescent="0.15">
      <c r="A77" s="23"/>
      <c r="B77" s="20" t="s">
        <v>301</v>
      </c>
      <c r="C77" s="23" t="s">
        <v>61</v>
      </c>
      <c r="D77" s="20" t="s">
        <v>62</v>
      </c>
      <c r="E77" s="20" t="s">
        <v>144</v>
      </c>
      <c r="F77" s="22" t="s">
        <v>302</v>
      </c>
      <c r="G77" s="18">
        <v>2.48</v>
      </c>
      <c r="H77" s="18"/>
      <c r="I77" s="18"/>
      <c r="J77" s="18"/>
      <c r="K77" s="18"/>
      <c r="L77" s="30"/>
      <c r="M77" s="31" t="s">
        <v>288</v>
      </c>
      <c r="N77" s="31" t="s">
        <v>1239</v>
      </c>
      <c r="O77" s="32">
        <v>7</v>
      </c>
      <c r="P77" s="32">
        <v>3</v>
      </c>
      <c r="Q77" s="18">
        <v>3.0999999999999999E-3</v>
      </c>
      <c r="R77" s="18">
        <v>3.0999999999999999E-3</v>
      </c>
      <c r="S77" s="18"/>
      <c r="T77" s="18">
        <v>1.4200000000000001E-2</v>
      </c>
      <c r="U77" s="18">
        <v>1.4200000000000001E-2</v>
      </c>
      <c r="V77" s="18"/>
      <c r="W77" s="37" t="s">
        <v>67</v>
      </c>
      <c r="X77" s="37" t="s">
        <v>68</v>
      </c>
      <c r="Y77" s="30" t="s">
        <v>99</v>
      </c>
      <c r="Z77" s="30" t="s">
        <v>100</v>
      </c>
      <c r="AA77" s="30"/>
      <c r="AB77" s="30"/>
      <c r="AC77" s="30"/>
      <c r="AD77" s="30"/>
      <c r="AE77" s="30"/>
      <c r="AF77" s="30"/>
      <c r="AG77" s="30"/>
      <c r="AH77" s="30"/>
      <c r="AI77" s="30"/>
      <c r="AJ77" s="30"/>
      <c r="AK77" s="30"/>
      <c r="AL77" s="30"/>
      <c r="AM77" s="30"/>
      <c r="AN77" s="30"/>
    </row>
    <row r="78" spans="1:40" ht="57.95" customHeight="1" x14ac:dyDescent="0.15">
      <c r="A78" s="23"/>
      <c r="B78" s="20" t="s">
        <v>303</v>
      </c>
      <c r="C78" s="23" t="s">
        <v>61</v>
      </c>
      <c r="D78" s="20" t="s">
        <v>62</v>
      </c>
      <c r="E78" s="20" t="s">
        <v>304</v>
      </c>
      <c r="F78" s="22" t="s">
        <v>305</v>
      </c>
      <c r="G78" s="18">
        <v>0.98</v>
      </c>
      <c r="H78" s="18"/>
      <c r="I78" s="18"/>
      <c r="J78" s="18"/>
      <c r="K78" s="18"/>
      <c r="L78" s="30"/>
      <c r="M78" s="31" t="s">
        <v>288</v>
      </c>
      <c r="N78" s="31" t="s">
        <v>1239</v>
      </c>
      <c r="O78" s="32">
        <v>4</v>
      </c>
      <c r="P78" s="32">
        <v>1</v>
      </c>
      <c r="Q78" s="18">
        <v>3.5999999999999999E-3</v>
      </c>
      <c r="R78" s="18">
        <v>3.5999999999999999E-3</v>
      </c>
      <c r="S78" s="18"/>
      <c r="T78" s="18">
        <v>1.32E-2</v>
      </c>
      <c r="U78" s="18">
        <v>1.32E-2</v>
      </c>
      <c r="V78" s="18"/>
      <c r="W78" s="37" t="s">
        <v>67</v>
      </c>
      <c r="X78" s="37" t="s">
        <v>68</v>
      </c>
      <c r="Y78" s="30" t="s">
        <v>149</v>
      </c>
      <c r="Z78" s="30" t="s">
        <v>150</v>
      </c>
      <c r="AA78" s="30"/>
      <c r="AB78" s="30"/>
      <c r="AC78" s="30"/>
      <c r="AD78" s="30"/>
      <c r="AE78" s="30"/>
      <c r="AF78" s="30"/>
      <c r="AG78" s="30"/>
      <c r="AH78" s="30"/>
      <c r="AI78" s="30"/>
      <c r="AJ78" s="30"/>
      <c r="AK78" s="30"/>
      <c r="AL78" s="30"/>
      <c r="AM78" s="30"/>
      <c r="AN78" s="30"/>
    </row>
    <row r="79" spans="1:40" ht="72" customHeight="1" x14ac:dyDescent="0.15">
      <c r="A79" s="23"/>
      <c r="B79" s="20" t="s">
        <v>306</v>
      </c>
      <c r="C79" s="23" t="s">
        <v>61</v>
      </c>
      <c r="D79" s="20" t="s">
        <v>62</v>
      </c>
      <c r="E79" s="20" t="s">
        <v>307</v>
      </c>
      <c r="F79" s="22" t="s">
        <v>308</v>
      </c>
      <c r="G79" s="18">
        <v>1</v>
      </c>
      <c r="H79" s="18"/>
      <c r="I79" s="18"/>
      <c r="J79" s="18"/>
      <c r="K79" s="18"/>
      <c r="L79" s="30"/>
      <c r="M79" s="31" t="s">
        <v>288</v>
      </c>
      <c r="N79" s="31" t="s">
        <v>1239</v>
      </c>
      <c r="O79" s="32">
        <v>3</v>
      </c>
      <c r="P79" s="32">
        <v>3</v>
      </c>
      <c r="Q79" s="18">
        <v>3.7000000000000002E-3</v>
      </c>
      <c r="R79" s="18">
        <v>3.7000000000000002E-3</v>
      </c>
      <c r="S79" s="18"/>
      <c r="T79" s="18">
        <v>0.15279999999999999</v>
      </c>
      <c r="U79" s="18">
        <v>0.15279999999999999</v>
      </c>
      <c r="V79" s="18"/>
      <c r="W79" s="37" t="s">
        <v>67</v>
      </c>
      <c r="X79" s="37" t="s">
        <v>68</v>
      </c>
      <c r="Y79" s="30" t="s">
        <v>104</v>
      </c>
      <c r="Z79" s="30" t="s">
        <v>105</v>
      </c>
      <c r="AA79" s="30"/>
      <c r="AB79" s="30"/>
      <c r="AC79" s="30"/>
      <c r="AD79" s="30"/>
      <c r="AE79" s="30"/>
      <c r="AF79" s="30"/>
      <c r="AG79" s="30"/>
      <c r="AH79" s="30"/>
      <c r="AI79" s="30"/>
      <c r="AJ79" s="30"/>
      <c r="AK79" s="30"/>
      <c r="AL79" s="30"/>
      <c r="AM79" s="30"/>
      <c r="AN79" s="30"/>
    </row>
    <row r="80" spans="1:40" ht="72" customHeight="1" x14ac:dyDescent="0.15">
      <c r="A80" s="23"/>
      <c r="B80" s="20" t="s">
        <v>309</v>
      </c>
      <c r="C80" s="23" t="s">
        <v>61</v>
      </c>
      <c r="D80" s="20" t="s">
        <v>62</v>
      </c>
      <c r="E80" s="20" t="s">
        <v>310</v>
      </c>
      <c r="F80" s="22" t="s">
        <v>311</v>
      </c>
      <c r="G80" s="18">
        <v>0.4</v>
      </c>
      <c r="H80" s="18"/>
      <c r="I80" s="18"/>
      <c r="J80" s="18"/>
      <c r="K80" s="18"/>
      <c r="L80" s="30"/>
      <c r="M80" s="31" t="s">
        <v>288</v>
      </c>
      <c r="N80" s="31" t="s">
        <v>1239</v>
      </c>
      <c r="O80" s="32"/>
      <c r="P80" s="32">
        <v>1</v>
      </c>
      <c r="Q80" s="18">
        <v>5.0000000000000001E-4</v>
      </c>
      <c r="R80" s="18">
        <v>5.0000000000000001E-4</v>
      </c>
      <c r="S80" s="18"/>
      <c r="T80" s="18">
        <v>2E-3</v>
      </c>
      <c r="U80" s="18">
        <v>2E-3</v>
      </c>
      <c r="V80" s="18"/>
      <c r="W80" s="37" t="s">
        <v>67</v>
      </c>
      <c r="X80" s="37" t="s">
        <v>68</v>
      </c>
      <c r="Y80" s="30" t="s">
        <v>109</v>
      </c>
      <c r="Z80" s="30" t="s">
        <v>110</v>
      </c>
      <c r="AA80" s="30"/>
      <c r="AB80" s="30"/>
      <c r="AC80" s="30"/>
      <c r="AD80" s="30"/>
      <c r="AE80" s="30"/>
      <c r="AF80" s="30"/>
      <c r="AG80" s="30"/>
      <c r="AH80" s="30"/>
      <c r="AI80" s="30"/>
      <c r="AJ80" s="30"/>
      <c r="AK80" s="30"/>
      <c r="AL80" s="30"/>
      <c r="AM80" s="30"/>
      <c r="AN80" s="30"/>
    </row>
    <row r="81" spans="1:40" ht="75" customHeight="1" x14ac:dyDescent="0.15">
      <c r="A81" s="23"/>
      <c r="B81" s="20" t="s">
        <v>312</v>
      </c>
      <c r="C81" s="23" t="s">
        <v>61</v>
      </c>
      <c r="D81" s="20" t="s">
        <v>62</v>
      </c>
      <c r="E81" s="20" t="s">
        <v>313</v>
      </c>
      <c r="F81" s="22" t="s">
        <v>314</v>
      </c>
      <c r="G81" s="18">
        <v>0.18</v>
      </c>
      <c r="H81" s="18"/>
      <c r="I81" s="18"/>
      <c r="J81" s="18"/>
      <c r="K81" s="18"/>
      <c r="L81" s="30"/>
      <c r="M81" s="31" t="s">
        <v>288</v>
      </c>
      <c r="N81" s="31" t="s">
        <v>1239</v>
      </c>
      <c r="O81" s="32">
        <v>1</v>
      </c>
      <c r="P81" s="32"/>
      <c r="Q81" s="18">
        <v>2.9999999999999997E-4</v>
      </c>
      <c r="R81" s="18">
        <v>2.9999999999999997E-4</v>
      </c>
      <c r="S81" s="18"/>
      <c r="T81" s="18">
        <v>1.1000000000000001E-3</v>
      </c>
      <c r="U81" s="18">
        <v>1.1000000000000001E-3</v>
      </c>
      <c r="V81" s="18"/>
      <c r="W81" s="37" t="s">
        <v>67</v>
      </c>
      <c r="X81" s="37" t="s">
        <v>68</v>
      </c>
      <c r="Y81" s="30" t="s">
        <v>114</v>
      </c>
      <c r="Z81" s="30" t="s">
        <v>115</v>
      </c>
      <c r="AA81" s="30"/>
      <c r="AB81" s="30"/>
      <c r="AC81" s="30"/>
      <c r="AD81" s="30"/>
      <c r="AE81" s="30"/>
      <c r="AF81" s="30"/>
      <c r="AG81" s="30"/>
      <c r="AH81" s="30"/>
      <c r="AI81" s="30"/>
      <c r="AJ81" s="30"/>
      <c r="AK81" s="30"/>
      <c r="AL81" s="30"/>
      <c r="AM81" s="30"/>
      <c r="AN81" s="30"/>
    </row>
    <row r="82" spans="1:40" ht="75" customHeight="1" x14ac:dyDescent="0.15">
      <c r="A82" s="23"/>
      <c r="B82" s="20" t="s">
        <v>315</v>
      </c>
      <c r="C82" s="23" t="s">
        <v>61</v>
      </c>
      <c r="D82" s="20" t="s">
        <v>62</v>
      </c>
      <c r="E82" s="20" t="s">
        <v>316</v>
      </c>
      <c r="F82" s="22" t="s">
        <v>317</v>
      </c>
      <c r="G82" s="18">
        <v>1.82</v>
      </c>
      <c r="H82" s="18"/>
      <c r="I82" s="18"/>
      <c r="J82" s="18"/>
      <c r="K82" s="18"/>
      <c r="L82" s="30"/>
      <c r="M82" s="31" t="s">
        <v>288</v>
      </c>
      <c r="N82" s="31" t="s">
        <v>1239</v>
      </c>
      <c r="O82" s="32">
        <v>7</v>
      </c>
      <c r="P82" s="32">
        <v>3</v>
      </c>
      <c r="Q82" s="18">
        <v>4.0000000000000001E-3</v>
      </c>
      <c r="R82" s="18">
        <v>4.0000000000000001E-3</v>
      </c>
      <c r="S82" s="18"/>
      <c r="T82" s="18">
        <v>1.7600000000000001E-2</v>
      </c>
      <c r="U82" s="18">
        <v>1.7600000000000001E-2</v>
      </c>
      <c r="V82" s="18"/>
      <c r="W82" s="37" t="s">
        <v>67</v>
      </c>
      <c r="X82" s="37" t="s">
        <v>68</v>
      </c>
      <c r="Y82" s="30" t="s">
        <v>119</v>
      </c>
      <c r="Z82" s="30" t="s">
        <v>120</v>
      </c>
      <c r="AA82" s="30"/>
      <c r="AB82" s="30"/>
      <c r="AC82" s="30"/>
      <c r="AD82" s="30"/>
      <c r="AE82" s="30"/>
      <c r="AF82" s="30"/>
      <c r="AG82" s="30"/>
      <c r="AH82" s="30"/>
      <c r="AI82" s="30"/>
      <c r="AJ82" s="30"/>
      <c r="AK82" s="30"/>
      <c r="AL82" s="30"/>
      <c r="AM82" s="30"/>
      <c r="AN82" s="30"/>
    </row>
    <row r="83" spans="1:40" ht="57.95" customHeight="1" x14ac:dyDescent="0.15">
      <c r="A83" s="23"/>
      <c r="B83" s="20" t="s">
        <v>318</v>
      </c>
      <c r="C83" s="23"/>
      <c r="D83" s="20"/>
      <c r="E83" s="20"/>
      <c r="F83" s="22" t="s">
        <v>319</v>
      </c>
      <c r="G83" s="18">
        <f>H83+I83+J83+K83</f>
        <v>14.91</v>
      </c>
      <c r="H83" s="18">
        <v>14.91</v>
      </c>
      <c r="I83" s="18"/>
      <c r="J83" s="18"/>
      <c r="K83" s="18"/>
      <c r="L83" s="30" t="s">
        <v>320</v>
      </c>
      <c r="M83" s="31"/>
      <c r="N83" s="31"/>
      <c r="O83" s="32">
        <f>SUM(O84:O93)</f>
        <v>57</v>
      </c>
      <c r="P83" s="32">
        <f t="shared" ref="P83:V83" si="13">SUM(P84:P93)</f>
        <v>45</v>
      </c>
      <c r="Q83" s="18">
        <f t="shared" si="13"/>
        <v>2.29E-2</v>
      </c>
      <c r="R83" s="18">
        <f t="shared" si="13"/>
        <v>2.29E-2</v>
      </c>
      <c r="S83" s="18">
        <f t="shared" si="13"/>
        <v>0</v>
      </c>
      <c r="T83" s="18">
        <f t="shared" si="13"/>
        <v>0.11069999999999999</v>
      </c>
      <c r="U83" s="18">
        <f t="shared" si="13"/>
        <v>0.11069999999999999</v>
      </c>
      <c r="V83" s="18">
        <f t="shared" si="13"/>
        <v>0</v>
      </c>
      <c r="W83" s="37"/>
      <c r="X83" s="37"/>
      <c r="Y83" s="30"/>
      <c r="Z83" s="30"/>
      <c r="AA83" s="30" t="s">
        <v>57</v>
      </c>
      <c r="AB83" s="30" t="s">
        <v>58</v>
      </c>
      <c r="AC83" s="30" t="s">
        <v>59</v>
      </c>
      <c r="AD83" s="30" t="s">
        <v>59</v>
      </c>
      <c r="AE83" s="30" t="s">
        <v>59</v>
      </c>
      <c r="AF83" s="30" t="s">
        <v>59</v>
      </c>
      <c r="AG83" s="30" t="s">
        <v>59</v>
      </c>
      <c r="AH83" s="30" t="s">
        <v>59</v>
      </c>
      <c r="AI83" s="30"/>
      <c r="AJ83" s="30"/>
      <c r="AK83" s="30"/>
      <c r="AL83" s="30"/>
      <c r="AM83" s="30"/>
      <c r="AN83" s="30"/>
    </row>
    <row r="84" spans="1:40" ht="81.95" customHeight="1" x14ac:dyDescent="0.15">
      <c r="A84" s="23"/>
      <c r="B84" s="20" t="s">
        <v>60</v>
      </c>
      <c r="C84" s="23" t="s">
        <v>61</v>
      </c>
      <c r="D84" s="20" t="s">
        <v>62</v>
      </c>
      <c r="E84" s="20" t="s">
        <v>321</v>
      </c>
      <c r="F84" s="22" t="s">
        <v>322</v>
      </c>
      <c r="G84" s="18">
        <v>2.9</v>
      </c>
      <c r="H84" s="18"/>
      <c r="I84" s="18"/>
      <c r="J84" s="18"/>
      <c r="K84" s="18"/>
      <c r="L84" s="30"/>
      <c r="M84" s="31" t="s">
        <v>65</v>
      </c>
      <c r="N84" s="31" t="s">
        <v>66</v>
      </c>
      <c r="O84" s="32">
        <v>7</v>
      </c>
      <c r="P84" s="32">
        <v>8</v>
      </c>
      <c r="Q84" s="18">
        <v>4.3E-3</v>
      </c>
      <c r="R84" s="18">
        <v>4.3E-3</v>
      </c>
      <c r="S84" s="18"/>
      <c r="T84" s="18">
        <v>2.5999999999999999E-2</v>
      </c>
      <c r="U84" s="18">
        <v>2.5999999999999999E-2</v>
      </c>
      <c r="V84" s="18"/>
      <c r="W84" s="37" t="s">
        <v>67</v>
      </c>
      <c r="X84" s="37" t="s">
        <v>68</v>
      </c>
      <c r="Y84" s="30" t="s">
        <v>69</v>
      </c>
      <c r="Z84" s="30" t="s">
        <v>70</v>
      </c>
      <c r="AA84" s="30"/>
      <c r="AB84" s="30"/>
      <c r="AC84" s="30"/>
      <c r="AD84" s="30"/>
      <c r="AE84" s="30"/>
      <c r="AF84" s="30"/>
      <c r="AG84" s="30"/>
      <c r="AH84" s="30"/>
      <c r="AI84" s="30"/>
      <c r="AJ84" s="30"/>
      <c r="AK84" s="30"/>
      <c r="AL84" s="30"/>
      <c r="AM84" s="30"/>
      <c r="AN84" s="30"/>
    </row>
    <row r="85" spans="1:40" ht="87.95" customHeight="1" x14ac:dyDescent="0.15">
      <c r="A85" s="23"/>
      <c r="B85" s="20" t="s">
        <v>71</v>
      </c>
      <c r="C85" s="23" t="s">
        <v>61</v>
      </c>
      <c r="D85" s="20" t="s">
        <v>62</v>
      </c>
      <c r="E85" s="20" t="s">
        <v>323</v>
      </c>
      <c r="F85" s="22" t="s">
        <v>324</v>
      </c>
      <c r="G85" s="18">
        <v>2.7</v>
      </c>
      <c r="H85" s="18"/>
      <c r="I85" s="18"/>
      <c r="J85" s="18"/>
      <c r="K85" s="18"/>
      <c r="L85" s="30"/>
      <c r="M85" s="31" t="s">
        <v>65</v>
      </c>
      <c r="N85" s="31" t="s">
        <v>66</v>
      </c>
      <c r="O85" s="32">
        <v>7</v>
      </c>
      <c r="P85" s="32">
        <v>7</v>
      </c>
      <c r="Q85" s="18">
        <v>4.1000000000000003E-3</v>
      </c>
      <c r="R85" s="18">
        <v>4.1000000000000003E-3</v>
      </c>
      <c r="S85" s="18"/>
      <c r="T85" s="18">
        <v>2.23E-2</v>
      </c>
      <c r="U85" s="18">
        <v>2.23E-2</v>
      </c>
      <c r="V85" s="18"/>
      <c r="W85" s="37" t="s">
        <v>67</v>
      </c>
      <c r="X85" s="37" t="s">
        <v>68</v>
      </c>
      <c r="Y85" s="30" t="s">
        <v>74</v>
      </c>
      <c r="Z85" s="30" t="s">
        <v>75</v>
      </c>
      <c r="AA85" s="30"/>
      <c r="AB85" s="30"/>
      <c r="AC85" s="30"/>
      <c r="AD85" s="30"/>
      <c r="AE85" s="30"/>
      <c r="AF85" s="30"/>
      <c r="AG85" s="30"/>
      <c r="AH85" s="30"/>
      <c r="AI85" s="30"/>
      <c r="AJ85" s="30"/>
      <c r="AK85" s="30"/>
      <c r="AL85" s="30"/>
      <c r="AM85" s="30"/>
      <c r="AN85" s="30"/>
    </row>
    <row r="86" spans="1:40" ht="57.95" customHeight="1" x14ac:dyDescent="0.15">
      <c r="A86" s="23"/>
      <c r="B86" s="20" t="s">
        <v>76</v>
      </c>
      <c r="C86" s="23" t="s">
        <v>61</v>
      </c>
      <c r="D86" s="20" t="s">
        <v>62</v>
      </c>
      <c r="E86" s="20" t="s">
        <v>325</v>
      </c>
      <c r="F86" s="22" t="s">
        <v>326</v>
      </c>
      <c r="G86" s="18">
        <v>0.18</v>
      </c>
      <c r="H86" s="18"/>
      <c r="I86" s="18"/>
      <c r="J86" s="18"/>
      <c r="K86" s="18"/>
      <c r="L86" s="30"/>
      <c r="M86" s="31" t="s">
        <v>65</v>
      </c>
      <c r="N86" s="31" t="s">
        <v>66</v>
      </c>
      <c r="O86" s="32">
        <v>3</v>
      </c>
      <c r="P86" s="32">
        <v>1</v>
      </c>
      <c r="Q86" s="18">
        <v>4.0000000000000002E-4</v>
      </c>
      <c r="R86" s="18">
        <v>4.0000000000000002E-4</v>
      </c>
      <c r="S86" s="18"/>
      <c r="T86" s="18">
        <v>1.1999999999999999E-3</v>
      </c>
      <c r="U86" s="18">
        <v>1.1999999999999999E-3</v>
      </c>
      <c r="V86" s="18"/>
      <c r="W86" s="37" t="s">
        <v>67</v>
      </c>
      <c r="X86" s="37" t="s">
        <v>68</v>
      </c>
      <c r="Y86" s="30" t="s">
        <v>79</v>
      </c>
      <c r="Z86" s="30" t="s">
        <v>80</v>
      </c>
      <c r="AA86" s="30"/>
      <c r="AB86" s="30"/>
      <c r="AC86" s="30"/>
      <c r="AD86" s="30"/>
      <c r="AE86" s="30"/>
      <c r="AF86" s="30"/>
      <c r="AG86" s="30"/>
      <c r="AH86" s="30"/>
      <c r="AI86" s="30"/>
      <c r="AJ86" s="30"/>
      <c r="AK86" s="30"/>
      <c r="AL86" s="30"/>
      <c r="AM86" s="30"/>
      <c r="AN86" s="30"/>
    </row>
    <row r="87" spans="1:40" ht="78" customHeight="1" x14ac:dyDescent="0.15">
      <c r="A87" s="23"/>
      <c r="B87" s="20" t="s">
        <v>81</v>
      </c>
      <c r="C87" s="23" t="s">
        <v>61</v>
      </c>
      <c r="D87" s="20" t="s">
        <v>62</v>
      </c>
      <c r="E87" s="20" t="s">
        <v>327</v>
      </c>
      <c r="F87" s="22" t="s">
        <v>328</v>
      </c>
      <c r="G87" s="18">
        <v>0.84</v>
      </c>
      <c r="H87" s="18"/>
      <c r="I87" s="18"/>
      <c r="J87" s="18"/>
      <c r="K87" s="18"/>
      <c r="L87" s="30"/>
      <c r="M87" s="31" t="s">
        <v>65</v>
      </c>
      <c r="N87" s="31" t="s">
        <v>66</v>
      </c>
      <c r="O87" s="32">
        <v>8</v>
      </c>
      <c r="P87" s="32"/>
      <c r="Q87" s="18">
        <v>1.9E-3</v>
      </c>
      <c r="R87" s="18">
        <v>1.9E-3</v>
      </c>
      <c r="S87" s="18"/>
      <c r="T87" s="18">
        <v>7.3000000000000001E-3</v>
      </c>
      <c r="U87" s="18">
        <v>7.3000000000000001E-3</v>
      </c>
      <c r="V87" s="18"/>
      <c r="W87" s="37" t="s">
        <v>67</v>
      </c>
      <c r="X87" s="37" t="s">
        <v>68</v>
      </c>
      <c r="Y87" s="30" t="s">
        <v>84</v>
      </c>
      <c r="Z87" s="30" t="s">
        <v>85</v>
      </c>
      <c r="AA87" s="30"/>
      <c r="AB87" s="30"/>
      <c r="AC87" s="30"/>
      <c r="AD87" s="30"/>
      <c r="AE87" s="30"/>
      <c r="AF87" s="30"/>
      <c r="AG87" s="30"/>
      <c r="AH87" s="30"/>
      <c r="AI87" s="30"/>
      <c r="AJ87" s="30"/>
      <c r="AK87" s="30"/>
      <c r="AL87" s="30"/>
      <c r="AM87" s="30"/>
      <c r="AN87" s="30"/>
    </row>
    <row r="88" spans="1:40" ht="78" customHeight="1" x14ac:dyDescent="0.15">
      <c r="A88" s="23"/>
      <c r="B88" s="20" t="s">
        <v>86</v>
      </c>
      <c r="C88" s="23" t="s">
        <v>61</v>
      </c>
      <c r="D88" s="20" t="s">
        <v>62</v>
      </c>
      <c r="E88" s="20" t="s">
        <v>329</v>
      </c>
      <c r="F88" s="22" t="s">
        <v>330</v>
      </c>
      <c r="G88" s="18">
        <v>1.89</v>
      </c>
      <c r="H88" s="18"/>
      <c r="I88" s="18"/>
      <c r="J88" s="18"/>
      <c r="K88" s="18"/>
      <c r="L88" s="30"/>
      <c r="M88" s="31" t="s">
        <v>65</v>
      </c>
      <c r="N88" s="31" t="s">
        <v>66</v>
      </c>
      <c r="O88" s="32">
        <v>2</v>
      </c>
      <c r="P88" s="32">
        <v>18</v>
      </c>
      <c r="Q88" s="18">
        <v>2.0999999999999999E-3</v>
      </c>
      <c r="R88" s="18">
        <v>2.0999999999999999E-3</v>
      </c>
      <c r="S88" s="18"/>
      <c r="T88" s="18">
        <v>6.1000000000000004E-3</v>
      </c>
      <c r="U88" s="18">
        <v>6.1000000000000004E-3</v>
      </c>
      <c r="V88" s="18"/>
      <c r="W88" s="37" t="s">
        <v>67</v>
      </c>
      <c r="X88" s="37" t="s">
        <v>68</v>
      </c>
      <c r="Y88" s="30" t="s">
        <v>89</v>
      </c>
      <c r="Z88" s="30" t="s">
        <v>90</v>
      </c>
      <c r="AA88" s="30"/>
      <c r="AB88" s="30"/>
      <c r="AC88" s="30"/>
      <c r="AD88" s="30"/>
      <c r="AE88" s="30"/>
      <c r="AF88" s="30"/>
      <c r="AG88" s="30"/>
      <c r="AH88" s="30"/>
      <c r="AI88" s="30"/>
      <c r="AJ88" s="30"/>
      <c r="AK88" s="30"/>
      <c r="AL88" s="30"/>
      <c r="AM88" s="30"/>
      <c r="AN88" s="30"/>
    </row>
    <row r="89" spans="1:40" ht="78" customHeight="1" x14ac:dyDescent="0.15">
      <c r="A89" s="23"/>
      <c r="B89" s="20" t="s">
        <v>91</v>
      </c>
      <c r="C89" s="23" t="s">
        <v>61</v>
      </c>
      <c r="D89" s="20" t="s">
        <v>62</v>
      </c>
      <c r="E89" s="20" t="s">
        <v>331</v>
      </c>
      <c r="F89" s="22" t="s">
        <v>332</v>
      </c>
      <c r="G89" s="18">
        <v>1.04</v>
      </c>
      <c r="H89" s="18"/>
      <c r="I89" s="18"/>
      <c r="J89" s="18"/>
      <c r="K89" s="18"/>
      <c r="L89" s="30"/>
      <c r="M89" s="31" t="s">
        <v>65</v>
      </c>
      <c r="N89" s="31" t="s">
        <v>66</v>
      </c>
      <c r="O89" s="32">
        <v>7</v>
      </c>
      <c r="P89" s="32"/>
      <c r="Q89" s="18">
        <v>1.1000000000000001E-3</v>
      </c>
      <c r="R89" s="18">
        <v>1.1000000000000001E-3</v>
      </c>
      <c r="S89" s="18"/>
      <c r="T89" s="18">
        <v>6.0000000000000001E-3</v>
      </c>
      <c r="U89" s="18">
        <v>6.0000000000000001E-3</v>
      </c>
      <c r="V89" s="18"/>
      <c r="W89" s="37" t="s">
        <v>67</v>
      </c>
      <c r="X89" s="37" t="s">
        <v>68</v>
      </c>
      <c r="Y89" s="30" t="s">
        <v>94</v>
      </c>
      <c r="Z89" s="30" t="s">
        <v>95</v>
      </c>
      <c r="AA89" s="30"/>
      <c r="AB89" s="30"/>
      <c r="AC89" s="30"/>
      <c r="AD89" s="30"/>
      <c r="AE89" s="30"/>
      <c r="AF89" s="30"/>
      <c r="AG89" s="30"/>
      <c r="AH89" s="30"/>
      <c r="AI89" s="30"/>
      <c r="AJ89" s="30"/>
      <c r="AK89" s="30"/>
      <c r="AL89" s="30"/>
      <c r="AM89" s="30"/>
      <c r="AN89" s="30"/>
    </row>
    <row r="90" spans="1:40" ht="78" customHeight="1" x14ac:dyDescent="0.15">
      <c r="A90" s="23"/>
      <c r="B90" s="20" t="s">
        <v>96</v>
      </c>
      <c r="C90" s="23" t="s">
        <v>61</v>
      </c>
      <c r="D90" s="20" t="s">
        <v>62</v>
      </c>
      <c r="E90" s="20" t="s">
        <v>97</v>
      </c>
      <c r="F90" s="22" t="s">
        <v>333</v>
      </c>
      <c r="G90" s="18">
        <v>2.4</v>
      </c>
      <c r="H90" s="18"/>
      <c r="I90" s="18"/>
      <c r="J90" s="18"/>
      <c r="K90" s="18"/>
      <c r="L90" s="30"/>
      <c r="M90" s="31" t="s">
        <v>65</v>
      </c>
      <c r="N90" s="31" t="s">
        <v>66</v>
      </c>
      <c r="O90" s="32">
        <v>11</v>
      </c>
      <c r="P90" s="32">
        <v>3</v>
      </c>
      <c r="Q90" s="18">
        <v>4.3E-3</v>
      </c>
      <c r="R90" s="18">
        <v>4.3E-3</v>
      </c>
      <c r="S90" s="18"/>
      <c r="T90" s="18">
        <v>2.1100000000000001E-2</v>
      </c>
      <c r="U90" s="18">
        <v>2.1100000000000001E-2</v>
      </c>
      <c r="V90" s="18"/>
      <c r="W90" s="37" t="s">
        <v>67</v>
      </c>
      <c r="X90" s="37" t="s">
        <v>68</v>
      </c>
      <c r="Y90" s="30" t="s">
        <v>99</v>
      </c>
      <c r="Z90" s="30" t="s">
        <v>100</v>
      </c>
      <c r="AA90" s="30"/>
      <c r="AB90" s="30"/>
      <c r="AC90" s="30"/>
      <c r="AD90" s="30"/>
      <c r="AE90" s="30"/>
      <c r="AF90" s="30"/>
      <c r="AG90" s="30"/>
      <c r="AH90" s="30"/>
      <c r="AI90" s="30"/>
      <c r="AJ90" s="30"/>
      <c r="AK90" s="30"/>
      <c r="AL90" s="30"/>
      <c r="AM90" s="30"/>
      <c r="AN90" s="30"/>
    </row>
    <row r="91" spans="1:40" ht="78" customHeight="1" x14ac:dyDescent="0.15">
      <c r="A91" s="23"/>
      <c r="B91" s="20" t="s">
        <v>101</v>
      </c>
      <c r="C91" s="23" t="s">
        <v>61</v>
      </c>
      <c r="D91" s="20" t="s">
        <v>62</v>
      </c>
      <c r="E91" s="20" t="s">
        <v>307</v>
      </c>
      <c r="F91" s="22" t="s">
        <v>334</v>
      </c>
      <c r="G91" s="18">
        <v>1.1599999999999999</v>
      </c>
      <c r="H91" s="18"/>
      <c r="I91" s="18"/>
      <c r="J91" s="18"/>
      <c r="K91" s="18"/>
      <c r="L91" s="30"/>
      <c r="M91" s="31" t="s">
        <v>65</v>
      </c>
      <c r="N91" s="31" t="s">
        <v>66</v>
      </c>
      <c r="O91" s="32">
        <v>3</v>
      </c>
      <c r="P91" s="32">
        <v>3</v>
      </c>
      <c r="Q91" s="18">
        <v>1.6999999999999999E-3</v>
      </c>
      <c r="R91" s="18">
        <v>1.6999999999999999E-3</v>
      </c>
      <c r="S91" s="18"/>
      <c r="T91" s="18">
        <v>6.7000000000000002E-3</v>
      </c>
      <c r="U91" s="18">
        <v>6.7000000000000002E-3</v>
      </c>
      <c r="V91" s="18"/>
      <c r="W91" s="37" t="s">
        <v>67</v>
      </c>
      <c r="X91" s="37" t="s">
        <v>68</v>
      </c>
      <c r="Y91" s="30" t="s">
        <v>104</v>
      </c>
      <c r="Z91" s="30" t="s">
        <v>105</v>
      </c>
      <c r="AA91" s="30"/>
      <c r="AB91" s="30"/>
      <c r="AC91" s="30"/>
      <c r="AD91" s="30"/>
      <c r="AE91" s="30"/>
      <c r="AF91" s="30"/>
      <c r="AG91" s="30"/>
      <c r="AH91" s="30"/>
      <c r="AI91" s="30"/>
      <c r="AJ91" s="30"/>
      <c r="AK91" s="30"/>
      <c r="AL91" s="30"/>
      <c r="AM91" s="30"/>
      <c r="AN91" s="30"/>
    </row>
    <row r="92" spans="1:40" ht="78" customHeight="1" x14ac:dyDescent="0.15">
      <c r="A92" s="23"/>
      <c r="B92" s="20" t="s">
        <v>111</v>
      </c>
      <c r="C92" s="23" t="s">
        <v>61</v>
      </c>
      <c r="D92" s="20" t="s">
        <v>62</v>
      </c>
      <c r="E92" s="20" t="s">
        <v>335</v>
      </c>
      <c r="F92" s="22" t="s">
        <v>336</v>
      </c>
      <c r="G92" s="18">
        <v>0.22</v>
      </c>
      <c r="H92" s="18"/>
      <c r="I92" s="18"/>
      <c r="J92" s="18"/>
      <c r="K92" s="18"/>
      <c r="L92" s="30"/>
      <c r="M92" s="31" t="s">
        <v>65</v>
      </c>
      <c r="N92" s="31" t="s">
        <v>66</v>
      </c>
      <c r="O92" s="32">
        <v>3</v>
      </c>
      <c r="P92" s="32">
        <v>2</v>
      </c>
      <c r="Q92" s="18">
        <v>5.9999999999999995E-4</v>
      </c>
      <c r="R92" s="18">
        <v>5.9999999999999995E-4</v>
      </c>
      <c r="S92" s="18"/>
      <c r="T92" s="18">
        <v>3.7000000000000002E-3</v>
      </c>
      <c r="U92" s="18">
        <v>3.7000000000000002E-3</v>
      </c>
      <c r="V92" s="18"/>
      <c r="W92" s="37" t="s">
        <v>67</v>
      </c>
      <c r="X92" s="37" t="s">
        <v>68</v>
      </c>
      <c r="Y92" s="30" t="s">
        <v>114</v>
      </c>
      <c r="Z92" s="30" t="s">
        <v>115</v>
      </c>
      <c r="AA92" s="30"/>
      <c r="AB92" s="30"/>
      <c r="AC92" s="30"/>
      <c r="AD92" s="30"/>
      <c r="AE92" s="30"/>
      <c r="AF92" s="30"/>
      <c r="AG92" s="30"/>
      <c r="AH92" s="30"/>
      <c r="AI92" s="30"/>
      <c r="AJ92" s="30"/>
      <c r="AK92" s="30"/>
      <c r="AL92" s="30"/>
      <c r="AM92" s="30"/>
      <c r="AN92" s="30"/>
    </row>
    <row r="93" spans="1:40" ht="78" customHeight="1" x14ac:dyDescent="0.15">
      <c r="A93" s="23"/>
      <c r="B93" s="20" t="s">
        <v>116</v>
      </c>
      <c r="C93" s="23" t="s">
        <v>61</v>
      </c>
      <c r="D93" s="20" t="s">
        <v>62</v>
      </c>
      <c r="E93" s="20" t="s">
        <v>337</v>
      </c>
      <c r="F93" s="22" t="s">
        <v>338</v>
      </c>
      <c r="G93" s="18">
        <v>1.58</v>
      </c>
      <c r="H93" s="18"/>
      <c r="I93" s="18"/>
      <c r="J93" s="18"/>
      <c r="K93" s="18"/>
      <c r="L93" s="30"/>
      <c r="M93" s="31" t="s">
        <v>65</v>
      </c>
      <c r="N93" s="31" t="s">
        <v>66</v>
      </c>
      <c r="O93" s="32">
        <v>6</v>
      </c>
      <c r="P93" s="32">
        <v>3</v>
      </c>
      <c r="Q93" s="18">
        <v>2.3999999999999998E-3</v>
      </c>
      <c r="R93" s="18">
        <v>2.3999999999999998E-3</v>
      </c>
      <c r="S93" s="18"/>
      <c r="T93" s="18">
        <v>1.03E-2</v>
      </c>
      <c r="U93" s="18">
        <v>1.03E-2</v>
      </c>
      <c r="V93" s="18"/>
      <c r="W93" s="37" t="s">
        <v>67</v>
      </c>
      <c r="X93" s="37" t="s">
        <v>68</v>
      </c>
      <c r="Y93" s="30" t="s">
        <v>119</v>
      </c>
      <c r="Z93" s="30" t="s">
        <v>120</v>
      </c>
      <c r="AA93" s="30"/>
      <c r="AB93" s="30"/>
      <c r="AC93" s="30"/>
      <c r="AD93" s="30"/>
      <c r="AE93" s="30"/>
      <c r="AF93" s="30"/>
      <c r="AG93" s="30"/>
      <c r="AH93" s="30"/>
      <c r="AI93" s="30"/>
      <c r="AJ93" s="30"/>
      <c r="AK93" s="30"/>
      <c r="AL93" s="30"/>
      <c r="AM93" s="30"/>
      <c r="AN93" s="30"/>
    </row>
    <row r="94" spans="1:40" ht="62.1" customHeight="1" x14ac:dyDescent="0.15">
      <c r="A94" s="23"/>
      <c r="B94" s="20" t="s">
        <v>339</v>
      </c>
      <c r="C94" s="23"/>
      <c r="D94" s="20"/>
      <c r="E94" s="20"/>
      <c r="F94" s="22" t="s">
        <v>340</v>
      </c>
      <c r="G94" s="18">
        <f>H94+I94+J94+K94</f>
        <v>16.815000000000001</v>
      </c>
      <c r="H94" s="18">
        <v>16.815000000000001</v>
      </c>
      <c r="I94" s="18"/>
      <c r="J94" s="18"/>
      <c r="K94" s="18"/>
      <c r="L94" s="30" t="s">
        <v>341</v>
      </c>
      <c r="M94" s="31"/>
      <c r="N94" s="31"/>
      <c r="O94" s="32">
        <f>SUM(O95:O108)</f>
        <v>70</v>
      </c>
      <c r="P94" s="32">
        <f t="shared" ref="P94:V94" si="14">SUM(P95:P108)</f>
        <v>44</v>
      </c>
      <c r="Q94" s="18">
        <f t="shared" si="14"/>
        <v>2.2800000000000001E-2</v>
      </c>
      <c r="R94" s="18">
        <f t="shared" si="14"/>
        <v>2.2800000000000001E-2</v>
      </c>
      <c r="S94" s="18">
        <f t="shared" si="14"/>
        <v>0</v>
      </c>
      <c r="T94" s="18">
        <f t="shared" si="14"/>
        <v>9.8899999999999988E-2</v>
      </c>
      <c r="U94" s="18">
        <f t="shared" si="14"/>
        <v>9.8899999999999988E-2</v>
      </c>
      <c r="V94" s="18">
        <f t="shared" si="14"/>
        <v>0</v>
      </c>
      <c r="W94" s="37"/>
      <c r="X94" s="37"/>
      <c r="Y94" s="30"/>
      <c r="Z94" s="30"/>
      <c r="AA94" s="30" t="s">
        <v>57</v>
      </c>
      <c r="AB94" s="30" t="s">
        <v>59</v>
      </c>
      <c r="AC94" s="30" t="s">
        <v>59</v>
      </c>
      <c r="AD94" s="30" t="s">
        <v>59</v>
      </c>
      <c r="AE94" s="30" t="s">
        <v>59</v>
      </c>
      <c r="AF94" s="30" t="s">
        <v>59</v>
      </c>
      <c r="AG94" s="30" t="s">
        <v>59</v>
      </c>
      <c r="AH94" s="30" t="s">
        <v>59</v>
      </c>
      <c r="AI94" s="30"/>
      <c r="AJ94" s="30"/>
      <c r="AK94" s="30"/>
      <c r="AL94" s="30"/>
      <c r="AM94" s="30"/>
      <c r="AN94" s="30"/>
    </row>
    <row r="95" spans="1:40" ht="56.1" customHeight="1" x14ac:dyDescent="0.15">
      <c r="A95" s="23"/>
      <c r="B95" s="20" t="s">
        <v>124</v>
      </c>
      <c r="C95" s="23" t="s">
        <v>61</v>
      </c>
      <c r="D95" s="20" t="s">
        <v>62</v>
      </c>
      <c r="E95" s="20" t="s">
        <v>342</v>
      </c>
      <c r="F95" s="22" t="s">
        <v>343</v>
      </c>
      <c r="G95" s="18">
        <v>2.4249999999999998</v>
      </c>
      <c r="H95" s="18"/>
      <c r="I95" s="18"/>
      <c r="J95" s="18"/>
      <c r="K95" s="18"/>
      <c r="L95" s="30"/>
      <c r="M95" s="31" t="s">
        <v>65</v>
      </c>
      <c r="N95" s="31" t="s">
        <v>66</v>
      </c>
      <c r="O95" s="32">
        <v>5</v>
      </c>
      <c r="P95" s="32">
        <v>4</v>
      </c>
      <c r="Q95" s="18">
        <v>2.8999999999999998E-3</v>
      </c>
      <c r="R95" s="18">
        <v>2.8999999999999998E-3</v>
      </c>
      <c r="S95" s="18"/>
      <c r="T95" s="18">
        <v>1.5599999999999999E-2</v>
      </c>
      <c r="U95" s="18">
        <v>1.5599999999999999E-2</v>
      </c>
      <c r="V95" s="18"/>
      <c r="W95" s="37" t="s">
        <v>67</v>
      </c>
      <c r="X95" s="37" t="s">
        <v>68</v>
      </c>
      <c r="Y95" s="30" t="s">
        <v>69</v>
      </c>
      <c r="Z95" s="30" t="s">
        <v>70</v>
      </c>
      <c r="AA95" s="30"/>
      <c r="AB95" s="30"/>
      <c r="AC95" s="30"/>
      <c r="AD95" s="30"/>
      <c r="AE95" s="30"/>
      <c r="AF95" s="30"/>
      <c r="AG95" s="30"/>
      <c r="AH95" s="30"/>
      <c r="AI95" s="30"/>
      <c r="AJ95" s="30"/>
      <c r="AK95" s="30"/>
      <c r="AL95" s="30"/>
      <c r="AM95" s="30"/>
      <c r="AN95" s="30"/>
    </row>
    <row r="96" spans="1:40" ht="68.099999999999994" customHeight="1" x14ac:dyDescent="0.15">
      <c r="A96" s="23"/>
      <c r="B96" s="20" t="s">
        <v>127</v>
      </c>
      <c r="C96" s="23" t="s">
        <v>61</v>
      </c>
      <c r="D96" s="20" t="s">
        <v>62</v>
      </c>
      <c r="E96" s="20" t="s">
        <v>344</v>
      </c>
      <c r="F96" s="22" t="s">
        <v>345</v>
      </c>
      <c r="G96" s="18">
        <v>0.3</v>
      </c>
      <c r="H96" s="18"/>
      <c r="I96" s="18"/>
      <c r="J96" s="18"/>
      <c r="K96" s="18"/>
      <c r="L96" s="30"/>
      <c r="M96" s="31" t="s">
        <v>65</v>
      </c>
      <c r="N96" s="31" t="s">
        <v>66</v>
      </c>
      <c r="O96" s="32">
        <v>4</v>
      </c>
      <c r="P96" s="32">
        <v>1</v>
      </c>
      <c r="Q96" s="18">
        <v>5.0000000000000001E-4</v>
      </c>
      <c r="R96" s="18">
        <v>5.0000000000000001E-4</v>
      </c>
      <c r="S96" s="18"/>
      <c r="T96" s="18">
        <v>1.8E-3</v>
      </c>
      <c r="U96" s="18">
        <v>1.8E-3</v>
      </c>
      <c r="V96" s="18"/>
      <c r="W96" s="37" t="s">
        <v>67</v>
      </c>
      <c r="X96" s="37" t="s">
        <v>68</v>
      </c>
      <c r="Y96" s="30" t="s">
        <v>79</v>
      </c>
      <c r="Z96" s="30" t="s">
        <v>80</v>
      </c>
      <c r="AA96" s="30"/>
      <c r="AB96" s="30"/>
      <c r="AC96" s="30"/>
      <c r="AD96" s="30"/>
      <c r="AE96" s="30"/>
      <c r="AF96" s="30"/>
      <c r="AG96" s="30"/>
      <c r="AH96" s="30"/>
      <c r="AI96" s="30"/>
      <c r="AJ96" s="30"/>
      <c r="AK96" s="30"/>
      <c r="AL96" s="30"/>
      <c r="AM96" s="30"/>
      <c r="AN96" s="30"/>
    </row>
    <row r="97" spans="1:40" ht="68.099999999999994" customHeight="1" x14ac:dyDescent="0.15">
      <c r="A97" s="23"/>
      <c r="B97" s="20" t="s">
        <v>130</v>
      </c>
      <c r="C97" s="23" t="s">
        <v>61</v>
      </c>
      <c r="D97" s="20" t="s">
        <v>62</v>
      </c>
      <c r="E97" s="20" t="s">
        <v>131</v>
      </c>
      <c r="F97" s="22" t="s">
        <v>346</v>
      </c>
      <c r="G97" s="18">
        <v>0.5</v>
      </c>
      <c r="H97" s="18"/>
      <c r="I97" s="18"/>
      <c r="J97" s="18"/>
      <c r="K97" s="18"/>
      <c r="L97" s="30"/>
      <c r="M97" s="31" t="s">
        <v>65</v>
      </c>
      <c r="N97" s="31" t="s">
        <v>66</v>
      </c>
      <c r="O97" s="32">
        <v>4</v>
      </c>
      <c r="P97" s="32">
        <v>1</v>
      </c>
      <c r="Q97" s="18">
        <v>1E-3</v>
      </c>
      <c r="R97" s="18">
        <v>1E-3</v>
      </c>
      <c r="S97" s="18"/>
      <c r="T97" s="18">
        <v>4.0000000000000001E-3</v>
      </c>
      <c r="U97" s="18">
        <v>4.0000000000000001E-3</v>
      </c>
      <c r="V97" s="18"/>
      <c r="W97" s="37" t="s">
        <v>67</v>
      </c>
      <c r="X97" s="37" t="s">
        <v>68</v>
      </c>
      <c r="Y97" s="30" t="s">
        <v>133</v>
      </c>
      <c r="Z97" s="30" t="s">
        <v>134</v>
      </c>
      <c r="AA97" s="30"/>
      <c r="AB97" s="30"/>
      <c r="AC97" s="30"/>
      <c r="AD97" s="30"/>
      <c r="AE97" s="30"/>
      <c r="AF97" s="30"/>
      <c r="AG97" s="30"/>
      <c r="AH97" s="30"/>
      <c r="AI97" s="30"/>
      <c r="AJ97" s="30"/>
      <c r="AK97" s="30"/>
      <c r="AL97" s="30"/>
      <c r="AM97" s="30"/>
      <c r="AN97" s="30"/>
    </row>
    <row r="98" spans="1:40" ht="68.099999999999994" customHeight="1" x14ac:dyDescent="0.15">
      <c r="A98" s="23"/>
      <c r="B98" s="20" t="s">
        <v>135</v>
      </c>
      <c r="C98" s="23" t="s">
        <v>61</v>
      </c>
      <c r="D98" s="20" t="s">
        <v>62</v>
      </c>
      <c r="E98" s="20" t="s">
        <v>136</v>
      </c>
      <c r="F98" s="22" t="s">
        <v>347</v>
      </c>
      <c r="G98" s="18">
        <v>1.25</v>
      </c>
      <c r="H98" s="18"/>
      <c r="I98" s="18"/>
      <c r="J98" s="18"/>
      <c r="K98" s="18"/>
      <c r="L98" s="30"/>
      <c r="M98" s="31" t="s">
        <v>65</v>
      </c>
      <c r="N98" s="31" t="s">
        <v>66</v>
      </c>
      <c r="O98" s="32">
        <v>11</v>
      </c>
      <c r="P98" s="32"/>
      <c r="Q98" s="18">
        <v>2.3E-3</v>
      </c>
      <c r="R98" s="18">
        <v>2.3E-3</v>
      </c>
      <c r="S98" s="18"/>
      <c r="T98" s="18">
        <v>9.2999999999999992E-3</v>
      </c>
      <c r="U98" s="18">
        <v>9.2999999999999992E-3</v>
      </c>
      <c r="V98" s="18"/>
      <c r="W98" s="37" t="s">
        <v>67</v>
      </c>
      <c r="X98" s="37" t="s">
        <v>68</v>
      </c>
      <c r="Y98" s="30" t="s">
        <v>84</v>
      </c>
      <c r="Z98" s="30" t="s">
        <v>85</v>
      </c>
      <c r="AA98" s="30"/>
      <c r="AB98" s="30"/>
      <c r="AC98" s="30"/>
      <c r="AD98" s="30"/>
      <c r="AE98" s="30"/>
      <c r="AF98" s="30"/>
      <c r="AG98" s="30"/>
      <c r="AH98" s="30"/>
      <c r="AI98" s="30"/>
      <c r="AJ98" s="30"/>
      <c r="AK98" s="30"/>
      <c r="AL98" s="30"/>
      <c r="AM98" s="30"/>
      <c r="AN98" s="30"/>
    </row>
    <row r="99" spans="1:40" ht="105.95" customHeight="1" x14ac:dyDescent="0.15">
      <c r="A99" s="23"/>
      <c r="B99" s="20" t="s">
        <v>138</v>
      </c>
      <c r="C99" s="23" t="s">
        <v>61</v>
      </c>
      <c r="D99" s="20" t="s">
        <v>62</v>
      </c>
      <c r="E99" s="20" t="s">
        <v>348</v>
      </c>
      <c r="F99" s="22" t="s">
        <v>349</v>
      </c>
      <c r="G99" s="18">
        <v>1.5649999999999999</v>
      </c>
      <c r="H99" s="18"/>
      <c r="I99" s="18"/>
      <c r="J99" s="18"/>
      <c r="K99" s="18"/>
      <c r="L99" s="30"/>
      <c r="M99" s="31" t="s">
        <v>65</v>
      </c>
      <c r="N99" s="31" t="s">
        <v>66</v>
      </c>
      <c r="O99" s="32">
        <v>2</v>
      </c>
      <c r="P99" s="32">
        <v>20</v>
      </c>
      <c r="Q99" s="18">
        <v>2.2000000000000001E-3</v>
      </c>
      <c r="R99" s="18">
        <v>2.2000000000000001E-3</v>
      </c>
      <c r="S99" s="18"/>
      <c r="T99" s="18">
        <v>6.4999999999999997E-3</v>
      </c>
      <c r="U99" s="18">
        <v>6.4999999999999997E-3</v>
      </c>
      <c r="V99" s="18"/>
      <c r="W99" s="37" t="s">
        <v>67</v>
      </c>
      <c r="X99" s="37" t="s">
        <v>68</v>
      </c>
      <c r="Y99" s="30" t="s">
        <v>89</v>
      </c>
      <c r="Z99" s="30" t="s">
        <v>90</v>
      </c>
      <c r="AA99" s="30"/>
      <c r="AB99" s="30"/>
      <c r="AC99" s="30"/>
      <c r="AD99" s="30"/>
      <c r="AE99" s="30"/>
      <c r="AF99" s="30"/>
      <c r="AG99" s="30"/>
      <c r="AH99" s="30"/>
      <c r="AI99" s="30"/>
      <c r="AJ99" s="30"/>
      <c r="AK99" s="30"/>
      <c r="AL99" s="30"/>
      <c r="AM99" s="30"/>
      <c r="AN99" s="30"/>
    </row>
    <row r="100" spans="1:40" ht="77.099999999999994" customHeight="1" x14ac:dyDescent="0.15">
      <c r="A100" s="23"/>
      <c r="B100" s="20" t="s">
        <v>140</v>
      </c>
      <c r="C100" s="23" t="s">
        <v>61</v>
      </c>
      <c r="D100" s="20" t="s">
        <v>62</v>
      </c>
      <c r="E100" s="20" t="s">
        <v>350</v>
      </c>
      <c r="F100" s="22" t="s">
        <v>351</v>
      </c>
      <c r="G100" s="18">
        <v>1.2250000000000001</v>
      </c>
      <c r="H100" s="18"/>
      <c r="I100" s="18"/>
      <c r="J100" s="18"/>
      <c r="K100" s="18"/>
      <c r="L100" s="30"/>
      <c r="M100" s="31" t="s">
        <v>65</v>
      </c>
      <c r="N100" s="31" t="s">
        <v>66</v>
      </c>
      <c r="O100" s="32">
        <v>8</v>
      </c>
      <c r="P100" s="32"/>
      <c r="Q100" s="18">
        <v>1.1999999999999999E-3</v>
      </c>
      <c r="R100" s="18">
        <v>1.1999999999999999E-3</v>
      </c>
      <c r="S100" s="18"/>
      <c r="T100" s="18">
        <v>6.7000000000000002E-3</v>
      </c>
      <c r="U100" s="18">
        <v>6.7000000000000002E-3</v>
      </c>
      <c r="V100" s="18"/>
      <c r="W100" s="37" t="s">
        <v>67</v>
      </c>
      <c r="X100" s="37" t="s">
        <v>68</v>
      </c>
      <c r="Y100" s="30" t="s">
        <v>94</v>
      </c>
      <c r="Z100" s="30" t="s">
        <v>95</v>
      </c>
      <c r="AA100" s="30"/>
      <c r="AB100" s="30"/>
      <c r="AC100" s="30"/>
      <c r="AD100" s="30"/>
      <c r="AE100" s="30"/>
      <c r="AF100" s="30"/>
      <c r="AG100" s="30"/>
      <c r="AH100" s="30"/>
      <c r="AI100" s="30"/>
      <c r="AJ100" s="30"/>
      <c r="AK100" s="30"/>
      <c r="AL100" s="30"/>
      <c r="AM100" s="30"/>
      <c r="AN100" s="30"/>
    </row>
    <row r="101" spans="1:40" ht="80.099999999999994" customHeight="1" x14ac:dyDescent="0.15">
      <c r="A101" s="23"/>
      <c r="B101" s="20" t="s">
        <v>143</v>
      </c>
      <c r="C101" s="23" t="s">
        <v>61</v>
      </c>
      <c r="D101" s="20" t="s">
        <v>62</v>
      </c>
      <c r="E101" s="20" t="s">
        <v>352</v>
      </c>
      <c r="F101" s="22" t="s">
        <v>353</v>
      </c>
      <c r="G101" s="18">
        <v>3.05</v>
      </c>
      <c r="H101" s="18"/>
      <c r="I101" s="18"/>
      <c r="J101" s="18"/>
      <c r="K101" s="18"/>
      <c r="L101" s="30"/>
      <c r="M101" s="31" t="s">
        <v>65</v>
      </c>
      <c r="N101" s="31" t="s">
        <v>66</v>
      </c>
      <c r="O101" s="32">
        <v>7</v>
      </c>
      <c r="P101" s="32">
        <v>2</v>
      </c>
      <c r="Q101" s="18">
        <v>3.5999999999999999E-3</v>
      </c>
      <c r="R101" s="18">
        <v>3.5999999999999999E-3</v>
      </c>
      <c r="S101" s="18"/>
      <c r="T101" s="18">
        <v>1.9400000000000001E-2</v>
      </c>
      <c r="U101" s="18">
        <v>1.9400000000000001E-2</v>
      </c>
      <c r="V101" s="18"/>
      <c r="W101" s="37" t="s">
        <v>67</v>
      </c>
      <c r="X101" s="37" t="s">
        <v>68</v>
      </c>
      <c r="Y101" s="30" t="s">
        <v>99</v>
      </c>
      <c r="Z101" s="30" t="s">
        <v>100</v>
      </c>
      <c r="AA101" s="30"/>
      <c r="AB101" s="30"/>
      <c r="AC101" s="30"/>
      <c r="AD101" s="30"/>
      <c r="AE101" s="30"/>
      <c r="AF101" s="30"/>
      <c r="AG101" s="30"/>
      <c r="AH101" s="30"/>
      <c r="AI101" s="30"/>
      <c r="AJ101" s="30"/>
      <c r="AK101" s="30"/>
      <c r="AL101" s="30"/>
      <c r="AM101" s="30"/>
      <c r="AN101" s="30"/>
    </row>
    <row r="102" spans="1:40" ht="81" customHeight="1" x14ac:dyDescent="0.15">
      <c r="A102" s="23"/>
      <c r="B102" s="20" t="s">
        <v>146</v>
      </c>
      <c r="C102" s="23" t="s">
        <v>61</v>
      </c>
      <c r="D102" s="20" t="s">
        <v>62</v>
      </c>
      <c r="E102" s="20" t="s">
        <v>354</v>
      </c>
      <c r="F102" s="22" t="s">
        <v>355</v>
      </c>
      <c r="G102" s="18">
        <v>1.5</v>
      </c>
      <c r="H102" s="18"/>
      <c r="I102" s="18"/>
      <c r="J102" s="18"/>
      <c r="K102" s="18"/>
      <c r="L102" s="30"/>
      <c r="M102" s="31" t="s">
        <v>65</v>
      </c>
      <c r="N102" s="31" t="s">
        <v>66</v>
      </c>
      <c r="O102" s="32">
        <v>5</v>
      </c>
      <c r="P102" s="32">
        <v>3</v>
      </c>
      <c r="Q102" s="18">
        <v>1.8E-3</v>
      </c>
      <c r="R102" s="18">
        <v>1.8E-3</v>
      </c>
      <c r="S102" s="18"/>
      <c r="T102" s="18">
        <v>8.9999999999999993E-3</v>
      </c>
      <c r="U102" s="18">
        <v>8.9999999999999993E-3</v>
      </c>
      <c r="V102" s="18"/>
      <c r="W102" s="37" t="s">
        <v>67</v>
      </c>
      <c r="X102" s="37" t="s">
        <v>68</v>
      </c>
      <c r="Y102" s="30" t="s">
        <v>149</v>
      </c>
      <c r="Z102" s="30" t="s">
        <v>150</v>
      </c>
      <c r="AA102" s="30"/>
      <c r="AB102" s="30"/>
      <c r="AC102" s="30"/>
      <c r="AD102" s="30"/>
      <c r="AE102" s="30"/>
      <c r="AF102" s="30"/>
      <c r="AG102" s="30"/>
      <c r="AH102" s="30"/>
      <c r="AI102" s="30"/>
      <c r="AJ102" s="30"/>
      <c r="AK102" s="30"/>
      <c r="AL102" s="30"/>
      <c r="AM102" s="30"/>
      <c r="AN102" s="30"/>
    </row>
    <row r="103" spans="1:40" ht="99" customHeight="1" x14ac:dyDescent="0.15">
      <c r="A103" s="23"/>
      <c r="B103" s="20" t="s">
        <v>151</v>
      </c>
      <c r="C103" s="23" t="s">
        <v>61</v>
      </c>
      <c r="D103" s="20" t="s">
        <v>62</v>
      </c>
      <c r="E103" s="20" t="s">
        <v>356</v>
      </c>
      <c r="F103" s="22" t="s">
        <v>357</v>
      </c>
      <c r="G103" s="18">
        <v>0.55000000000000004</v>
      </c>
      <c r="H103" s="18"/>
      <c r="I103" s="18"/>
      <c r="J103" s="18"/>
      <c r="K103" s="18"/>
      <c r="L103" s="30"/>
      <c r="M103" s="31" t="s">
        <v>65</v>
      </c>
      <c r="N103" s="31" t="s">
        <v>66</v>
      </c>
      <c r="O103" s="32">
        <v>6</v>
      </c>
      <c r="P103" s="32">
        <v>3</v>
      </c>
      <c r="Q103" s="18">
        <v>1.1999999999999999E-3</v>
      </c>
      <c r="R103" s="18">
        <v>1.1999999999999999E-3</v>
      </c>
      <c r="S103" s="18"/>
      <c r="T103" s="18">
        <v>3.3E-3</v>
      </c>
      <c r="U103" s="18">
        <v>3.3E-3</v>
      </c>
      <c r="V103" s="18"/>
      <c r="W103" s="37" t="s">
        <v>67</v>
      </c>
      <c r="X103" s="37" t="s">
        <v>68</v>
      </c>
      <c r="Y103" s="30" t="s">
        <v>154</v>
      </c>
      <c r="Z103" s="30" t="s">
        <v>155</v>
      </c>
      <c r="AA103" s="30"/>
      <c r="AB103" s="30"/>
      <c r="AC103" s="30"/>
      <c r="AD103" s="30"/>
      <c r="AE103" s="30"/>
      <c r="AF103" s="30"/>
      <c r="AG103" s="30"/>
      <c r="AH103" s="30"/>
      <c r="AI103" s="30"/>
      <c r="AJ103" s="30"/>
      <c r="AK103" s="30"/>
      <c r="AL103" s="30"/>
      <c r="AM103" s="30"/>
      <c r="AN103" s="30"/>
    </row>
    <row r="104" spans="1:40" ht="99" customHeight="1" x14ac:dyDescent="0.15">
      <c r="A104" s="23"/>
      <c r="B104" s="20" t="s">
        <v>156</v>
      </c>
      <c r="C104" s="23" t="s">
        <v>61</v>
      </c>
      <c r="D104" s="20" t="s">
        <v>62</v>
      </c>
      <c r="E104" s="20" t="s">
        <v>358</v>
      </c>
      <c r="F104" s="22" t="s">
        <v>359</v>
      </c>
      <c r="G104" s="18">
        <v>1</v>
      </c>
      <c r="H104" s="18"/>
      <c r="I104" s="18"/>
      <c r="J104" s="18"/>
      <c r="K104" s="18"/>
      <c r="L104" s="30"/>
      <c r="M104" s="31" t="s">
        <v>65</v>
      </c>
      <c r="N104" s="31" t="s">
        <v>66</v>
      </c>
      <c r="O104" s="32">
        <v>3</v>
      </c>
      <c r="P104" s="32">
        <v>2</v>
      </c>
      <c r="Q104" s="18">
        <v>1.2999999999999999E-3</v>
      </c>
      <c r="R104" s="18">
        <v>1.2999999999999999E-3</v>
      </c>
      <c r="S104" s="18"/>
      <c r="T104" s="18">
        <v>7.1999999999999998E-3</v>
      </c>
      <c r="U104" s="18">
        <v>7.1999999999999998E-3</v>
      </c>
      <c r="V104" s="18"/>
      <c r="W104" s="37" t="s">
        <v>67</v>
      </c>
      <c r="X104" s="37" t="s">
        <v>68</v>
      </c>
      <c r="Y104" s="30" t="s">
        <v>104</v>
      </c>
      <c r="Z104" s="30" t="s">
        <v>105</v>
      </c>
      <c r="AA104" s="30"/>
      <c r="AB104" s="30"/>
      <c r="AC104" s="30"/>
      <c r="AD104" s="30"/>
      <c r="AE104" s="30"/>
      <c r="AF104" s="30"/>
      <c r="AG104" s="30"/>
      <c r="AH104" s="30"/>
      <c r="AI104" s="30"/>
      <c r="AJ104" s="30"/>
      <c r="AK104" s="30"/>
      <c r="AL104" s="30"/>
      <c r="AM104" s="30"/>
      <c r="AN104" s="30"/>
    </row>
    <row r="105" spans="1:40" ht="99" customHeight="1" x14ac:dyDescent="0.15">
      <c r="A105" s="23"/>
      <c r="B105" s="20" t="s">
        <v>159</v>
      </c>
      <c r="C105" s="23" t="s">
        <v>61</v>
      </c>
      <c r="D105" s="20" t="s">
        <v>62</v>
      </c>
      <c r="E105" s="20" t="s">
        <v>360</v>
      </c>
      <c r="F105" s="22" t="s">
        <v>361</v>
      </c>
      <c r="G105" s="18">
        <v>0.3</v>
      </c>
      <c r="H105" s="18"/>
      <c r="I105" s="18"/>
      <c r="J105" s="18"/>
      <c r="K105" s="18"/>
      <c r="L105" s="30"/>
      <c r="M105" s="31" t="s">
        <v>65</v>
      </c>
      <c r="N105" s="31" t="s">
        <v>66</v>
      </c>
      <c r="O105" s="32">
        <v>2</v>
      </c>
      <c r="P105" s="32">
        <v>1</v>
      </c>
      <c r="Q105" s="18">
        <v>2.9999999999999997E-4</v>
      </c>
      <c r="R105" s="18">
        <v>2.9999999999999997E-4</v>
      </c>
      <c r="S105" s="18"/>
      <c r="T105" s="18">
        <v>8.9999999999999998E-4</v>
      </c>
      <c r="U105" s="18">
        <v>8.9999999999999998E-4</v>
      </c>
      <c r="V105" s="18"/>
      <c r="W105" s="37" t="s">
        <v>67</v>
      </c>
      <c r="X105" s="37" t="s">
        <v>68</v>
      </c>
      <c r="Y105" s="30" t="s">
        <v>109</v>
      </c>
      <c r="Z105" s="30" t="s">
        <v>110</v>
      </c>
      <c r="AA105" s="30"/>
      <c r="AB105" s="30"/>
      <c r="AC105" s="30"/>
      <c r="AD105" s="30"/>
      <c r="AE105" s="30"/>
      <c r="AF105" s="30"/>
      <c r="AG105" s="30"/>
      <c r="AH105" s="30"/>
      <c r="AI105" s="30"/>
      <c r="AJ105" s="30"/>
      <c r="AK105" s="30"/>
      <c r="AL105" s="30"/>
      <c r="AM105" s="30"/>
      <c r="AN105" s="30"/>
    </row>
    <row r="106" spans="1:40" ht="99" customHeight="1" x14ac:dyDescent="0.15">
      <c r="A106" s="23"/>
      <c r="B106" s="20" t="s">
        <v>161</v>
      </c>
      <c r="C106" s="23" t="s">
        <v>61</v>
      </c>
      <c r="D106" s="20" t="s">
        <v>62</v>
      </c>
      <c r="E106" s="20" t="s">
        <v>335</v>
      </c>
      <c r="F106" s="22" t="s">
        <v>362</v>
      </c>
      <c r="G106" s="18">
        <v>0.7</v>
      </c>
      <c r="H106" s="18"/>
      <c r="I106" s="18"/>
      <c r="J106" s="18"/>
      <c r="K106" s="18"/>
      <c r="L106" s="30"/>
      <c r="M106" s="31" t="s">
        <v>65</v>
      </c>
      <c r="N106" s="31" t="s">
        <v>66</v>
      </c>
      <c r="O106" s="32">
        <v>3</v>
      </c>
      <c r="P106" s="32">
        <v>2</v>
      </c>
      <c r="Q106" s="18">
        <v>5.9999999999999995E-4</v>
      </c>
      <c r="R106" s="18">
        <v>5.9999999999999995E-4</v>
      </c>
      <c r="S106" s="18"/>
      <c r="T106" s="18">
        <v>3.7000000000000002E-3</v>
      </c>
      <c r="U106" s="18">
        <v>3.7000000000000002E-3</v>
      </c>
      <c r="V106" s="18"/>
      <c r="W106" s="37" t="s">
        <v>67</v>
      </c>
      <c r="X106" s="37" t="s">
        <v>68</v>
      </c>
      <c r="Y106" s="30" t="s">
        <v>114</v>
      </c>
      <c r="Z106" s="30" t="s">
        <v>115</v>
      </c>
      <c r="AA106" s="30"/>
      <c r="AB106" s="30"/>
      <c r="AC106" s="30"/>
      <c r="AD106" s="30"/>
      <c r="AE106" s="30"/>
      <c r="AF106" s="30"/>
      <c r="AG106" s="30"/>
      <c r="AH106" s="30"/>
      <c r="AI106" s="30"/>
      <c r="AJ106" s="30"/>
      <c r="AK106" s="30"/>
      <c r="AL106" s="30"/>
      <c r="AM106" s="30"/>
      <c r="AN106" s="30"/>
    </row>
    <row r="107" spans="1:40" ht="99" customHeight="1" x14ac:dyDescent="0.15">
      <c r="A107" s="23"/>
      <c r="B107" s="20" t="s">
        <v>164</v>
      </c>
      <c r="C107" s="23" t="s">
        <v>61</v>
      </c>
      <c r="D107" s="20" t="s">
        <v>62</v>
      </c>
      <c r="E107" s="20" t="s">
        <v>165</v>
      </c>
      <c r="F107" s="22" t="s">
        <v>363</v>
      </c>
      <c r="G107" s="18">
        <v>0.85</v>
      </c>
      <c r="H107" s="18"/>
      <c r="I107" s="18"/>
      <c r="J107" s="18"/>
      <c r="K107" s="18"/>
      <c r="L107" s="30"/>
      <c r="M107" s="31" t="s">
        <v>65</v>
      </c>
      <c r="N107" s="31" t="s">
        <v>66</v>
      </c>
      <c r="O107" s="32">
        <v>3</v>
      </c>
      <c r="P107" s="32">
        <v>1</v>
      </c>
      <c r="Q107" s="18">
        <v>5.9999999999999995E-4</v>
      </c>
      <c r="R107" s="18">
        <v>5.9999999999999995E-4</v>
      </c>
      <c r="S107" s="18"/>
      <c r="T107" s="18">
        <v>3.0999999999999999E-3</v>
      </c>
      <c r="U107" s="18">
        <v>3.0999999999999999E-3</v>
      </c>
      <c r="V107" s="18"/>
      <c r="W107" s="37" t="s">
        <v>67</v>
      </c>
      <c r="X107" s="37" t="s">
        <v>68</v>
      </c>
      <c r="Y107" s="30" t="s">
        <v>167</v>
      </c>
      <c r="Z107" s="30" t="s">
        <v>168</v>
      </c>
      <c r="AA107" s="30"/>
      <c r="AB107" s="30"/>
      <c r="AC107" s="30"/>
      <c r="AD107" s="30"/>
      <c r="AE107" s="30"/>
      <c r="AF107" s="30"/>
      <c r="AG107" s="30"/>
      <c r="AH107" s="30"/>
      <c r="AI107" s="30"/>
      <c r="AJ107" s="30"/>
      <c r="AK107" s="30"/>
      <c r="AL107" s="30"/>
      <c r="AM107" s="30"/>
      <c r="AN107" s="30"/>
    </row>
    <row r="108" spans="1:40" ht="99" customHeight="1" x14ac:dyDescent="0.15">
      <c r="A108" s="23"/>
      <c r="B108" s="20" t="s">
        <v>169</v>
      </c>
      <c r="C108" s="23" t="s">
        <v>61</v>
      </c>
      <c r="D108" s="20" t="s">
        <v>62</v>
      </c>
      <c r="E108" s="20" t="s">
        <v>364</v>
      </c>
      <c r="F108" s="22" t="s">
        <v>365</v>
      </c>
      <c r="G108" s="18">
        <v>1.6</v>
      </c>
      <c r="H108" s="18"/>
      <c r="I108" s="18"/>
      <c r="J108" s="18"/>
      <c r="K108" s="18"/>
      <c r="L108" s="30"/>
      <c r="M108" s="31" t="s">
        <v>65</v>
      </c>
      <c r="N108" s="31" t="s">
        <v>66</v>
      </c>
      <c r="O108" s="32">
        <v>7</v>
      </c>
      <c r="P108" s="32">
        <v>4</v>
      </c>
      <c r="Q108" s="18">
        <v>3.3E-3</v>
      </c>
      <c r="R108" s="18">
        <v>3.3E-3</v>
      </c>
      <c r="S108" s="18"/>
      <c r="T108" s="18">
        <v>8.3999999999999995E-3</v>
      </c>
      <c r="U108" s="18">
        <v>8.3999999999999995E-3</v>
      </c>
      <c r="V108" s="18"/>
      <c r="W108" s="37" t="s">
        <v>67</v>
      </c>
      <c r="X108" s="37" t="s">
        <v>68</v>
      </c>
      <c r="Y108" s="30" t="s">
        <v>119</v>
      </c>
      <c r="Z108" s="30" t="s">
        <v>120</v>
      </c>
      <c r="AA108" s="30"/>
      <c r="AB108" s="30"/>
      <c r="AC108" s="30"/>
      <c r="AD108" s="30"/>
      <c r="AE108" s="30"/>
      <c r="AF108" s="30"/>
      <c r="AG108" s="30"/>
      <c r="AH108" s="30"/>
      <c r="AI108" s="30"/>
      <c r="AJ108" s="30"/>
      <c r="AK108" s="30"/>
      <c r="AL108" s="30"/>
      <c r="AM108" s="30"/>
      <c r="AN108" s="30"/>
    </row>
    <row r="109" spans="1:40" ht="75" customHeight="1" x14ac:dyDescent="0.15">
      <c r="A109" s="23"/>
      <c r="B109" s="20" t="s">
        <v>366</v>
      </c>
      <c r="C109" s="23"/>
      <c r="D109" s="20"/>
      <c r="E109" s="20"/>
      <c r="F109" s="22" t="s">
        <v>367</v>
      </c>
      <c r="G109" s="18">
        <f>H109+I109+J109+K109</f>
        <v>0.39</v>
      </c>
      <c r="H109" s="18">
        <v>0.39</v>
      </c>
      <c r="I109" s="18"/>
      <c r="J109" s="18"/>
      <c r="K109" s="18"/>
      <c r="L109" s="30" t="s">
        <v>368</v>
      </c>
      <c r="M109" s="31"/>
      <c r="N109" s="31"/>
      <c r="O109" s="32">
        <f>SUM(O110:O112)</f>
        <v>2</v>
      </c>
      <c r="P109" s="32">
        <f t="shared" ref="P109:V109" si="15">SUM(P110:P112)</f>
        <v>1</v>
      </c>
      <c r="Q109" s="18">
        <f t="shared" si="15"/>
        <v>4.0000000000000002E-4</v>
      </c>
      <c r="R109" s="18">
        <f t="shared" si="15"/>
        <v>4.0000000000000002E-4</v>
      </c>
      <c r="S109" s="18">
        <f t="shared" si="15"/>
        <v>0</v>
      </c>
      <c r="T109" s="18">
        <f t="shared" si="15"/>
        <v>1.8E-3</v>
      </c>
      <c r="U109" s="18">
        <f t="shared" si="15"/>
        <v>1.8E-3</v>
      </c>
      <c r="V109" s="18">
        <f t="shared" si="15"/>
        <v>0</v>
      </c>
      <c r="W109" s="37"/>
      <c r="X109" s="37"/>
      <c r="Y109" s="30"/>
      <c r="Z109" s="30"/>
      <c r="AA109" s="30" t="s">
        <v>57</v>
      </c>
      <c r="AB109" s="30" t="s">
        <v>59</v>
      </c>
      <c r="AC109" s="30" t="s">
        <v>59</v>
      </c>
      <c r="AD109" s="30" t="s">
        <v>59</v>
      </c>
      <c r="AE109" s="30" t="s">
        <v>59</v>
      </c>
      <c r="AF109" s="30" t="s">
        <v>59</v>
      </c>
      <c r="AG109" s="30" t="s">
        <v>59</v>
      </c>
      <c r="AH109" s="30"/>
      <c r="AI109" s="30"/>
      <c r="AJ109" s="30"/>
      <c r="AK109" s="30"/>
      <c r="AL109" s="30"/>
      <c r="AM109" s="30"/>
      <c r="AN109" s="30"/>
    </row>
    <row r="110" spans="1:40" ht="83.1" customHeight="1" x14ac:dyDescent="0.15">
      <c r="A110" s="23"/>
      <c r="B110" s="20" t="s">
        <v>175</v>
      </c>
      <c r="C110" s="23" t="s">
        <v>61</v>
      </c>
      <c r="D110" s="20" t="s">
        <v>62</v>
      </c>
      <c r="E110" s="20" t="s">
        <v>369</v>
      </c>
      <c r="F110" s="22" t="s">
        <v>370</v>
      </c>
      <c r="G110" s="18">
        <v>0.06</v>
      </c>
      <c r="H110" s="18"/>
      <c r="I110" s="18"/>
      <c r="J110" s="18"/>
      <c r="K110" s="18"/>
      <c r="L110" s="30"/>
      <c r="M110" s="31" t="s">
        <v>1240</v>
      </c>
      <c r="N110" s="31" t="s">
        <v>371</v>
      </c>
      <c r="O110" s="32">
        <v>1</v>
      </c>
      <c r="P110" s="32"/>
      <c r="Q110" s="18">
        <v>1E-4</v>
      </c>
      <c r="R110" s="18">
        <v>1E-4</v>
      </c>
      <c r="S110" s="18"/>
      <c r="T110" s="18">
        <v>4.0000000000000002E-4</v>
      </c>
      <c r="U110" s="18">
        <v>4.0000000000000002E-4</v>
      </c>
      <c r="V110" s="18"/>
      <c r="W110" s="37" t="s">
        <v>179</v>
      </c>
      <c r="X110" s="37" t="s">
        <v>180</v>
      </c>
      <c r="Y110" s="30" t="s">
        <v>79</v>
      </c>
      <c r="Z110" s="30" t="s">
        <v>80</v>
      </c>
      <c r="AA110" s="30"/>
      <c r="AB110" s="30"/>
      <c r="AC110" s="30"/>
      <c r="AD110" s="30"/>
      <c r="AE110" s="30"/>
      <c r="AF110" s="30"/>
      <c r="AG110" s="30"/>
      <c r="AH110" s="30"/>
      <c r="AI110" s="30"/>
      <c r="AJ110" s="30"/>
      <c r="AK110" s="30"/>
      <c r="AL110" s="30"/>
      <c r="AM110" s="30"/>
      <c r="AN110" s="30"/>
    </row>
    <row r="111" spans="1:40" ht="84.95" customHeight="1" x14ac:dyDescent="0.15">
      <c r="A111" s="23"/>
      <c r="B111" s="20" t="s">
        <v>181</v>
      </c>
      <c r="C111" s="23" t="s">
        <v>61</v>
      </c>
      <c r="D111" s="20" t="s">
        <v>62</v>
      </c>
      <c r="E111" s="20" t="s">
        <v>182</v>
      </c>
      <c r="F111" s="22" t="s">
        <v>372</v>
      </c>
      <c r="G111" s="18">
        <v>0.15</v>
      </c>
      <c r="H111" s="18"/>
      <c r="I111" s="18"/>
      <c r="J111" s="18"/>
      <c r="K111" s="18"/>
      <c r="L111" s="30"/>
      <c r="M111" s="31" t="s">
        <v>1240</v>
      </c>
      <c r="N111" s="31" t="s">
        <v>371</v>
      </c>
      <c r="O111" s="32">
        <v>1</v>
      </c>
      <c r="P111" s="32"/>
      <c r="Q111" s="18">
        <v>1E-4</v>
      </c>
      <c r="R111" s="18">
        <v>1E-4</v>
      </c>
      <c r="S111" s="18"/>
      <c r="T111" s="18">
        <v>6.9999999999999999E-4</v>
      </c>
      <c r="U111" s="18">
        <v>6.9999999999999999E-4</v>
      </c>
      <c r="V111" s="18"/>
      <c r="W111" s="37" t="s">
        <v>179</v>
      </c>
      <c r="X111" s="37" t="s">
        <v>180</v>
      </c>
      <c r="Y111" s="30" t="s">
        <v>84</v>
      </c>
      <c r="Z111" s="30" t="s">
        <v>85</v>
      </c>
      <c r="AA111" s="30"/>
      <c r="AB111" s="30"/>
      <c r="AC111" s="30"/>
      <c r="AD111" s="30"/>
      <c r="AE111" s="30"/>
      <c r="AF111" s="30"/>
      <c r="AG111" s="30"/>
      <c r="AH111" s="30"/>
      <c r="AI111" s="30"/>
      <c r="AJ111" s="30"/>
      <c r="AK111" s="30"/>
      <c r="AL111" s="30"/>
      <c r="AM111" s="30"/>
      <c r="AN111" s="30"/>
    </row>
    <row r="112" spans="1:40" ht="87.95" customHeight="1" x14ac:dyDescent="0.15">
      <c r="A112" s="23"/>
      <c r="B112" s="20" t="s">
        <v>193</v>
      </c>
      <c r="C112" s="23" t="s">
        <v>61</v>
      </c>
      <c r="D112" s="20" t="s">
        <v>62</v>
      </c>
      <c r="E112" s="20" t="s">
        <v>194</v>
      </c>
      <c r="F112" s="22" t="s">
        <v>373</v>
      </c>
      <c r="G112" s="18">
        <v>0.18</v>
      </c>
      <c r="H112" s="18"/>
      <c r="I112" s="18"/>
      <c r="J112" s="18"/>
      <c r="K112" s="18"/>
      <c r="L112" s="30"/>
      <c r="M112" s="31" t="s">
        <v>1240</v>
      </c>
      <c r="N112" s="31" t="s">
        <v>371</v>
      </c>
      <c r="O112" s="32"/>
      <c r="P112" s="32">
        <v>1</v>
      </c>
      <c r="Q112" s="18">
        <v>2.0000000000000001E-4</v>
      </c>
      <c r="R112" s="18">
        <v>2.0000000000000001E-4</v>
      </c>
      <c r="S112" s="18"/>
      <c r="T112" s="18">
        <v>6.9999999999999999E-4</v>
      </c>
      <c r="U112" s="18">
        <v>6.9999999999999999E-4</v>
      </c>
      <c r="V112" s="18"/>
      <c r="W112" s="37" t="s">
        <v>179</v>
      </c>
      <c r="X112" s="37" t="s">
        <v>180</v>
      </c>
      <c r="Y112" s="30" t="s">
        <v>167</v>
      </c>
      <c r="Z112" s="30" t="s">
        <v>168</v>
      </c>
      <c r="AA112" s="30"/>
      <c r="AB112" s="30"/>
      <c r="AC112" s="30"/>
      <c r="AD112" s="30"/>
      <c r="AE112" s="30"/>
      <c r="AF112" s="30"/>
      <c r="AG112" s="30"/>
      <c r="AH112" s="30"/>
      <c r="AI112" s="30"/>
      <c r="AJ112" s="30"/>
      <c r="AK112" s="30"/>
      <c r="AL112" s="30"/>
      <c r="AM112" s="30"/>
      <c r="AN112" s="30"/>
    </row>
    <row r="113" spans="1:40" ht="72" customHeight="1" x14ac:dyDescent="0.15">
      <c r="A113" s="23"/>
      <c r="B113" s="20" t="s">
        <v>374</v>
      </c>
      <c r="C113" s="23"/>
      <c r="D113" s="20"/>
      <c r="E113" s="20"/>
      <c r="F113" s="22" t="s">
        <v>375</v>
      </c>
      <c r="G113" s="18">
        <f>H113+I113+J113+K113</f>
        <v>8.6199999999999992</v>
      </c>
      <c r="H113" s="18">
        <v>8.6199999999999992</v>
      </c>
      <c r="I113" s="18"/>
      <c r="J113" s="18"/>
      <c r="K113" s="18"/>
      <c r="L113" s="30" t="s">
        <v>376</v>
      </c>
      <c r="M113" s="31"/>
      <c r="N113" s="31"/>
      <c r="O113" s="32">
        <f>SUM(O114:O123)</f>
        <v>40</v>
      </c>
      <c r="P113" s="32">
        <f t="shared" ref="P113:V113" si="16">SUM(P114:P123)</f>
        <v>12</v>
      </c>
      <c r="Q113" s="18">
        <f t="shared" si="16"/>
        <v>1.0700000000000001E-2</v>
      </c>
      <c r="R113" s="18">
        <f t="shared" si="16"/>
        <v>1.0700000000000001E-2</v>
      </c>
      <c r="S113" s="18">
        <f t="shared" si="16"/>
        <v>0</v>
      </c>
      <c r="T113" s="18">
        <f t="shared" si="16"/>
        <v>4.4499999999999998E-2</v>
      </c>
      <c r="U113" s="18">
        <f t="shared" si="16"/>
        <v>4.4499999999999998E-2</v>
      </c>
      <c r="V113" s="18">
        <f t="shared" si="16"/>
        <v>0</v>
      </c>
      <c r="W113" s="37"/>
      <c r="X113" s="37"/>
      <c r="Y113" s="30"/>
      <c r="Z113" s="30"/>
      <c r="AA113" s="30" t="s">
        <v>57</v>
      </c>
      <c r="AB113" s="30" t="s">
        <v>59</v>
      </c>
      <c r="AC113" s="30" t="s">
        <v>59</v>
      </c>
      <c r="AD113" s="30" t="s">
        <v>59</v>
      </c>
      <c r="AE113" s="30" t="s">
        <v>59</v>
      </c>
      <c r="AF113" s="30" t="s">
        <v>59</v>
      </c>
      <c r="AG113" s="30" t="s">
        <v>59</v>
      </c>
      <c r="AH113" s="30"/>
      <c r="AI113" s="30"/>
      <c r="AJ113" s="30"/>
      <c r="AK113" s="30"/>
      <c r="AL113" s="30"/>
      <c r="AM113" s="30"/>
      <c r="AN113" s="30"/>
    </row>
    <row r="114" spans="1:40" ht="84.95" customHeight="1" x14ac:dyDescent="0.15">
      <c r="A114" s="23"/>
      <c r="B114" s="20" t="s">
        <v>377</v>
      </c>
      <c r="C114" s="23" t="s">
        <v>61</v>
      </c>
      <c r="D114" s="20" t="s">
        <v>62</v>
      </c>
      <c r="E114" s="20" t="s">
        <v>200</v>
      </c>
      <c r="F114" s="22" t="s">
        <v>378</v>
      </c>
      <c r="G114" s="18">
        <v>0.14000000000000001</v>
      </c>
      <c r="H114" s="18"/>
      <c r="I114" s="18"/>
      <c r="J114" s="18"/>
      <c r="K114" s="18"/>
      <c r="L114" s="30"/>
      <c r="M114" s="31" t="s">
        <v>65</v>
      </c>
      <c r="N114" s="31" t="s">
        <v>202</v>
      </c>
      <c r="O114" s="32">
        <v>1</v>
      </c>
      <c r="P114" s="32">
        <v>1</v>
      </c>
      <c r="Q114" s="18">
        <v>5.0000000000000001E-4</v>
      </c>
      <c r="R114" s="18">
        <v>5.0000000000000001E-4</v>
      </c>
      <c r="S114" s="18"/>
      <c r="T114" s="18">
        <v>2.7000000000000001E-3</v>
      </c>
      <c r="U114" s="18">
        <v>2.7000000000000001E-3</v>
      </c>
      <c r="V114" s="18"/>
      <c r="W114" s="37" t="s">
        <v>179</v>
      </c>
      <c r="X114" s="37" t="s">
        <v>180</v>
      </c>
      <c r="Y114" s="30" t="s">
        <v>69</v>
      </c>
      <c r="Z114" s="30" t="s">
        <v>70</v>
      </c>
      <c r="AA114" s="30"/>
      <c r="AB114" s="30"/>
      <c r="AC114" s="30"/>
      <c r="AD114" s="30"/>
      <c r="AE114" s="30"/>
      <c r="AF114" s="30"/>
      <c r="AG114" s="30"/>
      <c r="AH114" s="30"/>
      <c r="AI114" s="30"/>
      <c r="AJ114" s="30"/>
      <c r="AK114" s="30"/>
      <c r="AL114" s="30"/>
      <c r="AM114" s="30"/>
      <c r="AN114" s="30"/>
    </row>
    <row r="115" spans="1:40" ht="90" customHeight="1" x14ac:dyDescent="0.15">
      <c r="A115" s="23"/>
      <c r="B115" s="20" t="s">
        <v>206</v>
      </c>
      <c r="C115" s="23" t="s">
        <v>61</v>
      </c>
      <c r="D115" s="20" t="s">
        <v>62</v>
      </c>
      <c r="E115" s="20" t="s">
        <v>207</v>
      </c>
      <c r="F115" s="22" t="s">
        <v>379</v>
      </c>
      <c r="G115" s="18">
        <v>0.36</v>
      </c>
      <c r="H115" s="18"/>
      <c r="I115" s="18"/>
      <c r="J115" s="18"/>
      <c r="K115" s="18"/>
      <c r="L115" s="30"/>
      <c r="M115" s="31" t="s">
        <v>65</v>
      </c>
      <c r="N115" s="31" t="s">
        <v>202</v>
      </c>
      <c r="O115" s="32">
        <v>3</v>
      </c>
      <c r="P115" s="32">
        <v>1</v>
      </c>
      <c r="Q115" s="18">
        <v>4.0000000000000002E-4</v>
      </c>
      <c r="R115" s="18">
        <v>4.0000000000000002E-4</v>
      </c>
      <c r="S115" s="18"/>
      <c r="T115" s="18">
        <v>1.6999999999999999E-3</v>
      </c>
      <c r="U115" s="18">
        <v>1.6999999999999999E-3</v>
      </c>
      <c r="V115" s="18"/>
      <c r="W115" s="37" t="s">
        <v>179</v>
      </c>
      <c r="X115" s="37" t="s">
        <v>180</v>
      </c>
      <c r="Y115" s="30" t="s">
        <v>133</v>
      </c>
      <c r="Z115" s="30" t="s">
        <v>134</v>
      </c>
      <c r="AA115" s="30"/>
      <c r="AB115" s="30"/>
      <c r="AC115" s="30"/>
      <c r="AD115" s="30"/>
      <c r="AE115" s="30"/>
      <c r="AF115" s="30"/>
      <c r="AG115" s="30"/>
      <c r="AH115" s="30"/>
      <c r="AI115" s="30"/>
      <c r="AJ115" s="30"/>
      <c r="AK115" s="30"/>
      <c r="AL115" s="30"/>
      <c r="AM115" s="30"/>
      <c r="AN115" s="30"/>
    </row>
    <row r="116" spans="1:40" ht="90.95" customHeight="1" x14ac:dyDescent="0.15">
      <c r="A116" s="23"/>
      <c r="B116" s="20" t="s">
        <v>209</v>
      </c>
      <c r="C116" s="23" t="s">
        <v>61</v>
      </c>
      <c r="D116" s="20" t="s">
        <v>62</v>
      </c>
      <c r="E116" s="20" t="s">
        <v>82</v>
      </c>
      <c r="F116" s="22" t="s">
        <v>380</v>
      </c>
      <c r="G116" s="18">
        <v>1.34</v>
      </c>
      <c r="H116" s="18"/>
      <c r="I116" s="18"/>
      <c r="J116" s="18"/>
      <c r="K116" s="18"/>
      <c r="L116" s="30"/>
      <c r="M116" s="31" t="s">
        <v>65</v>
      </c>
      <c r="N116" s="31" t="s">
        <v>202</v>
      </c>
      <c r="O116" s="32">
        <v>13</v>
      </c>
      <c r="P116" s="32"/>
      <c r="Q116" s="18">
        <v>2.8999999999999998E-3</v>
      </c>
      <c r="R116" s="18">
        <v>2.8999999999999998E-3</v>
      </c>
      <c r="S116" s="18"/>
      <c r="T116" s="18">
        <v>1.1299999999999999E-2</v>
      </c>
      <c r="U116" s="18">
        <v>1.1299999999999999E-2</v>
      </c>
      <c r="V116" s="18"/>
      <c r="W116" s="37" t="s">
        <v>179</v>
      </c>
      <c r="X116" s="37" t="s">
        <v>180</v>
      </c>
      <c r="Y116" s="30" t="s">
        <v>84</v>
      </c>
      <c r="Z116" s="30" t="s">
        <v>85</v>
      </c>
      <c r="AA116" s="30"/>
      <c r="AB116" s="30"/>
      <c r="AC116" s="30"/>
      <c r="AD116" s="30"/>
      <c r="AE116" s="30"/>
      <c r="AF116" s="30"/>
      <c r="AG116" s="30"/>
      <c r="AH116" s="30"/>
      <c r="AI116" s="30"/>
      <c r="AJ116" s="30"/>
      <c r="AK116" s="30"/>
      <c r="AL116" s="30"/>
      <c r="AM116" s="30"/>
      <c r="AN116" s="30"/>
    </row>
    <row r="117" spans="1:40" ht="95.1" customHeight="1" x14ac:dyDescent="0.15">
      <c r="A117" s="23"/>
      <c r="B117" s="20" t="s">
        <v>211</v>
      </c>
      <c r="C117" s="23" t="s">
        <v>61</v>
      </c>
      <c r="D117" s="20" t="s">
        <v>62</v>
      </c>
      <c r="E117" s="20" t="s">
        <v>212</v>
      </c>
      <c r="F117" s="22" t="s">
        <v>381</v>
      </c>
      <c r="G117" s="18">
        <v>0.2</v>
      </c>
      <c r="H117" s="18"/>
      <c r="I117" s="18"/>
      <c r="J117" s="18"/>
      <c r="K117" s="18"/>
      <c r="L117" s="30"/>
      <c r="M117" s="31" t="s">
        <v>65</v>
      </c>
      <c r="N117" s="31" t="s">
        <v>202</v>
      </c>
      <c r="O117" s="32">
        <v>1</v>
      </c>
      <c r="P117" s="32"/>
      <c r="Q117" s="18">
        <v>4.0000000000000002E-4</v>
      </c>
      <c r="R117" s="18">
        <v>4.0000000000000002E-4</v>
      </c>
      <c r="S117" s="18"/>
      <c r="T117" s="18">
        <v>1.1999999999999999E-3</v>
      </c>
      <c r="U117" s="18">
        <v>1.1999999999999999E-3</v>
      </c>
      <c r="V117" s="18"/>
      <c r="W117" s="37" t="s">
        <v>179</v>
      </c>
      <c r="X117" s="37" t="s">
        <v>180</v>
      </c>
      <c r="Y117" s="30" t="s">
        <v>94</v>
      </c>
      <c r="Z117" s="30" t="s">
        <v>95</v>
      </c>
      <c r="AA117" s="30"/>
      <c r="AB117" s="30"/>
      <c r="AC117" s="30"/>
      <c r="AD117" s="30"/>
      <c r="AE117" s="30"/>
      <c r="AF117" s="30"/>
      <c r="AG117" s="30"/>
      <c r="AH117" s="30"/>
      <c r="AI117" s="30"/>
      <c r="AJ117" s="30"/>
      <c r="AK117" s="30"/>
      <c r="AL117" s="30"/>
      <c r="AM117" s="30"/>
      <c r="AN117" s="30"/>
    </row>
    <row r="118" spans="1:40" ht="81.95" customHeight="1" x14ac:dyDescent="0.15">
      <c r="A118" s="23"/>
      <c r="B118" s="20" t="s">
        <v>214</v>
      </c>
      <c r="C118" s="23" t="s">
        <v>61</v>
      </c>
      <c r="D118" s="20" t="s">
        <v>62</v>
      </c>
      <c r="E118" s="20" t="s">
        <v>215</v>
      </c>
      <c r="F118" s="22" t="s">
        <v>382</v>
      </c>
      <c r="G118" s="18">
        <v>1.86</v>
      </c>
      <c r="H118" s="18"/>
      <c r="I118" s="18"/>
      <c r="J118" s="18"/>
      <c r="K118" s="18"/>
      <c r="L118" s="30"/>
      <c r="M118" s="31" t="s">
        <v>65</v>
      </c>
      <c r="N118" s="31" t="s">
        <v>202</v>
      </c>
      <c r="O118" s="32">
        <v>3</v>
      </c>
      <c r="P118" s="32"/>
      <c r="Q118" s="18">
        <v>8.0000000000000004E-4</v>
      </c>
      <c r="R118" s="18">
        <v>8.0000000000000004E-4</v>
      </c>
      <c r="S118" s="18"/>
      <c r="T118" s="18">
        <v>3.3999999999999998E-3</v>
      </c>
      <c r="U118" s="18">
        <v>3.3999999999999998E-3</v>
      </c>
      <c r="V118" s="18"/>
      <c r="W118" s="37" t="s">
        <v>179</v>
      </c>
      <c r="X118" s="37" t="s">
        <v>180</v>
      </c>
      <c r="Y118" s="30" t="s">
        <v>99</v>
      </c>
      <c r="Z118" s="30" t="s">
        <v>100</v>
      </c>
      <c r="AA118" s="30"/>
      <c r="AB118" s="30"/>
      <c r="AC118" s="30"/>
      <c r="AD118" s="30"/>
      <c r="AE118" s="30"/>
      <c r="AF118" s="30"/>
      <c r="AG118" s="30"/>
      <c r="AH118" s="30"/>
      <c r="AI118" s="30"/>
      <c r="AJ118" s="30"/>
      <c r="AK118" s="30"/>
      <c r="AL118" s="30"/>
      <c r="AM118" s="30"/>
      <c r="AN118" s="30"/>
    </row>
    <row r="119" spans="1:40" ht="80.099999999999994" customHeight="1" x14ac:dyDescent="0.15">
      <c r="A119" s="23"/>
      <c r="B119" s="20" t="s">
        <v>217</v>
      </c>
      <c r="C119" s="23" t="s">
        <v>61</v>
      </c>
      <c r="D119" s="20" t="s">
        <v>62</v>
      </c>
      <c r="E119" s="20" t="s">
        <v>356</v>
      </c>
      <c r="F119" s="22" t="s">
        <v>383</v>
      </c>
      <c r="G119" s="18">
        <v>1.1000000000000001</v>
      </c>
      <c r="H119" s="18"/>
      <c r="I119" s="18"/>
      <c r="J119" s="18"/>
      <c r="K119" s="18"/>
      <c r="L119" s="30"/>
      <c r="M119" s="31" t="s">
        <v>65</v>
      </c>
      <c r="N119" s="31" t="s">
        <v>202</v>
      </c>
      <c r="O119" s="32">
        <v>6</v>
      </c>
      <c r="P119" s="32">
        <v>3</v>
      </c>
      <c r="Q119" s="18">
        <v>1.4E-3</v>
      </c>
      <c r="R119" s="18">
        <v>1.4E-3</v>
      </c>
      <c r="S119" s="18"/>
      <c r="T119" s="18">
        <v>5.7000000000000002E-3</v>
      </c>
      <c r="U119" s="18">
        <v>5.7000000000000002E-3</v>
      </c>
      <c r="V119" s="18"/>
      <c r="W119" s="37" t="s">
        <v>179</v>
      </c>
      <c r="X119" s="37" t="s">
        <v>180</v>
      </c>
      <c r="Y119" s="30" t="s">
        <v>154</v>
      </c>
      <c r="Z119" s="30" t="s">
        <v>155</v>
      </c>
      <c r="AA119" s="30"/>
      <c r="AB119" s="30"/>
      <c r="AC119" s="30"/>
      <c r="AD119" s="30"/>
      <c r="AE119" s="30"/>
      <c r="AF119" s="30"/>
      <c r="AG119" s="30"/>
      <c r="AH119" s="30"/>
      <c r="AI119" s="30"/>
      <c r="AJ119" s="30"/>
      <c r="AK119" s="30"/>
      <c r="AL119" s="30"/>
      <c r="AM119" s="30"/>
      <c r="AN119" s="30"/>
    </row>
    <row r="120" spans="1:40" ht="81.95" customHeight="1" x14ac:dyDescent="0.15">
      <c r="A120" s="23"/>
      <c r="B120" s="20" t="s">
        <v>220</v>
      </c>
      <c r="C120" s="23" t="s">
        <v>61</v>
      </c>
      <c r="D120" s="20" t="s">
        <v>62</v>
      </c>
      <c r="E120" s="20" t="s">
        <v>185</v>
      </c>
      <c r="F120" s="22" t="s">
        <v>384</v>
      </c>
      <c r="G120" s="18">
        <v>0.26</v>
      </c>
      <c r="H120" s="18"/>
      <c r="I120" s="18"/>
      <c r="J120" s="18"/>
      <c r="K120" s="18"/>
      <c r="L120" s="30"/>
      <c r="M120" s="31" t="s">
        <v>65</v>
      </c>
      <c r="N120" s="31" t="s">
        <v>202</v>
      </c>
      <c r="O120" s="32"/>
      <c r="P120" s="32">
        <v>1</v>
      </c>
      <c r="Q120" s="18">
        <v>5.0000000000000001E-4</v>
      </c>
      <c r="R120" s="18">
        <v>5.0000000000000001E-4</v>
      </c>
      <c r="S120" s="18"/>
      <c r="T120" s="18">
        <v>2.8999999999999998E-3</v>
      </c>
      <c r="U120" s="18">
        <v>2.8999999999999998E-3</v>
      </c>
      <c r="V120" s="18"/>
      <c r="W120" s="37" t="s">
        <v>179</v>
      </c>
      <c r="X120" s="37" t="s">
        <v>180</v>
      </c>
      <c r="Y120" s="30" t="s">
        <v>104</v>
      </c>
      <c r="Z120" s="30" t="s">
        <v>105</v>
      </c>
      <c r="AA120" s="30"/>
      <c r="AB120" s="30"/>
      <c r="AC120" s="30"/>
      <c r="AD120" s="30"/>
      <c r="AE120" s="30"/>
      <c r="AF120" s="30"/>
      <c r="AG120" s="30"/>
      <c r="AH120" s="30"/>
      <c r="AI120" s="30"/>
      <c r="AJ120" s="30"/>
      <c r="AK120" s="30"/>
      <c r="AL120" s="30"/>
      <c r="AM120" s="30"/>
      <c r="AN120" s="30"/>
    </row>
    <row r="121" spans="1:40" ht="90.95" customHeight="1" x14ac:dyDescent="0.15">
      <c r="A121" s="23"/>
      <c r="B121" s="20" t="s">
        <v>223</v>
      </c>
      <c r="C121" s="23" t="s">
        <v>61</v>
      </c>
      <c r="D121" s="20" t="s">
        <v>62</v>
      </c>
      <c r="E121" s="20" t="s">
        <v>224</v>
      </c>
      <c r="F121" s="22" t="s">
        <v>385</v>
      </c>
      <c r="G121" s="18">
        <v>0.46</v>
      </c>
      <c r="H121" s="18"/>
      <c r="I121" s="18"/>
      <c r="J121" s="18"/>
      <c r="K121" s="18"/>
      <c r="L121" s="30"/>
      <c r="M121" s="31" t="s">
        <v>65</v>
      </c>
      <c r="N121" s="31" t="s">
        <v>202</v>
      </c>
      <c r="O121" s="32">
        <v>2</v>
      </c>
      <c r="P121" s="32">
        <v>2</v>
      </c>
      <c r="Q121" s="18">
        <v>5.9999999999999995E-4</v>
      </c>
      <c r="R121" s="18">
        <v>5.9999999999999995E-4</v>
      </c>
      <c r="S121" s="18"/>
      <c r="T121" s="18">
        <v>1.8E-3</v>
      </c>
      <c r="U121" s="18">
        <v>1.8E-3</v>
      </c>
      <c r="V121" s="18"/>
      <c r="W121" s="37" t="s">
        <v>179</v>
      </c>
      <c r="X121" s="37" t="s">
        <v>180</v>
      </c>
      <c r="Y121" s="30" t="s">
        <v>109</v>
      </c>
      <c r="Z121" s="30" t="s">
        <v>110</v>
      </c>
      <c r="AA121" s="30"/>
      <c r="AB121" s="30"/>
      <c r="AC121" s="30"/>
      <c r="AD121" s="30"/>
      <c r="AE121" s="30"/>
      <c r="AF121" s="30"/>
      <c r="AG121" s="30"/>
      <c r="AH121" s="30"/>
      <c r="AI121" s="30"/>
      <c r="AJ121" s="30"/>
      <c r="AK121" s="30"/>
      <c r="AL121" s="30"/>
      <c r="AM121" s="30"/>
      <c r="AN121" s="30"/>
    </row>
    <row r="122" spans="1:40" ht="89.1" customHeight="1" x14ac:dyDescent="0.15">
      <c r="A122" s="23"/>
      <c r="B122" s="20" t="s">
        <v>229</v>
      </c>
      <c r="C122" s="23" t="s">
        <v>61</v>
      </c>
      <c r="D122" s="20" t="s">
        <v>62</v>
      </c>
      <c r="E122" s="20" t="s">
        <v>230</v>
      </c>
      <c r="F122" s="22" t="s">
        <v>386</v>
      </c>
      <c r="G122" s="18">
        <v>1.1200000000000001</v>
      </c>
      <c r="H122" s="18"/>
      <c r="I122" s="18"/>
      <c r="J122" s="18"/>
      <c r="K122" s="18"/>
      <c r="L122" s="30"/>
      <c r="M122" s="31" t="s">
        <v>65</v>
      </c>
      <c r="N122" s="31" t="s">
        <v>202</v>
      </c>
      <c r="O122" s="32">
        <v>3</v>
      </c>
      <c r="P122" s="32">
        <v>2</v>
      </c>
      <c r="Q122" s="18">
        <v>1E-3</v>
      </c>
      <c r="R122" s="18">
        <v>1E-3</v>
      </c>
      <c r="S122" s="18"/>
      <c r="T122" s="18">
        <v>4.8999999999999998E-3</v>
      </c>
      <c r="U122" s="18">
        <v>4.8999999999999998E-3</v>
      </c>
      <c r="V122" s="18"/>
      <c r="W122" s="37" t="s">
        <v>179</v>
      </c>
      <c r="X122" s="37" t="s">
        <v>180</v>
      </c>
      <c r="Y122" s="30" t="s">
        <v>167</v>
      </c>
      <c r="Z122" s="30" t="s">
        <v>168</v>
      </c>
      <c r="AA122" s="30"/>
      <c r="AB122" s="30"/>
      <c r="AC122" s="30"/>
      <c r="AD122" s="30"/>
      <c r="AE122" s="30"/>
      <c r="AF122" s="30"/>
      <c r="AG122" s="30"/>
      <c r="AH122" s="30"/>
      <c r="AI122" s="30"/>
      <c r="AJ122" s="30"/>
      <c r="AK122" s="30"/>
      <c r="AL122" s="30"/>
      <c r="AM122" s="30"/>
      <c r="AN122" s="30"/>
    </row>
    <row r="123" spans="1:40" ht="92.1" customHeight="1" x14ac:dyDescent="0.15">
      <c r="A123" s="23"/>
      <c r="B123" s="20" t="s">
        <v>232</v>
      </c>
      <c r="C123" s="23" t="s">
        <v>61</v>
      </c>
      <c r="D123" s="20" t="s">
        <v>62</v>
      </c>
      <c r="E123" s="20" t="s">
        <v>316</v>
      </c>
      <c r="F123" s="22" t="s">
        <v>387</v>
      </c>
      <c r="G123" s="18">
        <v>1.78</v>
      </c>
      <c r="H123" s="18"/>
      <c r="I123" s="18"/>
      <c r="J123" s="18"/>
      <c r="K123" s="18"/>
      <c r="L123" s="30"/>
      <c r="M123" s="31" t="s">
        <v>65</v>
      </c>
      <c r="N123" s="31" t="s">
        <v>202</v>
      </c>
      <c r="O123" s="32">
        <v>8</v>
      </c>
      <c r="P123" s="32">
        <v>2</v>
      </c>
      <c r="Q123" s="18">
        <v>2.2000000000000001E-3</v>
      </c>
      <c r="R123" s="18">
        <v>2.2000000000000001E-3</v>
      </c>
      <c r="S123" s="18"/>
      <c r="T123" s="18">
        <v>8.8999999999999999E-3</v>
      </c>
      <c r="U123" s="18">
        <v>8.8999999999999999E-3</v>
      </c>
      <c r="V123" s="18"/>
      <c r="W123" s="37" t="s">
        <v>179</v>
      </c>
      <c r="X123" s="37" t="s">
        <v>180</v>
      </c>
      <c r="Y123" s="30" t="s">
        <v>119</v>
      </c>
      <c r="Z123" s="30" t="s">
        <v>120</v>
      </c>
      <c r="AA123" s="30"/>
      <c r="AB123" s="30"/>
      <c r="AC123" s="30"/>
      <c r="AD123" s="30"/>
      <c r="AE123" s="30"/>
      <c r="AF123" s="30"/>
      <c r="AG123" s="30"/>
      <c r="AH123" s="30"/>
      <c r="AI123" s="30"/>
      <c r="AJ123" s="30"/>
      <c r="AK123" s="30"/>
      <c r="AL123" s="30"/>
      <c r="AM123" s="30"/>
      <c r="AN123" s="30"/>
    </row>
    <row r="124" spans="1:40" ht="69" customHeight="1" x14ac:dyDescent="0.15">
      <c r="A124" s="23"/>
      <c r="B124" s="20" t="s">
        <v>388</v>
      </c>
      <c r="C124" s="23"/>
      <c r="D124" s="20"/>
      <c r="E124" s="20"/>
      <c r="F124" s="22" t="s">
        <v>389</v>
      </c>
      <c r="G124" s="18">
        <f t="shared" ref="G124:G129" si="17">H124+I124+J124+K124</f>
        <v>2.4</v>
      </c>
      <c r="H124" s="18">
        <v>2.4</v>
      </c>
      <c r="I124" s="18"/>
      <c r="J124" s="18"/>
      <c r="K124" s="18"/>
      <c r="L124" s="30" t="s">
        <v>390</v>
      </c>
      <c r="M124" s="31"/>
      <c r="N124" s="31"/>
      <c r="O124" s="32">
        <f>SUM(O125:O126)</f>
        <v>1</v>
      </c>
      <c r="P124" s="32">
        <f t="shared" ref="P124:V124" si="18">SUM(P125:P126)</f>
        <v>1</v>
      </c>
      <c r="Q124" s="18">
        <f t="shared" si="18"/>
        <v>3.0000000000000003E-4</v>
      </c>
      <c r="R124" s="18">
        <f t="shared" si="18"/>
        <v>3.0000000000000003E-4</v>
      </c>
      <c r="S124" s="18">
        <f t="shared" si="18"/>
        <v>0</v>
      </c>
      <c r="T124" s="18">
        <f t="shared" si="18"/>
        <v>1.4E-3</v>
      </c>
      <c r="U124" s="18">
        <f t="shared" si="18"/>
        <v>1.4E-3</v>
      </c>
      <c r="V124" s="18">
        <f t="shared" si="18"/>
        <v>0</v>
      </c>
      <c r="W124" s="37"/>
      <c r="X124" s="37"/>
      <c r="Y124" s="30"/>
      <c r="Z124" s="30"/>
      <c r="AA124" s="30" t="s">
        <v>57</v>
      </c>
      <c r="AB124" s="30" t="s">
        <v>59</v>
      </c>
      <c r="AC124" s="30" t="s">
        <v>59</v>
      </c>
      <c r="AD124" s="30" t="s">
        <v>59</v>
      </c>
      <c r="AE124" s="30" t="s">
        <v>59</v>
      </c>
      <c r="AF124" s="30" t="s">
        <v>59</v>
      </c>
      <c r="AG124" s="30" t="s">
        <v>59</v>
      </c>
      <c r="AH124" s="30" t="s">
        <v>59</v>
      </c>
      <c r="AI124" s="30"/>
      <c r="AJ124" s="30"/>
      <c r="AK124" s="30"/>
      <c r="AL124" s="30"/>
      <c r="AM124" s="30"/>
      <c r="AN124" s="30"/>
    </row>
    <row r="125" spans="1:40" ht="68.099999999999994" customHeight="1" x14ac:dyDescent="0.15">
      <c r="A125" s="23"/>
      <c r="B125" s="20" t="s">
        <v>238</v>
      </c>
      <c r="C125" s="23" t="s">
        <v>61</v>
      </c>
      <c r="D125" s="20" t="s">
        <v>62</v>
      </c>
      <c r="E125" s="20" t="s">
        <v>239</v>
      </c>
      <c r="F125" s="22" t="s">
        <v>391</v>
      </c>
      <c r="G125" s="18">
        <v>1.6</v>
      </c>
      <c r="H125" s="18"/>
      <c r="I125" s="18"/>
      <c r="J125" s="18"/>
      <c r="K125" s="18"/>
      <c r="L125" s="30"/>
      <c r="M125" s="31" t="s">
        <v>241</v>
      </c>
      <c r="N125" s="31" t="s">
        <v>242</v>
      </c>
      <c r="O125" s="32">
        <v>1</v>
      </c>
      <c r="P125" s="32"/>
      <c r="Q125" s="18">
        <v>2.0000000000000001E-4</v>
      </c>
      <c r="R125" s="18">
        <v>2.0000000000000001E-4</v>
      </c>
      <c r="S125" s="18"/>
      <c r="T125" s="18">
        <v>1E-3</v>
      </c>
      <c r="U125" s="18">
        <v>1E-3</v>
      </c>
      <c r="V125" s="18"/>
      <c r="W125" s="37" t="s">
        <v>67</v>
      </c>
      <c r="X125" s="37" t="s">
        <v>68</v>
      </c>
      <c r="Y125" s="30" t="s">
        <v>74</v>
      </c>
      <c r="Z125" s="30" t="s">
        <v>75</v>
      </c>
      <c r="AA125" s="30"/>
      <c r="AB125" s="30"/>
      <c r="AC125" s="30"/>
      <c r="AD125" s="30"/>
      <c r="AE125" s="30"/>
      <c r="AF125" s="30"/>
      <c r="AG125" s="30"/>
      <c r="AH125" s="30"/>
      <c r="AI125" s="30"/>
      <c r="AJ125" s="30"/>
      <c r="AK125" s="30"/>
      <c r="AL125" s="30"/>
      <c r="AM125" s="30"/>
      <c r="AN125" s="30"/>
    </row>
    <row r="126" spans="1:40" ht="74.099999999999994" customHeight="1" x14ac:dyDescent="0.15">
      <c r="A126" s="23"/>
      <c r="B126" s="20" t="s">
        <v>246</v>
      </c>
      <c r="C126" s="23" t="s">
        <v>61</v>
      </c>
      <c r="D126" s="20" t="s">
        <v>62</v>
      </c>
      <c r="E126" s="20" t="s">
        <v>247</v>
      </c>
      <c r="F126" s="22" t="s">
        <v>392</v>
      </c>
      <c r="G126" s="18">
        <v>0.8</v>
      </c>
      <c r="H126" s="18"/>
      <c r="I126" s="18"/>
      <c r="J126" s="18"/>
      <c r="K126" s="18"/>
      <c r="L126" s="30"/>
      <c r="M126" s="31" t="s">
        <v>241</v>
      </c>
      <c r="N126" s="31" t="s">
        <v>242</v>
      </c>
      <c r="O126" s="32"/>
      <c r="P126" s="32">
        <v>1</v>
      </c>
      <c r="Q126" s="18">
        <v>1E-4</v>
      </c>
      <c r="R126" s="18">
        <v>1E-4</v>
      </c>
      <c r="S126" s="18"/>
      <c r="T126" s="18">
        <v>4.0000000000000002E-4</v>
      </c>
      <c r="U126" s="18">
        <v>4.0000000000000002E-4</v>
      </c>
      <c r="V126" s="18"/>
      <c r="W126" s="37" t="s">
        <v>67</v>
      </c>
      <c r="X126" s="37" t="s">
        <v>68</v>
      </c>
      <c r="Y126" s="30" t="s">
        <v>114</v>
      </c>
      <c r="Z126" s="30" t="s">
        <v>115</v>
      </c>
      <c r="AA126" s="30"/>
      <c r="AB126" s="30"/>
      <c r="AC126" s="30"/>
      <c r="AD126" s="30"/>
      <c r="AE126" s="30"/>
      <c r="AF126" s="30"/>
      <c r="AG126" s="30"/>
      <c r="AH126" s="30"/>
      <c r="AI126" s="30"/>
      <c r="AJ126" s="30"/>
      <c r="AK126" s="30"/>
      <c r="AL126" s="30"/>
      <c r="AM126" s="30"/>
      <c r="AN126" s="30"/>
    </row>
    <row r="127" spans="1:40" ht="72.95" customHeight="1" x14ac:dyDescent="0.15">
      <c r="A127" s="23"/>
      <c r="B127" s="20" t="s">
        <v>393</v>
      </c>
      <c r="C127" s="23"/>
      <c r="D127" s="20"/>
      <c r="E127" s="20"/>
      <c r="F127" s="22" t="s">
        <v>394</v>
      </c>
      <c r="G127" s="18">
        <f t="shared" si="17"/>
        <v>0.05</v>
      </c>
      <c r="H127" s="18">
        <v>0.05</v>
      </c>
      <c r="I127" s="18"/>
      <c r="J127" s="18"/>
      <c r="K127" s="18"/>
      <c r="L127" s="30" t="s">
        <v>395</v>
      </c>
      <c r="M127" s="31"/>
      <c r="N127" s="31"/>
      <c r="O127" s="32">
        <f>SUM(O128)</f>
        <v>1</v>
      </c>
      <c r="P127" s="32">
        <f t="shared" ref="P127:V127" si="19">SUM(P128)</f>
        <v>0</v>
      </c>
      <c r="Q127" s="18">
        <f t="shared" si="19"/>
        <v>1E-4</v>
      </c>
      <c r="R127" s="18">
        <f t="shared" si="19"/>
        <v>1E-4</v>
      </c>
      <c r="S127" s="18">
        <f t="shared" si="19"/>
        <v>0</v>
      </c>
      <c r="T127" s="18">
        <f t="shared" si="19"/>
        <v>5.9999999999999995E-4</v>
      </c>
      <c r="U127" s="18">
        <f t="shared" si="19"/>
        <v>5.9999999999999995E-4</v>
      </c>
      <c r="V127" s="18">
        <f t="shared" si="19"/>
        <v>0</v>
      </c>
      <c r="W127" s="37"/>
      <c r="X127" s="37"/>
      <c r="Y127" s="30"/>
      <c r="Z127" s="30"/>
      <c r="AA127" s="30" t="s">
        <v>57</v>
      </c>
      <c r="AB127" s="30" t="s">
        <v>59</v>
      </c>
      <c r="AC127" s="30" t="s">
        <v>59</v>
      </c>
      <c r="AD127" s="30" t="s">
        <v>59</v>
      </c>
      <c r="AE127" s="30" t="s">
        <v>59</v>
      </c>
      <c r="AF127" s="30" t="s">
        <v>59</v>
      </c>
      <c r="AG127" s="30" t="s">
        <v>59</v>
      </c>
      <c r="AH127" s="30" t="s">
        <v>59</v>
      </c>
      <c r="AI127" s="30"/>
      <c r="AJ127" s="30"/>
      <c r="AK127" s="30"/>
      <c r="AL127" s="30"/>
      <c r="AM127" s="30"/>
      <c r="AN127" s="30"/>
    </row>
    <row r="128" spans="1:40" ht="66" customHeight="1" x14ac:dyDescent="0.15">
      <c r="A128" s="23"/>
      <c r="B128" s="20" t="s">
        <v>252</v>
      </c>
      <c r="C128" s="23" t="s">
        <v>61</v>
      </c>
      <c r="D128" s="20" t="s">
        <v>62</v>
      </c>
      <c r="E128" s="20" t="s">
        <v>253</v>
      </c>
      <c r="F128" s="22" t="s">
        <v>396</v>
      </c>
      <c r="G128" s="18">
        <v>0.05</v>
      </c>
      <c r="H128" s="18"/>
      <c r="I128" s="18"/>
      <c r="J128" s="18"/>
      <c r="K128" s="18"/>
      <c r="L128" s="30"/>
      <c r="M128" s="31" t="s">
        <v>255</v>
      </c>
      <c r="N128" s="31" t="s">
        <v>242</v>
      </c>
      <c r="O128" s="32">
        <v>1</v>
      </c>
      <c r="P128" s="32"/>
      <c r="Q128" s="18">
        <v>1E-4</v>
      </c>
      <c r="R128" s="18">
        <v>1E-4</v>
      </c>
      <c r="S128" s="18"/>
      <c r="T128" s="18">
        <v>5.9999999999999995E-4</v>
      </c>
      <c r="U128" s="18">
        <v>5.9999999999999995E-4</v>
      </c>
      <c r="V128" s="18"/>
      <c r="W128" s="37" t="s">
        <v>67</v>
      </c>
      <c r="X128" s="37" t="s">
        <v>68</v>
      </c>
      <c r="Y128" s="30" t="s">
        <v>99</v>
      </c>
      <c r="Z128" s="30" t="s">
        <v>100</v>
      </c>
      <c r="AA128" s="30"/>
      <c r="AB128" s="30"/>
      <c r="AC128" s="30"/>
      <c r="AD128" s="30"/>
      <c r="AE128" s="30"/>
      <c r="AF128" s="30"/>
      <c r="AG128" s="30"/>
      <c r="AH128" s="30"/>
      <c r="AI128" s="30"/>
      <c r="AJ128" s="30"/>
      <c r="AK128" s="30"/>
      <c r="AL128" s="30"/>
      <c r="AM128" s="30"/>
      <c r="AN128" s="30"/>
    </row>
    <row r="129" spans="1:40" ht="57.95" customHeight="1" x14ac:dyDescent="0.15">
      <c r="A129" s="23"/>
      <c r="B129" s="20" t="s">
        <v>397</v>
      </c>
      <c r="C129" s="23"/>
      <c r="D129" s="20"/>
      <c r="E129" s="20"/>
      <c r="F129" s="22" t="s">
        <v>398</v>
      </c>
      <c r="G129" s="18">
        <f t="shared" si="17"/>
        <v>4.59</v>
      </c>
      <c r="H129" s="18">
        <v>4.59</v>
      </c>
      <c r="I129" s="18"/>
      <c r="J129" s="18"/>
      <c r="K129" s="18"/>
      <c r="L129" s="30" t="s">
        <v>399</v>
      </c>
      <c r="M129" s="31"/>
      <c r="N129" s="31"/>
      <c r="O129" s="32">
        <f>SUM(O130:O132)</f>
        <v>3</v>
      </c>
      <c r="P129" s="32">
        <f t="shared" ref="P129:V129" si="20">SUM(P130:P132)</f>
        <v>0</v>
      </c>
      <c r="Q129" s="18">
        <f t="shared" si="20"/>
        <v>1E-3</v>
      </c>
      <c r="R129" s="18">
        <f t="shared" si="20"/>
        <v>1E-3</v>
      </c>
      <c r="S129" s="18">
        <f t="shared" si="20"/>
        <v>0</v>
      </c>
      <c r="T129" s="18">
        <f t="shared" si="20"/>
        <v>4.3E-3</v>
      </c>
      <c r="U129" s="18">
        <f t="shared" si="20"/>
        <v>4.3E-3</v>
      </c>
      <c r="V129" s="18">
        <f t="shared" si="20"/>
        <v>0</v>
      </c>
      <c r="W129" s="37"/>
      <c r="X129" s="37"/>
      <c r="Y129" s="30"/>
      <c r="Z129" s="30"/>
      <c r="AA129" s="30" t="s">
        <v>57</v>
      </c>
      <c r="AB129" s="30" t="s">
        <v>59</v>
      </c>
      <c r="AC129" s="30" t="s">
        <v>59</v>
      </c>
      <c r="AD129" s="30" t="s">
        <v>59</v>
      </c>
      <c r="AE129" s="30" t="s">
        <v>59</v>
      </c>
      <c r="AF129" s="30" t="s">
        <v>59</v>
      </c>
      <c r="AG129" s="30" t="s">
        <v>59</v>
      </c>
      <c r="AH129" s="30" t="s">
        <v>59</v>
      </c>
      <c r="AI129" s="30"/>
      <c r="AJ129" s="30"/>
      <c r="AK129" s="30"/>
      <c r="AL129" s="30"/>
      <c r="AM129" s="30"/>
      <c r="AN129" s="30"/>
    </row>
    <row r="130" spans="1:40" ht="54.95" customHeight="1" x14ac:dyDescent="0.15">
      <c r="A130" s="23"/>
      <c r="B130" s="20" t="s">
        <v>263</v>
      </c>
      <c r="C130" s="23" t="s">
        <v>61</v>
      </c>
      <c r="D130" s="20" t="s">
        <v>62</v>
      </c>
      <c r="E130" s="20" t="s">
        <v>400</v>
      </c>
      <c r="F130" s="22" t="s">
        <v>401</v>
      </c>
      <c r="G130" s="18">
        <v>2.04</v>
      </c>
      <c r="H130" s="18"/>
      <c r="I130" s="18"/>
      <c r="J130" s="18"/>
      <c r="K130" s="18"/>
      <c r="L130" s="30"/>
      <c r="M130" s="31" t="s">
        <v>265</v>
      </c>
      <c r="N130" s="31" t="s">
        <v>256</v>
      </c>
      <c r="O130" s="32">
        <v>1</v>
      </c>
      <c r="P130" s="32"/>
      <c r="Q130" s="18">
        <v>4.0000000000000002E-4</v>
      </c>
      <c r="R130" s="18">
        <v>4.0000000000000002E-4</v>
      </c>
      <c r="S130" s="18"/>
      <c r="T130" s="18">
        <v>1.6999999999999999E-3</v>
      </c>
      <c r="U130" s="18">
        <v>1.6999999999999999E-3</v>
      </c>
      <c r="V130" s="18"/>
      <c r="W130" s="37" t="s">
        <v>67</v>
      </c>
      <c r="X130" s="37" t="s">
        <v>68</v>
      </c>
      <c r="Y130" s="30" t="s">
        <v>69</v>
      </c>
      <c r="Z130" s="30" t="s">
        <v>70</v>
      </c>
      <c r="AA130" s="30"/>
      <c r="AB130" s="30"/>
      <c r="AC130" s="30"/>
      <c r="AD130" s="30"/>
      <c r="AE130" s="30"/>
      <c r="AF130" s="30"/>
      <c r="AG130" s="30"/>
      <c r="AH130" s="30"/>
      <c r="AI130" s="30"/>
      <c r="AJ130" s="30"/>
      <c r="AK130" s="30"/>
      <c r="AL130" s="30"/>
      <c r="AM130" s="30"/>
      <c r="AN130" s="30"/>
    </row>
    <row r="131" spans="1:40" ht="54.95" customHeight="1" x14ac:dyDescent="0.15">
      <c r="A131" s="23"/>
      <c r="B131" s="20" t="s">
        <v>402</v>
      </c>
      <c r="C131" s="23" t="s">
        <v>61</v>
      </c>
      <c r="D131" s="20" t="s">
        <v>62</v>
      </c>
      <c r="E131" s="20" t="s">
        <v>403</v>
      </c>
      <c r="F131" s="22" t="s">
        <v>404</v>
      </c>
      <c r="G131" s="18">
        <v>2.04</v>
      </c>
      <c r="H131" s="18"/>
      <c r="I131" s="18"/>
      <c r="J131" s="18"/>
      <c r="K131" s="18"/>
      <c r="L131" s="30"/>
      <c r="M131" s="31" t="s">
        <v>265</v>
      </c>
      <c r="N131" s="31" t="s">
        <v>256</v>
      </c>
      <c r="O131" s="32">
        <v>1</v>
      </c>
      <c r="P131" s="32"/>
      <c r="Q131" s="18">
        <v>2.9999999999999997E-4</v>
      </c>
      <c r="R131" s="18">
        <v>2.9999999999999997E-4</v>
      </c>
      <c r="S131" s="18"/>
      <c r="T131" s="18">
        <v>1.1999999999999999E-3</v>
      </c>
      <c r="U131" s="18">
        <v>1.1999999999999999E-3</v>
      </c>
      <c r="V131" s="18"/>
      <c r="W131" s="37" t="s">
        <v>67</v>
      </c>
      <c r="X131" s="37" t="s">
        <v>68</v>
      </c>
      <c r="Y131" s="30" t="s">
        <v>99</v>
      </c>
      <c r="Z131" s="30" t="s">
        <v>100</v>
      </c>
      <c r="AA131" s="30"/>
      <c r="AB131" s="30"/>
      <c r="AC131" s="30"/>
      <c r="AD131" s="30"/>
      <c r="AE131" s="30"/>
      <c r="AF131" s="30"/>
      <c r="AG131" s="30"/>
      <c r="AH131" s="30"/>
      <c r="AI131" s="30"/>
      <c r="AJ131" s="30"/>
      <c r="AK131" s="30"/>
      <c r="AL131" s="30"/>
      <c r="AM131" s="30"/>
      <c r="AN131" s="30"/>
    </row>
    <row r="132" spans="1:40" ht="54.95" customHeight="1" x14ac:dyDescent="0.15">
      <c r="A132" s="23"/>
      <c r="B132" s="20" t="s">
        <v>405</v>
      </c>
      <c r="C132" s="23" t="s">
        <v>61</v>
      </c>
      <c r="D132" s="20" t="s">
        <v>62</v>
      </c>
      <c r="E132" s="20" t="s">
        <v>406</v>
      </c>
      <c r="F132" s="22" t="s">
        <v>407</v>
      </c>
      <c r="G132" s="18">
        <v>0.51</v>
      </c>
      <c r="H132" s="18"/>
      <c r="I132" s="18"/>
      <c r="J132" s="18"/>
      <c r="K132" s="18"/>
      <c r="L132" s="30"/>
      <c r="M132" s="31" t="s">
        <v>265</v>
      </c>
      <c r="N132" s="31" t="s">
        <v>256</v>
      </c>
      <c r="O132" s="32">
        <v>1</v>
      </c>
      <c r="P132" s="32"/>
      <c r="Q132" s="18">
        <v>2.9999999999999997E-4</v>
      </c>
      <c r="R132" s="18">
        <v>2.9999999999999997E-4</v>
      </c>
      <c r="S132" s="18"/>
      <c r="T132" s="18">
        <v>1.4E-3</v>
      </c>
      <c r="U132" s="18">
        <v>1.4E-3</v>
      </c>
      <c r="V132" s="18"/>
      <c r="W132" s="37" t="s">
        <v>67</v>
      </c>
      <c r="X132" s="37" t="s">
        <v>68</v>
      </c>
      <c r="Y132" s="30" t="s">
        <v>167</v>
      </c>
      <c r="Z132" s="30" t="s">
        <v>168</v>
      </c>
      <c r="AA132" s="30"/>
      <c r="AB132" s="30"/>
      <c r="AC132" s="30"/>
      <c r="AD132" s="30"/>
      <c r="AE132" s="30"/>
      <c r="AF132" s="30"/>
      <c r="AG132" s="30"/>
      <c r="AH132" s="30"/>
      <c r="AI132" s="30"/>
      <c r="AJ132" s="30"/>
      <c r="AK132" s="30"/>
      <c r="AL132" s="30"/>
      <c r="AM132" s="30"/>
      <c r="AN132" s="30"/>
    </row>
    <row r="133" spans="1:40" ht="75" customHeight="1" x14ac:dyDescent="0.15">
      <c r="A133" s="23"/>
      <c r="B133" s="20" t="s">
        <v>408</v>
      </c>
      <c r="C133" s="23"/>
      <c r="D133" s="20"/>
      <c r="E133" s="20"/>
      <c r="F133" s="22" t="s">
        <v>409</v>
      </c>
      <c r="G133" s="18">
        <f>H133+I133+J133+K133</f>
        <v>0.72</v>
      </c>
      <c r="H133" s="18">
        <v>0.72</v>
      </c>
      <c r="I133" s="18"/>
      <c r="J133" s="18"/>
      <c r="K133" s="18"/>
      <c r="L133" s="30" t="s">
        <v>410</v>
      </c>
      <c r="M133" s="31"/>
      <c r="N133" s="31"/>
      <c r="O133" s="32">
        <f>SUM(O134:O135)</f>
        <v>5</v>
      </c>
      <c r="P133" s="32">
        <f t="shared" ref="P133:V133" si="21">SUM(P134:P135)</f>
        <v>1</v>
      </c>
      <c r="Q133" s="18">
        <f t="shared" si="21"/>
        <v>8.0000000000000004E-4</v>
      </c>
      <c r="R133" s="18">
        <f t="shared" si="21"/>
        <v>8.0000000000000004E-4</v>
      </c>
      <c r="S133" s="18">
        <f t="shared" si="21"/>
        <v>0</v>
      </c>
      <c r="T133" s="18">
        <f t="shared" si="21"/>
        <v>3.6000000000000003E-3</v>
      </c>
      <c r="U133" s="18">
        <f t="shared" si="21"/>
        <v>3.6000000000000003E-3</v>
      </c>
      <c r="V133" s="18">
        <f t="shared" si="21"/>
        <v>0</v>
      </c>
      <c r="W133" s="37"/>
      <c r="X133" s="37"/>
      <c r="Y133" s="30"/>
      <c r="Z133" s="30"/>
      <c r="AA133" s="30" t="s">
        <v>57</v>
      </c>
      <c r="AB133" s="30" t="s">
        <v>58</v>
      </c>
      <c r="AC133" s="30" t="s">
        <v>59</v>
      </c>
      <c r="AD133" s="30" t="s">
        <v>59</v>
      </c>
      <c r="AE133" s="30" t="s">
        <v>59</v>
      </c>
      <c r="AF133" s="30" t="s">
        <v>59</v>
      </c>
      <c r="AG133" s="30" t="s">
        <v>59</v>
      </c>
      <c r="AH133" s="30" t="s">
        <v>59</v>
      </c>
      <c r="AI133" s="30"/>
      <c r="AJ133" s="30"/>
      <c r="AK133" s="30"/>
      <c r="AL133" s="30"/>
      <c r="AM133" s="30"/>
      <c r="AN133" s="30"/>
    </row>
    <row r="134" spans="1:40" ht="71.099999999999994" customHeight="1" x14ac:dyDescent="0.15">
      <c r="A134" s="23"/>
      <c r="B134" s="20" t="s">
        <v>279</v>
      </c>
      <c r="C134" s="23" t="s">
        <v>61</v>
      </c>
      <c r="D134" s="20" t="s">
        <v>62</v>
      </c>
      <c r="E134" s="20" t="s">
        <v>411</v>
      </c>
      <c r="F134" s="22" t="s">
        <v>412</v>
      </c>
      <c r="G134" s="18">
        <v>0.56000000000000005</v>
      </c>
      <c r="H134" s="18"/>
      <c r="I134" s="18"/>
      <c r="J134" s="18"/>
      <c r="K134" s="18"/>
      <c r="L134" s="30"/>
      <c r="M134" s="31" t="s">
        <v>278</v>
      </c>
      <c r="N134" s="31" t="s">
        <v>256</v>
      </c>
      <c r="O134" s="32">
        <v>4</v>
      </c>
      <c r="P134" s="32">
        <v>1</v>
      </c>
      <c r="Q134" s="18">
        <v>6.9999999999999999E-4</v>
      </c>
      <c r="R134" s="18">
        <v>6.9999999999999999E-4</v>
      </c>
      <c r="S134" s="18"/>
      <c r="T134" s="18">
        <v>3.2000000000000002E-3</v>
      </c>
      <c r="U134" s="18">
        <v>3.2000000000000002E-3</v>
      </c>
      <c r="V134" s="18"/>
      <c r="W134" s="37" t="s">
        <v>67</v>
      </c>
      <c r="X134" s="37" t="s">
        <v>68</v>
      </c>
      <c r="Y134" s="30" t="s">
        <v>154</v>
      </c>
      <c r="Z134" s="30" t="s">
        <v>155</v>
      </c>
      <c r="AA134" s="30"/>
      <c r="AB134" s="30"/>
      <c r="AC134" s="30"/>
      <c r="AD134" s="30"/>
      <c r="AE134" s="30"/>
      <c r="AF134" s="30"/>
      <c r="AG134" s="30"/>
      <c r="AH134" s="30"/>
      <c r="AI134" s="30"/>
      <c r="AJ134" s="30"/>
      <c r="AK134" s="30"/>
      <c r="AL134" s="30"/>
      <c r="AM134" s="30"/>
      <c r="AN134" s="30"/>
    </row>
    <row r="135" spans="1:40" ht="71.099999999999994" customHeight="1" x14ac:dyDescent="0.15">
      <c r="A135" s="23"/>
      <c r="B135" s="20" t="s">
        <v>413</v>
      </c>
      <c r="C135" s="23" t="s">
        <v>61</v>
      </c>
      <c r="D135" s="20" t="s">
        <v>62</v>
      </c>
      <c r="E135" s="20" t="s">
        <v>414</v>
      </c>
      <c r="F135" s="22" t="s">
        <v>415</v>
      </c>
      <c r="G135" s="18">
        <v>0.16</v>
      </c>
      <c r="H135" s="18"/>
      <c r="I135" s="18"/>
      <c r="J135" s="18"/>
      <c r="K135" s="18"/>
      <c r="L135" s="30"/>
      <c r="M135" s="31" t="s">
        <v>278</v>
      </c>
      <c r="N135" s="31" t="s">
        <v>256</v>
      </c>
      <c r="O135" s="32">
        <v>1</v>
      </c>
      <c r="P135" s="32"/>
      <c r="Q135" s="18">
        <v>1E-4</v>
      </c>
      <c r="R135" s="18">
        <v>1E-4</v>
      </c>
      <c r="S135" s="18"/>
      <c r="T135" s="18">
        <v>4.0000000000000002E-4</v>
      </c>
      <c r="U135" s="18">
        <v>4.0000000000000002E-4</v>
      </c>
      <c r="V135" s="18"/>
      <c r="W135" s="37" t="s">
        <v>67</v>
      </c>
      <c r="X135" s="37" t="s">
        <v>68</v>
      </c>
      <c r="Y135" s="30" t="s">
        <v>109</v>
      </c>
      <c r="Z135" s="30" t="s">
        <v>110</v>
      </c>
      <c r="AA135" s="30"/>
      <c r="AB135" s="30"/>
      <c r="AC135" s="30"/>
      <c r="AD135" s="30"/>
      <c r="AE135" s="30"/>
      <c r="AF135" s="30"/>
      <c r="AG135" s="30"/>
      <c r="AH135" s="30"/>
      <c r="AI135" s="30"/>
      <c r="AJ135" s="30"/>
      <c r="AK135" s="30"/>
      <c r="AL135" s="30"/>
      <c r="AM135" s="30"/>
      <c r="AN135" s="30"/>
    </row>
    <row r="136" spans="1:40" ht="69.95" customHeight="1" x14ac:dyDescent="0.15">
      <c r="A136" s="23"/>
      <c r="B136" s="20" t="s">
        <v>416</v>
      </c>
      <c r="C136" s="23"/>
      <c r="D136" s="20"/>
      <c r="E136" s="20"/>
      <c r="F136" s="22" t="s">
        <v>417</v>
      </c>
      <c r="G136" s="18">
        <f>H136+I136+J136+K136</f>
        <v>4.59</v>
      </c>
      <c r="H136" s="18">
        <v>4.59</v>
      </c>
      <c r="I136" s="18"/>
      <c r="J136" s="18"/>
      <c r="K136" s="18"/>
      <c r="L136" s="30" t="s">
        <v>399</v>
      </c>
      <c r="M136" s="31"/>
      <c r="N136" s="31"/>
      <c r="O136" s="32">
        <f>SUM(O137:O146)</f>
        <v>22</v>
      </c>
      <c r="P136" s="32">
        <f t="shared" ref="P136:V136" si="22">SUM(P137:P146)</f>
        <v>23</v>
      </c>
      <c r="Q136" s="18">
        <f t="shared" si="22"/>
        <v>7.9999999999999984E-3</v>
      </c>
      <c r="R136" s="18">
        <f t="shared" si="22"/>
        <v>7.9999999999999984E-3</v>
      </c>
      <c r="S136" s="18">
        <f t="shared" si="22"/>
        <v>0</v>
      </c>
      <c r="T136" s="18">
        <f t="shared" si="22"/>
        <v>3.3600000000000005E-2</v>
      </c>
      <c r="U136" s="18">
        <f t="shared" si="22"/>
        <v>3.3600000000000005E-2</v>
      </c>
      <c r="V136" s="18">
        <f t="shared" si="22"/>
        <v>0</v>
      </c>
      <c r="W136" s="37"/>
      <c r="X136" s="37"/>
      <c r="Y136" s="30"/>
      <c r="Z136" s="30"/>
      <c r="AA136" s="30" t="s">
        <v>57</v>
      </c>
      <c r="AB136" s="30" t="s">
        <v>58</v>
      </c>
      <c r="AC136" s="30" t="s">
        <v>59</v>
      </c>
      <c r="AD136" s="30" t="s">
        <v>59</v>
      </c>
      <c r="AE136" s="30" t="s">
        <v>59</v>
      </c>
      <c r="AF136" s="30" t="s">
        <v>59</v>
      </c>
      <c r="AG136" s="30" t="s">
        <v>59</v>
      </c>
      <c r="AH136" s="30" t="s">
        <v>59</v>
      </c>
      <c r="AI136" s="30"/>
      <c r="AJ136" s="30"/>
      <c r="AK136" s="30"/>
      <c r="AL136" s="30"/>
      <c r="AM136" s="30"/>
      <c r="AN136" s="30"/>
    </row>
    <row r="137" spans="1:40" ht="71.099999999999994" customHeight="1" x14ac:dyDescent="0.15">
      <c r="A137" s="23"/>
      <c r="B137" s="20" t="s">
        <v>285</v>
      </c>
      <c r="C137" s="23" t="s">
        <v>61</v>
      </c>
      <c r="D137" s="20" t="s">
        <v>62</v>
      </c>
      <c r="E137" s="20" t="s">
        <v>418</v>
      </c>
      <c r="F137" s="22" t="s">
        <v>419</v>
      </c>
      <c r="G137" s="18">
        <v>0.1</v>
      </c>
      <c r="H137" s="18"/>
      <c r="I137" s="18"/>
      <c r="J137" s="18"/>
      <c r="K137" s="18"/>
      <c r="L137" s="30"/>
      <c r="M137" s="31" t="s">
        <v>288</v>
      </c>
      <c r="N137" s="31" t="s">
        <v>1241</v>
      </c>
      <c r="O137" s="32">
        <v>1</v>
      </c>
      <c r="P137" s="32">
        <v>1</v>
      </c>
      <c r="Q137" s="18">
        <v>2.0000000000000001E-4</v>
      </c>
      <c r="R137" s="18">
        <v>2.0000000000000001E-4</v>
      </c>
      <c r="S137" s="18"/>
      <c r="T137" s="18">
        <v>6.9999999999999999E-4</v>
      </c>
      <c r="U137" s="18">
        <v>6.9999999999999999E-4</v>
      </c>
      <c r="V137" s="18"/>
      <c r="W137" s="37" t="s">
        <v>67</v>
      </c>
      <c r="X137" s="37" t="s">
        <v>68</v>
      </c>
      <c r="Y137" s="30" t="s">
        <v>79</v>
      </c>
      <c r="Z137" s="30" t="s">
        <v>80</v>
      </c>
      <c r="AA137" s="30"/>
      <c r="AB137" s="30"/>
      <c r="AC137" s="30"/>
      <c r="AD137" s="30"/>
      <c r="AE137" s="30"/>
      <c r="AF137" s="30"/>
      <c r="AG137" s="30"/>
      <c r="AH137" s="30"/>
      <c r="AI137" s="30"/>
      <c r="AJ137" s="30"/>
      <c r="AK137" s="30"/>
      <c r="AL137" s="30"/>
      <c r="AM137" s="30"/>
      <c r="AN137" s="30"/>
    </row>
    <row r="138" spans="1:40" ht="71.099999999999994" customHeight="1" x14ac:dyDescent="0.15">
      <c r="A138" s="23"/>
      <c r="B138" s="20" t="s">
        <v>289</v>
      </c>
      <c r="C138" s="23" t="s">
        <v>61</v>
      </c>
      <c r="D138" s="20" t="s">
        <v>62</v>
      </c>
      <c r="E138" s="20" t="s">
        <v>420</v>
      </c>
      <c r="F138" s="22" t="s">
        <v>421</v>
      </c>
      <c r="G138" s="18">
        <v>0.14000000000000001</v>
      </c>
      <c r="H138" s="18"/>
      <c r="I138" s="18"/>
      <c r="J138" s="18"/>
      <c r="K138" s="18"/>
      <c r="L138" s="30"/>
      <c r="M138" s="31" t="s">
        <v>288</v>
      </c>
      <c r="N138" s="31" t="s">
        <v>1241</v>
      </c>
      <c r="O138" s="32"/>
      <c r="P138" s="32">
        <v>1</v>
      </c>
      <c r="Q138" s="18">
        <v>2.0000000000000001E-4</v>
      </c>
      <c r="R138" s="18">
        <v>2.0000000000000001E-4</v>
      </c>
      <c r="S138" s="18"/>
      <c r="T138" s="18">
        <v>5.9999999999999995E-4</v>
      </c>
      <c r="U138" s="18">
        <v>5.9999999999999995E-4</v>
      </c>
      <c r="V138" s="18"/>
      <c r="W138" s="37" t="s">
        <v>67</v>
      </c>
      <c r="X138" s="37" t="s">
        <v>68</v>
      </c>
      <c r="Y138" s="30" t="s">
        <v>133</v>
      </c>
      <c r="Z138" s="30" t="s">
        <v>134</v>
      </c>
      <c r="AA138" s="30"/>
      <c r="AB138" s="30"/>
      <c r="AC138" s="30"/>
      <c r="AD138" s="30"/>
      <c r="AE138" s="30"/>
      <c r="AF138" s="30"/>
      <c r="AG138" s="30"/>
      <c r="AH138" s="30"/>
      <c r="AI138" s="30"/>
      <c r="AJ138" s="30"/>
      <c r="AK138" s="30"/>
      <c r="AL138" s="30"/>
      <c r="AM138" s="30"/>
      <c r="AN138" s="30"/>
    </row>
    <row r="139" spans="1:40" ht="71.099999999999994" customHeight="1" x14ac:dyDescent="0.15">
      <c r="A139" s="23"/>
      <c r="B139" s="20" t="s">
        <v>292</v>
      </c>
      <c r="C139" s="23" t="s">
        <v>61</v>
      </c>
      <c r="D139" s="20" t="s">
        <v>62</v>
      </c>
      <c r="E139" s="20" t="s">
        <v>422</v>
      </c>
      <c r="F139" s="22" t="s">
        <v>423</v>
      </c>
      <c r="G139" s="18">
        <v>0.52</v>
      </c>
      <c r="H139" s="18"/>
      <c r="I139" s="18"/>
      <c r="J139" s="18"/>
      <c r="K139" s="18"/>
      <c r="L139" s="30"/>
      <c r="M139" s="31" t="s">
        <v>288</v>
      </c>
      <c r="N139" s="31" t="s">
        <v>1241</v>
      </c>
      <c r="O139" s="32">
        <v>5</v>
      </c>
      <c r="P139" s="32"/>
      <c r="Q139" s="18">
        <v>1.1000000000000001E-3</v>
      </c>
      <c r="R139" s="18">
        <v>1.1000000000000001E-3</v>
      </c>
      <c r="S139" s="18"/>
      <c r="T139" s="18">
        <v>4.1999999999999997E-3</v>
      </c>
      <c r="U139" s="18">
        <v>4.1999999999999997E-3</v>
      </c>
      <c r="V139" s="18"/>
      <c r="W139" s="37" t="s">
        <v>67</v>
      </c>
      <c r="X139" s="37" t="s">
        <v>68</v>
      </c>
      <c r="Y139" s="30" t="s">
        <v>84</v>
      </c>
      <c r="Z139" s="30" t="s">
        <v>85</v>
      </c>
      <c r="AA139" s="30"/>
      <c r="AB139" s="30"/>
      <c r="AC139" s="30"/>
      <c r="AD139" s="30"/>
      <c r="AE139" s="30"/>
      <c r="AF139" s="30"/>
      <c r="AG139" s="30"/>
      <c r="AH139" s="30"/>
      <c r="AI139" s="30"/>
      <c r="AJ139" s="30"/>
      <c r="AK139" s="30"/>
      <c r="AL139" s="30"/>
      <c r="AM139" s="30"/>
      <c r="AN139" s="30"/>
    </row>
    <row r="140" spans="1:40" ht="77.099999999999994" customHeight="1" x14ac:dyDescent="0.15">
      <c r="A140" s="23"/>
      <c r="B140" s="20" t="s">
        <v>295</v>
      </c>
      <c r="C140" s="23" t="s">
        <v>61</v>
      </c>
      <c r="D140" s="20" t="s">
        <v>62</v>
      </c>
      <c r="E140" s="20" t="s">
        <v>424</v>
      </c>
      <c r="F140" s="22" t="s">
        <v>425</v>
      </c>
      <c r="G140" s="18">
        <v>0.73</v>
      </c>
      <c r="H140" s="18"/>
      <c r="I140" s="18"/>
      <c r="J140" s="18"/>
      <c r="K140" s="18"/>
      <c r="L140" s="30"/>
      <c r="M140" s="31" t="s">
        <v>288</v>
      </c>
      <c r="N140" s="31" t="s">
        <v>1241</v>
      </c>
      <c r="O140" s="32">
        <v>1</v>
      </c>
      <c r="P140" s="32">
        <v>12</v>
      </c>
      <c r="Q140" s="18">
        <v>1.4E-3</v>
      </c>
      <c r="R140" s="18">
        <v>1.4E-3</v>
      </c>
      <c r="S140" s="18"/>
      <c r="T140" s="18">
        <v>3.8999999999999998E-3</v>
      </c>
      <c r="U140" s="18">
        <v>3.8999999999999998E-3</v>
      </c>
      <c r="V140" s="18"/>
      <c r="W140" s="37" t="s">
        <v>67</v>
      </c>
      <c r="X140" s="37" t="s">
        <v>68</v>
      </c>
      <c r="Y140" s="30" t="s">
        <v>89</v>
      </c>
      <c r="Z140" s="30" t="s">
        <v>90</v>
      </c>
      <c r="AA140" s="30"/>
      <c r="AB140" s="30"/>
      <c r="AC140" s="30"/>
      <c r="AD140" s="30"/>
      <c r="AE140" s="30"/>
      <c r="AF140" s="30"/>
      <c r="AG140" s="30"/>
      <c r="AH140" s="30"/>
      <c r="AI140" s="30"/>
      <c r="AJ140" s="30"/>
      <c r="AK140" s="30"/>
      <c r="AL140" s="30"/>
      <c r="AM140" s="30"/>
      <c r="AN140" s="30"/>
    </row>
    <row r="141" spans="1:40" ht="69.95" customHeight="1" x14ac:dyDescent="0.15">
      <c r="A141" s="23"/>
      <c r="B141" s="20" t="s">
        <v>298</v>
      </c>
      <c r="C141" s="23" t="s">
        <v>61</v>
      </c>
      <c r="D141" s="20" t="s">
        <v>62</v>
      </c>
      <c r="E141" s="20" t="s">
        <v>299</v>
      </c>
      <c r="F141" s="22" t="s">
        <v>426</v>
      </c>
      <c r="G141" s="18">
        <v>0.12</v>
      </c>
      <c r="H141" s="18"/>
      <c r="I141" s="18"/>
      <c r="J141" s="18"/>
      <c r="K141" s="18"/>
      <c r="L141" s="30"/>
      <c r="M141" s="31" t="s">
        <v>288</v>
      </c>
      <c r="N141" s="31" t="s">
        <v>1241</v>
      </c>
      <c r="O141" s="32">
        <v>1</v>
      </c>
      <c r="P141" s="32"/>
      <c r="Q141" s="18">
        <v>2.0000000000000001E-4</v>
      </c>
      <c r="R141" s="18">
        <v>2.0000000000000001E-4</v>
      </c>
      <c r="S141" s="18"/>
      <c r="T141" s="18">
        <v>1.1000000000000001E-3</v>
      </c>
      <c r="U141" s="18">
        <v>1.1000000000000001E-3</v>
      </c>
      <c r="V141" s="18"/>
      <c r="W141" s="37" t="s">
        <v>67</v>
      </c>
      <c r="X141" s="37" t="s">
        <v>68</v>
      </c>
      <c r="Y141" s="30" t="s">
        <v>94</v>
      </c>
      <c r="Z141" s="30" t="s">
        <v>95</v>
      </c>
      <c r="AA141" s="30"/>
      <c r="AB141" s="30"/>
      <c r="AC141" s="30"/>
      <c r="AD141" s="30"/>
      <c r="AE141" s="30"/>
      <c r="AF141" s="30"/>
      <c r="AG141" s="30"/>
      <c r="AH141" s="30"/>
      <c r="AI141" s="30"/>
      <c r="AJ141" s="30"/>
      <c r="AK141" s="30"/>
      <c r="AL141" s="30"/>
      <c r="AM141" s="30"/>
      <c r="AN141" s="30"/>
    </row>
    <row r="142" spans="1:40" ht="69.95" customHeight="1" x14ac:dyDescent="0.15">
      <c r="A142" s="23"/>
      <c r="B142" s="20" t="s">
        <v>301</v>
      </c>
      <c r="C142" s="23" t="s">
        <v>61</v>
      </c>
      <c r="D142" s="20" t="s">
        <v>62</v>
      </c>
      <c r="E142" s="20" t="s">
        <v>144</v>
      </c>
      <c r="F142" s="22" t="s">
        <v>427</v>
      </c>
      <c r="G142" s="18">
        <v>1.94</v>
      </c>
      <c r="H142" s="18"/>
      <c r="I142" s="18"/>
      <c r="J142" s="18"/>
      <c r="K142" s="18"/>
      <c r="L142" s="30"/>
      <c r="M142" s="31" t="s">
        <v>288</v>
      </c>
      <c r="N142" s="31" t="s">
        <v>1241</v>
      </c>
      <c r="O142" s="32">
        <v>7</v>
      </c>
      <c r="P142" s="32">
        <v>3</v>
      </c>
      <c r="Q142" s="18">
        <v>1.4E-3</v>
      </c>
      <c r="R142" s="18">
        <v>1.4E-3</v>
      </c>
      <c r="S142" s="18"/>
      <c r="T142" s="18">
        <v>6.1000000000000004E-3</v>
      </c>
      <c r="U142" s="18">
        <v>6.1000000000000004E-3</v>
      </c>
      <c r="V142" s="18"/>
      <c r="W142" s="37" t="s">
        <v>67</v>
      </c>
      <c r="X142" s="37" t="s">
        <v>68</v>
      </c>
      <c r="Y142" s="30" t="s">
        <v>99</v>
      </c>
      <c r="Z142" s="30" t="s">
        <v>100</v>
      </c>
      <c r="AA142" s="30"/>
      <c r="AB142" s="30"/>
      <c r="AC142" s="30"/>
      <c r="AD142" s="30"/>
      <c r="AE142" s="30"/>
      <c r="AF142" s="30"/>
      <c r="AG142" s="30"/>
      <c r="AH142" s="30"/>
      <c r="AI142" s="30"/>
      <c r="AJ142" s="30"/>
      <c r="AK142" s="30"/>
      <c r="AL142" s="30"/>
      <c r="AM142" s="30"/>
      <c r="AN142" s="30"/>
    </row>
    <row r="143" spans="1:40" ht="69.95" customHeight="1" x14ac:dyDescent="0.15">
      <c r="A143" s="23"/>
      <c r="B143" s="20" t="s">
        <v>303</v>
      </c>
      <c r="C143" s="23" t="s">
        <v>61</v>
      </c>
      <c r="D143" s="20" t="s">
        <v>62</v>
      </c>
      <c r="E143" s="20" t="s">
        <v>428</v>
      </c>
      <c r="F143" s="22" t="s">
        <v>429</v>
      </c>
      <c r="G143" s="18">
        <v>0.08</v>
      </c>
      <c r="H143" s="18"/>
      <c r="I143" s="18"/>
      <c r="J143" s="18"/>
      <c r="K143" s="18"/>
      <c r="L143" s="30"/>
      <c r="M143" s="31" t="s">
        <v>288</v>
      </c>
      <c r="N143" s="31" t="s">
        <v>1241</v>
      </c>
      <c r="O143" s="32">
        <v>1</v>
      </c>
      <c r="P143" s="32">
        <v>1</v>
      </c>
      <c r="Q143" s="18">
        <v>2.0000000000000001E-4</v>
      </c>
      <c r="R143" s="18">
        <v>2.0000000000000001E-4</v>
      </c>
      <c r="S143" s="18"/>
      <c r="T143" s="18">
        <v>8.9999999999999998E-4</v>
      </c>
      <c r="U143" s="18">
        <v>8.9999999999999998E-4</v>
      </c>
      <c r="V143" s="18"/>
      <c r="W143" s="37" t="s">
        <v>67</v>
      </c>
      <c r="X143" s="37" t="s">
        <v>68</v>
      </c>
      <c r="Y143" s="30" t="s">
        <v>149</v>
      </c>
      <c r="Z143" s="30" t="s">
        <v>150</v>
      </c>
      <c r="AA143" s="30"/>
      <c r="AB143" s="30"/>
      <c r="AC143" s="30"/>
      <c r="AD143" s="30"/>
      <c r="AE143" s="30"/>
      <c r="AF143" s="30"/>
      <c r="AG143" s="30"/>
      <c r="AH143" s="30"/>
      <c r="AI143" s="30"/>
      <c r="AJ143" s="30"/>
      <c r="AK143" s="30"/>
      <c r="AL143" s="30"/>
      <c r="AM143" s="30"/>
      <c r="AN143" s="30"/>
    </row>
    <row r="144" spans="1:40" ht="69.95" customHeight="1" x14ac:dyDescent="0.15">
      <c r="A144" s="23"/>
      <c r="B144" s="20" t="s">
        <v>306</v>
      </c>
      <c r="C144" s="23" t="s">
        <v>61</v>
      </c>
      <c r="D144" s="20" t="s">
        <v>62</v>
      </c>
      <c r="E144" s="20" t="s">
        <v>430</v>
      </c>
      <c r="F144" s="22" t="s">
        <v>431</v>
      </c>
      <c r="G144" s="18">
        <v>0.3</v>
      </c>
      <c r="H144" s="18"/>
      <c r="I144" s="18"/>
      <c r="J144" s="18"/>
      <c r="K144" s="18"/>
      <c r="L144" s="30"/>
      <c r="M144" s="31" t="s">
        <v>288</v>
      </c>
      <c r="N144" s="31" t="s">
        <v>1241</v>
      </c>
      <c r="O144" s="32">
        <v>3</v>
      </c>
      <c r="P144" s="32">
        <v>1</v>
      </c>
      <c r="Q144" s="18">
        <v>1.2999999999999999E-3</v>
      </c>
      <c r="R144" s="18">
        <v>1.2999999999999999E-3</v>
      </c>
      <c r="S144" s="18"/>
      <c r="T144" s="18">
        <v>7.1000000000000004E-3</v>
      </c>
      <c r="U144" s="18">
        <v>7.1000000000000004E-3</v>
      </c>
      <c r="V144" s="18"/>
      <c r="W144" s="37" t="s">
        <v>67</v>
      </c>
      <c r="X144" s="37" t="s">
        <v>68</v>
      </c>
      <c r="Y144" s="30" t="s">
        <v>104</v>
      </c>
      <c r="Z144" s="30" t="s">
        <v>105</v>
      </c>
      <c r="AA144" s="30"/>
      <c r="AB144" s="30"/>
      <c r="AC144" s="30"/>
      <c r="AD144" s="30"/>
      <c r="AE144" s="30"/>
      <c r="AF144" s="30"/>
      <c r="AG144" s="30"/>
      <c r="AH144" s="30"/>
      <c r="AI144" s="30"/>
      <c r="AJ144" s="30"/>
      <c r="AK144" s="30"/>
      <c r="AL144" s="30"/>
      <c r="AM144" s="30"/>
      <c r="AN144" s="30"/>
    </row>
    <row r="145" spans="1:40" ht="69.95" customHeight="1" x14ac:dyDescent="0.15">
      <c r="A145" s="23"/>
      <c r="B145" s="20" t="s">
        <v>309</v>
      </c>
      <c r="C145" s="23" t="s">
        <v>61</v>
      </c>
      <c r="D145" s="20" t="s">
        <v>62</v>
      </c>
      <c r="E145" s="20" t="s">
        <v>107</v>
      </c>
      <c r="F145" s="22" t="s">
        <v>432</v>
      </c>
      <c r="G145" s="18">
        <v>0.2</v>
      </c>
      <c r="H145" s="18"/>
      <c r="I145" s="18"/>
      <c r="J145" s="18"/>
      <c r="K145" s="18"/>
      <c r="L145" s="30"/>
      <c r="M145" s="31" t="s">
        <v>288</v>
      </c>
      <c r="N145" s="31" t="s">
        <v>1241</v>
      </c>
      <c r="O145" s="32"/>
      <c r="P145" s="32">
        <v>2</v>
      </c>
      <c r="Q145" s="18">
        <v>2.0000000000000001E-4</v>
      </c>
      <c r="R145" s="18">
        <v>2.0000000000000001E-4</v>
      </c>
      <c r="S145" s="18"/>
      <c r="T145" s="18">
        <v>8.0000000000000004E-4</v>
      </c>
      <c r="U145" s="18">
        <v>8.0000000000000004E-4</v>
      </c>
      <c r="V145" s="18"/>
      <c r="W145" s="37" t="s">
        <v>67</v>
      </c>
      <c r="X145" s="37" t="s">
        <v>68</v>
      </c>
      <c r="Y145" s="30" t="s">
        <v>109</v>
      </c>
      <c r="Z145" s="30" t="s">
        <v>110</v>
      </c>
      <c r="AA145" s="30"/>
      <c r="AB145" s="30"/>
      <c r="AC145" s="30"/>
      <c r="AD145" s="30"/>
      <c r="AE145" s="30"/>
      <c r="AF145" s="30"/>
      <c r="AG145" s="30"/>
      <c r="AH145" s="30"/>
      <c r="AI145" s="30"/>
      <c r="AJ145" s="30"/>
      <c r="AK145" s="30"/>
      <c r="AL145" s="30"/>
      <c r="AM145" s="30"/>
      <c r="AN145" s="30"/>
    </row>
    <row r="146" spans="1:40" ht="69.95" customHeight="1" x14ac:dyDescent="0.15">
      <c r="A146" s="23"/>
      <c r="B146" s="20" t="s">
        <v>315</v>
      </c>
      <c r="C146" s="23" t="s">
        <v>61</v>
      </c>
      <c r="D146" s="20" t="s">
        <v>62</v>
      </c>
      <c r="E146" s="20" t="s">
        <v>433</v>
      </c>
      <c r="F146" s="22" t="s">
        <v>434</v>
      </c>
      <c r="G146" s="18">
        <v>0.46</v>
      </c>
      <c r="H146" s="18"/>
      <c r="I146" s="18"/>
      <c r="J146" s="18"/>
      <c r="K146" s="18"/>
      <c r="L146" s="30"/>
      <c r="M146" s="31" t="s">
        <v>288</v>
      </c>
      <c r="N146" s="31" t="s">
        <v>1241</v>
      </c>
      <c r="O146" s="32">
        <v>3</v>
      </c>
      <c r="P146" s="32">
        <v>2</v>
      </c>
      <c r="Q146" s="18">
        <v>1.8E-3</v>
      </c>
      <c r="R146" s="18">
        <v>1.8E-3</v>
      </c>
      <c r="S146" s="18"/>
      <c r="T146" s="18">
        <v>8.2000000000000007E-3</v>
      </c>
      <c r="U146" s="18">
        <v>8.2000000000000007E-3</v>
      </c>
      <c r="V146" s="18"/>
      <c r="W146" s="37" t="s">
        <v>67</v>
      </c>
      <c r="X146" s="37" t="s">
        <v>68</v>
      </c>
      <c r="Y146" s="30" t="s">
        <v>119</v>
      </c>
      <c r="Z146" s="30" t="s">
        <v>120</v>
      </c>
      <c r="AA146" s="30"/>
      <c r="AB146" s="30"/>
      <c r="AC146" s="30"/>
      <c r="AD146" s="30"/>
      <c r="AE146" s="30"/>
      <c r="AF146" s="30"/>
      <c r="AG146" s="30"/>
      <c r="AH146" s="30"/>
      <c r="AI146" s="30"/>
      <c r="AJ146" s="30"/>
      <c r="AK146" s="30"/>
      <c r="AL146" s="30"/>
      <c r="AM146" s="30"/>
      <c r="AN146" s="30"/>
    </row>
    <row r="147" spans="1:40" ht="63" customHeight="1" x14ac:dyDescent="0.15">
      <c r="A147" s="23"/>
      <c r="B147" s="20" t="s">
        <v>435</v>
      </c>
      <c r="C147" s="23"/>
      <c r="D147" s="20"/>
      <c r="E147" s="20"/>
      <c r="F147" s="22" t="s">
        <v>436</v>
      </c>
      <c r="G147" s="18">
        <f>H147+I147+J147+K147</f>
        <v>0.22</v>
      </c>
      <c r="H147" s="18">
        <v>0.22</v>
      </c>
      <c r="I147" s="18"/>
      <c r="J147" s="18"/>
      <c r="K147" s="18"/>
      <c r="L147" s="30" t="s">
        <v>437</v>
      </c>
      <c r="M147" s="31"/>
      <c r="N147" s="31"/>
      <c r="O147" s="32">
        <f>SUM(O148:O151)</f>
        <v>0</v>
      </c>
      <c r="P147" s="32">
        <f t="shared" ref="P147:V147" si="23">SUM(P148:P151)</f>
        <v>4</v>
      </c>
      <c r="Q147" s="18">
        <f t="shared" si="23"/>
        <v>4.0000000000000002E-4</v>
      </c>
      <c r="R147" s="18">
        <f t="shared" si="23"/>
        <v>4.0000000000000002E-4</v>
      </c>
      <c r="S147" s="18">
        <f t="shared" si="23"/>
        <v>0</v>
      </c>
      <c r="T147" s="18">
        <f t="shared" si="23"/>
        <v>1.8E-3</v>
      </c>
      <c r="U147" s="18">
        <f t="shared" si="23"/>
        <v>1.8E-3</v>
      </c>
      <c r="V147" s="18">
        <f t="shared" si="23"/>
        <v>0</v>
      </c>
      <c r="W147" s="37"/>
      <c r="X147" s="37"/>
      <c r="Y147" s="30"/>
      <c r="Z147" s="30"/>
      <c r="AA147" s="30" t="s">
        <v>57</v>
      </c>
      <c r="AB147" s="30" t="s">
        <v>58</v>
      </c>
      <c r="AC147" s="30" t="s">
        <v>59</v>
      </c>
      <c r="AD147" s="30" t="s">
        <v>59</v>
      </c>
      <c r="AE147" s="30" t="s">
        <v>59</v>
      </c>
      <c r="AF147" s="30" t="s">
        <v>59</v>
      </c>
      <c r="AG147" s="30" t="s">
        <v>59</v>
      </c>
      <c r="AH147" s="30" t="s">
        <v>59</v>
      </c>
      <c r="AI147" s="30"/>
      <c r="AJ147" s="30"/>
      <c r="AK147" s="30"/>
      <c r="AL147" s="30"/>
      <c r="AM147" s="30"/>
      <c r="AN147" s="30"/>
    </row>
    <row r="148" spans="1:40" ht="65.099999999999994" customHeight="1" x14ac:dyDescent="0.15">
      <c r="A148" s="23"/>
      <c r="B148" s="20" t="s">
        <v>76</v>
      </c>
      <c r="C148" s="23" t="s">
        <v>61</v>
      </c>
      <c r="D148" s="20" t="s">
        <v>62</v>
      </c>
      <c r="E148" s="20" t="s">
        <v>438</v>
      </c>
      <c r="F148" s="22" t="s">
        <v>439</v>
      </c>
      <c r="G148" s="18">
        <v>0.02</v>
      </c>
      <c r="H148" s="18"/>
      <c r="I148" s="18"/>
      <c r="J148" s="18"/>
      <c r="K148" s="18"/>
      <c r="L148" s="30"/>
      <c r="M148" s="31" t="s">
        <v>65</v>
      </c>
      <c r="N148" s="31" t="s">
        <v>66</v>
      </c>
      <c r="O148" s="32"/>
      <c r="P148" s="32">
        <v>1</v>
      </c>
      <c r="Q148" s="18">
        <v>1E-4</v>
      </c>
      <c r="R148" s="18">
        <v>1E-4</v>
      </c>
      <c r="S148" s="18"/>
      <c r="T148" s="18">
        <v>4.0000000000000002E-4</v>
      </c>
      <c r="U148" s="18">
        <v>4.0000000000000002E-4</v>
      </c>
      <c r="V148" s="18"/>
      <c r="W148" s="37" t="s">
        <v>67</v>
      </c>
      <c r="X148" s="37" t="s">
        <v>68</v>
      </c>
      <c r="Y148" s="30" t="s">
        <v>79</v>
      </c>
      <c r="Z148" s="30" t="s">
        <v>80</v>
      </c>
      <c r="AA148" s="30"/>
      <c r="AB148" s="30"/>
      <c r="AC148" s="30"/>
      <c r="AD148" s="30"/>
      <c r="AE148" s="30"/>
      <c r="AF148" s="30"/>
      <c r="AG148" s="30"/>
      <c r="AH148" s="30"/>
      <c r="AI148" s="30"/>
      <c r="AJ148" s="30"/>
      <c r="AK148" s="30"/>
      <c r="AL148" s="30"/>
      <c r="AM148" s="30"/>
      <c r="AN148" s="30"/>
    </row>
    <row r="149" spans="1:40" ht="71.099999999999994" customHeight="1" x14ac:dyDescent="0.15">
      <c r="A149" s="23"/>
      <c r="B149" s="20" t="s">
        <v>86</v>
      </c>
      <c r="C149" s="23" t="s">
        <v>61</v>
      </c>
      <c r="D149" s="20" t="s">
        <v>62</v>
      </c>
      <c r="E149" s="20" t="s">
        <v>440</v>
      </c>
      <c r="F149" s="22" t="s">
        <v>441</v>
      </c>
      <c r="G149" s="18">
        <v>0.06</v>
      </c>
      <c r="H149" s="18"/>
      <c r="I149" s="18"/>
      <c r="J149" s="18"/>
      <c r="K149" s="18"/>
      <c r="L149" s="30"/>
      <c r="M149" s="31" t="s">
        <v>65</v>
      </c>
      <c r="N149" s="31" t="s">
        <v>66</v>
      </c>
      <c r="O149" s="32"/>
      <c r="P149" s="32">
        <v>1</v>
      </c>
      <c r="Q149" s="18">
        <v>1E-4</v>
      </c>
      <c r="R149" s="18">
        <v>1E-4</v>
      </c>
      <c r="S149" s="18"/>
      <c r="T149" s="18">
        <v>5.0000000000000001E-4</v>
      </c>
      <c r="U149" s="18">
        <v>5.0000000000000001E-4</v>
      </c>
      <c r="V149" s="18"/>
      <c r="W149" s="37" t="s">
        <v>67</v>
      </c>
      <c r="X149" s="37" t="s">
        <v>68</v>
      </c>
      <c r="Y149" s="30" t="s">
        <v>89</v>
      </c>
      <c r="Z149" s="30" t="s">
        <v>90</v>
      </c>
      <c r="AA149" s="30"/>
      <c r="AB149" s="30"/>
      <c r="AC149" s="30"/>
      <c r="AD149" s="30"/>
      <c r="AE149" s="30"/>
      <c r="AF149" s="30"/>
      <c r="AG149" s="30"/>
      <c r="AH149" s="30"/>
      <c r="AI149" s="30"/>
      <c r="AJ149" s="30"/>
      <c r="AK149" s="30"/>
      <c r="AL149" s="30"/>
      <c r="AM149" s="30"/>
      <c r="AN149" s="30"/>
    </row>
    <row r="150" spans="1:40" ht="71.099999999999994" customHeight="1" x14ac:dyDescent="0.15">
      <c r="A150" s="23"/>
      <c r="B150" s="20" t="s">
        <v>96</v>
      </c>
      <c r="C150" s="23" t="s">
        <v>61</v>
      </c>
      <c r="D150" s="20" t="s">
        <v>62</v>
      </c>
      <c r="E150" s="20" t="s">
        <v>442</v>
      </c>
      <c r="F150" s="22" t="s">
        <v>443</v>
      </c>
      <c r="G150" s="18">
        <v>0.04</v>
      </c>
      <c r="H150" s="18"/>
      <c r="I150" s="18"/>
      <c r="J150" s="18"/>
      <c r="K150" s="18"/>
      <c r="L150" s="30"/>
      <c r="M150" s="31" t="s">
        <v>65</v>
      </c>
      <c r="N150" s="31" t="s">
        <v>66</v>
      </c>
      <c r="O150" s="32"/>
      <c r="P150" s="32">
        <v>1</v>
      </c>
      <c r="Q150" s="18">
        <v>1E-4</v>
      </c>
      <c r="R150" s="18">
        <v>1E-4</v>
      </c>
      <c r="S150" s="18"/>
      <c r="T150" s="18">
        <v>5.9999999999999995E-4</v>
      </c>
      <c r="U150" s="18">
        <v>5.9999999999999995E-4</v>
      </c>
      <c r="V150" s="18"/>
      <c r="W150" s="37" t="s">
        <v>67</v>
      </c>
      <c r="X150" s="37" t="s">
        <v>68</v>
      </c>
      <c r="Y150" s="30" t="s">
        <v>99</v>
      </c>
      <c r="Z150" s="30" t="s">
        <v>100</v>
      </c>
      <c r="AA150" s="30"/>
      <c r="AB150" s="30"/>
      <c r="AC150" s="30"/>
      <c r="AD150" s="30"/>
      <c r="AE150" s="30"/>
      <c r="AF150" s="30"/>
      <c r="AG150" s="30"/>
      <c r="AH150" s="30"/>
      <c r="AI150" s="30"/>
      <c r="AJ150" s="30"/>
      <c r="AK150" s="30"/>
      <c r="AL150" s="30"/>
      <c r="AM150" s="30"/>
      <c r="AN150" s="30"/>
    </row>
    <row r="151" spans="1:40" ht="71.099999999999994" customHeight="1" x14ac:dyDescent="0.15">
      <c r="A151" s="23"/>
      <c r="B151" s="20" t="s">
        <v>106</v>
      </c>
      <c r="C151" s="23" t="s">
        <v>61</v>
      </c>
      <c r="D151" s="20" t="s">
        <v>62</v>
      </c>
      <c r="E151" s="20" t="s">
        <v>444</v>
      </c>
      <c r="F151" s="22" t="s">
        <v>445</v>
      </c>
      <c r="G151" s="18">
        <v>0.1</v>
      </c>
      <c r="H151" s="18"/>
      <c r="I151" s="18"/>
      <c r="J151" s="18"/>
      <c r="K151" s="18"/>
      <c r="L151" s="30"/>
      <c r="M151" s="31" t="s">
        <v>65</v>
      </c>
      <c r="N151" s="31" t="s">
        <v>66</v>
      </c>
      <c r="O151" s="32"/>
      <c r="P151" s="32">
        <v>1</v>
      </c>
      <c r="Q151" s="18">
        <v>1E-4</v>
      </c>
      <c r="R151" s="18">
        <v>1E-4</v>
      </c>
      <c r="S151" s="18"/>
      <c r="T151" s="18">
        <v>2.9999999999999997E-4</v>
      </c>
      <c r="U151" s="18">
        <v>2.9999999999999997E-4</v>
      </c>
      <c r="V151" s="18"/>
      <c r="W151" s="37" t="s">
        <v>67</v>
      </c>
      <c r="X151" s="37" t="s">
        <v>68</v>
      </c>
      <c r="Y151" s="30" t="s">
        <v>109</v>
      </c>
      <c r="Z151" s="30" t="s">
        <v>110</v>
      </c>
      <c r="AA151" s="30"/>
      <c r="AB151" s="30"/>
      <c r="AC151" s="30"/>
      <c r="AD151" s="30"/>
      <c r="AE151" s="30"/>
      <c r="AF151" s="30"/>
      <c r="AG151" s="30"/>
      <c r="AH151" s="30"/>
      <c r="AI151" s="30"/>
      <c r="AJ151" s="30"/>
      <c r="AK151" s="30"/>
      <c r="AL151" s="30"/>
      <c r="AM151" s="30"/>
      <c r="AN151" s="30"/>
    </row>
    <row r="152" spans="1:40" ht="65.099999999999994" customHeight="1" x14ac:dyDescent="0.15">
      <c r="A152" s="23"/>
      <c r="B152" s="20" t="s">
        <v>446</v>
      </c>
      <c r="C152" s="23"/>
      <c r="D152" s="20"/>
      <c r="E152" s="20"/>
      <c r="F152" s="22" t="s">
        <v>447</v>
      </c>
      <c r="G152" s="18">
        <f>H152+I152+J152+K152</f>
        <v>0.2</v>
      </c>
      <c r="H152" s="18">
        <v>0.2</v>
      </c>
      <c r="I152" s="18"/>
      <c r="J152" s="18"/>
      <c r="K152" s="18"/>
      <c r="L152" s="30" t="s">
        <v>448</v>
      </c>
      <c r="M152" s="31"/>
      <c r="N152" s="31"/>
      <c r="O152" s="32">
        <f>SUM(O153:O155)</f>
        <v>1</v>
      </c>
      <c r="P152" s="32">
        <f t="shared" ref="P152:V152" si="24">SUM(P153:P155)</f>
        <v>2</v>
      </c>
      <c r="Q152" s="18">
        <f t="shared" si="24"/>
        <v>3.0000000000000003E-4</v>
      </c>
      <c r="R152" s="18">
        <f t="shared" si="24"/>
        <v>3.0000000000000003E-4</v>
      </c>
      <c r="S152" s="18">
        <f t="shared" si="24"/>
        <v>0</v>
      </c>
      <c r="T152" s="18">
        <f t="shared" si="24"/>
        <v>1.5E-3</v>
      </c>
      <c r="U152" s="18">
        <f t="shared" si="24"/>
        <v>1.5E-3</v>
      </c>
      <c r="V152" s="18">
        <f t="shared" si="24"/>
        <v>0</v>
      </c>
      <c r="W152" s="37"/>
      <c r="X152" s="37"/>
      <c r="Y152" s="30"/>
      <c r="Z152" s="30"/>
      <c r="AA152" s="30" t="s">
        <v>57</v>
      </c>
      <c r="AB152" s="30" t="s">
        <v>59</v>
      </c>
      <c r="AC152" s="30" t="s">
        <v>59</v>
      </c>
      <c r="AD152" s="30" t="s">
        <v>59</v>
      </c>
      <c r="AE152" s="30" t="s">
        <v>59</v>
      </c>
      <c r="AF152" s="30" t="s">
        <v>59</v>
      </c>
      <c r="AG152" s="30" t="s">
        <v>59</v>
      </c>
      <c r="AH152" s="30" t="s">
        <v>59</v>
      </c>
      <c r="AI152" s="30"/>
      <c r="AJ152" s="30"/>
      <c r="AK152" s="30"/>
      <c r="AL152" s="30"/>
      <c r="AM152" s="30"/>
      <c r="AN152" s="30"/>
    </row>
    <row r="153" spans="1:40" ht="65.099999999999994" customHeight="1" x14ac:dyDescent="0.15">
      <c r="A153" s="23"/>
      <c r="B153" s="20" t="s">
        <v>127</v>
      </c>
      <c r="C153" s="23" t="s">
        <v>61</v>
      </c>
      <c r="D153" s="20" t="s">
        <v>62</v>
      </c>
      <c r="E153" s="20" t="s">
        <v>438</v>
      </c>
      <c r="F153" s="22" t="s">
        <v>439</v>
      </c>
      <c r="G153" s="18">
        <v>0.05</v>
      </c>
      <c r="H153" s="18"/>
      <c r="I153" s="18"/>
      <c r="J153" s="18"/>
      <c r="K153" s="18"/>
      <c r="L153" s="30"/>
      <c r="M153" s="31" t="s">
        <v>65</v>
      </c>
      <c r="N153" s="31" t="s">
        <v>66</v>
      </c>
      <c r="O153" s="32">
        <v>1</v>
      </c>
      <c r="P153" s="32"/>
      <c r="Q153" s="18">
        <v>1E-4</v>
      </c>
      <c r="R153" s="18">
        <v>1E-4</v>
      </c>
      <c r="S153" s="18"/>
      <c r="T153" s="18">
        <v>4.0000000000000002E-4</v>
      </c>
      <c r="U153" s="18">
        <v>4.0000000000000002E-4</v>
      </c>
      <c r="V153" s="18"/>
      <c r="W153" s="37" t="s">
        <v>67</v>
      </c>
      <c r="X153" s="37" t="s">
        <v>68</v>
      </c>
      <c r="Y153" s="30" t="s">
        <v>79</v>
      </c>
      <c r="Z153" s="30" t="s">
        <v>80</v>
      </c>
      <c r="AA153" s="30"/>
      <c r="AB153" s="30"/>
      <c r="AC153" s="30"/>
      <c r="AD153" s="30"/>
      <c r="AE153" s="30"/>
      <c r="AF153" s="30"/>
      <c r="AG153" s="30"/>
      <c r="AH153" s="30"/>
      <c r="AI153" s="30"/>
      <c r="AJ153" s="30"/>
      <c r="AK153" s="30"/>
      <c r="AL153" s="30"/>
      <c r="AM153" s="30"/>
      <c r="AN153" s="30"/>
    </row>
    <row r="154" spans="1:40" ht="57.95" customHeight="1" x14ac:dyDescent="0.15">
      <c r="A154" s="23"/>
      <c r="B154" s="20" t="s">
        <v>138</v>
      </c>
      <c r="C154" s="23" t="s">
        <v>61</v>
      </c>
      <c r="D154" s="20" t="s">
        <v>62</v>
      </c>
      <c r="E154" s="20" t="s">
        <v>440</v>
      </c>
      <c r="F154" s="22" t="s">
        <v>449</v>
      </c>
      <c r="G154" s="18">
        <v>0.05</v>
      </c>
      <c r="H154" s="18"/>
      <c r="I154" s="18"/>
      <c r="J154" s="18"/>
      <c r="K154" s="18"/>
      <c r="L154" s="30"/>
      <c r="M154" s="31" t="s">
        <v>65</v>
      </c>
      <c r="N154" s="31" t="s">
        <v>66</v>
      </c>
      <c r="O154" s="32"/>
      <c r="P154" s="32">
        <v>1</v>
      </c>
      <c r="Q154" s="18">
        <v>1E-4</v>
      </c>
      <c r="R154" s="18">
        <v>1E-4</v>
      </c>
      <c r="S154" s="18"/>
      <c r="T154" s="18">
        <v>5.0000000000000001E-4</v>
      </c>
      <c r="U154" s="18">
        <v>5.0000000000000001E-4</v>
      </c>
      <c r="V154" s="18"/>
      <c r="W154" s="37" t="s">
        <v>67</v>
      </c>
      <c r="X154" s="37" t="s">
        <v>68</v>
      </c>
      <c r="Y154" s="30" t="s">
        <v>89</v>
      </c>
      <c r="Z154" s="30" t="s">
        <v>90</v>
      </c>
      <c r="AA154" s="30"/>
      <c r="AB154" s="30"/>
      <c r="AC154" s="30"/>
      <c r="AD154" s="30"/>
      <c r="AE154" s="30"/>
      <c r="AF154" s="30"/>
      <c r="AG154" s="30"/>
      <c r="AH154" s="30"/>
      <c r="AI154" s="30"/>
      <c r="AJ154" s="30"/>
      <c r="AK154" s="30"/>
      <c r="AL154" s="30"/>
      <c r="AM154" s="30"/>
      <c r="AN154" s="30"/>
    </row>
    <row r="155" spans="1:40" ht="72" customHeight="1" x14ac:dyDescent="0.15">
      <c r="A155" s="23"/>
      <c r="B155" s="20" t="s">
        <v>143</v>
      </c>
      <c r="C155" s="23" t="s">
        <v>61</v>
      </c>
      <c r="D155" s="20" t="s">
        <v>62</v>
      </c>
      <c r="E155" s="20" t="s">
        <v>442</v>
      </c>
      <c r="F155" s="22" t="s">
        <v>450</v>
      </c>
      <c r="G155" s="18">
        <v>0.1</v>
      </c>
      <c r="H155" s="18"/>
      <c r="I155" s="18"/>
      <c r="J155" s="18"/>
      <c r="K155" s="18"/>
      <c r="L155" s="30"/>
      <c r="M155" s="31" t="s">
        <v>65</v>
      </c>
      <c r="N155" s="31" t="s">
        <v>66</v>
      </c>
      <c r="O155" s="32"/>
      <c r="P155" s="32">
        <v>1</v>
      </c>
      <c r="Q155" s="18">
        <v>1E-4</v>
      </c>
      <c r="R155" s="18">
        <v>1E-4</v>
      </c>
      <c r="S155" s="18"/>
      <c r="T155" s="18">
        <v>5.9999999999999995E-4</v>
      </c>
      <c r="U155" s="18">
        <v>5.9999999999999995E-4</v>
      </c>
      <c r="V155" s="18"/>
      <c r="W155" s="37" t="s">
        <v>67</v>
      </c>
      <c r="X155" s="37" t="s">
        <v>68</v>
      </c>
      <c r="Y155" s="30" t="s">
        <v>99</v>
      </c>
      <c r="Z155" s="30" t="s">
        <v>100</v>
      </c>
      <c r="AA155" s="30"/>
      <c r="AB155" s="30"/>
      <c r="AC155" s="30"/>
      <c r="AD155" s="30"/>
      <c r="AE155" s="30"/>
      <c r="AF155" s="30"/>
      <c r="AG155" s="30"/>
      <c r="AH155" s="30"/>
      <c r="AI155" s="30"/>
      <c r="AJ155" s="30"/>
      <c r="AK155" s="30"/>
      <c r="AL155" s="30"/>
      <c r="AM155" s="30"/>
      <c r="AN155" s="30"/>
    </row>
    <row r="156" spans="1:40" ht="68.099999999999994" customHeight="1" x14ac:dyDescent="0.15">
      <c r="A156" s="23"/>
      <c r="B156" s="20" t="s">
        <v>451</v>
      </c>
      <c r="C156" s="23"/>
      <c r="D156" s="20"/>
      <c r="E156" s="20"/>
      <c r="F156" s="22" t="s">
        <v>452</v>
      </c>
      <c r="G156" s="18">
        <f t="shared" ref="G156:G160" si="25">H156+I156+J156+K156</f>
        <v>0.1</v>
      </c>
      <c r="H156" s="18">
        <v>0.1</v>
      </c>
      <c r="I156" s="18"/>
      <c r="J156" s="18"/>
      <c r="K156" s="18"/>
      <c r="L156" s="30" t="s">
        <v>453</v>
      </c>
      <c r="M156" s="31"/>
      <c r="N156" s="31"/>
      <c r="O156" s="32">
        <f>SUM(O157)</f>
        <v>0</v>
      </c>
      <c r="P156" s="32">
        <f t="shared" ref="P156:V156" si="26">SUM(P157)</f>
        <v>1</v>
      </c>
      <c r="Q156" s="18">
        <f t="shared" si="26"/>
        <v>1E-4</v>
      </c>
      <c r="R156" s="18">
        <f t="shared" si="26"/>
        <v>1E-4</v>
      </c>
      <c r="S156" s="18">
        <f t="shared" si="26"/>
        <v>0</v>
      </c>
      <c r="T156" s="18">
        <f t="shared" si="26"/>
        <v>4.0000000000000002E-4</v>
      </c>
      <c r="U156" s="18">
        <f t="shared" si="26"/>
        <v>4.0000000000000002E-4</v>
      </c>
      <c r="V156" s="18">
        <f t="shared" si="26"/>
        <v>0</v>
      </c>
      <c r="W156" s="37"/>
      <c r="X156" s="37"/>
      <c r="Y156" s="30"/>
      <c r="Z156" s="30"/>
      <c r="AA156" s="30" t="s">
        <v>57</v>
      </c>
      <c r="AB156" s="30" t="s">
        <v>59</v>
      </c>
      <c r="AC156" s="30" t="s">
        <v>59</v>
      </c>
      <c r="AD156" s="30" t="s">
        <v>59</v>
      </c>
      <c r="AE156" s="30" t="s">
        <v>59</v>
      </c>
      <c r="AF156" s="30" t="s">
        <v>59</v>
      </c>
      <c r="AG156" s="30" t="s">
        <v>59</v>
      </c>
      <c r="AH156" s="30"/>
      <c r="AI156" s="30"/>
      <c r="AJ156" s="30"/>
      <c r="AK156" s="30"/>
      <c r="AL156" s="30"/>
      <c r="AM156" s="30"/>
      <c r="AN156" s="30"/>
    </row>
    <row r="157" spans="1:40" ht="105.95" customHeight="1" x14ac:dyDescent="0.15">
      <c r="A157" s="23"/>
      <c r="B157" s="20" t="s">
        <v>223</v>
      </c>
      <c r="C157" s="23" t="s">
        <v>61</v>
      </c>
      <c r="D157" s="20" t="s">
        <v>454</v>
      </c>
      <c r="E157" s="20" t="s">
        <v>444</v>
      </c>
      <c r="F157" s="22" t="s">
        <v>455</v>
      </c>
      <c r="G157" s="18">
        <v>0.1</v>
      </c>
      <c r="H157" s="18"/>
      <c r="I157" s="18"/>
      <c r="J157" s="18"/>
      <c r="K157" s="18"/>
      <c r="L157" s="30"/>
      <c r="M157" s="31" t="s">
        <v>65</v>
      </c>
      <c r="N157" s="31" t="s">
        <v>202</v>
      </c>
      <c r="O157" s="32"/>
      <c r="P157" s="32">
        <v>1</v>
      </c>
      <c r="Q157" s="18">
        <v>1E-4</v>
      </c>
      <c r="R157" s="18">
        <v>1E-4</v>
      </c>
      <c r="S157" s="18"/>
      <c r="T157" s="18">
        <v>4.0000000000000002E-4</v>
      </c>
      <c r="U157" s="18">
        <v>4.0000000000000002E-4</v>
      </c>
      <c r="V157" s="18"/>
      <c r="W157" s="37" t="s">
        <v>179</v>
      </c>
      <c r="X157" s="37" t="s">
        <v>180</v>
      </c>
      <c r="Y157" s="30" t="s">
        <v>109</v>
      </c>
      <c r="Z157" s="30" t="s">
        <v>110</v>
      </c>
      <c r="AA157" s="30"/>
      <c r="AB157" s="30"/>
      <c r="AC157" s="30"/>
      <c r="AD157" s="30"/>
      <c r="AE157" s="30"/>
      <c r="AF157" s="30"/>
      <c r="AG157" s="30"/>
      <c r="AH157" s="30"/>
      <c r="AI157" s="30"/>
      <c r="AJ157" s="30"/>
      <c r="AK157" s="30"/>
      <c r="AL157" s="30"/>
      <c r="AM157" s="30"/>
      <c r="AN157" s="30"/>
    </row>
    <row r="158" spans="1:40" ht="75" customHeight="1" x14ac:dyDescent="0.15">
      <c r="A158" s="23"/>
      <c r="B158" s="20" t="s">
        <v>456</v>
      </c>
      <c r="C158" s="23"/>
      <c r="D158" s="20"/>
      <c r="E158" s="20"/>
      <c r="F158" s="22" t="s">
        <v>457</v>
      </c>
      <c r="G158" s="18">
        <f t="shared" si="25"/>
        <v>0.02</v>
      </c>
      <c r="H158" s="18">
        <v>0.02</v>
      </c>
      <c r="I158" s="18"/>
      <c r="J158" s="18"/>
      <c r="K158" s="18"/>
      <c r="L158" s="30" t="s">
        <v>458</v>
      </c>
      <c r="M158" s="31"/>
      <c r="N158" s="31"/>
      <c r="O158" s="32">
        <f>SUM(O159)</f>
        <v>1</v>
      </c>
      <c r="P158" s="32">
        <f t="shared" ref="P158:V158" si="27">SUM(P159)</f>
        <v>0</v>
      </c>
      <c r="Q158" s="18">
        <f t="shared" si="27"/>
        <v>1E-4</v>
      </c>
      <c r="R158" s="18">
        <f t="shared" si="27"/>
        <v>1E-4</v>
      </c>
      <c r="S158" s="18">
        <f t="shared" si="27"/>
        <v>0</v>
      </c>
      <c r="T158" s="18">
        <f t="shared" si="27"/>
        <v>2.9999999999999997E-4</v>
      </c>
      <c r="U158" s="18">
        <f t="shared" si="27"/>
        <v>2.9999999999999997E-4</v>
      </c>
      <c r="V158" s="18">
        <f t="shared" si="27"/>
        <v>0</v>
      </c>
      <c r="W158" s="37"/>
      <c r="X158" s="37"/>
      <c r="Y158" s="30"/>
      <c r="Z158" s="30"/>
      <c r="AA158" s="30" t="s">
        <v>57</v>
      </c>
      <c r="AB158" s="30" t="s">
        <v>58</v>
      </c>
      <c r="AC158" s="30" t="s">
        <v>59</v>
      </c>
      <c r="AD158" s="30" t="s">
        <v>59</v>
      </c>
      <c r="AE158" s="30" t="s">
        <v>59</v>
      </c>
      <c r="AF158" s="30" t="s">
        <v>59</v>
      </c>
      <c r="AG158" s="30" t="s">
        <v>59</v>
      </c>
      <c r="AH158" s="30" t="s">
        <v>59</v>
      </c>
      <c r="AI158" s="30"/>
      <c r="AJ158" s="30"/>
      <c r="AK158" s="30"/>
      <c r="AL158" s="30"/>
      <c r="AM158" s="30"/>
      <c r="AN158" s="30"/>
    </row>
    <row r="159" spans="1:40" ht="53.1" customHeight="1" x14ac:dyDescent="0.15">
      <c r="A159" s="23"/>
      <c r="B159" s="20" t="s">
        <v>459</v>
      </c>
      <c r="C159" s="23" t="s">
        <v>61</v>
      </c>
      <c r="D159" s="20" t="s">
        <v>62</v>
      </c>
      <c r="E159" s="20" t="s">
        <v>438</v>
      </c>
      <c r="F159" s="22" t="s">
        <v>460</v>
      </c>
      <c r="G159" s="18">
        <v>0.02</v>
      </c>
      <c r="H159" s="18"/>
      <c r="I159" s="18"/>
      <c r="J159" s="18"/>
      <c r="K159" s="18"/>
      <c r="L159" s="30"/>
      <c r="M159" s="31" t="s">
        <v>278</v>
      </c>
      <c r="N159" s="31" t="s">
        <v>256</v>
      </c>
      <c r="O159" s="32">
        <v>1</v>
      </c>
      <c r="P159" s="32"/>
      <c r="Q159" s="18">
        <v>1E-4</v>
      </c>
      <c r="R159" s="18">
        <v>1E-4</v>
      </c>
      <c r="S159" s="18"/>
      <c r="T159" s="18">
        <v>2.9999999999999997E-4</v>
      </c>
      <c r="U159" s="18">
        <v>2.9999999999999997E-4</v>
      </c>
      <c r="V159" s="18"/>
      <c r="W159" s="37" t="s">
        <v>67</v>
      </c>
      <c r="X159" s="37" t="s">
        <v>68</v>
      </c>
      <c r="Y159" s="30" t="s">
        <v>79</v>
      </c>
      <c r="Z159" s="30" t="s">
        <v>80</v>
      </c>
      <c r="AA159" s="30"/>
      <c r="AB159" s="30"/>
      <c r="AC159" s="30"/>
      <c r="AD159" s="30"/>
      <c r="AE159" s="30"/>
      <c r="AF159" s="30"/>
      <c r="AG159" s="30"/>
      <c r="AH159" s="30"/>
      <c r="AI159" s="30"/>
      <c r="AJ159" s="30"/>
      <c r="AK159" s="30"/>
      <c r="AL159" s="30"/>
      <c r="AM159" s="30"/>
      <c r="AN159" s="30"/>
    </row>
    <row r="160" spans="1:40" ht="72.95" customHeight="1" x14ac:dyDescent="0.15">
      <c r="A160" s="23"/>
      <c r="B160" s="20" t="s">
        <v>461</v>
      </c>
      <c r="C160" s="23"/>
      <c r="D160" s="20"/>
      <c r="E160" s="20"/>
      <c r="F160" s="22" t="s">
        <v>462</v>
      </c>
      <c r="G160" s="18">
        <f t="shared" si="25"/>
        <v>0.04</v>
      </c>
      <c r="H160" s="18">
        <v>0.04</v>
      </c>
      <c r="I160" s="18"/>
      <c r="J160" s="18"/>
      <c r="K160" s="18"/>
      <c r="L160" s="30" t="s">
        <v>463</v>
      </c>
      <c r="M160" s="31"/>
      <c r="N160" s="31"/>
      <c r="O160" s="32"/>
      <c r="P160" s="32"/>
      <c r="Q160" s="18"/>
      <c r="R160" s="18"/>
      <c r="S160" s="18"/>
      <c r="T160" s="18"/>
      <c r="U160" s="18"/>
      <c r="V160" s="18"/>
      <c r="W160" s="37"/>
      <c r="X160" s="37"/>
      <c r="Y160" s="30"/>
      <c r="Z160" s="30"/>
      <c r="AA160" s="30" t="s">
        <v>57</v>
      </c>
      <c r="AB160" s="30" t="s">
        <v>58</v>
      </c>
      <c r="AC160" s="30" t="s">
        <v>59</v>
      </c>
      <c r="AD160" s="30" t="s">
        <v>59</v>
      </c>
      <c r="AE160" s="30" t="s">
        <v>59</v>
      </c>
      <c r="AF160" s="30" t="s">
        <v>59</v>
      </c>
      <c r="AG160" s="30" t="s">
        <v>59</v>
      </c>
      <c r="AH160" s="30" t="s">
        <v>59</v>
      </c>
      <c r="AI160" s="30"/>
      <c r="AJ160" s="30"/>
      <c r="AK160" s="30"/>
      <c r="AL160" s="30"/>
      <c r="AM160" s="30"/>
      <c r="AN160" s="30"/>
    </row>
    <row r="161" spans="1:40" ht="83.1" customHeight="1" x14ac:dyDescent="0.15">
      <c r="A161" s="23"/>
      <c r="B161" s="20" t="s">
        <v>295</v>
      </c>
      <c r="C161" s="23" t="s">
        <v>61</v>
      </c>
      <c r="D161" s="20" t="s">
        <v>62</v>
      </c>
      <c r="E161" s="20" t="s">
        <v>440</v>
      </c>
      <c r="F161" s="22" t="s">
        <v>464</v>
      </c>
      <c r="G161" s="18">
        <v>0.02</v>
      </c>
      <c r="H161" s="18"/>
      <c r="I161" s="18"/>
      <c r="J161" s="18"/>
      <c r="K161" s="18"/>
      <c r="L161" s="30"/>
      <c r="M161" s="31" t="s">
        <v>288</v>
      </c>
      <c r="N161" s="31" t="s">
        <v>1241</v>
      </c>
      <c r="O161" s="32"/>
      <c r="P161" s="32">
        <v>1</v>
      </c>
      <c r="Q161" s="18">
        <v>1E-4</v>
      </c>
      <c r="R161" s="18">
        <v>1E-4</v>
      </c>
      <c r="S161" s="18"/>
      <c r="T161" s="18">
        <v>5.0000000000000001E-4</v>
      </c>
      <c r="U161" s="18">
        <v>5.0000000000000001E-4</v>
      </c>
      <c r="V161" s="18"/>
      <c r="W161" s="37" t="s">
        <v>67</v>
      </c>
      <c r="X161" s="37" t="s">
        <v>68</v>
      </c>
      <c r="Y161" s="30" t="s">
        <v>89</v>
      </c>
      <c r="Z161" s="30" t="s">
        <v>90</v>
      </c>
      <c r="AA161" s="30"/>
      <c r="AB161" s="30"/>
      <c r="AC161" s="30"/>
      <c r="AD161" s="30"/>
      <c r="AE161" s="30"/>
      <c r="AF161" s="30"/>
      <c r="AG161" s="30"/>
      <c r="AH161" s="30"/>
      <c r="AI161" s="30"/>
      <c r="AJ161" s="30"/>
      <c r="AK161" s="30"/>
      <c r="AL161" s="30"/>
      <c r="AM161" s="30"/>
      <c r="AN161" s="30"/>
    </row>
    <row r="162" spans="1:40" ht="83.1" customHeight="1" x14ac:dyDescent="0.15">
      <c r="A162" s="23"/>
      <c r="B162" s="20" t="s">
        <v>301</v>
      </c>
      <c r="C162" s="23" t="s">
        <v>61</v>
      </c>
      <c r="D162" s="20" t="s">
        <v>62</v>
      </c>
      <c r="E162" s="20" t="s">
        <v>442</v>
      </c>
      <c r="F162" s="22" t="s">
        <v>465</v>
      </c>
      <c r="G162" s="18">
        <v>0.02</v>
      </c>
      <c r="H162" s="18"/>
      <c r="I162" s="18"/>
      <c r="J162" s="18"/>
      <c r="K162" s="18"/>
      <c r="L162" s="30"/>
      <c r="M162" s="31" t="s">
        <v>288</v>
      </c>
      <c r="N162" s="31" t="s">
        <v>1241</v>
      </c>
      <c r="O162" s="32">
        <v>1</v>
      </c>
      <c r="P162" s="32"/>
      <c r="Q162" s="18">
        <v>1E-4</v>
      </c>
      <c r="R162" s="18">
        <v>1E-4</v>
      </c>
      <c r="S162" s="18"/>
      <c r="T162" s="18">
        <v>5.9999999999999995E-4</v>
      </c>
      <c r="U162" s="18">
        <v>5.9999999999999995E-4</v>
      </c>
      <c r="V162" s="18"/>
      <c r="W162" s="37" t="s">
        <v>67</v>
      </c>
      <c r="X162" s="37" t="s">
        <v>68</v>
      </c>
      <c r="Y162" s="30" t="s">
        <v>99</v>
      </c>
      <c r="Z162" s="30" t="s">
        <v>100</v>
      </c>
      <c r="AA162" s="30"/>
      <c r="AB162" s="30"/>
      <c r="AC162" s="30"/>
      <c r="AD162" s="30"/>
      <c r="AE162" s="30"/>
      <c r="AF162" s="30"/>
      <c r="AG162" s="30"/>
      <c r="AH162" s="30"/>
      <c r="AI162" s="30"/>
      <c r="AJ162" s="30"/>
      <c r="AK162" s="30"/>
      <c r="AL162" s="30"/>
      <c r="AM162" s="30"/>
      <c r="AN162" s="30"/>
    </row>
    <row r="163" spans="1:40" s="4" customFormat="1" ht="39" customHeight="1" x14ac:dyDescent="0.15">
      <c r="A163" s="23"/>
      <c r="B163" s="78" t="s">
        <v>466</v>
      </c>
      <c r="C163" s="79"/>
      <c r="D163" s="79"/>
      <c r="E163" s="80"/>
      <c r="F163" s="39"/>
      <c r="G163" s="18">
        <f>G164</f>
        <v>528</v>
      </c>
      <c r="H163" s="18">
        <f>H164</f>
        <v>528</v>
      </c>
      <c r="I163" s="18">
        <f>I164</f>
        <v>0</v>
      </c>
      <c r="J163" s="18">
        <f>J164</f>
        <v>0</v>
      </c>
      <c r="K163" s="18">
        <f>K164</f>
        <v>0</v>
      </c>
      <c r="L163" s="30"/>
      <c r="M163" s="31"/>
      <c r="N163" s="31"/>
      <c r="O163" s="32">
        <f>SUM(O164:O164)</f>
        <v>44</v>
      </c>
      <c r="P163" s="32">
        <f t="shared" ref="P163:V163" si="28">SUM(P164:P164)</f>
        <v>18</v>
      </c>
      <c r="Q163" s="30">
        <f t="shared" si="28"/>
        <v>0.85840000000000005</v>
      </c>
      <c r="R163" s="30">
        <f t="shared" si="28"/>
        <v>0.30570000000000003</v>
      </c>
      <c r="S163" s="30">
        <f t="shared" si="28"/>
        <v>0.55269999999999997</v>
      </c>
      <c r="T163" s="30">
        <f t="shared" si="28"/>
        <v>3.49</v>
      </c>
      <c r="U163" s="30">
        <f t="shared" si="28"/>
        <v>1.1900999999999999</v>
      </c>
      <c r="V163" s="30">
        <f t="shared" si="28"/>
        <v>2.2999000000000001</v>
      </c>
      <c r="W163" s="30"/>
      <c r="X163" s="44"/>
      <c r="Y163" s="30"/>
      <c r="Z163" s="30"/>
      <c r="AA163" s="30"/>
      <c r="AB163" s="30"/>
      <c r="AC163" s="30"/>
      <c r="AD163" s="30"/>
      <c r="AE163" s="30"/>
      <c r="AF163" s="30"/>
      <c r="AG163" s="30"/>
      <c r="AH163" s="30"/>
      <c r="AI163" s="30"/>
      <c r="AJ163" s="30"/>
      <c r="AK163" s="30"/>
      <c r="AL163" s="30"/>
      <c r="AM163" s="30"/>
      <c r="AN163" s="30"/>
    </row>
    <row r="164" spans="1:40" s="5" customFormat="1" ht="111" customHeight="1" x14ac:dyDescent="0.15">
      <c r="A164" s="23"/>
      <c r="B164" s="20" t="s">
        <v>467</v>
      </c>
      <c r="C164" s="23" t="s">
        <v>61</v>
      </c>
      <c r="D164" s="20" t="s">
        <v>62</v>
      </c>
      <c r="E164" s="20" t="s">
        <v>468</v>
      </c>
      <c r="F164" s="39" t="s">
        <v>469</v>
      </c>
      <c r="G164" s="18">
        <v>528</v>
      </c>
      <c r="H164" s="18">
        <v>528</v>
      </c>
      <c r="I164" s="18"/>
      <c r="J164" s="18"/>
      <c r="K164" s="18"/>
      <c r="L164" s="30" t="s">
        <v>470</v>
      </c>
      <c r="M164" s="31" t="s">
        <v>471</v>
      </c>
      <c r="N164" s="31" t="s">
        <v>472</v>
      </c>
      <c r="O164" s="32">
        <v>44</v>
      </c>
      <c r="P164" s="32">
        <v>18</v>
      </c>
      <c r="Q164" s="18">
        <v>0.85840000000000005</v>
      </c>
      <c r="R164" s="18">
        <v>0.30570000000000003</v>
      </c>
      <c r="S164" s="18">
        <v>0.55269999999999997</v>
      </c>
      <c r="T164" s="18">
        <v>3.49</v>
      </c>
      <c r="U164" s="18">
        <v>1.1900999999999999</v>
      </c>
      <c r="V164" s="18">
        <v>2.2999000000000001</v>
      </c>
      <c r="W164" s="30" t="s">
        <v>67</v>
      </c>
      <c r="X164" s="44" t="s">
        <v>68</v>
      </c>
      <c r="Y164" s="30" t="s">
        <v>468</v>
      </c>
      <c r="Z164" s="30" t="s">
        <v>473</v>
      </c>
      <c r="AA164" s="30" t="s">
        <v>57</v>
      </c>
      <c r="AB164" s="30" t="s">
        <v>59</v>
      </c>
      <c r="AC164" s="30" t="s">
        <v>59</v>
      </c>
      <c r="AD164" s="30" t="s">
        <v>59</v>
      </c>
      <c r="AE164" s="30" t="s">
        <v>59</v>
      </c>
      <c r="AF164" s="30" t="s">
        <v>59</v>
      </c>
      <c r="AG164" s="30" t="s">
        <v>59</v>
      </c>
      <c r="AH164" s="30" t="s">
        <v>59</v>
      </c>
      <c r="AI164" s="30"/>
      <c r="AJ164" s="30"/>
      <c r="AK164" s="30"/>
      <c r="AL164" s="30"/>
      <c r="AM164" s="30"/>
      <c r="AN164" s="30"/>
    </row>
    <row r="165" spans="1:40" ht="39" customHeight="1" x14ac:dyDescent="0.15">
      <c r="A165" s="19"/>
      <c r="B165" s="78" t="s">
        <v>474</v>
      </c>
      <c r="C165" s="79"/>
      <c r="D165" s="79"/>
      <c r="E165" s="80"/>
      <c r="F165" s="39"/>
      <c r="G165" s="40">
        <f>G166+G173</f>
        <v>6750</v>
      </c>
      <c r="H165" s="40">
        <f>H166+H173</f>
        <v>6750</v>
      </c>
      <c r="I165" s="40">
        <f>I166+I173</f>
        <v>0</v>
      </c>
      <c r="J165" s="40">
        <f>J166+J173</f>
        <v>0</v>
      </c>
      <c r="K165" s="40">
        <f>K166+K173</f>
        <v>0</v>
      </c>
      <c r="L165" s="36"/>
      <c r="M165" s="42"/>
      <c r="N165" s="42"/>
      <c r="O165" s="43">
        <f t="shared" ref="O165:V165" si="29">O166+O173</f>
        <v>73</v>
      </c>
      <c r="P165" s="43">
        <f t="shared" si="29"/>
        <v>69</v>
      </c>
      <c r="Q165" s="40">
        <f t="shared" si="29"/>
        <v>1.6302999999999999</v>
      </c>
      <c r="R165" s="40">
        <f t="shared" si="29"/>
        <v>0.59050000000000002</v>
      </c>
      <c r="S165" s="40">
        <f t="shared" si="29"/>
        <v>1.0159</v>
      </c>
      <c r="T165" s="40">
        <f t="shared" si="29"/>
        <v>5.9224000000000006</v>
      </c>
      <c r="U165" s="40">
        <f t="shared" si="29"/>
        <v>2.0642999999999998</v>
      </c>
      <c r="V165" s="40">
        <f t="shared" si="29"/>
        <v>3.7782999999999998</v>
      </c>
      <c r="W165" s="36"/>
      <c r="X165" s="45"/>
      <c r="Y165" s="36"/>
      <c r="Z165" s="36"/>
      <c r="AA165" s="36"/>
      <c r="AB165" s="36"/>
      <c r="AC165" s="36"/>
      <c r="AD165" s="36"/>
      <c r="AE165" s="36"/>
      <c r="AF165" s="36"/>
      <c r="AG165" s="36"/>
      <c r="AH165" s="36"/>
      <c r="AI165" s="36"/>
      <c r="AJ165" s="36"/>
      <c r="AK165" s="36"/>
      <c r="AL165" s="36"/>
      <c r="AM165" s="36"/>
      <c r="AN165" s="36"/>
    </row>
    <row r="166" spans="1:40" ht="60.95" customHeight="1" x14ac:dyDescent="0.15">
      <c r="A166" s="19"/>
      <c r="B166" s="39" t="s">
        <v>475</v>
      </c>
      <c r="C166" s="39"/>
      <c r="D166" s="39"/>
      <c r="E166" s="39"/>
      <c r="F166" s="39" t="s">
        <v>476</v>
      </c>
      <c r="G166" s="40">
        <f>H166+I166+J166+K166</f>
        <v>6300</v>
      </c>
      <c r="H166" s="40">
        <v>6300</v>
      </c>
      <c r="I166" s="40"/>
      <c r="J166" s="40"/>
      <c r="K166" s="40"/>
      <c r="L166" s="36" t="s">
        <v>477</v>
      </c>
      <c r="M166" s="42"/>
      <c r="N166" s="42"/>
      <c r="O166" s="43">
        <f>SUM(O167:O172)</f>
        <v>70</v>
      </c>
      <c r="P166" s="43">
        <f t="shared" ref="P166:V166" si="30">SUM(P167:P172)</f>
        <v>63</v>
      </c>
      <c r="Q166" s="40">
        <f t="shared" si="30"/>
        <v>1.4769999999999999</v>
      </c>
      <c r="R166" s="40">
        <f t="shared" si="30"/>
        <v>0.54300000000000004</v>
      </c>
      <c r="S166" s="40">
        <f t="shared" si="30"/>
        <v>0.93399999999999994</v>
      </c>
      <c r="T166" s="40">
        <f t="shared" si="30"/>
        <v>5.2094000000000005</v>
      </c>
      <c r="U166" s="40">
        <f t="shared" si="30"/>
        <v>1.8293999999999997</v>
      </c>
      <c r="V166" s="40">
        <f t="shared" si="30"/>
        <v>3.38</v>
      </c>
      <c r="W166" s="36"/>
      <c r="X166" s="45"/>
      <c r="Y166" s="36"/>
      <c r="Z166" s="36"/>
      <c r="AA166" s="36" t="s">
        <v>57</v>
      </c>
      <c r="AB166" s="36" t="s">
        <v>59</v>
      </c>
      <c r="AC166" s="30" t="s">
        <v>59</v>
      </c>
      <c r="AD166" s="30" t="s">
        <v>59</v>
      </c>
      <c r="AE166" s="30" t="s">
        <v>59</v>
      </c>
      <c r="AF166" s="30" t="s">
        <v>59</v>
      </c>
      <c r="AG166" s="30" t="s">
        <v>59</v>
      </c>
      <c r="AH166" s="30" t="s">
        <v>59</v>
      </c>
      <c r="AI166" s="36"/>
      <c r="AJ166" s="36"/>
      <c r="AK166" s="36"/>
      <c r="AL166" s="36"/>
      <c r="AM166" s="36"/>
      <c r="AN166" s="36"/>
    </row>
    <row r="167" spans="1:40" ht="201" customHeight="1" x14ac:dyDescent="0.15">
      <c r="A167" s="19">
        <v>1</v>
      </c>
      <c r="B167" s="39" t="s">
        <v>478</v>
      </c>
      <c r="C167" s="30" t="s">
        <v>61</v>
      </c>
      <c r="D167" s="30" t="s">
        <v>62</v>
      </c>
      <c r="E167" s="30" t="s">
        <v>479</v>
      </c>
      <c r="F167" s="39" t="s">
        <v>480</v>
      </c>
      <c r="G167" s="40">
        <v>2000</v>
      </c>
      <c r="H167" s="40"/>
      <c r="I167" s="40"/>
      <c r="J167" s="40"/>
      <c r="K167" s="40"/>
      <c r="L167" s="36"/>
      <c r="M167" s="31" t="s">
        <v>481</v>
      </c>
      <c r="N167" s="31" t="s">
        <v>482</v>
      </c>
      <c r="O167" s="32">
        <v>18</v>
      </c>
      <c r="P167" s="32">
        <v>26</v>
      </c>
      <c r="Q167" s="18">
        <v>0.4405</v>
      </c>
      <c r="R167" s="18">
        <v>0.16500000000000001</v>
      </c>
      <c r="S167" s="18">
        <v>0.27550000000000002</v>
      </c>
      <c r="T167" s="18">
        <v>1.41</v>
      </c>
      <c r="U167" s="18">
        <v>0.54</v>
      </c>
      <c r="V167" s="18">
        <v>0.87</v>
      </c>
      <c r="W167" s="30" t="s">
        <v>67</v>
      </c>
      <c r="X167" s="44" t="s">
        <v>68</v>
      </c>
      <c r="Y167" s="30" t="s">
        <v>479</v>
      </c>
      <c r="Z167" s="30" t="s">
        <v>483</v>
      </c>
      <c r="AA167" s="36"/>
      <c r="AB167" s="36"/>
      <c r="AC167" s="36"/>
      <c r="AD167" s="36"/>
      <c r="AE167" s="36"/>
      <c r="AF167" s="36"/>
      <c r="AG167" s="36"/>
      <c r="AH167" s="36"/>
      <c r="AI167" s="36"/>
      <c r="AJ167" s="36"/>
      <c r="AK167" s="36"/>
      <c r="AL167" s="36"/>
      <c r="AM167" s="36"/>
      <c r="AN167" s="36"/>
    </row>
    <row r="168" spans="1:40" ht="122.1" customHeight="1" x14ac:dyDescent="0.15">
      <c r="A168" s="19">
        <v>2</v>
      </c>
      <c r="B168" s="39" t="s">
        <v>484</v>
      </c>
      <c r="C168" s="30" t="s">
        <v>61</v>
      </c>
      <c r="D168" s="30" t="s">
        <v>62</v>
      </c>
      <c r="E168" s="30" t="s">
        <v>485</v>
      </c>
      <c r="F168" s="39" t="s">
        <v>486</v>
      </c>
      <c r="G168" s="40">
        <v>1000</v>
      </c>
      <c r="H168" s="40"/>
      <c r="I168" s="40"/>
      <c r="J168" s="40"/>
      <c r="K168" s="40"/>
      <c r="L168" s="36"/>
      <c r="M168" s="31" t="s">
        <v>487</v>
      </c>
      <c r="N168" s="31" t="s">
        <v>482</v>
      </c>
      <c r="O168" s="32">
        <v>29</v>
      </c>
      <c r="P168" s="32">
        <v>3</v>
      </c>
      <c r="Q168" s="18">
        <v>0.252</v>
      </c>
      <c r="R168" s="18">
        <v>0.10199999999999999</v>
      </c>
      <c r="S168" s="18">
        <v>0.15</v>
      </c>
      <c r="T168" s="18">
        <v>0.92279999999999995</v>
      </c>
      <c r="U168" s="18">
        <v>0.40179999999999999</v>
      </c>
      <c r="V168" s="18">
        <v>0.52100000000000002</v>
      </c>
      <c r="W168" s="30" t="s">
        <v>67</v>
      </c>
      <c r="X168" s="44" t="s">
        <v>68</v>
      </c>
      <c r="Y168" s="30" t="s">
        <v>485</v>
      </c>
      <c r="Z168" s="30" t="s">
        <v>483</v>
      </c>
      <c r="AA168" s="36"/>
      <c r="AB168" s="36"/>
      <c r="AC168" s="36"/>
      <c r="AD168" s="36"/>
      <c r="AE168" s="36"/>
      <c r="AF168" s="36"/>
      <c r="AG168" s="36"/>
      <c r="AH168" s="36"/>
      <c r="AI168" s="36"/>
      <c r="AJ168" s="36"/>
      <c r="AK168" s="36"/>
      <c r="AL168" s="36"/>
      <c r="AM168" s="36"/>
      <c r="AN168" s="36"/>
    </row>
    <row r="169" spans="1:40" ht="111" customHeight="1" x14ac:dyDescent="0.15">
      <c r="A169" s="19">
        <v>3</v>
      </c>
      <c r="B169" s="39" t="s">
        <v>488</v>
      </c>
      <c r="C169" s="30" t="s">
        <v>61</v>
      </c>
      <c r="D169" s="30" t="s">
        <v>62</v>
      </c>
      <c r="E169" s="30" t="s">
        <v>489</v>
      </c>
      <c r="F169" s="39" t="s">
        <v>490</v>
      </c>
      <c r="G169" s="40">
        <v>1000</v>
      </c>
      <c r="H169" s="40"/>
      <c r="I169" s="40"/>
      <c r="J169" s="40"/>
      <c r="K169" s="40"/>
      <c r="L169" s="36"/>
      <c r="M169" s="31" t="s">
        <v>491</v>
      </c>
      <c r="N169" s="31" t="s">
        <v>482</v>
      </c>
      <c r="O169" s="32">
        <v>7</v>
      </c>
      <c r="P169" s="32">
        <v>5</v>
      </c>
      <c r="Q169" s="18">
        <v>0.13469999999999999</v>
      </c>
      <c r="R169" s="18">
        <v>4.5999999999999999E-2</v>
      </c>
      <c r="S169" s="18">
        <v>8.8700000000000001E-2</v>
      </c>
      <c r="T169" s="18">
        <v>0.62090000000000001</v>
      </c>
      <c r="U169" s="18">
        <v>0.245</v>
      </c>
      <c r="V169" s="18">
        <v>0.37590000000000001</v>
      </c>
      <c r="W169" s="30" t="s">
        <v>67</v>
      </c>
      <c r="X169" s="44" t="s">
        <v>68</v>
      </c>
      <c r="Y169" s="30" t="s">
        <v>489</v>
      </c>
      <c r="Z169" s="30" t="s">
        <v>483</v>
      </c>
      <c r="AA169" s="36"/>
      <c r="AB169" s="36"/>
      <c r="AC169" s="36"/>
      <c r="AD169" s="36"/>
      <c r="AE169" s="36"/>
      <c r="AF169" s="36"/>
      <c r="AG169" s="36"/>
      <c r="AH169" s="36"/>
      <c r="AI169" s="36"/>
      <c r="AJ169" s="36"/>
      <c r="AK169" s="36"/>
      <c r="AL169" s="36"/>
      <c r="AM169" s="36"/>
      <c r="AN169" s="36"/>
    </row>
    <row r="170" spans="1:40" ht="117.95" customHeight="1" x14ac:dyDescent="0.15">
      <c r="A170" s="19">
        <v>4</v>
      </c>
      <c r="B170" s="39" t="s">
        <v>492</v>
      </c>
      <c r="C170" s="30" t="s">
        <v>61</v>
      </c>
      <c r="D170" s="30" t="s">
        <v>62</v>
      </c>
      <c r="E170" s="30" t="s">
        <v>493</v>
      </c>
      <c r="F170" s="39" t="s">
        <v>494</v>
      </c>
      <c r="G170" s="40">
        <v>800</v>
      </c>
      <c r="H170" s="40"/>
      <c r="I170" s="40"/>
      <c r="J170" s="40"/>
      <c r="K170" s="40"/>
      <c r="L170" s="36"/>
      <c r="M170" s="31" t="s">
        <v>491</v>
      </c>
      <c r="N170" s="31" t="s">
        <v>482</v>
      </c>
      <c r="O170" s="32">
        <v>4</v>
      </c>
      <c r="P170" s="32">
        <v>9</v>
      </c>
      <c r="Q170" s="18">
        <v>0.1618</v>
      </c>
      <c r="R170" s="18">
        <v>5.5E-2</v>
      </c>
      <c r="S170" s="18">
        <v>0.10680000000000001</v>
      </c>
      <c r="T170" s="18">
        <v>0.6966</v>
      </c>
      <c r="U170" s="18">
        <v>0.18579999999999999</v>
      </c>
      <c r="V170" s="18">
        <v>0.51080000000000003</v>
      </c>
      <c r="W170" s="30" t="s">
        <v>67</v>
      </c>
      <c r="X170" s="44" t="s">
        <v>68</v>
      </c>
      <c r="Y170" s="30" t="s">
        <v>493</v>
      </c>
      <c r="Z170" s="30" t="s">
        <v>483</v>
      </c>
      <c r="AA170" s="36"/>
      <c r="AB170" s="36"/>
      <c r="AC170" s="36"/>
      <c r="AD170" s="36"/>
      <c r="AE170" s="36"/>
      <c r="AF170" s="36"/>
      <c r="AG170" s="36"/>
      <c r="AH170" s="36"/>
      <c r="AI170" s="36"/>
      <c r="AJ170" s="36"/>
      <c r="AK170" s="36"/>
      <c r="AL170" s="36"/>
      <c r="AM170" s="36"/>
      <c r="AN170" s="36"/>
    </row>
    <row r="171" spans="1:40" ht="102" customHeight="1" x14ac:dyDescent="0.15">
      <c r="A171" s="19">
        <v>5</v>
      </c>
      <c r="B171" s="39" t="s">
        <v>495</v>
      </c>
      <c r="C171" s="30" t="s">
        <v>61</v>
      </c>
      <c r="D171" s="30" t="s">
        <v>62</v>
      </c>
      <c r="E171" s="30" t="s">
        <v>496</v>
      </c>
      <c r="F171" s="39" t="s">
        <v>497</v>
      </c>
      <c r="G171" s="40">
        <v>500</v>
      </c>
      <c r="H171" s="40"/>
      <c r="I171" s="40"/>
      <c r="J171" s="40"/>
      <c r="K171" s="40"/>
      <c r="L171" s="36"/>
      <c r="M171" s="31" t="s">
        <v>498</v>
      </c>
      <c r="N171" s="31" t="s">
        <v>482</v>
      </c>
      <c r="O171" s="32">
        <v>1</v>
      </c>
      <c r="P171" s="32">
        <v>7</v>
      </c>
      <c r="Q171" s="18">
        <v>0.1115</v>
      </c>
      <c r="R171" s="18">
        <v>1.0500000000000001E-2</v>
      </c>
      <c r="S171" s="18">
        <v>0.10100000000000001</v>
      </c>
      <c r="T171" s="18">
        <v>0.54400000000000004</v>
      </c>
      <c r="U171" s="18">
        <v>4.2799999999999998E-2</v>
      </c>
      <c r="V171" s="18">
        <v>0.50119999999999998</v>
      </c>
      <c r="W171" s="30" t="s">
        <v>67</v>
      </c>
      <c r="X171" s="44" t="s">
        <v>68</v>
      </c>
      <c r="Y171" s="30" t="s">
        <v>496</v>
      </c>
      <c r="Z171" s="30" t="s">
        <v>90</v>
      </c>
      <c r="AA171" s="36"/>
      <c r="AB171" s="36"/>
      <c r="AC171" s="36"/>
      <c r="AD171" s="36"/>
      <c r="AE171" s="36"/>
      <c r="AF171" s="36"/>
      <c r="AG171" s="36"/>
      <c r="AH171" s="36"/>
      <c r="AI171" s="36"/>
      <c r="AJ171" s="36"/>
      <c r="AK171" s="36"/>
      <c r="AL171" s="36"/>
      <c r="AM171" s="36"/>
      <c r="AN171" s="36"/>
    </row>
    <row r="172" spans="1:40" ht="131.1" customHeight="1" x14ac:dyDescent="0.15">
      <c r="A172" s="19">
        <v>6</v>
      </c>
      <c r="B172" s="39" t="s">
        <v>499</v>
      </c>
      <c r="C172" s="30" t="s">
        <v>61</v>
      </c>
      <c r="D172" s="30" t="s">
        <v>62</v>
      </c>
      <c r="E172" s="30" t="s">
        <v>500</v>
      </c>
      <c r="F172" s="39" t="s">
        <v>501</v>
      </c>
      <c r="G172" s="40">
        <v>1000</v>
      </c>
      <c r="H172" s="40"/>
      <c r="I172" s="40"/>
      <c r="J172" s="40"/>
      <c r="K172" s="40"/>
      <c r="L172" s="36"/>
      <c r="M172" s="31" t="s">
        <v>502</v>
      </c>
      <c r="N172" s="31" t="s">
        <v>482</v>
      </c>
      <c r="O172" s="32">
        <v>11</v>
      </c>
      <c r="P172" s="32">
        <v>13</v>
      </c>
      <c r="Q172" s="18">
        <v>0.3765</v>
      </c>
      <c r="R172" s="18">
        <v>0.16450000000000001</v>
      </c>
      <c r="S172" s="18">
        <v>0.21199999999999999</v>
      </c>
      <c r="T172" s="18">
        <v>1.0150999999999999</v>
      </c>
      <c r="U172" s="18">
        <v>0.41399999999999998</v>
      </c>
      <c r="V172" s="18">
        <v>0.60109999999999997</v>
      </c>
      <c r="W172" s="30" t="s">
        <v>67</v>
      </c>
      <c r="X172" s="44" t="s">
        <v>68</v>
      </c>
      <c r="Y172" s="30" t="s">
        <v>500</v>
      </c>
      <c r="Z172" s="30" t="s">
        <v>70</v>
      </c>
      <c r="AA172" s="36"/>
      <c r="AB172" s="36"/>
      <c r="AC172" s="36"/>
      <c r="AD172" s="36"/>
      <c r="AE172" s="36"/>
      <c r="AF172" s="36"/>
      <c r="AG172" s="36"/>
      <c r="AH172" s="36"/>
      <c r="AI172" s="36"/>
      <c r="AJ172" s="36"/>
      <c r="AK172" s="36"/>
      <c r="AL172" s="36"/>
      <c r="AM172" s="36"/>
      <c r="AN172" s="36"/>
    </row>
    <row r="173" spans="1:40" ht="69.95" customHeight="1" x14ac:dyDescent="0.15">
      <c r="A173" s="19"/>
      <c r="B173" s="39" t="s">
        <v>503</v>
      </c>
      <c r="C173" s="30"/>
      <c r="D173" s="30"/>
      <c r="E173" s="30"/>
      <c r="F173" s="39" t="s">
        <v>504</v>
      </c>
      <c r="G173" s="40">
        <f>H173+I173+J173+K173</f>
        <v>450</v>
      </c>
      <c r="H173" s="40">
        <v>450</v>
      </c>
      <c r="I173" s="40"/>
      <c r="J173" s="40"/>
      <c r="K173" s="40"/>
      <c r="L173" s="36" t="s">
        <v>505</v>
      </c>
      <c r="M173" s="31"/>
      <c r="N173" s="31"/>
      <c r="O173" s="32">
        <f>SUM(O174:O182)</f>
        <v>3</v>
      </c>
      <c r="P173" s="32">
        <f t="shared" ref="P173:V173" si="31">SUM(P174:P182)</f>
        <v>6</v>
      </c>
      <c r="Q173" s="30">
        <f t="shared" si="31"/>
        <v>0.15329999999999999</v>
      </c>
      <c r="R173" s="30">
        <f t="shared" si="31"/>
        <v>4.7500000000000001E-2</v>
      </c>
      <c r="S173" s="30">
        <f t="shared" si="31"/>
        <v>8.1900000000000001E-2</v>
      </c>
      <c r="T173" s="30">
        <f t="shared" si="31"/>
        <v>0.71299999999999986</v>
      </c>
      <c r="U173" s="30">
        <f t="shared" si="31"/>
        <v>0.2349</v>
      </c>
      <c r="V173" s="30">
        <f t="shared" si="31"/>
        <v>0.39829999999999993</v>
      </c>
      <c r="W173" s="30"/>
      <c r="X173" s="44"/>
      <c r="Y173" s="30"/>
      <c r="Z173" s="30"/>
      <c r="AA173" s="36"/>
      <c r="AB173" s="36"/>
      <c r="AC173" s="36"/>
      <c r="AD173" s="36"/>
      <c r="AE173" s="36"/>
      <c r="AF173" s="36"/>
      <c r="AG173" s="36"/>
      <c r="AH173" s="36"/>
      <c r="AI173" s="36"/>
      <c r="AJ173" s="36"/>
      <c r="AK173" s="36"/>
      <c r="AL173" s="36"/>
      <c r="AM173" s="36"/>
      <c r="AN173" s="36"/>
    </row>
    <row r="174" spans="1:40" s="3" customFormat="1" ht="81" customHeight="1" x14ac:dyDescent="0.15">
      <c r="A174" s="19">
        <v>1</v>
      </c>
      <c r="B174" s="39" t="s">
        <v>506</v>
      </c>
      <c r="C174" s="30" t="s">
        <v>61</v>
      </c>
      <c r="D174" s="30" t="s">
        <v>507</v>
      </c>
      <c r="E174" s="30" t="s">
        <v>508</v>
      </c>
      <c r="F174" s="39" t="s">
        <v>509</v>
      </c>
      <c r="G174" s="40">
        <v>50</v>
      </c>
      <c r="H174" s="40"/>
      <c r="I174" s="40"/>
      <c r="J174" s="40"/>
      <c r="K174" s="40"/>
      <c r="L174" s="36"/>
      <c r="M174" s="31" t="s">
        <v>510</v>
      </c>
      <c r="N174" s="31" t="s">
        <v>511</v>
      </c>
      <c r="O174" s="32"/>
      <c r="P174" s="32">
        <v>1</v>
      </c>
      <c r="Q174" s="18">
        <v>3.0000000000000001E-3</v>
      </c>
      <c r="R174" s="18">
        <v>2E-3</v>
      </c>
      <c r="S174" s="18">
        <v>1E-3</v>
      </c>
      <c r="T174" s="18">
        <v>1.7999999999999999E-2</v>
      </c>
      <c r="U174" s="18">
        <v>1.1299999999999999E-2</v>
      </c>
      <c r="V174" s="18">
        <v>6.7000000000000002E-3</v>
      </c>
      <c r="W174" s="30" t="s">
        <v>512</v>
      </c>
      <c r="X174" s="44" t="s">
        <v>513</v>
      </c>
      <c r="Y174" s="30" t="s">
        <v>104</v>
      </c>
      <c r="Z174" s="30" t="s">
        <v>514</v>
      </c>
      <c r="AA174" s="36"/>
      <c r="AB174" s="36"/>
      <c r="AC174" s="36"/>
      <c r="AD174" s="36"/>
      <c r="AE174" s="36"/>
      <c r="AF174" s="36"/>
      <c r="AG174" s="36"/>
      <c r="AH174" s="36"/>
      <c r="AI174" s="36"/>
      <c r="AJ174" s="36"/>
      <c r="AK174" s="36"/>
      <c r="AL174" s="36"/>
      <c r="AM174" s="36"/>
      <c r="AN174" s="36"/>
    </row>
    <row r="175" spans="1:40" s="3" customFormat="1" ht="86.1" customHeight="1" x14ac:dyDescent="0.15">
      <c r="A175" s="19">
        <v>2</v>
      </c>
      <c r="B175" s="39" t="s">
        <v>515</v>
      </c>
      <c r="C175" s="30" t="s">
        <v>61</v>
      </c>
      <c r="D175" s="30" t="s">
        <v>507</v>
      </c>
      <c r="E175" s="30" t="s">
        <v>444</v>
      </c>
      <c r="F175" s="39" t="s">
        <v>516</v>
      </c>
      <c r="G175" s="40">
        <v>50</v>
      </c>
      <c r="H175" s="40"/>
      <c r="I175" s="40"/>
      <c r="J175" s="40"/>
      <c r="K175" s="40"/>
      <c r="L175" s="36"/>
      <c r="M175" s="31" t="s">
        <v>510</v>
      </c>
      <c r="N175" s="31" t="s">
        <v>517</v>
      </c>
      <c r="O175" s="32"/>
      <c r="P175" s="32">
        <v>1</v>
      </c>
      <c r="Q175" s="18">
        <v>1.9E-2</v>
      </c>
      <c r="R175" s="18">
        <v>5.7000000000000002E-3</v>
      </c>
      <c r="S175" s="18">
        <v>1.3299999999999999E-2</v>
      </c>
      <c r="T175" s="18">
        <v>7.5499999999999998E-2</v>
      </c>
      <c r="U175" s="18">
        <v>2.1399999999999999E-2</v>
      </c>
      <c r="V175" s="18">
        <v>5.1400000000000001E-2</v>
      </c>
      <c r="W175" s="30" t="s">
        <v>512</v>
      </c>
      <c r="X175" s="44" t="s">
        <v>513</v>
      </c>
      <c r="Y175" s="30" t="s">
        <v>109</v>
      </c>
      <c r="Z175" s="30" t="s">
        <v>518</v>
      </c>
      <c r="AA175" s="36"/>
      <c r="AB175" s="36"/>
      <c r="AC175" s="36"/>
      <c r="AD175" s="36"/>
      <c r="AE175" s="36"/>
      <c r="AF175" s="36"/>
      <c r="AG175" s="36"/>
      <c r="AH175" s="36"/>
      <c r="AI175" s="36"/>
      <c r="AJ175" s="36"/>
      <c r="AK175" s="36"/>
      <c r="AL175" s="36"/>
      <c r="AM175" s="36"/>
      <c r="AN175" s="36"/>
    </row>
    <row r="176" spans="1:40" ht="87.95" customHeight="1" x14ac:dyDescent="0.15">
      <c r="A176" s="19">
        <v>3</v>
      </c>
      <c r="B176" s="39" t="s">
        <v>519</v>
      </c>
      <c r="C176" s="30" t="s">
        <v>61</v>
      </c>
      <c r="D176" s="30" t="s">
        <v>507</v>
      </c>
      <c r="E176" s="30" t="s">
        <v>520</v>
      </c>
      <c r="F176" s="39" t="s">
        <v>521</v>
      </c>
      <c r="G176" s="40">
        <v>50</v>
      </c>
      <c r="H176" s="40"/>
      <c r="I176" s="40"/>
      <c r="J176" s="40"/>
      <c r="K176" s="40"/>
      <c r="L176" s="36"/>
      <c r="M176" s="31" t="s">
        <v>522</v>
      </c>
      <c r="N176" s="31" t="s">
        <v>523</v>
      </c>
      <c r="O176" s="32">
        <v>1</v>
      </c>
      <c r="P176" s="32"/>
      <c r="Q176" s="18">
        <v>3.8E-3</v>
      </c>
      <c r="R176" s="18">
        <v>3.5000000000000001E-3</v>
      </c>
      <c r="S176" s="18">
        <v>2.9999999999999997E-4</v>
      </c>
      <c r="T176" s="18">
        <v>1.83E-2</v>
      </c>
      <c r="U176" s="18">
        <v>1.67E-2</v>
      </c>
      <c r="V176" s="18">
        <v>1.6000000000000001E-3</v>
      </c>
      <c r="W176" s="30" t="s">
        <v>512</v>
      </c>
      <c r="X176" s="44" t="s">
        <v>513</v>
      </c>
      <c r="Y176" s="30" t="s">
        <v>69</v>
      </c>
      <c r="Z176" s="30" t="s">
        <v>524</v>
      </c>
      <c r="AA176" s="36"/>
      <c r="AB176" s="36"/>
      <c r="AC176" s="36"/>
      <c r="AD176" s="36"/>
      <c r="AE176" s="36"/>
      <c r="AF176" s="36"/>
      <c r="AG176" s="36"/>
      <c r="AH176" s="36"/>
      <c r="AI176" s="36"/>
      <c r="AJ176" s="36"/>
      <c r="AK176" s="36"/>
      <c r="AL176" s="36"/>
      <c r="AM176" s="36"/>
      <c r="AN176" s="36"/>
    </row>
    <row r="177" spans="1:40" ht="83.1" customHeight="1" x14ac:dyDescent="0.15">
      <c r="A177" s="19">
        <v>4</v>
      </c>
      <c r="B177" s="39" t="s">
        <v>525</v>
      </c>
      <c r="C177" s="30" t="s">
        <v>61</v>
      </c>
      <c r="D177" s="30" t="s">
        <v>507</v>
      </c>
      <c r="E177" s="30" t="s">
        <v>526</v>
      </c>
      <c r="F177" s="39" t="s">
        <v>527</v>
      </c>
      <c r="G177" s="40">
        <v>50</v>
      </c>
      <c r="H177" s="40"/>
      <c r="I177" s="40"/>
      <c r="J177" s="40"/>
      <c r="K177" s="40"/>
      <c r="L177" s="36"/>
      <c r="M177" s="31" t="s">
        <v>528</v>
      </c>
      <c r="N177" s="31" t="s">
        <v>523</v>
      </c>
      <c r="O177" s="32">
        <v>1</v>
      </c>
      <c r="P177" s="32"/>
      <c r="Q177" s="18">
        <v>2.9600000000000001E-2</v>
      </c>
      <c r="R177" s="18">
        <v>9.1000000000000004E-3</v>
      </c>
      <c r="S177" s="18">
        <v>2.0500000000000001E-2</v>
      </c>
      <c r="T177" s="18">
        <v>0.14199999999999999</v>
      </c>
      <c r="U177" s="18">
        <v>4.48E-2</v>
      </c>
      <c r="V177" s="18">
        <v>9.7199999999999995E-2</v>
      </c>
      <c r="W177" s="30" t="s">
        <v>512</v>
      </c>
      <c r="X177" s="44" t="s">
        <v>513</v>
      </c>
      <c r="Y177" s="30" t="s">
        <v>79</v>
      </c>
      <c r="Z177" s="30" t="s">
        <v>529</v>
      </c>
      <c r="AA177" s="36"/>
      <c r="AB177" s="36"/>
      <c r="AC177" s="36"/>
      <c r="AD177" s="36"/>
      <c r="AE177" s="36"/>
      <c r="AF177" s="36"/>
      <c r="AG177" s="36"/>
      <c r="AH177" s="36"/>
      <c r="AI177" s="36"/>
      <c r="AJ177" s="36"/>
      <c r="AK177" s="36"/>
      <c r="AL177" s="36"/>
      <c r="AM177" s="36"/>
      <c r="AN177" s="36"/>
    </row>
    <row r="178" spans="1:40" s="3" customFormat="1" ht="84.95" customHeight="1" x14ac:dyDescent="0.15">
      <c r="A178" s="19">
        <v>5</v>
      </c>
      <c r="B178" s="39" t="s">
        <v>530</v>
      </c>
      <c r="C178" s="30" t="s">
        <v>61</v>
      </c>
      <c r="D178" s="30" t="s">
        <v>507</v>
      </c>
      <c r="E178" s="30" t="s">
        <v>531</v>
      </c>
      <c r="F178" s="39" t="s">
        <v>532</v>
      </c>
      <c r="G178" s="40">
        <v>50</v>
      </c>
      <c r="H178" s="40"/>
      <c r="I178" s="40"/>
      <c r="J178" s="40"/>
      <c r="K178" s="40"/>
      <c r="L178" s="36"/>
      <c r="M178" s="31" t="s">
        <v>533</v>
      </c>
      <c r="N178" s="31" t="s">
        <v>523</v>
      </c>
      <c r="O178" s="32"/>
      <c r="P178" s="32">
        <v>1</v>
      </c>
      <c r="Q178" s="18">
        <v>3.2000000000000001E-2</v>
      </c>
      <c r="R178" s="18">
        <v>8.0999999999999996E-3</v>
      </c>
      <c r="S178" s="18"/>
      <c r="T178" s="18">
        <v>0.14580000000000001</v>
      </c>
      <c r="U178" s="18">
        <v>4.3099999999999999E-2</v>
      </c>
      <c r="V178" s="18">
        <v>2.3900000000000001E-2</v>
      </c>
      <c r="W178" s="30" t="s">
        <v>512</v>
      </c>
      <c r="X178" s="44" t="s">
        <v>513</v>
      </c>
      <c r="Y178" s="30" t="s">
        <v>99</v>
      </c>
      <c r="Z178" s="30" t="s">
        <v>534</v>
      </c>
      <c r="AA178" s="36"/>
      <c r="AB178" s="36"/>
      <c r="AC178" s="36"/>
      <c r="AD178" s="36"/>
      <c r="AE178" s="36"/>
      <c r="AF178" s="36"/>
      <c r="AG178" s="36"/>
      <c r="AH178" s="36"/>
      <c r="AI178" s="36"/>
      <c r="AJ178" s="36"/>
      <c r="AK178" s="36"/>
      <c r="AL178" s="36"/>
      <c r="AM178" s="36"/>
      <c r="AN178" s="36"/>
    </row>
    <row r="179" spans="1:40" s="3" customFormat="1" ht="81.95" customHeight="1" x14ac:dyDescent="0.15">
      <c r="A179" s="19">
        <v>6</v>
      </c>
      <c r="B179" s="39" t="s">
        <v>535</v>
      </c>
      <c r="C179" s="30" t="s">
        <v>61</v>
      </c>
      <c r="D179" s="30" t="s">
        <v>507</v>
      </c>
      <c r="E179" s="30" t="s">
        <v>536</v>
      </c>
      <c r="F179" s="39" t="s">
        <v>537</v>
      </c>
      <c r="G179" s="40">
        <v>50</v>
      </c>
      <c r="H179" s="40"/>
      <c r="I179" s="40"/>
      <c r="J179" s="40"/>
      <c r="K179" s="40"/>
      <c r="L179" s="36"/>
      <c r="M179" s="31" t="s">
        <v>510</v>
      </c>
      <c r="N179" s="31" t="s">
        <v>523</v>
      </c>
      <c r="O179" s="32"/>
      <c r="P179" s="32">
        <v>1</v>
      </c>
      <c r="Q179" s="18">
        <v>2E-3</v>
      </c>
      <c r="R179" s="18">
        <v>1.1999999999999999E-3</v>
      </c>
      <c r="S179" s="18">
        <v>8.0000000000000004E-4</v>
      </c>
      <c r="T179" s="18">
        <v>1.0200000000000001E-2</v>
      </c>
      <c r="U179" s="18">
        <v>6.0000000000000001E-3</v>
      </c>
      <c r="V179" s="18">
        <v>4.7999999999999996E-3</v>
      </c>
      <c r="W179" s="30" t="s">
        <v>512</v>
      </c>
      <c r="X179" s="44" t="s">
        <v>513</v>
      </c>
      <c r="Y179" s="30" t="s">
        <v>538</v>
      </c>
      <c r="Z179" s="30" t="s">
        <v>539</v>
      </c>
      <c r="AA179" s="36"/>
      <c r="AB179" s="36"/>
      <c r="AC179" s="36"/>
      <c r="AD179" s="36"/>
      <c r="AE179" s="36"/>
      <c r="AF179" s="36"/>
      <c r="AG179" s="36"/>
      <c r="AH179" s="36"/>
      <c r="AI179" s="36"/>
      <c r="AJ179" s="36"/>
      <c r="AK179" s="36"/>
      <c r="AL179" s="36"/>
      <c r="AM179" s="36"/>
      <c r="AN179" s="36"/>
    </row>
    <row r="180" spans="1:40" s="3" customFormat="1" ht="83.1" customHeight="1" x14ac:dyDescent="0.15">
      <c r="A180" s="19">
        <v>7</v>
      </c>
      <c r="B180" s="39" t="s">
        <v>540</v>
      </c>
      <c r="C180" s="30" t="s">
        <v>61</v>
      </c>
      <c r="D180" s="30" t="s">
        <v>507</v>
      </c>
      <c r="E180" s="30" t="s">
        <v>541</v>
      </c>
      <c r="F180" s="39" t="s">
        <v>542</v>
      </c>
      <c r="G180" s="40">
        <v>50</v>
      </c>
      <c r="H180" s="40"/>
      <c r="I180" s="40"/>
      <c r="J180" s="40"/>
      <c r="K180" s="40"/>
      <c r="L180" s="36"/>
      <c r="M180" s="31" t="s">
        <v>510</v>
      </c>
      <c r="N180" s="31" t="s">
        <v>523</v>
      </c>
      <c r="O180" s="32"/>
      <c r="P180" s="32">
        <v>1</v>
      </c>
      <c r="Q180" s="18">
        <v>2.5700000000000001E-2</v>
      </c>
      <c r="R180" s="18">
        <v>8.0999999999999996E-3</v>
      </c>
      <c r="S180" s="18">
        <v>1.7600000000000001E-2</v>
      </c>
      <c r="T180" s="18">
        <v>0.1336</v>
      </c>
      <c r="U180" s="18">
        <v>4.8599999999999997E-2</v>
      </c>
      <c r="V180" s="18">
        <v>8.5999999999999993E-2</v>
      </c>
      <c r="W180" s="30" t="s">
        <v>512</v>
      </c>
      <c r="X180" s="44" t="s">
        <v>513</v>
      </c>
      <c r="Y180" s="30" t="s">
        <v>94</v>
      </c>
      <c r="Z180" s="30" t="s">
        <v>543</v>
      </c>
      <c r="AA180" s="36"/>
      <c r="AB180" s="36"/>
      <c r="AC180" s="36"/>
      <c r="AD180" s="36"/>
      <c r="AE180" s="36"/>
      <c r="AF180" s="36"/>
      <c r="AG180" s="36"/>
      <c r="AH180" s="36"/>
      <c r="AI180" s="36"/>
      <c r="AJ180" s="36"/>
      <c r="AK180" s="36"/>
      <c r="AL180" s="36"/>
      <c r="AM180" s="36"/>
      <c r="AN180" s="36"/>
    </row>
    <row r="181" spans="1:40" ht="78" customHeight="1" x14ac:dyDescent="0.15">
      <c r="A181" s="19">
        <v>8</v>
      </c>
      <c r="B181" s="39" t="s">
        <v>544</v>
      </c>
      <c r="C181" s="30" t="s">
        <v>61</v>
      </c>
      <c r="D181" s="30" t="s">
        <v>507</v>
      </c>
      <c r="E181" s="30" t="s">
        <v>545</v>
      </c>
      <c r="F181" s="39" t="s">
        <v>546</v>
      </c>
      <c r="G181" s="40">
        <v>50</v>
      </c>
      <c r="H181" s="40"/>
      <c r="I181" s="40"/>
      <c r="J181" s="40"/>
      <c r="K181" s="40"/>
      <c r="L181" s="36"/>
      <c r="M181" s="31" t="s">
        <v>547</v>
      </c>
      <c r="N181" s="31" t="s">
        <v>523</v>
      </c>
      <c r="O181" s="32">
        <v>1</v>
      </c>
      <c r="P181" s="32"/>
      <c r="Q181" s="18">
        <v>3.7000000000000002E-3</v>
      </c>
      <c r="R181" s="18">
        <v>2.5000000000000001E-3</v>
      </c>
      <c r="S181" s="18">
        <v>1.1999999999999999E-3</v>
      </c>
      <c r="T181" s="18">
        <v>1.5900000000000001E-2</v>
      </c>
      <c r="U181" s="18">
        <v>1.0699999999999999E-2</v>
      </c>
      <c r="V181" s="18">
        <v>5.1999999999999998E-3</v>
      </c>
      <c r="W181" s="30" t="s">
        <v>512</v>
      </c>
      <c r="X181" s="44" t="s">
        <v>513</v>
      </c>
      <c r="Y181" s="30" t="s">
        <v>74</v>
      </c>
      <c r="Z181" s="30" t="s">
        <v>548</v>
      </c>
      <c r="AA181" s="36"/>
      <c r="AB181" s="36"/>
      <c r="AC181" s="36"/>
      <c r="AD181" s="36"/>
      <c r="AE181" s="36"/>
      <c r="AF181" s="36"/>
      <c r="AG181" s="36"/>
      <c r="AH181" s="36"/>
      <c r="AI181" s="36"/>
      <c r="AJ181" s="36"/>
      <c r="AK181" s="36"/>
      <c r="AL181" s="36"/>
      <c r="AM181" s="36"/>
      <c r="AN181" s="36"/>
    </row>
    <row r="182" spans="1:40" ht="75.95" customHeight="1" x14ac:dyDescent="0.15">
      <c r="A182" s="19">
        <v>9</v>
      </c>
      <c r="B182" s="39" t="s">
        <v>549</v>
      </c>
      <c r="C182" s="30" t="s">
        <v>61</v>
      </c>
      <c r="D182" s="30" t="s">
        <v>550</v>
      </c>
      <c r="E182" s="30" t="s">
        <v>551</v>
      </c>
      <c r="F182" s="39" t="s">
        <v>552</v>
      </c>
      <c r="G182" s="40">
        <v>50</v>
      </c>
      <c r="H182" s="40"/>
      <c r="I182" s="40"/>
      <c r="J182" s="40"/>
      <c r="K182" s="40"/>
      <c r="L182" s="36"/>
      <c r="M182" s="31" t="s">
        <v>553</v>
      </c>
      <c r="N182" s="31" t="s">
        <v>523</v>
      </c>
      <c r="O182" s="32"/>
      <c r="P182" s="32">
        <v>1</v>
      </c>
      <c r="Q182" s="18">
        <v>3.4500000000000003E-2</v>
      </c>
      <c r="R182" s="18">
        <v>7.3000000000000001E-3</v>
      </c>
      <c r="S182" s="18">
        <v>2.7199999999999998E-2</v>
      </c>
      <c r="T182" s="18">
        <v>0.1537</v>
      </c>
      <c r="U182" s="18">
        <v>3.2300000000000002E-2</v>
      </c>
      <c r="V182" s="18">
        <v>0.1215</v>
      </c>
      <c r="W182" s="30" t="s">
        <v>554</v>
      </c>
      <c r="X182" s="44" t="s">
        <v>513</v>
      </c>
      <c r="Y182" s="30" t="s">
        <v>154</v>
      </c>
      <c r="Z182" s="30" t="s">
        <v>555</v>
      </c>
      <c r="AA182" s="36"/>
      <c r="AB182" s="36"/>
      <c r="AC182" s="36"/>
      <c r="AD182" s="36"/>
      <c r="AE182" s="36"/>
      <c r="AF182" s="36"/>
      <c r="AG182" s="36"/>
      <c r="AH182" s="36"/>
      <c r="AI182" s="36"/>
      <c r="AJ182" s="36"/>
      <c r="AK182" s="36"/>
      <c r="AL182" s="36"/>
      <c r="AM182" s="36"/>
      <c r="AN182" s="36"/>
    </row>
    <row r="183" spans="1:40" ht="57.95" customHeight="1" x14ac:dyDescent="0.15">
      <c r="A183" s="23"/>
      <c r="B183" s="78" t="s">
        <v>556</v>
      </c>
      <c r="C183" s="79"/>
      <c r="D183" s="79"/>
      <c r="E183" s="80"/>
      <c r="F183" s="39"/>
      <c r="G183" s="18">
        <f>G184+G185</f>
        <v>450</v>
      </c>
      <c r="H183" s="18">
        <f>H184+H185</f>
        <v>280</v>
      </c>
      <c r="I183" s="18">
        <f>I184+I185</f>
        <v>170</v>
      </c>
      <c r="J183" s="18">
        <f>J184+J185</f>
        <v>0</v>
      </c>
      <c r="K183" s="18">
        <f>K184+K185</f>
        <v>0</v>
      </c>
      <c r="L183" s="30"/>
      <c r="M183" s="31"/>
      <c r="N183" s="31"/>
      <c r="O183" s="32">
        <f t="shared" ref="O183:V183" si="32">SUM(O184:O185)</f>
        <v>2</v>
      </c>
      <c r="P183" s="32">
        <f t="shared" si="32"/>
        <v>4</v>
      </c>
      <c r="Q183" s="30">
        <f t="shared" si="32"/>
        <v>4.9599999999999998E-2</v>
      </c>
      <c r="R183" s="30">
        <f t="shared" si="32"/>
        <v>2.0199999999999999E-2</v>
      </c>
      <c r="S183" s="30">
        <f t="shared" si="32"/>
        <v>2.9399999999999999E-2</v>
      </c>
      <c r="T183" s="30">
        <f t="shared" si="32"/>
        <v>0.25130000000000002</v>
      </c>
      <c r="U183" s="30">
        <f t="shared" si="32"/>
        <v>8.72E-2</v>
      </c>
      <c r="V183" s="30">
        <f t="shared" si="32"/>
        <v>0.1641</v>
      </c>
      <c r="W183" s="30"/>
      <c r="X183" s="44"/>
      <c r="Y183" s="30"/>
      <c r="Z183" s="30"/>
      <c r="AA183" s="30"/>
      <c r="AB183" s="36"/>
      <c r="AC183" s="36"/>
      <c r="AD183" s="36"/>
      <c r="AE183" s="36"/>
      <c r="AF183" s="36"/>
      <c r="AG183" s="36"/>
      <c r="AH183" s="36"/>
      <c r="AI183" s="36"/>
      <c r="AJ183" s="36"/>
      <c r="AK183" s="36"/>
      <c r="AL183" s="36"/>
      <c r="AM183" s="36"/>
      <c r="AN183" s="36"/>
    </row>
    <row r="184" spans="1:40" ht="125.1" customHeight="1" x14ac:dyDescent="0.15">
      <c r="A184" s="19"/>
      <c r="B184" s="39" t="s">
        <v>557</v>
      </c>
      <c r="C184" s="30" t="s">
        <v>61</v>
      </c>
      <c r="D184" s="30" t="s">
        <v>558</v>
      </c>
      <c r="E184" s="30" t="s">
        <v>559</v>
      </c>
      <c r="F184" s="39" t="s">
        <v>560</v>
      </c>
      <c r="G184" s="40">
        <v>170</v>
      </c>
      <c r="H184" s="40"/>
      <c r="I184" s="40">
        <v>170</v>
      </c>
      <c r="J184" s="40"/>
      <c r="K184" s="40"/>
      <c r="L184" s="36" t="s">
        <v>561</v>
      </c>
      <c r="M184" s="31" t="s">
        <v>562</v>
      </c>
      <c r="N184" s="31" t="s">
        <v>563</v>
      </c>
      <c r="O184" s="32">
        <v>2</v>
      </c>
      <c r="P184" s="32">
        <v>2</v>
      </c>
      <c r="Q184" s="18">
        <v>1.12E-2</v>
      </c>
      <c r="R184" s="18">
        <v>6.1000000000000004E-3</v>
      </c>
      <c r="S184" s="18">
        <v>5.1000000000000004E-3</v>
      </c>
      <c r="T184" s="18">
        <v>4.4699999999999997E-2</v>
      </c>
      <c r="U184" s="18">
        <v>2.1600000000000001E-2</v>
      </c>
      <c r="V184" s="18">
        <v>2.3099999999999999E-2</v>
      </c>
      <c r="W184" s="30" t="s">
        <v>564</v>
      </c>
      <c r="X184" s="44" t="s">
        <v>68</v>
      </c>
      <c r="Y184" s="30" t="s">
        <v>564</v>
      </c>
      <c r="Z184" s="44" t="s">
        <v>68</v>
      </c>
      <c r="AA184" s="36" t="s">
        <v>57</v>
      </c>
      <c r="AB184" s="36" t="s">
        <v>59</v>
      </c>
      <c r="AC184" s="36" t="s">
        <v>59</v>
      </c>
      <c r="AD184" s="36" t="s">
        <v>59</v>
      </c>
      <c r="AE184" s="36" t="s">
        <v>59</v>
      </c>
      <c r="AF184" s="36" t="s">
        <v>59</v>
      </c>
      <c r="AG184" s="36" t="s">
        <v>59</v>
      </c>
      <c r="AH184" s="36"/>
      <c r="AI184" s="36"/>
      <c r="AJ184" s="36"/>
      <c r="AK184" s="36"/>
      <c r="AL184" s="36"/>
      <c r="AM184" s="36"/>
      <c r="AN184" s="36"/>
    </row>
    <row r="185" spans="1:40" ht="125.1" customHeight="1" x14ac:dyDescent="0.15">
      <c r="A185" s="19"/>
      <c r="B185" s="41" t="s">
        <v>565</v>
      </c>
      <c r="C185" s="30" t="s">
        <v>61</v>
      </c>
      <c r="D185" s="30" t="s">
        <v>558</v>
      </c>
      <c r="E185" s="30" t="s">
        <v>154</v>
      </c>
      <c r="F185" s="39" t="s">
        <v>566</v>
      </c>
      <c r="G185" s="40">
        <v>280</v>
      </c>
      <c r="H185" s="40">
        <v>280</v>
      </c>
      <c r="I185" s="40"/>
      <c r="J185" s="40"/>
      <c r="K185" s="40"/>
      <c r="L185" s="36" t="s">
        <v>567</v>
      </c>
      <c r="M185" s="31" t="s">
        <v>568</v>
      </c>
      <c r="N185" s="31" t="s">
        <v>563</v>
      </c>
      <c r="O185" s="32">
        <v>0</v>
      </c>
      <c r="P185" s="32">
        <v>2</v>
      </c>
      <c r="Q185" s="18">
        <v>3.8399999999999997E-2</v>
      </c>
      <c r="R185" s="18">
        <v>1.41E-2</v>
      </c>
      <c r="S185" s="18">
        <v>2.4299999999999999E-2</v>
      </c>
      <c r="T185" s="18">
        <v>0.20660000000000001</v>
      </c>
      <c r="U185" s="18">
        <v>6.5600000000000006E-2</v>
      </c>
      <c r="V185" s="18">
        <v>0.14099999999999999</v>
      </c>
      <c r="W185" s="30" t="s">
        <v>569</v>
      </c>
      <c r="X185" s="44" t="s">
        <v>570</v>
      </c>
      <c r="Y185" s="30" t="s">
        <v>154</v>
      </c>
      <c r="Z185" s="44" t="s">
        <v>155</v>
      </c>
      <c r="AA185" s="36"/>
      <c r="AB185" s="36" t="s">
        <v>59</v>
      </c>
      <c r="AC185" s="36" t="s">
        <v>59</v>
      </c>
      <c r="AD185" s="36" t="s">
        <v>59</v>
      </c>
      <c r="AE185" s="36" t="s">
        <v>59</v>
      </c>
      <c r="AF185" s="36" t="s">
        <v>59</v>
      </c>
      <c r="AG185" s="36" t="s">
        <v>59</v>
      </c>
      <c r="AH185" s="36"/>
      <c r="AI185" s="36"/>
      <c r="AJ185" s="36"/>
      <c r="AK185" s="36"/>
      <c r="AL185" s="36"/>
      <c r="AM185" s="36"/>
      <c r="AN185" s="36"/>
    </row>
    <row r="186" spans="1:40" ht="45" customHeight="1" x14ac:dyDescent="0.15">
      <c r="A186" s="23"/>
      <c r="B186" s="78" t="s">
        <v>571</v>
      </c>
      <c r="C186" s="79"/>
      <c r="D186" s="79"/>
      <c r="E186" s="80"/>
      <c r="F186" s="39"/>
      <c r="G186" s="18">
        <f t="shared" ref="G186:K186" si="33">G187</f>
        <v>66</v>
      </c>
      <c r="H186" s="18">
        <f t="shared" si="33"/>
        <v>66</v>
      </c>
      <c r="I186" s="18">
        <f t="shared" si="33"/>
        <v>0</v>
      </c>
      <c r="J186" s="18">
        <f t="shared" si="33"/>
        <v>0</v>
      </c>
      <c r="K186" s="18">
        <f t="shared" si="33"/>
        <v>0</v>
      </c>
      <c r="L186" s="30"/>
      <c r="M186" s="31"/>
      <c r="N186" s="31"/>
      <c r="O186" s="32">
        <f t="shared" ref="O186:V186" si="34">SUM(O187:O187)</f>
        <v>1</v>
      </c>
      <c r="P186" s="32">
        <f t="shared" si="34"/>
        <v>2</v>
      </c>
      <c r="Q186" s="30">
        <f t="shared" si="34"/>
        <v>4.3E-3</v>
      </c>
      <c r="R186" s="30">
        <f t="shared" si="34"/>
        <v>1.5E-3</v>
      </c>
      <c r="S186" s="30">
        <f t="shared" si="34"/>
        <v>2.8E-3</v>
      </c>
      <c r="T186" s="30">
        <f t="shared" si="34"/>
        <v>1.4200000000000001E-2</v>
      </c>
      <c r="U186" s="30">
        <f t="shared" si="34"/>
        <v>6.1000000000000004E-3</v>
      </c>
      <c r="V186" s="30">
        <f t="shared" si="34"/>
        <v>8.0999999999999996E-3</v>
      </c>
      <c r="W186" s="30"/>
      <c r="X186" s="44"/>
      <c r="Y186" s="30"/>
      <c r="Z186" s="30"/>
      <c r="AA186" s="30"/>
      <c r="AB186" s="36"/>
      <c r="AC186" s="36"/>
      <c r="AD186" s="36"/>
      <c r="AE186" s="36"/>
      <c r="AF186" s="36"/>
      <c r="AG186" s="36"/>
      <c r="AH186" s="36"/>
      <c r="AI186" s="36"/>
      <c r="AJ186" s="36"/>
      <c r="AK186" s="36"/>
      <c r="AL186" s="36"/>
      <c r="AM186" s="36"/>
      <c r="AN186" s="36"/>
    </row>
    <row r="187" spans="1:40" ht="185.1" customHeight="1" x14ac:dyDescent="0.15">
      <c r="A187" s="19"/>
      <c r="B187" s="39" t="s">
        <v>572</v>
      </c>
      <c r="C187" s="30" t="s">
        <v>61</v>
      </c>
      <c r="D187" s="30" t="s">
        <v>558</v>
      </c>
      <c r="E187" s="30" t="s">
        <v>74</v>
      </c>
      <c r="F187" s="39" t="s">
        <v>573</v>
      </c>
      <c r="G187" s="40">
        <v>66</v>
      </c>
      <c r="H187" s="40">
        <v>66</v>
      </c>
      <c r="I187" s="40"/>
      <c r="J187" s="40"/>
      <c r="K187" s="40"/>
      <c r="L187" s="36" t="s">
        <v>574</v>
      </c>
      <c r="M187" s="31" t="s">
        <v>575</v>
      </c>
      <c r="N187" s="31" t="s">
        <v>576</v>
      </c>
      <c r="O187" s="32">
        <v>1</v>
      </c>
      <c r="P187" s="32">
        <v>2</v>
      </c>
      <c r="Q187" s="18">
        <v>4.3E-3</v>
      </c>
      <c r="R187" s="18">
        <v>1.5E-3</v>
      </c>
      <c r="S187" s="18">
        <v>2.8E-3</v>
      </c>
      <c r="T187" s="18">
        <v>1.4200000000000001E-2</v>
      </c>
      <c r="U187" s="18">
        <v>6.1000000000000004E-3</v>
      </c>
      <c r="V187" s="18">
        <v>8.0999999999999996E-3</v>
      </c>
      <c r="W187" s="30" t="s">
        <v>67</v>
      </c>
      <c r="X187" s="44" t="s">
        <v>68</v>
      </c>
      <c r="Y187" s="30" t="s">
        <v>74</v>
      </c>
      <c r="Z187" s="30" t="s">
        <v>75</v>
      </c>
      <c r="AA187" s="36" t="s">
        <v>57</v>
      </c>
      <c r="AB187" s="36" t="s">
        <v>59</v>
      </c>
      <c r="AC187" s="36" t="s">
        <v>59</v>
      </c>
      <c r="AD187" s="36" t="s">
        <v>59</v>
      </c>
      <c r="AE187" s="36" t="s">
        <v>59</v>
      </c>
      <c r="AF187" s="36" t="s">
        <v>59</v>
      </c>
      <c r="AG187" s="36" t="s">
        <v>59</v>
      </c>
      <c r="AH187" s="36"/>
      <c r="AI187" s="36"/>
      <c r="AJ187" s="36"/>
      <c r="AK187" s="36"/>
      <c r="AL187" s="36"/>
      <c r="AM187" s="36"/>
      <c r="AN187" s="36"/>
    </row>
    <row r="188" spans="1:40" ht="39" customHeight="1" x14ac:dyDescent="0.15">
      <c r="A188" s="19"/>
      <c r="B188" s="75" t="s">
        <v>577</v>
      </c>
      <c r="C188" s="76"/>
      <c r="D188" s="76"/>
      <c r="E188" s="77"/>
      <c r="F188" s="39" t="s">
        <v>52</v>
      </c>
      <c r="G188" s="40">
        <f>G189+G337+G340+G342+G345</f>
        <v>4163.6900000000005</v>
      </c>
      <c r="H188" s="40">
        <f>H189+H337+H340+H342+H345</f>
        <v>4163.6900000000005</v>
      </c>
      <c r="I188" s="40">
        <f>I189+I337+I340+I342+I345</f>
        <v>0</v>
      </c>
      <c r="J188" s="40">
        <f>J189+J337+J340+J342+J345</f>
        <v>0</v>
      </c>
      <c r="K188" s="40">
        <f>K189+K337+K340+K342+K345</f>
        <v>0</v>
      </c>
      <c r="L188" s="40"/>
      <c r="M188" s="42"/>
      <c r="N188" s="42"/>
      <c r="O188" s="43">
        <f t="shared" ref="O188:V188" si="35">O189+O337+O340+O342+O345</f>
        <v>390</v>
      </c>
      <c r="P188" s="43">
        <f t="shared" si="35"/>
        <v>213</v>
      </c>
      <c r="Q188" s="40">
        <f t="shared" si="35"/>
        <v>2.1553999999999998</v>
      </c>
      <c r="R188" s="40">
        <f t="shared" si="35"/>
        <v>0.68200000000000005</v>
      </c>
      <c r="S188" s="40">
        <f t="shared" si="35"/>
        <v>1.1485999999999998</v>
      </c>
      <c r="T188" s="40">
        <f t="shared" si="35"/>
        <v>5.5662999999999991</v>
      </c>
      <c r="U188" s="40">
        <f t="shared" si="35"/>
        <v>2.2603000000000004</v>
      </c>
      <c r="V188" s="40">
        <f t="shared" si="35"/>
        <v>3.706</v>
      </c>
      <c r="W188" s="36"/>
      <c r="X188" s="45"/>
      <c r="Y188" s="36"/>
      <c r="Z188" s="36"/>
      <c r="AA188" s="36"/>
      <c r="AB188" s="36"/>
      <c r="AC188" s="36"/>
      <c r="AD188" s="36"/>
      <c r="AE188" s="36"/>
      <c r="AF188" s="36"/>
      <c r="AG188" s="36"/>
      <c r="AH188" s="36"/>
      <c r="AI188" s="36"/>
      <c r="AJ188" s="36"/>
      <c r="AK188" s="36"/>
      <c r="AL188" s="36"/>
      <c r="AM188" s="36"/>
      <c r="AN188" s="36"/>
    </row>
    <row r="189" spans="1:40" s="3" customFormat="1" ht="39" customHeight="1" x14ac:dyDescent="0.15">
      <c r="A189" s="19"/>
      <c r="B189" s="78" t="s">
        <v>53</v>
      </c>
      <c r="C189" s="79"/>
      <c r="D189" s="79"/>
      <c r="E189" s="80"/>
      <c r="F189" s="39"/>
      <c r="G189" s="40">
        <f>G190+G205+G220+G229+G240+G242+G244+G246+G249+G256+G266+G272+G278+G280+G288+G299+G302+G308+G311+G314+G317+G321+G325+G331+G328+G333+G335</f>
        <v>276.28999999999996</v>
      </c>
      <c r="H189" s="40">
        <f>H190+H205+H220+H229+H240+H242+H244+H246+H249+H256+H266+H272+H278+H280+H288+H299+H302+H308+H311+H314+H317+H321+H325+H331+H328+H333+H335</f>
        <v>276.28999999999996</v>
      </c>
      <c r="I189" s="40">
        <f>I190+I205+I220+I229+I240+I242+I244+I246+I249+I256+I266+I272+I278+I280+I288+I299+I302+I308+I311+I314+I317+I321+I325+I331+I328+I333+I335</f>
        <v>0</v>
      </c>
      <c r="J189" s="40">
        <f t="shared" ref="J189:V189" si="36">J190+J205+J220+J229+J240+J242+J244+J246+J249+J256+J266+J272+J278+J280+J288+J299+J302+J308+J311+J314+J317+J321+J325+J331+J328+J333+J335</f>
        <v>0</v>
      </c>
      <c r="K189" s="40">
        <f t="shared" si="36"/>
        <v>0</v>
      </c>
      <c r="L189" s="40"/>
      <c r="M189" s="42"/>
      <c r="N189" s="42"/>
      <c r="O189" s="43">
        <f t="shared" si="36"/>
        <v>209</v>
      </c>
      <c r="P189" s="43">
        <f t="shared" si="36"/>
        <v>97</v>
      </c>
      <c r="Q189" s="40">
        <f t="shared" si="36"/>
        <v>8.0400000000000041E-2</v>
      </c>
      <c r="R189" s="40">
        <f t="shared" si="36"/>
        <v>7.4100000000000041E-2</v>
      </c>
      <c r="S189" s="40">
        <f t="shared" si="36"/>
        <v>0</v>
      </c>
      <c r="T189" s="40">
        <f t="shared" si="36"/>
        <v>0.31880000000000014</v>
      </c>
      <c r="U189" s="40">
        <f t="shared" si="36"/>
        <v>0.31880000000000014</v>
      </c>
      <c r="V189" s="40">
        <f t="shared" si="36"/>
        <v>0</v>
      </c>
      <c r="W189" s="36"/>
      <c r="X189" s="45"/>
      <c r="Y189" s="36"/>
      <c r="Z189" s="36"/>
      <c r="AA189" s="36"/>
      <c r="AB189" s="36"/>
      <c r="AC189" s="36"/>
      <c r="AD189" s="36"/>
      <c r="AE189" s="36"/>
      <c r="AF189" s="36"/>
      <c r="AG189" s="36"/>
      <c r="AH189" s="36"/>
      <c r="AI189" s="36"/>
      <c r="AJ189" s="36"/>
      <c r="AK189" s="36"/>
      <c r="AL189" s="36"/>
      <c r="AM189" s="36"/>
      <c r="AN189" s="36"/>
    </row>
    <row r="190" spans="1:40" ht="77.099999999999994" customHeight="1" x14ac:dyDescent="0.15">
      <c r="A190" s="23"/>
      <c r="B190" s="20" t="s">
        <v>578</v>
      </c>
      <c r="C190" s="23"/>
      <c r="D190" s="20"/>
      <c r="E190" s="20"/>
      <c r="F190" s="22" t="s">
        <v>579</v>
      </c>
      <c r="G190" s="18">
        <f>H190+I190+J190+K190</f>
        <v>65.5</v>
      </c>
      <c r="H190" s="18">
        <v>65.5</v>
      </c>
      <c r="I190" s="18"/>
      <c r="J190" s="18"/>
      <c r="K190" s="18"/>
      <c r="L190" s="30" t="s">
        <v>580</v>
      </c>
      <c r="M190" s="42"/>
      <c r="N190" s="42"/>
      <c r="O190" s="43">
        <f>SUM(O191:O204)</f>
        <v>28</v>
      </c>
      <c r="P190" s="43">
        <f t="shared" ref="P190:V190" si="37">SUM(P191:P204)</f>
        <v>20</v>
      </c>
      <c r="Q190" s="40">
        <f t="shared" si="37"/>
        <v>2.6200000000000001E-2</v>
      </c>
      <c r="R190" s="40">
        <f t="shared" si="37"/>
        <v>1.9900000000000001E-2</v>
      </c>
      <c r="S190" s="40">
        <f t="shared" si="37"/>
        <v>0</v>
      </c>
      <c r="T190" s="40">
        <f t="shared" si="37"/>
        <v>7.2400000000000006E-2</v>
      </c>
      <c r="U190" s="40">
        <f t="shared" si="37"/>
        <v>7.2400000000000006E-2</v>
      </c>
      <c r="V190" s="40">
        <f t="shared" si="37"/>
        <v>0</v>
      </c>
      <c r="W190" s="36"/>
      <c r="X190" s="45"/>
      <c r="Y190" s="36"/>
      <c r="Z190" s="36"/>
      <c r="AA190" s="36" t="s">
        <v>57</v>
      </c>
      <c r="AB190" s="36" t="s">
        <v>59</v>
      </c>
      <c r="AC190" s="36" t="s">
        <v>59</v>
      </c>
      <c r="AD190" s="36" t="s">
        <v>59</v>
      </c>
      <c r="AE190" s="36" t="s">
        <v>59</v>
      </c>
      <c r="AF190" s="36" t="s">
        <v>59</v>
      </c>
      <c r="AG190" s="36" t="s">
        <v>59</v>
      </c>
      <c r="AH190" s="36"/>
      <c r="AI190" s="36"/>
      <c r="AJ190" s="36"/>
      <c r="AK190" s="36"/>
      <c r="AL190" s="36"/>
      <c r="AM190" s="36"/>
      <c r="AN190" s="36"/>
    </row>
    <row r="191" spans="1:40" ht="72" customHeight="1" x14ac:dyDescent="0.15">
      <c r="A191" s="23"/>
      <c r="B191" s="20" t="s">
        <v>581</v>
      </c>
      <c r="C191" s="23" t="s">
        <v>61</v>
      </c>
      <c r="D191" s="20" t="s">
        <v>62</v>
      </c>
      <c r="E191" s="20" t="s">
        <v>582</v>
      </c>
      <c r="F191" s="22" t="s">
        <v>583</v>
      </c>
      <c r="G191" s="18">
        <v>6.5</v>
      </c>
      <c r="H191" s="18"/>
      <c r="I191" s="18"/>
      <c r="J191" s="18"/>
      <c r="K191" s="18"/>
      <c r="L191" s="30"/>
      <c r="M191" s="42" t="s">
        <v>584</v>
      </c>
      <c r="N191" s="42" t="s">
        <v>585</v>
      </c>
      <c r="O191" s="43">
        <v>4</v>
      </c>
      <c r="P191" s="43">
        <v>2</v>
      </c>
      <c r="Q191" s="40">
        <v>1E-3</v>
      </c>
      <c r="R191" s="40">
        <v>1E-3</v>
      </c>
      <c r="S191" s="40"/>
      <c r="T191" s="40">
        <v>5.1999999999999998E-3</v>
      </c>
      <c r="U191" s="40">
        <v>5.1999999999999998E-3</v>
      </c>
      <c r="V191" s="40"/>
      <c r="W191" s="36" t="s">
        <v>586</v>
      </c>
      <c r="X191" s="45" t="s">
        <v>180</v>
      </c>
      <c r="Y191" s="36" t="s">
        <v>69</v>
      </c>
      <c r="Z191" s="36" t="s">
        <v>70</v>
      </c>
      <c r="AA191" s="36"/>
      <c r="AB191" s="36"/>
      <c r="AC191" s="36"/>
      <c r="AD191" s="36"/>
      <c r="AE191" s="36"/>
      <c r="AF191" s="36"/>
      <c r="AG191" s="36"/>
      <c r="AH191" s="36"/>
      <c r="AI191" s="36"/>
      <c r="AJ191" s="36"/>
      <c r="AK191" s="36"/>
      <c r="AL191" s="36"/>
      <c r="AM191" s="36"/>
      <c r="AN191" s="36"/>
    </row>
    <row r="192" spans="1:40" ht="72" customHeight="1" x14ac:dyDescent="0.15">
      <c r="A192" s="23"/>
      <c r="B192" s="20" t="s">
        <v>587</v>
      </c>
      <c r="C192" s="23" t="s">
        <v>61</v>
      </c>
      <c r="D192" s="20" t="s">
        <v>62</v>
      </c>
      <c r="E192" s="20" t="s">
        <v>588</v>
      </c>
      <c r="F192" s="22" t="s">
        <v>589</v>
      </c>
      <c r="G192" s="18">
        <v>4</v>
      </c>
      <c r="H192" s="18"/>
      <c r="I192" s="18"/>
      <c r="J192" s="18"/>
      <c r="K192" s="18"/>
      <c r="L192" s="30"/>
      <c r="M192" s="42" t="s">
        <v>584</v>
      </c>
      <c r="N192" s="42" t="s">
        <v>585</v>
      </c>
      <c r="O192" s="43"/>
      <c r="P192" s="43">
        <v>2</v>
      </c>
      <c r="Q192" s="40">
        <v>4.0000000000000002E-4</v>
      </c>
      <c r="R192" s="40">
        <v>4.0000000000000002E-4</v>
      </c>
      <c r="S192" s="40"/>
      <c r="T192" s="40">
        <v>1.6999999999999999E-3</v>
      </c>
      <c r="U192" s="40">
        <v>1.6999999999999999E-3</v>
      </c>
      <c r="V192" s="40"/>
      <c r="W192" s="36" t="s">
        <v>586</v>
      </c>
      <c r="X192" s="45" t="s">
        <v>180</v>
      </c>
      <c r="Y192" s="36" t="s">
        <v>74</v>
      </c>
      <c r="Z192" s="36" t="s">
        <v>75</v>
      </c>
      <c r="AA192" s="36"/>
      <c r="AB192" s="36"/>
      <c r="AC192" s="36"/>
      <c r="AD192" s="36"/>
      <c r="AE192" s="36"/>
      <c r="AF192" s="36"/>
      <c r="AG192" s="36"/>
      <c r="AH192" s="36"/>
      <c r="AI192" s="36"/>
      <c r="AJ192" s="36"/>
      <c r="AK192" s="36"/>
      <c r="AL192" s="36"/>
      <c r="AM192" s="36"/>
      <c r="AN192" s="36"/>
    </row>
    <row r="193" spans="1:40" ht="72" customHeight="1" x14ac:dyDescent="0.15">
      <c r="A193" s="23"/>
      <c r="B193" s="20" t="s">
        <v>590</v>
      </c>
      <c r="C193" s="23" t="s">
        <v>61</v>
      </c>
      <c r="D193" s="20" t="s">
        <v>62</v>
      </c>
      <c r="E193" s="20" t="s">
        <v>204</v>
      </c>
      <c r="F193" s="22" t="s">
        <v>591</v>
      </c>
      <c r="G193" s="18">
        <v>3</v>
      </c>
      <c r="H193" s="18"/>
      <c r="I193" s="18"/>
      <c r="J193" s="18"/>
      <c r="K193" s="18"/>
      <c r="L193" s="30"/>
      <c r="M193" s="42" t="s">
        <v>592</v>
      </c>
      <c r="N193" s="42" t="s">
        <v>585</v>
      </c>
      <c r="O193" s="43">
        <v>2</v>
      </c>
      <c r="P193" s="43">
        <v>1</v>
      </c>
      <c r="Q193" s="40">
        <v>2.9999999999999997E-4</v>
      </c>
      <c r="R193" s="40">
        <v>2.9999999999999997E-4</v>
      </c>
      <c r="S193" s="40"/>
      <c r="T193" s="40">
        <v>1.6000000000000001E-3</v>
      </c>
      <c r="U193" s="40">
        <v>1.6000000000000001E-3</v>
      </c>
      <c r="V193" s="40"/>
      <c r="W193" s="36" t="s">
        <v>586</v>
      </c>
      <c r="X193" s="45" t="s">
        <v>180</v>
      </c>
      <c r="Y193" s="36" t="s">
        <v>79</v>
      </c>
      <c r="Z193" s="36" t="s">
        <v>80</v>
      </c>
      <c r="AA193" s="36"/>
      <c r="AB193" s="36"/>
      <c r="AC193" s="36"/>
      <c r="AD193" s="36"/>
      <c r="AE193" s="36"/>
      <c r="AF193" s="36"/>
      <c r="AG193" s="36"/>
      <c r="AH193" s="36"/>
      <c r="AI193" s="36"/>
      <c r="AJ193" s="36"/>
      <c r="AK193" s="36"/>
      <c r="AL193" s="36"/>
      <c r="AM193" s="36"/>
      <c r="AN193" s="36"/>
    </row>
    <row r="194" spans="1:40" ht="72" customHeight="1" x14ac:dyDescent="0.15">
      <c r="A194" s="23"/>
      <c r="B194" s="20" t="s">
        <v>593</v>
      </c>
      <c r="C194" s="23" t="s">
        <v>61</v>
      </c>
      <c r="D194" s="20" t="s">
        <v>62</v>
      </c>
      <c r="E194" s="20" t="s">
        <v>594</v>
      </c>
      <c r="F194" s="22" t="s">
        <v>595</v>
      </c>
      <c r="G194" s="18">
        <v>1</v>
      </c>
      <c r="H194" s="18"/>
      <c r="I194" s="18"/>
      <c r="J194" s="18"/>
      <c r="K194" s="18"/>
      <c r="L194" s="30"/>
      <c r="M194" s="42" t="s">
        <v>596</v>
      </c>
      <c r="N194" s="42" t="s">
        <v>585</v>
      </c>
      <c r="O194" s="43">
        <v>1</v>
      </c>
      <c r="P194" s="43"/>
      <c r="Q194" s="40">
        <v>1E-4</v>
      </c>
      <c r="R194" s="40">
        <v>1E-4</v>
      </c>
      <c r="S194" s="40"/>
      <c r="T194" s="40">
        <v>5.9999999999999995E-4</v>
      </c>
      <c r="U194" s="40">
        <v>5.9999999999999995E-4</v>
      </c>
      <c r="V194" s="40"/>
      <c r="W194" s="36" t="s">
        <v>586</v>
      </c>
      <c r="X194" s="45" t="s">
        <v>180</v>
      </c>
      <c r="Y194" s="36" t="s">
        <v>133</v>
      </c>
      <c r="Z194" s="36" t="s">
        <v>134</v>
      </c>
      <c r="AA194" s="36"/>
      <c r="AB194" s="36"/>
      <c r="AC194" s="36"/>
      <c r="AD194" s="36"/>
      <c r="AE194" s="36"/>
      <c r="AF194" s="36"/>
      <c r="AG194" s="36"/>
      <c r="AH194" s="36"/>
      <c r="AI194" s="36"/>
      <c r="AJ194" s="36"/>
      <c r="AK194" s="36"/>
      <c r="AL194" s="36"/>
      <c r="AM194" s="36"/>
      <c r="AN194" s="36"/>
    </row>
    <row r="195" spans="1:40" ht="114" customHeight="1" x14ac:dyDescent="0.15">
      <c r="A195" s="23"/>
      <c r="B195" s="20" t="s">
        <v>597</v>
      </c>
      <c r="C195" s="23" t="s">
        <v>61</v>
      </c>
      <c r="D195" s="20" t="s">
        <v>62</v>
      </c>
      <c r="E195" s="20" t="s">
        <v>422</v>
      </c>
      <c r="F195" s="22" t="s">
        <v>598</v>
      </c>
      <c r="G195" s="18">
        <v>4.5</v>
      </c>
      <c r="H195" s="18"/>
      <c r="I195" s="18"/>
      <c r="J195" s="18"/>
      <c r="K195" s="18"/>
      <c r="L195" s="30"/>
      <c r="M195" s="42" t="s">
        <v>599</v>
      </c>
      <c r="N195" s="42" t="s">
        <v>585</v>
      </c>
      <c r="O195" s="43">
        <v>5</v>
      </c>
      <c r="P195" s="43"/>
      <c r="Q195" s="40">
        <v>1.1999999999999999E-3</v>
      </c>
      <c r="R195" s="40">
        <v>1.1999999999999999E-3</v>
      </c>
      <c r="S195" s="40"/>
      <c r="T195" s="40">
        <v>6.1000000000000004E-3</v>
      </c>
      <c r="U195" s="40">
        <v>6.1000000000000004E-3</v>
      </c>
      <c r="V195" s="40"/>
      <c r="W195" s="36" t="s">
        <v>586</v>
      </c>
      <c r="X195" s="45" t="s">
        <v>180</v>
      </c>
      <c r="Y195" s="36" t="s">
        <v>84</v>
      </c>
      <c r="Z195" s="36" t="s">
        <v>85</v>
      </c>
      <c r="AA195" s="36"/>
      <c r="AB195" s="36"/>
      <c r="AC195" s="36"/>
      <c r="AD195" s="36"/>
      <c r="AE195" s="36"/>
      <c r="AF195" s="36"/>
      <c r="AG195" s="36"/>
      <c r="AH195" s="36"/>
      <c r="AI195" s="36"/>
      <c r="AJ195" s="36"/>
      <c r="AK195" s="36"/>
      <c r="AL195" s="36"/>
      <c r="AM195" s="36"/>
      <c r="AN195" s="36"/>
    </row>
    <row r="196" spans="1:40" ht="78" customHeight="1" x14ac:dyDescent="0.15">
      <c r="A196" s="23"/>
      <c r="B196" s="20" t="s">
        <v>600</v>
      </c>
      <c r="C196" s="23" t="s">
        <v>61</v>
      </c>
      <c r="D196" s="20" t="s">
        <v>62</v>
      </c>
      <c r="E196" s="20" t="s">
        <v>601</v>
      </c>
      <c r="F196" s="22" t="s">
        <v>602</v>
      </c>
      <c r="G196" s="18">
        <v>9.5</v>
      </c>
      <c r="H196" s="18"/>
      <c r="I196" s="18"/>
      <c r="J196" s="18"/>
      <c r="K196" s="18"/>
      <c r="L196" s="30"/>
      <c r="M196" s="42" t="s">
        <v>603</v>
      </c>
      <c r="N196" s="42" t="s">
        <v>585</v>
      </c>
      <c r="O196" s="43">
        <v>2</v>
      </c>
      <c r="P196" s="43">
        <v>3</v>
      </c>
      <c r="Q196" s="40">
        <v>1.9E-2</v>
      </c>
      <c r="R196" s="40">
        <v>1.2699999999999999E-2</v>
      </c>
      <c r="S196" s="40"/>
      <c r="T196" s="40">
        <v>3.6799999999999999E-2</v>
      </c>
      <c r="U196" s="40">
        <v>3.6799999999999999E-2</v>
      </c>
      <c r="V196" s="40"/>
      <c r="W196" s="36" t="s">
        <v>586</v>
      </c>
      <c r="X196" s="45" t="s">
        <v>180</v>
      </c>
      <c r="Y196" s="36" t="s">
        <v>89</v>
      </c>
      <c r="Z196" s="36" t="s">
        <v>90</v>
      </c>
      <c r="AA196" s="36"/>
      <c r="AB196" s="36"/>
      <c r="AC196" s="36"/>
      <c r="AD196" s="36"/>
      <c r="AE196" s="36"/>
      <c r="AF196" s="36"/>
      <c r="AG196" s="36"/>
      <c r="AH196" s="36"/>
      <c r="AI196" s="36"/>
      <c r="AJ196" s="36"/>
      <c r="AK196" s="36"/>
      <c r="AL196" s="36"/>
      <c r="AM196" s="36"/>
      <c r="AN196" s="36"/>
    </row>
    <row r="197" spans="1:40" ht="72" customHeight="1" x14ac:dyDescent="0.15">
      <c r="A197" s="23"/>
      <c r="B197" s="20" t="s">
        <v>604</v>
      </c>
      <c r="C197" s="23" t="s">
        <v>61</v>
      </c>
      <c r="D197" s="20" t="s">
        <v>62</v>
      </c>
      <c r="E197" s="20" t="s">
        <v>605</v>
      </c>
      <c r="F197" s="22" t="s">
        <v>606</v>
      </c>
      <c r="G197" s="18">
        <v>4.5</v>
      </c>
      <c r="H197" s="18"/>
      <c r="I197" s="18"/>
      <c r="J197" s="18"/>
      <c r="K197" s="18"/>
      <c r="L197" s="30"/>
      <c r="M197" s="42" t="s">
        <v>607</v>
      </c>
      <c r="N197" s="42" t="s">
        <v>585</v>
      </c>
      <c r="O197" s="43">
        <v>1</v>
      </c>
      <c r="P197" s="43">
        <v>3</v>
      </c>
      <c r="Q197" s="40">
        <v>5.0000000000000001E-4</v>
      </c>
      <c r="R197" s="40">
        <v>5.0000000000000001E-4</v>
      </c>
      <c r="S197" s="40"/>
      <c r="T197" s="40">
        <v>2.3E-3</v>
      </c>
      <c r="U197" s="40">
        <v>2.3E-3</v>
      </c>
      <c r="V197" s="40"/>
      <c r="W197" s="36" t="s">
        <v>586</v>
      </c>
      <c r="X197" s="45" t="s">
        <v>180</v>
      </c>
      <c r="Y197" s="36" t="s">
        <v>94</v>
      </c>
      <c r="Z197" s="36" t="s">
        <v>95</v>
      </c>
      <c r="AA197" s="36"/>
      <c r="AB197" s="36"/>
      <c r="AC197" s="36"/>
      <c r="AD197" s="36"/>
      <c r="AE197" s="36"/>
      <c r="AF197" s="36"/>
      <c r="AG197" s="36"/>
      <c r="AH197" s="36"/>
      <c r="AI197" s="36"/>
      <c r="AJ197" s="36"/>
      <c r="AK197" s="36"/>
      <c r="AL197" s="36"/>
      <c r="AM197" s="36"/>
      <c r="AN197" s="36"/>
    </row>
    <row r="198" spans="1:40" ht="72" customHeight="1" x14ac:dyDescent="0.15">
      <c r="A198" s="23"/>
      <c r="B198" s="20" t="s">
        <v>608</v>
      </c>
      <c r="C198" s="23" t="s">
        <v>61</v>
      </c>
      <c r="D198" s="20" t="s">
        <v>62</v>
      </c>
      <c r="E198" s="20" t="s">
        <v>352</v>
      </c>
      <c r="F198" s="22" t="s">
        <v>609</v>
      </c>
      <c r="G198" s="18">
        <v>18</v>
      </c>
      <c r="H198" s="18"/>
      <c r="I198" s="18"/>
      <c r="J198" s="18"/>
      <c r="K198" s="18"/>
      <c r="L198" s="30"/>
      <c r="M198" s="42" t="s">
        <v>584</v>
      </c>
      <c r="N198" s="42" t="s">
        <v>585</v>
      </c>
      <c r="O198" s="43">
        <v>6</v>
      </c>
      <c r="P198" s="43">
        <v>3</v>
      </c>
      <c r="Q198" s="40">
        <v>1.8E-3</v>
      </c>
      <c r="R198" s="40">
        <v>1.8E-3</v>
      </c>
      <c r="S198" s="40"/>
      <c r="T198" s="40">
        <v>8.8999999999999999E-3</v>
      </c>
      <c r="U198" s="40">
        <v>8.8999999999999999E-3</v>
      </c>
      <c r="V198" s="40"/>
      <c r="W198" s="36" t="s">
        <v>586</v>
      </c>
      <c r="X198" s="45" t="s">
        <v>180</v>
      </c>
      <c r="Y198" s="36" t="s">
        <v>99</v>
      </c>
      <c r="Z198" s="36" t="s">
        <v>100</v>
      </c>
      <c r="AA198" s="36"/>
      <c r="AB198" s="36"/>
      <c r="AC198" s="36"/>
      <c r="AD198" s="36"/>
      <c r="AE198" s="36"/>
      <c r="AF198" s="36"/>
      <c r="AG198" s="36"/>
      <c r="AH198" s="36"/>
      <c r="AI198" s="36"/>
      <c r="AJ198" s="36"/>
      <c r="AK198" s="36"/>
      <c r="AL198" s="36"/>
      <c r="AM198" s="36"/>
      <c r="AN198" s="36"/>
    </row>
    <row r="199" spans="1:40" ht="72" customHeight="1" x14ac:dyDescent="0.15">
      <c r="A199" s="23"/>
      <c r="B199" s="20" t="s">
        <v>610</v>
      </c>
      <c r="C199" s="23" t="s">
        <v>61</v>
      </c>
      <c r="D199" s="20" t="s">
        <v>62</v>
      </c>
      <c r="E199" s="20" t="s">
        <v>611</v>
      </c>
      <c r="F199" s="22" t="s">
        <v>612</v>
      </c>
      <c r="G199" s="18">
        <v>2.5</v>
      </c>
      <c r="H199" s="18"/>
      <c r="I199" s="18"/>
      <c r="J199" s="18"/>
      <c r="K199" s="18"/>
      <c r="L199" s="30"/>
      <c r="M199" s="42" t="s">
        <v>584</v>
      </c>
      <c r="N199" s="42" t="s">
        <v>585</v>
      </c>
      <c r="O199" s="43">
        <v>2</v>
      </c>
      <c r="P199" s="43">
        <v>1</v>
      </c>
      <c r="Q199" s="40">
        <v>4.0000000000000002E-4</v>
      </c>
      <c r="R199" s="40">
        <v>4.0000000000000002E-4</v>
      </c>
      <c r="S199" s="40"/>
      <c r="T199" s="40">
        <v>2.3E-3</v>
      </c>
      <c r="U199" s="40">
        <v>2.3E-3</v>
      </c>
      <c r="V199" s="40"/>
      <c r="W199" s="36" t="s">
        <v>586</v>
      </c>
      <c r="X199" s="45" t="s">
        <v>180</v>
      </c>
      <c r="Y199" s="36" t="s">
        <v>149</v>
      </c>
      <c r="Z199" s="36" t="s">
        <v>150</v>
      </c>
      <c r="AA199" s="36"/>
      <c r="AB199" s="36"/>
      <c r="AC199" s="36"/>
      <c r="AD199" s="36"/>
      <c r="AE199" s="36"/>
      <c r="AF199" s="36"/>
      <c r="AG199" s="36"/>
      <c r="AH199" s="36"/>
      <c r="AI199" s="36"/>
      <c r="AJ199" s="36"/>
      <c r="AK199" s="36"/>
      <c r="AL199" s="36"/>
      <c r="AM199" s="36"/>
      <c r="AN199" s="36"/>
    </row>
    <row r="200" spans="1:40" ht="72" customHeight="1" x14ac:dyDescent="0.15">
      <c r="A200" s="23"/>
      <c r="B200" s="20" t="s">
        <v>613</v>
      </c>
      <c r="C200" s="23" t="s">
        <v>61</v>
      </c>
      <c r="D200" s="20" t="s">
        <v>62</v>
      </c>
      <c r="E200" s="20" t="s">
        <v>614</v>
      </c>
      <c r="F200" s="22" t="s">
        <v>615</v>
      </c>
      <c r="G200" s="18">
        <v>4</v>
      </c>
      <c r="H200" s="18"/>
      <c r="I200" s="18"/>
      <c r="J200" s="18"/>
      <c r="K200" s="18"/>
      <c r="L200" s="30"/>
      <c r="M200" s="42" t="s">
        <v>584</v>
      </c>
      <c r="N200" s="42" t="s">
        <v>585</v>
      </c>
      <c r="O200" s="43">
        <v>1</v>
      </c>
      <c r="P200" s="43">
        <v>1</v>
      </c>
      <c r="Q200" s="40">
        <v>5.9999999999999995E-4</v>
      </c>
      <c r="R200" s="40">
        <v>5.9999999999999995E-4</v>
      </c>
      <c r="S200" s="40"/>
      <c r="T200" s="40">
        <v>2.5000000000000001E-3</v>
      </c>
      <c r="U200" s="40">
        <v>2.5000000000000001E-3</v>
      </c>
      <c r="V200" s="40"/>
      <c r="W200" s="36" t="s">
        <v>586</v>
      </c>
      <c r="X200" s="45" t="s">
        <v>180</v>
      </c>
      <c r="Y200" s="36" t="s">
        <v>154</v>
      </c>
      <c r="Z200" s="36" t="s">
        <v>155</v>
      </c>
      <c r="AA200" s="36"/>
      <c r="AB200" s="36"/>
      <c r="AC200" s="36"/>
      <c r="AD200" s="36"/>
      <c r="AE200" s="36"/>
      <c r="AF200" s="36"/>
      <c r="AG200" s="36"/>
      <c r="AH200" s="36"/>
      <c r="AI200" s="36"/>
      <c r="AJ200" s="36"/>
      <c r="AK200" s="36"/>
      <c r="AL200" s="36"/>
      <c r="AM200" s="36"/>
      <c r="AN200" s="36"/>
    </row>
    <row r="201" spans="1:40" ht="72" customHeight="1" x14ac:dyDescent="0.15">
      <c r="A201" s="23"/>
      <c r="B201" s="20" t="s">
        <v>616</v>
      </c>
      <c r="C201" s="23" t="s">
        <v>61</v>
      </c>
      <c r="D201" s="20" t="s">
        <v>62</v>
      </c>
      <c r="E201" s="20" t="s">
        <v>617</v>
      </c>
      <c r="F201" s="22" t="s">
        <v>618</v>
      </c>
      <c r="G201" s="18">
        <v>3</v>
      </c>
      <c r="H201" s="18"/>
      <c r="I201" s="18"/>
      <c r="J201" s="18"/>
      <c r="K201" s="18"/>
      <c r="L201" s="30"/>
      <c r="M201" s="42" t="s">
        <v>584</v>
      </c>
      <c r="N201" s="42" t="s">
        <v>585</v>
      </c>
      <c r="O201" s="43">
        <v>1</v>
      </c>
      <c r="P201" s="43">
        <v>2</v>
      </c>
      <c r="Q201" s="40">
        <v>2.9999999999999997E-4</v>
      </c>
      <c r="R201" s="40">
        <v>2.9999999999999997E-4</v>
      </c>
      <c r="S201" s="40"/>
      <c r="T201" s="40">
        <v>1.4E-3</v>
      </c>
      <c r="U201" s="40">
        <v>1.4E-3</v>
      </c>
      <c r="V201" s="40"/>
      <c r="W201" s="36" t="s">
        <v>586</v>
      </c>
      <c r="X201" s="45" t="s">
        <v>180</v>
      </c>
      <c r="Y201" s="36" t="s">
        <v>104</v>
      </c>
      <c r="Z201" s="36" t="s">
        <v>105</v>
      </c>
      <c r="AA201" s="36"/>
      <c r="AB201" s="36"/>
      <c r="AC201" s="36"/>
      <c r="AD201" s="36"/>
      <c r="AE201" s="36"/>
      <c r="AF201" s="36"/>
      <c r="AG201" s="36"/>
      <c r="AH201" s="36"/>
      <c r="AI201" s="36"/>
      <c r="AJ201" s="36"/>
      <c r="AK201" s="36"/>
      <c r="AL201" s="36"/>
      <c r="AM201" s="36"/>
      <c r="AN201" s="36"/>
    </row>
    <row r="202" spans="1:40" ht="81" customHeight="1" x14ac:dyDescent="0.15">
      <c r="A202" s="23"/>
      <c r="B202" s="20" t="s">
        <v>619</v>
      </c>
      <c r="C202" s="23" t="s">
        <v>61</v>
      </c>
      <c r="D202" s="20" t="s">
        <v>62</v>
      </c>
      <c r="E202" s="20" t="s">
        <v>107</v>
      </c>
      <c r="F202" s="22" t="s">
        <v>620</v>
      </c>
      <c r="G202" s="18">
        <v>2.5</v>
      </c>
      <c r="H202" s="18"/>
      <c r="I202" s="18"/>
      <c r="J202" s="18"/>
      <c r="K202" s="18"/>
      <c r="L202" s="30"/>
      <c r="M202" s="42" t="s">
        <v>584</v>
      </c>
      <c r="N202" s="42" t="s">
        <v>585</v>
      </c>
      <c r="O202" s="43">
        <v>2</v>
      </c>
      <c r="P202" s="43"/>
      <c r="Q202" s="40">
        <v>2.9999999999999997E-4</v>
      </c>
      <c r="R202" s="40">
        <v>2.9999999999999997E-4</v>
      </c>
      <c r="S202" s="40"/>
      <c r="T202" s="40">
        <v>1.5E-3</v>
      </c>
      <c r="U202" s="40">
        <v>1.5E-3</v>
      </c>
      <c r="V202" s="40"/>
      <c r="W202" s="36" t="s">
        <v>586</v>
      </c>
      <c r="X202" s="45" t="s">
        <v>180</v>
      </c>
      <c r="Y202" s="36" t="s">
        <v>109</v>
      </c>
      <c r="Z202" s="36" t="s">
        <v>110</v>
      </c>
      <c r="AA202" s="36"/>
      <c r="AB202" s="36"/>
      <c r="AC202" s="36"/>
      <c r="AD202" s="36"/>
      <c r="AE202" s="36"/>
      <c r="AF202" s="36"/>
      <c r="AG202" s="36"/>
      <c r="AH202" s="36"/>
      <c r="AI202" s="36"/>
      <c r="AJ202" s="36"/>
      <c r="AK202" s="36"/>
      <c r="AL202" s="36"/>
      <c r="AM202" s="36"/>
      <c r="AN202" s="36"/>
    </row>
    <row r="203" spans="1:40" ht="72" customHeight="1" x14ac:dyDescent="0.15">
      <c r="A203" s="23"/>
      <c r="B203" s="20" t="s">
        <v>621</v>
      </c>
      <c r="C203" s="23" t="s">
        <v>61</v>
      </c>
      <c r="D203" s="20" t="s">
        <v>62</v>
      </c>
      <c r="E203" s="20" t="s">
        <v>622</v>
      </c>
      <c r="F203" s="22" t="s">
        <v>623</v>
      </c>
      <c r="G203" s="18">
        <v>1.5</v>
      </c>
      <c r="H203" s="18"/>
      <c r="I203" s="18"/>
      <c r="J203" s="18"/>
      <c r="K203" s="18"/>
      <c r="L203" s="30"/>
      <c r="M203" s="42" t="s">
        <v>584</v>
      </c>
      <c r="N203" s="42" t="s">
        <v>585</v>
      </c>
      <c r="O203" s="43">
        <v>1</v>
      </c>
      <c r="P203" s="43">
        <v>1</v>
      </c>
      <c r="Q203" s="40">
        <v>2.0000000000000001E-4</v>
      </c>
      <c r="R203" s="40">
        <v>2.0000000000000001E-4</v>
      </c>
      <c r="S203" s="40"/>
      <c r="T203" s="40">
        <v>1E-3</v>
      </c>
      <c r="U203" s="40">
        <v>1E-3</v>
      </c>
      <c r="V203" s="40"/>
      <c r="W203" s="36" t="s">
        <v>586</v>
      </c>
      <c r="X203" s="45" t="s">
        <v>180</v>
      </c>
      <c r="Y203" s="36" t="s">
        <v>114</v>
      </c>
      <c r="Z203" s="36" t="s">
        <v>115</v>
      </c>
      <c r="AA203" s="36"/>
      <c r="AB203" s="36"/>
      <c r="AC203" s="36"/>
      <c r="AD203" s="36"/>
      <c r="AE203" s="36"/>
      <c r="AF203" s="36"/>
      <c r="AG203" s="36"/>
      <c r="AH203" s="36"/>
      <c r="AI203" s="36"/>
      <c r="AJ203" s="36"/>
      <c r="AK203" s="36"/>
      <c r="AL203" s="36"/>
      <c r="AM203" s="36"/>
      <c r="AN203" s="36"/>
    </row>
    <row r="204" spans="1:40" ht="72" customHeight="1" x14ac:dyDescent="0.15">
      <c r="A204" s="23"/>
      <c r="B204" s="20" t="s">
        <v>624</v>
      </c>
      <c r="C204" s="23" t="s">
        <v>61</v>
      </c>
      <c r="D204" s="20" t="s">
        <v>62</v>
      </c>
      <c r="E204" s="20" t="s">
        <v>625</v>
      </c>
      <c r="F204" s="22" t="s">
        <v>626</v>
      </c>
      <c r="G204" s="18">
        <v>1</v>
      </c>
      <c r="H204" s="18"/>
      <c r="I204" s="18"/>
      <c r="J204" s="18"/>
      <c r="K204" s="18"/>
      <c r="L204" s="30"/>
      <c r="M204" s="42" t="s">
        <v>627</v>
      </c>
      <c r="N204" s="42" t="s">
        <v>585</v>
      </c>
      <c r="O204" s="43"/>
      <c r="P204" s="43">
        <v>1</v>
      </c>
      <c r="Q204" s="40">
        <v>1E-4</v>
      </c>
      <c r="R204" s="40">
        <v>1E-4</v>
      </c>
      <c r="S204" s="40"/>
      <c r="T204" s="40">
        <v>5.0000000000000001E-4</v>
      </c>
      <c r="U204" s="40">
        <v>5.0000000000000001E-4</v>
      </c>
      <c r="V204" s="40"/>
      <c r="W204" s="36" t="s">
        <v>586</v>
      </c>
      <c r="X204" s="45" t="s">
        <v>180</v>
      </c>
      <c r="Y204" s="36" t="s">
        <v>167</v>
      </c>
      <c r="Z204" s="36" t="s">
        <v>168</v>
      </c>
      <c r="AA204" s="36"/>
      <c r="AB204" s="36"/>
      <c r="AC204" s="36"/>
      <c r="AD204" s="36"/>
      <c r="AE204" s="36"/>
      <c r="AF204" s="36"/>
      <c r="AG204" s="36"/>
      <c r="AH204" s="36"/>
      <c r="AI204" s="36"/>
      <c r="AJ204" s="36"/>
      <c r="AK204" s="36"/>
      <c r="AL204" s="36"/>
      <c r="AM204" s="36"/>
      <c r="AN204" s="36"/>
    </row>
    <row r="205" spans="1:40" ht="62.1" customHeight="1" x14ac:dyDescent="0.15">
      <c r="A205" s="23"/>
      <c r="B205" s="20" t="s">
        <v>628</v>
      </c>
      <c r="C205" s="23"/>
      <c r="D205" s="20"/>
      <c r="E205" s="20"/>
      <c r="F205" s="22" t="s">
        <v>629</v>
      </c>
      <c r="G205" s="18">
        <f>H205+I205+J205+K205</f>
        <v>53.2</v>
      </c>
      <c r="H205" s="18">
        <v>53.2</v>
      </c>
      <c r="I205" s="18"/>
      <c r="J205" s="18"/>
      <c r="K205" s="18"/>
      <c r="L205" s="30" t="s">
        <v>630</v>
      </c>
      <c r="M205" s="42"/>
      <c r="N205" s="42"/>
      <c r="O205" s="43">
        <f>SUM(O206:O219)</f>
        <v>57</v>
      </c>
      <c r="P205" s="43">
        <f t="shared" ref="P205:V205" si="38">SUM(P206:P219)</f>
        <v>21</v>
      </c>
      <c r="Q205" s="36">
        <f t="shared" si="38"/>
        <v>1.72E-2</v>
      </c>
      <c r="R205" s="36">
        <f t="shared" si="38"/>
        <v>1.72E-2</v>
      </c>
      <c r="S205" s="36">
        <f t="shared" si="38"/>
        <v>0</v>
      </c>
      <c r="T205" s="36">
        <f t="shared" si="38"/>
        <v>7.5700000000000003E-2</v>
      </c>
      <c r="U205" s="36">
        <f t="shared" si="38"/>
        <v>7.5700000000000003E-2</v>
      </c>
      <c r="V205" s="36">
        <f t="shared" si="38"/>
        <v>0</v>
      </c>
      <c r="W205" s="36"/>
      <c r="X205" s="45"/>
      <c r="Y205" s="36"/>
      <c r="Z205" s="36"/>
      <c r="AA205" s="36" t="s">
        <v>57</v>
      </c>
      <c r="AB205" s="36" t="s">
        <v>59</v>
      </c>
      <c r="AC205" s="36" t="s">
        <v>59</v>
      </c>
      <c r="AD205" s="36" t="s">
        <v>59</v>
      </c>
      <c r="AE205" s="36" t="s">
        <v>59</v>
      </c>
      <c r="AF205" s="36" t="s">
        <v>59</v>
      </c>
      <c r="AG205" s="36" t="s">
        <v>59</v>
      </c>
      <c r="AH205" s="36"/>
      <c r="AI205" s="36"/>
      <c r="AJ205" s="36"/>
      <c r="AK205" s="36"/>
      <c r="AL205" s="36"/>
      <c r="AM205" s="36"/>
      <c r="AN205" s="36"/>
    </row>
    <row r="206" spans="1:40" ht="72" customHeight="1" x14ac:dyDescent="0.15">
      <c r="A206" s="23"/>
      <c r="B206" s="20" t="s">
        <v>631</v>
      </c>
      <c r="C206" s="23" t="s">
        <v>61</v>
      </c>
      <c r="D206" s="20" t="s">
        <v>62</v>
      </c>
      <c r="E206" s="20" t="s">
        <v>342</v>
      </c>
      <c r="F206" s="22" t="s">
        <v>632</v>
      </c>
      <c r="G206" s="18">
        <v>4.4000000000000004</v>
      </c>
      <c r="H206" s="18"/>
      <c r="I206" s="18"/>
      <c r="J206" s="18"/>
      <c r="K206" s="18"/>
      <c r="L206" s="30"/>
      <c r="M206" s="42" t="s">
        <v>633</v>
      </c>
      <c r="N206" s="42" t="s">
        <v>634</v>
      </c>
      <c r="O206" s="43">
        <v>6</v>
      </c>
      <c r="P206" s="43">
        <v>3</v>
      </c>
      <c r="Q206" s="40">
        <v>1.4E-3</v>
      </c>
      <c r="R206" s="40">
        <v>1.4E-3</v>
      </c>
      <c r="S206" s="40"/>
      <c r="T206" s="40">
        <v>8.2000000000000007E-3</v>
      </c>
      <c r="U206" s="40">
        <v>8.2000000000000007E-3</v>
      </c>
      <c r="V206" s="40"/>
      <c r="W206" s="36" t="s">
        <v>586</v>
      </c>
      <c r="X206" s="45" t="s">
        <v>180</v>
      </c>
      <c r="Y206" s="36" t="s">
        <v>69</v>
      </c>
      <c r="Z206" s="36" t="s">
        <v>70</v>
      </c>
      <c r="AA206" s="36"/>
      <c r="AB206" s="36"/>
      <c r="AC206" s="36"/>
      <c r="AD206" s="36"/>
      <c r="AE206" s="36"/>
      <c r="AF206" s="36"/>
      <c r="AG206" s="36"/>
      <c r="AH206" s="36"/>
      <c r="AI206" s="36"/>
      <c r="AJ206" s="36"/>
      <c r="AK206" s="36"/>
      <c r="AL206" s="36"/>
      <c r="AM206" s="36"/>
      <c r="AN206" s="36"/>
    </row>
    <row r="207" spans="1:40" ht="54" customHeight="1" x14ac:dyDescent="0.15">
      <c r="A207" s="23"/>
      <c r="B207" s="20" t="s">
        <v>635</v>
      </c>
      <c r="C207" s="23" t="s">
        <v>61</v>
      </c>
      <c r="D207" s="20" t="s">
        <v>62</v>
      </c>
      <c r="E207" s="20" t="s">
        <v>636</v>
      </c>
      <c r="F207" s="22" t="s">
        <v>637</v>
      </c>
      <c r="G207" s="18">
        <v>2.4</v>
      </c>
      <c r="H207" s="18"/>
      <c r="I207" s="18"/>
      <c r="J207" s="18"/>
      <c r="K207" s="18"/>
      <c r="L207" s="30"/>
      <c r="M207" s="42" t="s">
        <v>633</v>
      </c>
      <c r="N207" s="42" t="s">
        <v>634</v>
      </c>
      <c r="O207" s="43">
        <v>1</v>
      </c>
      <c r="P207" s="43">
        <v>2</v>
      </c>
      <c r="Q207" s="40">
        <v>5.9999999999999995E-4</v>
      </c>
      <c r="R207" s="40">
        <v>5.9999999999999995E-4</v>
      </c>
      <c r="S207" s="40"/>
      <c r="T207" s="40">
        <v>2.5999999999999999E-3</v>
      </c>
      <c r="U207" s="40">
        <v>2.5999999999999999E-3</v>
      </c>
      <c r="V207" s="40"/>
      <c r="W207" s="36" t="s">
        <v>586</v>
      </c>
      <c r="X207" s="45" t="s">
        <v>180</v>
      </c>
      <c r="Y207" s="36" t="s">
        <v>74</v>
      </c>
      <c r="Z207" s="36" t="s">
        <v>75</v>
      </c>
      <c r="AA207" s="36"/>
      <c r="AB207" s="36"/>
      <c r="AC207" s="36"/>
      <c r="AD207" s="36"/>
      <c r="AE207" s="36"/>
      <c r="AF207" s="36"/>
      <c r="AG207" s="36"/>
      <c r="AH207" s="36"/>
      <c r="AI207" s="36"/>
      <c r="AJ207" s="36"/>
      <c r="AK207" s="36"/>
      <c r="AL207" s="36"/>
      <c r="AM207" s="36"/>
      <c r="AN207" s="36"/>
    </row>
    <row r="208" spans="1:40" ht="57.95" customHeight="1" x14ac:dyDescent="0.15">
      <c r="A208" s="23"/>
      <c r="B208" s="20" t="s">
        <v>638</v>
      </c>
      <c r="C208" s="23" t="s">
        <v>61</v>
      </c>
      <c r="D208" s="20" t="s">
        <v>62</v>
      </c>
      <c r="E208" s="20" t="s">
        <v>344</v>
      </c>
      <c r="F208" s="22" t="s">
        <v>639</v>
      </c>
      <c r="G208" s="18">
        <v>3.4</v>
      </c>
      <c r="H208" s="18"/>
      <c r="I208" s="18"/>
      <c r="J208" s="18"/>
      <c r="K208" s="18"/>
      <c r="L208" s="30"/>
      <c r="M208" s="42" t="s">
        <v>592</v>
      </c>
      <c r="N208" s="42" t="s">
        <v>634</v>
      </c>
      <c r="O208" s="43">
        <v>4</v>
      </c>
      <c r="P208" s="43">
        <v>1</v>
      </c>
      <c r="Q208" s="40">
        <v>1E-3</v>
      </c>
      <c r="R208" s="40">
        <v>1E-3</v>
      </c>
      <c r="S208" s="40"/>
      <c r="T208" s="40">
        <v>4.5999999999999999E-3</v>
      </c>
      <c r="U208" s="40">
        <v>4.5999999999999999E-3</v>
      </c>
      <c r="V208" s="40"/>
      <c r="W208" s="36" t="s">
        <v>586</v>
      </c>
      <c r="X208" s="45" t="s">
        <v>180</v>
      </c>
      <c r="Y208" s="36" t="s">
        <v>79</v>
      </c>
      <c r="Z208" s="36" t="s">
        <v>80</v>
      </c>
      <c r="AA208" s="36"/>
      <c r="AB208" s="36"/>
      <c r="AC208" s="36"/>
      <c r="AD208" s="36"/>
      <c r="AE208" s="36"/>
      <c r="AF208" s="36"/>
      <c r="AG208" s="36"/>
      <c r="AH208" s="36"/>
      <c r="AI208" s="36"/>
      <c r="AJ208" s="36"/>
      <c r="AK208" s="36"/>
      <c r="AL208" s="36"/>
      <c r="AM208" s="36"/>
      <c r="AN208" s="36"/>
    </row>
    <row r="209" spans="1:40" ht="89.1" customHeight="1" x14ac:dyDescent="0.15">
      <c r="A209" s="23"/>
      <c r="B209" s="20" t="s">
        <v>640</v>
      </c>
      <c r="C209" s="23" t="s">
        <v>61</v>
      </c>
      <c r="D209" s="20" t="s">
        <v>62</v>
      </c>
      <c r="E209" s="20" t="s">
        <v>136</v>
      </c>
      <c r="F209" s="22" t="s">
        <v>641</v>
      </c>
      <c r="G209" s="18">
        <v>6.8</v>
      </c>
      <c r="H209" s="18"/>
      <c r="I209" s="18"/>
      <c r="J209" s="18"/>
      <c r="K209" s="18"/>
      <c r="L209" s="30"/>
      <c r="M209" s="42" t="s">
        <v>642</v>
      </c>
      <c r="N209" s="42" t="s">
        <v>634</v>
      </c>
      <c r="O209" s="43">
        <v>11</v>
      </c>
      <c r="P209" s="43">
        <v>0</v>
      </c>
      <c r="Q209" s="40">
        <v>2.0999999999999999E-3</v>
      </c>
      <c r="R209" s="40">
        <v>2.0999999999999999E-3</v>
      </c>
      <c r="S209" s="40"/>
      <c r="T209" s="40">
        <v>9.5999999999999992E-3</v>
      </c>
      <c r="U209" s="40">
        <v>9.5999999999999992E-3</v>
      </c>
      <c r="V209" s="40"/>
      <c r="W209" s="36" t="s">
        <v>586</v>
      </c>
      <c r="X209" s="45" t="s">
        <v>180</v>
      </c>
      <c r="Y209" s="36" t="s">
        <v>84</v>
      </c>
      <c r="Z209" s="36" t="s">
        <v>85</v>
      </c>
      <c r="AA209" s="36"/>
      <c r="AB209" s="36"/>
      <c r="AC209" s="36"/>
      <c r="AD209" s="36"/>
      <c r="AE209" s="36"/>
      <c r="AF209" s="36"/>
      <c r="AG209" s="36"/>
      <c r="AH209" s="36"/>
      <c r="AI209" s="36"/>
      <c r="AJ209" s="36"/>
      <c r="AK209" s="36"/>
      <c r="AL209" s="36"/>
      <c r="AM209" s="36"/>
      <c r="AN209" s="36"/>
    </row>
    <row r="210" spans="1:40" ht="90.95" customHeight="1" x14ac:dyDescent="0.15">
      <c r="A210" s="23"/>
      <c r="B210" s="20" t="s">
        <v>643</v>
      </c>
      <c r="C210" s="23" t="s">
        <v>61</v>
      </c>
      <c r="D210" s="20" t="s">
        <v>62</v>
      </c>
      <c r="E210" s="20" t="s">
        <v>601</v>
      </c>
      <c r="F210" s="22" t="s">
        <v>644</v>
      </c>
      <c r="G210" s="18">
        <v>2.4</v>
      </c>
      <c r="H210" s="18"/>
      <c r="I210" s="18"/>
      <c r="J210" s="18"/>
      <c r="K210" s="18"/>
      <c r="L210" s="30"/>
      <c r="M210" s="42" t="s">
        <v>642</v>
      </c>
      <c r="N210" s="42" t="s">
        <v>634</v>
      </c>
      <c r="O210" s="43">
        <v>4</v>
      </c>
      <c r="P210" s="43">
        <v>1</v>
      </c>
      <c r="Q210" s="40">
        <v>8.0000000000000004E-4</v>
      </c>
      <c r="R210" s="40">
        <v>8.0000000000000004E-4</v>
      </c>
      <c r="S210" s="40"/>
      <c r="T210" s="40">
        <v>4.7999999999999996E-3</v>
      </c>
      <c r="U210" s="40">
        <v>4.7999999999999996E-3</v>
      </c>
      <c r="V210" s="40"/>
      <c r="W210" s="36" t="s">
        <v>586</v>
      </c>
      <c r="X210" s="45" t="s">
        <v>180</v>
      </c>
      <c r="Y210" s="36" t="s">
        <v>89</v>
      </c>
      <c r="Z210" s="36" t="s">
        <v>90</v>
      </c>
      <c r="AA210" s="36"/>
      <c r="AB210" s="36"/>
      <c r="AC210" s="36"/>
      <c r="AD210" s="36"/>
      <c r="AE210" s="36"/>
      <c r="AF210" s="36"/>
      <c r="AG210" s="36"/>
      <c r="AH210" s="36"/>
      <c r="AI210" s="36"/>
      <c r="AJ210" s="36"/>
      <c r="AK210" s="36"/>
      <c r="AL210" s="36"/>
      <c r="AM210" s="36"/>
      <c r="AN210" s="36"/>
    </row>
    <row r="211" spans="1:40" ht="62.1" customHeight="1" x14ac:dyDescent="0.15">
      <c r="A211" s="23"/>
      <c r="B211" s="20" t="s">
        <v>645</v>
      </c>
      <c r="C211" s="23" t="s">
        <v>61</v>
      </c>
      <c r="D211" s="20" t="s">
        <v>62</v>
      </c>
      <c r="E211" s="20" t="s">
        <v>94</v>
      </c>
      <c r="F211" s="22" t="s">
        <v>646</v>
      </c>
      <c r="G211" s="18">
        <v>0.8</v>
      </c>
      <c r="H211" s="18"/>
      <c r="I211" s="18"/>
      <c r="J211" s="18"/>
      <c r="K211" s="18"/>
      <c r="L211" s="30"/>
      <c r="M211" s="42" t="s">
        <v>633</v>
      </c>
      <c r="N211" s="42" t="s">
        <v>634</v>
      </c>
      <c r="O211" s="43">
        <v>1</v>
      </c>
      <c r="P211" s="43"/>
      <c r="Q211" s="40">
        <v>2.0000000000000001E-4</v>
      </c>
      <c r="R211" s="40">
        <v>2.0000000000000001E-4</v>
      </c>
      <c r="S211" s="40"/>
      <c r="T211" s="40">
        <v>8.9999999999999998E-4</v>
      </c>
      <c r="U211" s="40">
        <v>8.9999999999999998E-4</v>
      </c>
      <c r="V211" s="40"/>
      <c r="W211" s="36" t="s">
        <v>586</v>
      </c>
      <c r="X211" s="45" t="s">
        <v>180</v>
      </c>
      <c r="Y211" s="36" t="s">
        <v>94</v>
      </c>
      <c r="Z211" s="36" t="s">
        <v>95</v>
      </c>
      <c r="AA211" s="36"/>
      <c r="AB211" s="36"/>
      <c r="AC211" s="36"/>
      <c r="AD211" s="36"/>
      <c r="AE211" s="36"/>
      <c r="AF211" s="36"/>
      <c r="AG211" s="36"/>
      <c r="AH211" s="36"/>
      <c r="AI211" s="36"/>
      <c r="AJ211" s="36"/>
      <c r="AK211" s="36"/>
      <c r="AL211" s="36"/>
      <c r="AM211" s="36"/>
      <c r="AN211" s="36"/>
    </row>
    <row r="212" spans="1:40" ht="62.1" customHeight="1" x14ac:dyDescent="0.15">
      <c r="A212" s="23"/>
      <c r="B212" s="20" t="s">
        <v>647</v>
      </c>
      <c r="C212" s="23" t="s">
        <v>61</v>
      </c>
      <c r="D212" s="20" t="s">
        <v>62</v>
      </c>
      <c r="E212" s="20" t="s">
        <v>648</v>
      </c>
      <c r="F212" s="22" t="s">
        <v>649</v>
      </c>
      <c r="G212" s="18">
        <v>10.6</v>
      </c>
      <c r="H212" s="18"/>
      <c r="I212" s="18"/>
      <c r="J212" s="18"/>
      <c r="K212" s="18"/>
      <c r="L212" s="30"/>
      <c r="M212" s="42" t="s">
        <v>633</v>
      </c>
      <c r="N212" s="42" t="s">
        <v>634</v>
      </c>
      <c r="O212" s="43">
        <v>10</v>
      </c>
      <c r="P212" s="43">
        <v>1</v>
      </c>
      <c r="Q212" s="40">
        <v>3.2000000000000002E-3</v>
      </c>
      <c r="R212" s="40">
        <v>3.2000000000000002E-3</v>
      </c>
      <c r="S212" s="40"/>
      <c r="T212" s="40">
        <v>1.12E-2</v>
      </c>
      <c r="U212" s="40">
        <v>1.12E-2</v>
      </c>
      <c r="V212" s="40"/>
      <c r="W212" s="36" t="s">
        <v>586</v>
      </c>
      <c r="X212" s="45" t="s">
        <v>180</v>
      </c>
      <c r="Y212" s="36" t="s">
        <v>99</v>
      </c>
      <c r="Z212" s="36" t="s">
        <v>100</v>
      </c>
      <c r="AA212" s="36"/>
      <c r="AB212" s="36"/>
      <c r="AC212" s="36"/>
      <c r="AD212" s="36"/>
      <c r="AE212" s="36"/>
      <c r="AF212" s="36"/>
      <c r="AG212" s="36"/>
      <c r="AH212" s="36"/>
      <c r="AI212" s="36"/>
      <c r="AJ212" s="36"/>
      <c r="AK212" s="36"/>
      <c r="AL212" s="36"/>
      <c r="AM212" s="36"/>
      <c r="AN212" s="36"/>
    </row>
    <row r="213" spans="1:40" ht="62.1" customHeight="1" x14ac:dyDescent="0.15">
      <c r="A213" s="23"/>
      <c r="B213" s="20" t="s">
        <v>650</v>
      </c>
      <c r="C213" s="23" t="s">
        <v>61</v>
      </c>
      <c r="D213" s="20" t="s">
        <v>62</v>
      </c>
      <c r="E213" s="20" t="s">
        <v>611</v>
      </c>
      <c r="F213" s="22" t="s">
        <v>651</v>
      </c>
      <c r="G213" s="18">
        <v>1.8</v>
      </c>
      <c r="H213" s="18"/>
      <c r="I213" s="18"/>
      <c r="J213" s="18"/>
      <c r="K213" s="18"/>
      <c r="L213" s="30"/>
      <c r="M213" s="42" t="s">
        <v>633</v>
      </c>
      <c r="N213" s="42" t="s">
        <v>634</v>
      </c>
      <c r="O213" s="43">
        <v>1</v>
      </c>
      <c r="P213" s="43">
        <v>2</v>
      </c>
      <c r="Q213" s="40">
        <v>5.9999999999999995E-4</v>
      </c>
      <c r="R213" s="40">
        <v>5.9999999999999995E-4</v>
      </c>
      <c r="S213" s="40"/>
      <c r="T213" s="40">
        <v>3.0999999999999999E-3</v>
      </c>
      <c r="U213" s="40">
        <v>3.0999999999999999E-3</v>
      </c>
      <c r="V213" s="40"/>
      <c r="W213" s="36" t="s">
        <v>586</v>
      </c>
      <c r="X213" s="45" t="s">
        <v>180</v>
      </c>
      <c r="Y213" s="36" t="s">
        <v>149</v>
      </c>
      <c r="Z213" s="36" t="s">
        <v>150</v>
      </c>
      <c r="AA213" s="36"/>
      <c r="AB213" s="36"/>
      <c r="AC213" s="36"/>
      <c r="AD213" s="36"/>
      <c r="AE213" s="36"/>
      <c r="AF213" s="36"/>
      <c r="AG213" s="36"/>
      <c r="AH213" s="36"/>
      <c r="AI213" s="36"/>
      <c r="AJ213" s="36"/>
      <c r="AK213" s="36"/>
      <c r="AL213" s="36"/>
      <c r="AM213" s="36"/>
      <c r="AN213" s="36"/>
    </row>
    <row r="214" spans="1:40" ht="62.1" customHeight="1" x14ac:dyDescent="0.15">
      <c r="A214" s="23"/>
      <c r="B214" s="20" t="s">
        <v>652</v>
      </c>
      <c r="C214" s="23" t="s">
        <v>61</v>
      </c>
      <c r="D214" s="20" t="s">
        <v>62</v>
      </c>
      <c r="E214" s="20" t="s">
        <v>280</v>
      </c>
      <c r="F214" s="22" t="s">
        <v>653</v>
      </c>
      <c r="G214" s="18">
        <v>6</v>
      </c>
      <c r="H214" s="18"/>
      <c r="I214" s="18"/>
      <c r="J214" s="18"/>
      <c r="K214" s="18"/>
      <c r="L214" s="30"/>
      <c r="M214" s="42" t="s">
        <v>633</v>
      </c>
      <c r="N214" s="42" t="s">
        <v>634</v>
      </c>
      <c r="O214" s="43">
        <v>8</v>
      </c>
      <c r="P214" s="43">
        <v>2</v>
      </c>
      <c r="Q214" s="40">
        <v>2.0999999999999999E-3</v>
      </c>
      <c r="R214" s="40">
        <v>2.0999999999999999E-3</v>
      </c>
      <c r="S214" s="40"/>
      <c r="T214" s="40">
        <v>1.0200000000000001E-2</v>
      </c>
      <c r="U214" s="40">
        <v>1.0200000000000001E-2</v>
      </c>
      <c r="V214" s="40"/>
      <c r="W214" s="36" t="s">
        <v>586</v>
      </c>
      <c r="X214" s="45" t="s">
        <v>180</v>
      </c>
      <c r="Y214" s="36" t="s">
        <v>154</v>
      </c>
      <c r="Z214" s="36" t="s">
        <v>155</v>
      </c>
      <c r="AA214" s="36"/>
      <c r="AB214" s="36"/>
      <c r="AC214" s="36"/>
      <c r="AD214" s="36"/>
      <c r="AE214" s="36"/>
      <c r="AF214" s="36"/>
      <c r="AG214" s="36"/>
      <c r="AH214" s="36"/>
      <c r="AI214" s="36"/>
      <c r="AJ214" s="36"/>
      <c r="AK214" s="36"/>
      <c r="AL214" s="36"/>
      <c r="AM214" s="36"/>
      <c r="AN214" s="36"/>
    </row>
    <row r="215" spans="1:40" ht="62.1" customHeight="1" x14ac:dyDescent="0.15">
      <c r="A215" s="23"/>
      <c r="B215" s="20" t="s">
        <v>654</v>
      </c>
      <c r="C215" s="23" t="s">
        <v>61</v>
      </c>
      <c r="D215" s="20" t="s">
        <v>62</v>
      </c>
      <c r="E215" s="20" t="s">
        <v>617</v>
      </c>
      <c r="F215" s="22" t="s">
        <v>655</v>
      </c>
      <c r="G215" s="18">
        <v>1.8</v>
      </c>
      <c r="H215" s="18"/>
      <c r="I215" s="18"/>
      <c r="J215" s="18"/>
      <c r="K215" s="18"/>
      <c r="L215" s="30"/>
      <c r="M215" s="42" t="s">
        <v>633</v>
      </c>
      <c r="N215" s="42" t="s">
        <v>634</v>
      </c>
      <c r="O215" s="43">
        <v>1</v>
      </c>
      <c r="P215" s="43">
        <v>2</v>
      </c>
      <c r="Q215" s="40">
        <v>5.9999999999999995E-4</v>
      </c>
      <c r="R215" s="40">
        <v>5.9999999999999995E-4</v>
      </c>
      <c r="S215" s="40"/>
      <c r="T215" s="40">
        <v>3.0000000000000001E-3</v>
      </c>
      <c r="U215" s="40">
        <v>3.0000000000000001E-3</v>
      </c>
      <c r="V215" s="40"/>
      <c r="W215" s="36" t="s">
        <v>586</v>
      </c>
      <c r="X215" s="45" t="s">
        <v>180</v>
      </c>
      <c r="Y215" s="36" t="s">
        <v>104</v>
      </c>
      <c r="Z215" s="36" t="s">
        <v>105</v>
      </c>
      <c r="AA215" s="36"/>
      <c r="AB215" s="36"/>
      <c r="AC215" s="36"/>
      <c r="AD215" s="36"/>
      <c r="AE215" s="36"/>
      <c r="AF215" s="36"/>
      <c r="AG215" s="36"/>
      <c r="AH215" s="36"/>
      <c r="AI215" s="36"/>
      <c r="AJ215" s="36"/>
      <c r="AK215" s="36"/>
      <c r="AL215" s="36"/>
      <c r="AM215" s="36"/>
      <c r="AN215" s="36"/>
    </row>
    <row r="216" spans="1:40" ht="62.1" customHeight="1" x14ac:dyDescent="0.15">
      <c r="A216" s="23"/>
      <c r="B216" s="20" t="s">
        <v>656</v>
      </c>
      <c r="C216" s="23" t="s">
        <v>61</v>
      </c>
      <c r="D216" s="20" t="s">
        <v>62</v>
      </c>
      <c r="E216" s="20" t="s">
        <v>657</v>
      </c>
      <c r="F216" s="22" t="s">
        <v>658</v>
      </c>
      <c r="G216" s="18">
        <v>0.4</v>
      </c>
      <c r="H216" s="18"/>
      <c r="I216" s="18"/>
      <c r="J216" s="18"/>
      <c r="K216" s="18"/>
      <c r="L216" s="30"/>
      <c r="M216" s="42" t="s">
        <v>633</v>
      </c>
      <c r="N216" s="42" t="s">
        <v>634</v>
      </c>
      <c r="O216" s="43">
        <v>1</v>
      </c>
      <c r="P216" s="43"/>
      <c r="Q216" s="40">
        <v>1E-4</v>
      </c>
      <c r="R216" s="40">
        <v>1E-4</v>
      </c>
      <c r="S216" s="40"/>
      <c r="T216" s="40">
        <v>5.0000000000000001E-4</v>
      </c>
      <c r="U216" s="40">
        <v>5.0000000000000001E-4</v>
      </c>
      <c r="V216" s="40"/>
      <c r="W216" s="36" t="s">
        <v>586</v>
      </c>
      <c r="X216" s="45" t="s">
        <v>180</v>
      </c>
      <c r="Y216" s="36" t="s">
        <v>109</v>
      </c>
      <c r="Z216" s="36" t="s">
        <v>110</v>
      </c>
      <c r="AA216" s="36"/>
      <c r="AB216" s="36"/>
      <c r="AC216" s="36"/>
      <c r="AD216" s="36"/>
      <c r="AE216" s="36"/>
      <c r="AF216" s="36"/>
      <c r="AG216" s="36"/>
      <c r="AH216" s="36"/>
      <c r="AI216" s="36"/>
      <c r="AJ216" s="36"/>
      <c r="AK216" s="36"/>
      <c r="AL216" s="36"/>
      <c r="AM216" s="36"/>
      <c r="AN216" s="36"/>
    </row>
    <row r="217" spans="1:40" ht="60" customHeight="1" x14ac:dyDescent="0.15">
      <c r="A217" s="23"/>
      <c r="B217" s="20" t="s">
        <v>659</v>
      </c>
      <c r="C217" s="23" t="s">
        <v>61</v>
      </c>
      <c r="D217" s="20" t="s">
        <v>62</v>
      </c>
      <c r="E217" s="20" t="s">
        <v>270</v>
      </c>
      <c r="F217" s="22" t="s">
        <v>660</v>
      </c>
      <c r="G217" s="18">
        <v>1.4</v>
      </c>
      <c r="H217" s="18"/>
      <c r="I217" s="18"/>
      <c r="J217" s="18"/>
      <c r="K217" s="18"/>
      <c r="L217" s="30"/>
      <c r="M217" s="42" t="s">
        <v>633</v>
      </c>
      <c r="N217" s="42" t="s">
        <v>634</v>
      </c>
      <c r="O217" s="43">
        <v>1</v>
      </c>
      <c r="P217" s="43">
        <v>1</v>
      </c>
      <c r="Q217" s="40">
        <v>4.0000000000000002E-4</v>
      </c>
      <c r="R217" s="40">
        <v>4.0000000000000002E-4</v>
      </c>
      <c r="S217" s="40"/>
      <c r="T217" s="40">
        <v>2.0999999999999999E-3</v>
      </c>
      <c r="U217" s="40">
        <v>2.0999999999999999E-3</v>
      </c>
      <c r="V217" s="40"/>
      <c r="W217" s="36" t="s">
        <v>586</v>
      </c>
      <c r="X217" s="45" t="s">
        <v>180</v>
      </c>
      <c r="Y217" s="36" t="s">
        <v>114</v>
      </c>
      <c r="Z217" s="36" t="s">
        <v>115</v>
      </c>
      <c r="AA217" s="36"/>
      <c r="AB217" s="36"/>
      <c r="AC217" s="36"/>
      <c r="AD217" s="36"/>
      <c r="AE217" s="36"/>
      <c r="AF217" s="36"/>
      <c r="AG217" s="36"/>
      <c r="AH217" s="36"/>
      <c r="AI217" s="36"/>
      <c r="AJ217" s="36"/>
      <c r="AK217" s="36"/>
      <c r="AL217" s="36"/>
      <c r="AM217" s="36"/>
      <c r="AN217" s="36"/>
    </row>
    <row r="218" spans="1:40" ht="60" customHeight="1" x14ac:dyDescent="0.15">
      <c r="A218" s="23"/>
      <c r="B218" s="20" t="s">
        <v>661</v>
      </c>
      <c r="C218" s="23" t="s">
        <v>61</v>
      </c>
      <c r="D218" s="20" t="s">
        <v>62</v>
      </c>
      <c r="E218" s="20" t="s">
        <v>165</v>
      </c>
      <c r="F218" s="22" t="s">
        <v>662</v>
      </c>
      <c r="G218" s="18">
        <v>1.8</v>
      </c>
      <c r="H218" s="18"/>
      <c r="I218" s="18"/>
      <c r="J218" s="18"/>
      <c r="K218" s="18"/>
      <c r="L218" s="30"/>
      <c r="M218" s="42" t="s">
        <v>663</v>
      </c>
      <c r="N218" s="42" t="s">
        <v>634</v>
      </c>
      <c r="O218" s="43">
        <v>2</v>
      </c>
      <c r="P218" s="43">
        <v>2</v>
      </c>
      <c r="Q218" s="40">
        <v>5.9999999999999995E-4</v>
      </c>
      <c r="R218" s="40">
        <v>5.9999999999999995E-4</v>
      </c>
      <c r="S218" s="40"/>
      <c r="T218" s="40">
        <v>2.5999999999999999E-3</v>
      </c>
      <c r="U218" s="40">
        <v>2.5999999999999999E-3</v>
      </c>
      <c r="V218" s="40"/>
      <c r="W218" s="36" t="s">
        <v>586</v>
      </c>
      <c r="X218" s="45" t="s">
        <v>180</v>
      </c>
      <c r="Y218" s="36" t="s">
        <v>167</v>
      </c>
      <c r="Z218" s="36" t="s">
        <v>168</v>
      </c>
      <c r="AA218" s="36"/>
      <c r="AB218" s="36"/>
      <c r="AC218" s="36"/>
      <c r="AD218" s="36"/>
      <c r="AE218" s="36"/>
      <c r="AF218" s="36"/>
      <c r="AG218" s="36"/>
      <c r="AH218" s="36"/>
      <c r="AI218" s="36"/>
      <c r="AJ218" s="36"/>
      <c r="AK218" s="36"/>
      <c r="AL218" s="36"/>
      <c r="AM218" s="36"/>
      <c r="AN218" s="36"/>
    </row>
    <row r="219" spans="1:40" ht="68.099999999999994" customHeight="1" x14ac:dyDescent="0.15">
      <c r="A219" s="23"/>
      <c r="B219" s="20" t="s">
        <v>664</v>
      </c>
      <c r="C219" s="23" t="s">
        <v>61</v>
      </c>
      <c r="D219" s="20" t="s">
        <v>62</v>
      </c>
      <c r="E219" s="20" t="s">
        <v>316</v>
      </c>
      <c r="F219" s="22" t="s">
        <v>665</v>
      </c>
      <c r="G219" s="18">
        <v>9.1999999999999993</v>
      </c>
      <c r="H219" s="18"/>
      <c r="I219" s="18"/>
      <c r="J219" s="18"/>
      <c r="K219" s="18"/>
      <c r="L219" s="30"/>
      <c r="M219" s="42" t="s">
        <v>633</v>
      </c>
      <c r="N219" s="42" t="s">
        <v>634</v>
      </c>
      <c r="O219" s="43">
        <v>6</v>
      </c>
      <c r="P219" s="43">
        <v>4</v>
      </c>
      <c r="Q219" s="40">
        <v>3.5000000000000001E-3</v>
      </c>
      <c r="R219" s="40">
        <v>3.5000000000000001E-3</v>
      </c>
      <c r="S219" s="40"/>
      <c r="T219" s="40">
        <v>1.23E-2</v>
      </c>
      <c r="U219" s="40">
        <v>1.23E-2</v>
      </c>
      <c r="V219" s="40"/>
      <c r="W219" s="36" t="s">
        <v>586</v>
      </c>
      <c r="X219" s="45" t="s">
        <v>180</v>
      </c>
      <c r="Y219" s="36" t="s">
        <v>119</v>
      </c>
      <c r="Z219" s="36" t="s">
        <v>120</v>
      </c>
      <c r="AA219" s="36"/>
      <c r="AB219" s="36"/>
      <c r="AC219" s="36"/>
      <c r="AD219" s="36"/>
      <c r="AE219" s="36"/>
      <c r="AF219" s="36"/>
      <c r="AG219" s="36"/>
      <c r="AH219" s="36"/>
      <c r="AI219" s="36"/>
      <c r="AJ219" s="36"/>
      <c r="AK219" s="36"/>
      <c r="AL219" s="36"/>
      <c r="AM219" s="36"/>
      <c r="AN219" s="36"/>
    </row>
    <row r="220" spans="1:40" ht="60" customHeight="1" x14ac:dyDescent="0.15">
      <c r="A220" s="23"/>
      <c r="B220" s="20" t="s">
        <v>666</v>
      </c>
      <c r="C220" s="23"/>
      <c r="D220" s="20"/>
      <c r="E220" s="20"/>
      <c r="F220" s="22" t="s">
        <v>667</v>
      </c>
      <c r="G220" s="18">
        <f>H220+I220+J220+K220</f>
        <v>14.4</v>
      </c>
      <c r="H220" s="18">
        <v>14.4</v>
      </c>
      <c r="I220" s="18"/>
      <c r="J220" s="18"/>
      <c r="K220" s="18"/>
      <c r="L220" s="30"/>
      <c r="M220" s="42"/>
      <c r="N220" s="42"/>
      <c r="O220" s="43">
        <f>SUM(O221:O228)</f>
        <v>7</v>
      </c>
      <c r="P220" s="43">
        <f t="shared" ref="P220:V220" si="39">SUM(P221:P228)</f>
        <v>6</v>
      </c>
      <c r="Q220" s="36">
        <f t="shared" si="39"/>
        <v>3.3999999999999998E-3</v>
      </c>
      <c r="R220" s="36">
        <f t="shared" si="39"/>
        <v>3.3999999999999998E-3</v>
      </c>
      <c r="S220" s="36">
        <f t="shared" si="39"/>
        <v>0</v>
      </c>
      <c r="T220" s="36">
        <f t="shared" si="39"/>
        <v>1.4799999999999997E-2</v>
      </c>
      <c r="U220" s="36">
        <f t="shared" si="39"/>
        <v>1.4799999999999997E-2</v>
      </c>
      <c r="V220" s="36">
        <f t="shared" si="39"/>
        <v>0</v>
      </c>
      <c r="W220" s="36"/>
      <c r="X220" s="45"/>
      <c r="Y220" s="36"/>
      <c r="Z220" s="36"/>
      <c r="AA220" s="36" t="s">
        <v>57</v>
      </c>
      <c r="AB220" s="36" t="s">
        <v>59</v>
      </c>
      <c r="AC220" s="36" t="s">
        <v>59</v>
      </c>
      <c r="AD220" s="36" t="s">
        <v>59</v>
      </c>
      <c r="AE220" s="36" t="s">
        <v>59</v>
      </c>
      <c r="AF220" s="36" t="s">
        <v>59</v>
      </c>
      <c r="AG220" s="36" t="s">
        <v>59</v>
      </c>
      <c r="AH220" s="36"/>
      <c r="AI220" s="36"/>
      <c r="AJ220" s="36"/>
      <c r="AK220" s="36"/>
      <c r="AL220" s="36"/>
      <c r="AM220" s="36"/>
      <c r="AN220" s="36"/>
    </row>
    <row r="221" spans="1:40" ht="63.95" customHeight="1" x14ac:dyDescent="0.15">
      <c r="A221" s="23"/>
      <c r="B221" s="20" t="s">
        <v>668</v>
      </c>
      <c r="C221" s="23" t="s">
        <v>61</v>
      </c>
      <c r="D221" s="20" t="s">
        <v>62</v>
      </c>
      <c r="E221" s="20" t="s">
        <v>588</v>
      </c>
      <c r="F221" s="22" t="s">
        <v>669</v>
      </c>
      <c r="G221" s="18">
        <v>2</v>
      </c>
      <c r="H221" s="18"/>
      <c r="I221" s="18"/>
      <c r="J221" s="18"/>
      <c r="K221" s="18"/>
      <c r="L221" s="30"/>
      <c r="M221" s="42" t="s">
        <v>670</v>
      </c>
      <c r="N221" s="42" t="s">
        <v>671</v>
      </c>
      <c r="O221" s="43"/>
      <c r="P221" s="43">
        <v>2</v>
      </c>
      <c r="Q221" s="40">
        <v>4.0000000000000002E-4</v>
      </c>
      <c r="R221" s="40">
        <v>4.0000000000000002E-4</v>
      </c>
      <c r="S221" s="40"/>
      <c r="T221" s="40">
        <v>2E-3</v>
      </c>
      <c r="U221" s="40">
        <v>2E-3</v>
      </c>
      <c r="V221" s="40"/>
      <c r="W221" s="36" t="s">
        <v>586</v>
      </c>
      <c r="X221" s="45" t="s">
        <v>180</v>
      </c>
      <c r="Y221" s="36" t="s">
        <v>74</v>
      </c>
      <c r="Z221" s="36" t="s">
        <v>75</v>
      </c>
      <c r="AA221" s="36"/>
      <c r="AB221" s="36"/>
      <c r="AC221" s="36"/>
      <c r="AD221" s="36"/>
      <c r="AE221" s="36"/>
      <c r="AF221" s="36"/>
      <c r="AG221" s="36"/>
      <c r="AH221" s="36"/>
      <c r="AI221" s="36"/>
      <c r="AJ221" s="36"/>
      <c r="AK221" s="36"/>
      <c r="AL221" s="36"/>
      <c r="AM221" s="36"/>
      <c r="AN221" s="36"/>
    </row>
    <row r="222" spans="1:40" ht="87.95" customHeight="1" x14ac:dyDescent="0.15">
      <c r="A222" s="23"/>
      <c r="B222" s="20" t="s">
        <v>672</v>
      </c>
      <c r="C222" s="23" t="s">
        <v>61</v>
      </c>
      <c r="D222" s="20" t="s">
        <v>62</v>
      </c>
      <c r="E222" s="20" t="s">
        <v>673</v>
      </c>
      <c r="F222" s="22" t="s">
        <v>674</v>
      </c>
      <c r="G222" s="18">
        <v>1</v>
      </c>
      <c r="H222" s="18"/>
      <c r="I222" s="18"/>
      <c r="J222" s="18"/>
      <c r="K222" s="18"/>
      <c r="L222" s="30"/>
      <c r="M222" s="42" t="s">
        <v>675</v>
      </c>
      <c r="N222" s="42" t="s">
        <v>671</v>
      </c>
      <c r="O222" s="43">
        <v>1</v>
      </c>
      <c r="P222" s="43">
        <v>0</v>
      </c>
      <c r="Q222" s="40">
        <v>2.0000000000000001E-4</v>
      </c>
      <c r="R222" s="40">
        <v>2.0000000000000001E-4</v>
      </c>
      <c r="S222" s="40"/>
      <c r="T222" s="40">
        <v>8.9999999999999998E-4</v>
      </c>
      <c r="U222" s="40">
        <v>8.9999999999999998E-4</v>
      </c>
      <c r="V222" s="40"/>
      <c r="W222" s="36" t="s">
        <v>586</v>
      </c>
      <c r="X222" s="45" t="s">
        <v>180</v>
      </c>
      <c r="Y222" s="36" t="s">
        <v>84</v>
      </c>
      <c r="Z222" s="36" t="s">
        <v>85</v>
      </c>
      <c r="AA222" s="36"/>
      <c r="AB222" s="36"/>
      <c r="AC222" s="36"/>
      <c r="AD222" s="36"/>
      <c r="AE222" s="36"/>
      <c r="AF222" s="36"/>
      <c r="AG222" s="36"/>
      <c r="AH222" s="36"/>
      <c r="AI222" s="36"/>
      <c r="AJ222" s="36"/>
      <c r="AK222" s="36"/>
      <c r="AL222" s="36"/>
      <c r="AM222" s="36"/>
      <c r="AN222" s="36"/>
    </row>
    <row r="223" spans="1:40" ht="60" customHeight="1" x14ac:dyDescent="0.15">
      <c r="A223" s="23"/>
      <c r="B223" s="20" t="s">
        <v>676</v>
      </c>
      <c r="C223" s="23" t="s">
        <v>61</v>
      </c>
      <c r="D223" s="20" t="s">
        <v>62</v>
      </c>
      <c r="E223" s="20" t="s">
        <v>677</v>
      </c>
      <c r="F223" s="22" t="s">
        <v>678</v>
      </c>
      <c r="G223" s="18">
        <v>2.4</v>
      </c>
      <c r="H223" s="18"/>
      <c r="I223" s="18"/>
      <c r="J223" s="18"/>
      <c r="K223" s="18"/>
      <c r="L223" s="30"/>
      <c r="M223" s="42" t="s">
        <v>670</v>
      </c>
      <c r="N223" s="42" t="s">
        <v>671</v>
      </c>
      <c r="O223" s="43">
        <v>2</v>
      </c>
      <c r="P223" s="43"/>
      <c r="Q223" s="40">
        <v>5.9999999999999995E-4</v>
      </c>
      <c r="R223" s="40">
        <v>5.9999999999999995E-4</v>
      </c>
      <c r="S223" s="40"/>
      <c r="T223" s="40">
        <v>2.3999999999999998E-3</v>
      </c>
      <c r="U223" s="40">
        <v>2.3999999999999998E-3</v>
      </c>
      <c r="V223" s="40"/>
      <c r="W223" s="36" t="s">
        <v>586</v>
      </c>
      <c r="X223" s="45" t="s">
        <v>180</v>
      </c>
      <c r="Y223" s="36" t="s">
        <v>89</v>
      </c>
      <c r="Z223" s="36" t="s">
        <v>90</v>
      </c>
      <c r="AA223" s="36"/>
      <c r="AB223" s="36"/>
      <c r="AC223" s="36"/>
      <c r="AD223" s="36"/>
      <c r="AE223" s="36"/>
      <c r="AF223" s="36"/>
      <c r="AG223" s="36"/>
      <c r="AH223" s="36"/>
      <c r="AI223" s="36"/>
      <c r="AJ223" s="36"/>
      <c r="AK223" s="36"/>
      <c r="AL223" s="36"/>
      <c r="AM223" s="36"/>
      <c r="AN223" s="36"/>
    </row>
    <row r="224" spans="1:40" ht="60" customHeight="1" x14ac:dyDescent="0.15">
      <c r="A224" s="23"/>
      <c r="B224" s="20" t="s">
        <v>679</v>
      </c>
      <c r="C224" s="23" t="s">
        <v>61</v>
      </c>
      <c r="D224" s="20" t="s">
        <v>62</v>
      </c>
      <c r="E224" s="20" t="s">
        <v>680</v>
      </c>
      <c r="F224" s="22" t="s">
        <v>681</v>
      </c>
      <c r="G224" s="18">
        <v>0.5</v>
      </c>
      <c r="H224" s="18"/>
      <c r="I224" s="18"/>
      <c r="J224" s="18"/>
      <c r="K224" s="18"/>
      <c r="L224" s="30"/>
      <c r="M224" s="42" t="s">
        <v>607</v>
      </c>
      <c r="N224" s="42" t="s">
        <v>671</v>
      </c>
      <c r="O224" s="43"/>
      <c r="P224" s="43">
        <v>1</v>
      </c>
      <c r="Q224" s="40">
        <v>1E-4</v>
      </c>
      <c r="R224" s="40">
        <v>1E-4</v>
      </c>
      <c r="S224" s="40"/>
      <c r="T224" s="40">
        <v>5.0000000000000001E-4</v>
      </c>
      <c r="U224" s="40">
        <v>5.0000000000000001E-4</v>
      </c>
      <c r="V224" s="40"/>
      <c r="W224" s="36" t="s">
        <v>586</v>
      </c>
      <c r="X224" s="45" t="s">
        <v>180</v>
      </c>
      <c r="Y224" s="36" t="s">
        <v>94</v>
      </c>
      <c r="Z224" s="36" t="s">
        <v>95</v>
      </c>
      <c r="AA224" s="36"/>
      <c r="AB224" s="36"/>
      <c r="AC224" s="36"/>
      <c r="AD224" s="36"/>
      <c r="AE224" s="36"/>
      <c r="AF224" s="36"/>
      <c r="AG224" s="36"/>
      <c r="AH224" s="36"/>
      <c r="AI224" s="36"/>
      <c r="AJ224" s="36"/>
      <c r="AK224" s="36"/>
      <c r="AL224" s="36"/>
      <c r="AM224" s="36"/>
      <c r="AN224" s="36"/>
    </row>
    <row r="225" spans="1:40" ht="60" customHeight="1" x14ac:dyDescent="0.15">
      <c r="A225" s="23"/>
      <c r="B225" s="20" t="s">
        <v>682</v>
      </c>
      <c r="C225" s="23" t="s">
        <v>61</v>
      </c>
      <c r="D225" s="20" t="s">
        <v>62</v>
      </c>
      <c r="E225" s="20" t="s">
        <v>683</v>
      </c>
      <c r="F225" s="22" t="s">
        <v>684</v>
      </c>
      <c r="G225" s="18">
        <v>3.5</v>
      </c>
      <c r="H225" s="18"/>
      <c r="I225" s="18"/>
      <c r="J225" s="18"/>
      <c r="K225" s="18"/>
      <c r="L225" s="30"/>
      <c r="M225" s="42" t="s">
        <v>670</v>
      </c>
      <c r="N225" s="42" t="s">
        <v>671</v>
      </c>
      <c r="O225" s="43">
        <v>1</v>
      </c>
      <c r="P225" s="43">
        <v>1</v>
      </c>
      <c r="Q225" s="40">
        <v>6.9999999999999999E-4</v>
      </c>
      <c r="R225" s="40">
        <v>6.9999999999999999E-4</v>
      </c>
      <c r="S225" s="40"/>
      <c r="T225" s="40">
        <v>3.2000000000000002E-3</v>
      </c>
      <c r="U225" s="40">
        <v>3.2000000000000002E-3</v>
      </c>
      <c r="V225" s="40"/>
      <c r="W225" s="36" t="s">
        <v>586</v>
      </c>
      <c r="X225" s="45" t="s">
        <v>180</v>
      </c>
      <c r="Y225" s="36" t="s">
        <v>99</v>
      </c>
      <c r="Z225" s="36" t="s">
        <v>100</v>
      </c>
      <c r="AA225" s="36"/>
      <c r="AB225" s="36"/>
      <c r="AC225" s="36"/>
      <c r="AD225" s="36"/>
      <c r="AE225" s="36"/>
      <c r="AF225" s="36"/>
      <c r="AG225" s="36"/>
      <c r="AH225" s="36"/>
      <c r="AI225" s="36"/>
      <c r="AJ225" s="36"/>
      <c r="AK225" s="36"/>
      <c r="AL225" s="36"/>
      <c r="AM225" s="36"/>
      <c r="AN225" s="36"/>
    </row>
    <row r="226" spans="1:40" ht="60" customHeight="1" x14ac:dyDescent="0.15">
      <c r="A226" s="23"/>
      <c r="B226" s="20" t="s">
        <v>685</v>
      </c>
      <c r="C226" s="23" t="s">
        <v>61</v>
      </c>
      <c r="D226" s="20" t="s">
        <v>62</v>
      </c>
      <c r="E226" s="20" t="s">
        <v>686</v>
      </c>
      <c r="F226" s="22" t="s">
        <v>687</v>
      </c>
      <c r="G226" s="18">
        <v>1.5</v>
      </c>
      <c r="H226" s="18"/>
      <c r="I226" s="18"/>
      <c r="J226" s="18"/>
      <c r="K226" s="18"/>
      <c r="L226" s="30"/>
      <c r="M226" s="42" t="s">
        <v>670</v>
      </c>
      <c r="N226" s="42" t="s">
        <v>671</v>
      </c>
      <c r="O226" s="43">
        <v>1</v>
      </c>
      <c r="P226" s="43">
        <v>1</v>
      </c>
      <c r="Q226" s="40">
        <v>5.9999999999999995E-4</v>
      </c>
      <c r="R226" s="40">
        <v>5.9999999999999995E-4</v>
      </c>
      <c r="S226" s="40"/>
      <c r="T226" s="40">
        <v>2.3999999999999998E-3</v>
      </c>
      <c r="U226" s="40">
        <v>2.3999999999999998E-3</v>
      </c>
      <c r="V226" s="40"/>
      <c r="W226" s="36" t="s">
        <v>586</v>
      </c>
      <c r="X226" s="45" t="s">
        <v>180</v>
      </c>
      <c r="Y226" s="36" t="s">
        <v>104</v>
      </c>
      <c r="Z226" s="36" t="s">
        <v>105</v>
      </c>
      <c r="AA226" s="36"/>
      <c r="AB226" s="36"/>
      <c r="AC226" s="36"/>
      <c r="AD226" s="36"/>
      <c r="AE226" s="36"/>
      <c r="AF226" s="36"/>
      <c r="AG226" s="36"/>
      <c r="AH226" s="36"/>
      <c r="AI226" s="36"/>
      <c r="AJ226" s="36"/>
      <c r="AK226" s="36"/>
      <c r="AL226" s="36"/>
      <c r="AM226" s="36"/>
      <c r="AN226" s="36"/>
    </row>
    <row r="227" spans="1:40" ht="60" customHeight="1" x14ac:dyDescent="0.15">
      <c r="A227" s="23"/>
      <c r="B227" s="20" t="s">
        <v>688</v>
      </c>
      <c r="C227" s="23" t="s">
        <v>61</v>
      </c>
      <c r="D227" s="20" t="s">
        <v>62</v>
      </c>
      <c r="E227" s="20" t="s">
        <v>107</v>
      </c>
      <c r="F227" s="22" t="s">
        <v>689</v>
      </c>
      <c r="G227" s="18">
        <v>2.5</v>
      </c>
      <c r="H227" s="18"/>
      <c r="I227" s="18"/>
      <c r="J227" s="18"/>
      <c r="K227" s="18"/>
      <c r="L227" s="30"/>
      <c r="M227" s="42" t="s">
        <v>670</v>
      </c>
      <c r="N227" s="42" t="s">
        <v>671</v>
      </c>
      <c r="O227" s="43">
        <v>1</v>
      </c>
      <c r="P227" s="43">
        <v>1</v>
      </c>
      <c r="Q227" s="40">
        <v>5.9999999999999995E-4</v>
      </c>
      <c r="R227" s="40">
        <v>5.9999999999999995E-4</v>
      </c>
      <c r="S227" s="40"/>
      <c r="T227" s="40">
        <v>2.3999999999999998E-3</v>
      </c>
      <c r="U227" s="40">
        <v>2.3999999999999998E-3</v>
      </c>
      <c r="V227" s="40"/>
      <c r="W227" s="36" t="s">
        <v>586</v>
      </c>
      <c r="X227" s="45" t="s">
        <v>180</v>
      </c>
      <c r="Y227" s="36" t="s">
        <v>109</v>
      </c>
      <c r="Z227" s="36" t="s">
        <v>110</v>
      </c>
      <c r="AA227" s="36"/>
      <c r="AB227" s="36"/>
      <c r="AC227" s="36"/>
      <c r="AD227" s="36"/>
      <c r="AE227" s="36"/>
      <c r="AF227" s="36"/>
      <c r="AG227" s="36"/>
      <c r="AH227" s="36"/>
      <c r="AI227" s="36"/>
      <c r="AJ227" s="36"/>
      <c r="AK227" s="36"/>
      <c r="AL227" s="36"/>
      <c r="AM227" s="36"/>
      <c r="AN227" s="36"/>
    </row>
    <row r="228" spans="1:40" ht="65.099999999999994" customHeight="1" x14ac:dyDescent="0.15">
      <c r="A228" s="23"/>
      <c r="B228" s="20" t="s">
        <v>690</v>
      </c>
      <c r="C228" s="23" t="s">
        <v>61</v>
      </c>
      <c r="D228" s="20" t="s">
        <v>62</v>
      </c>
      <c r="E228" s="20" t="s">
        <v>691</v>
      </c>
      <c r="F228" s="22" t="s">
        <v>692</v>
      </c>
      <c r="G228" s="18">
        <v>1</v>
      </c>
      <c r="H228" s="18"/>
      <c r="I228" s="18"/>
      <c r="J228" s="18"/>
      <c r="K228" s="18"/>
      <c r="L228" s="30"/>
      <c r="M228" s="42" t="s">
        <v>670</v>
      </c>
      <c r="N228" s="42" t="s">
        <v>671</v>
      </c>
      <c r="O228" s="43">
        <v>1</v>
      </c>
      <c r="P228" s="43"/>
      <c r="Q228" s="40">
        <v>2.0000000000000001E-4</v>
      </c>
      <c r="R228" s="40">
        <v>2.0000000000000001E-4</v>
      </c>
      <c r="S228" s="40"/>
      <c r="T228" s="40">
        <v>1E-3</v>
      </c>
      <c r="U228" s="40">
        <v>1E-3</v>
      </c>
      <c r="V228" s="40"/>
      <c r="W228" s="36" t="s">
        <v>586</v>
      </c>
      <c r="X228" s="45" t="s">
        <v>180</v>
      </c>
      <c r="Y228" s="36" t="s">
        <v>114</v>
      </c>
      <c r="Z228" s="36" t="s">
        <v>115</v>
      </c>
      <c r="AA228" s="36"/>
      <c r="AB228" s="36"/>
      <c r="AC228" s="36"/>
      <c r="AD228" s="36"/>
      <c r="AE228" s="36"/>
      <c r="AF228" s="36"/>
      <c r="AG228" s="36"/>
      <c r="AH228" s="36"/>
      <c r="AI228" s="36"/>
      <c r="AJ228" s="36"/>
      <c r="AK228" s="36"/>
      <c r="AL228" s="36"/>
      <c r="AM228" s="36"/>
      <c r="AN228" s="36"/>
    </row>
    <row r="229" spans="1:40" ht="54.95" customHeight="1" x14ac:dyDescent="0.15">
      <c r="A229" s="23"/>
      <c r="B229" s="20" t="s">
        <v>693</v>
      </c>
      <c r="C229" s="23"/>
      <c r="D229" s="20"/>
      <c r="E229" s="20"/>
      <c r="F229" s="22" t="s">
        <v>694</v>
      </c>
      <c r="G229" s="18">
        <f>H229+I229+J229+K229</f>
        <v>7.1</v>
      </c>
      <c r="H229" s="18">
        <v>7.1</v>
      </c>
      <c r="I229" s="18"/>
      <c r="J229" s="18"/>
      <c r="K229" s="18"/>
      <c r="L229" s="30" t="s">
        <v>695</v>
      </c>
      <c r="M229" s="42"/>
      <c r="N229" s="42"/>
      <c r="O229" s="43">
        <f>SUM(O230:O239)</f>
        <v>15</v>
      </c>
      <c r="P229" s="43">
        <f t="shared" ref="P229:V229" si="40">SUM(P230:P239)</f>
        <v>6</v>
      </c>
      <c r="Q229" s="36">
        <f t="shared" si="40"/>
        <v>7.2000000000000007E-3</v>
      </c>
      <c r="R229" s="36">
        <f t="shared" si="40"/>
        <v>7.2000000000000007E-3</v>
      </c>
      <c r="S229" s="36">
        <f t="shared" si="40"/>
        <v>0</v>
      </c>
      <c r="T229" s="36">
        <f t="shared" si="40"/>
        <v>3.39E-2</v>
      </c>
      <c r="U229" s="36">
        <f t="shared" si="40"/>
        <v>3.39E-2</v>
      </c>
      <c r="V229" s="36">
        <f t="shared" si="40"/>
        <v>0</v>
      </c>
      <c r="W229" s="36"/>
      <c r="X229" s="45"/>
      <c r="Y229" s="36"/>
      <c r="Z229" s="36"/>
      <c r="AA229" s="36" t="s">
        <v>57</v>
      </c>
      <c r="AB229" s="36" t="s">
        <v>59</v>
      </c>
      <c r="AC229" s="36" t="s">
        <v>59</v>
      </c>
      <c r="AD229" s="36" t="s">
        <v>59</v>
      </c>
      <c r="AE229" s="36" t="s">
        <v>59</v>
      </c>
      <c r="AF229" s="36" t="s">
        <v>59</v>
      </c>
      <c r="AG229" s="36" t="s">
        <v>59</v>
      </c>
      <c r="AH229" s="36"/>
      <c r="AI229" s="36"/>
      <c r="AJ229" s="36"/>
      <c r="AK229" s="36"/>
      <c r="AL229" s="36"/>
      <c r="AM229" s="36"/>
      <c r="AN229" s="36"/>
    </row>
    <row r="230" spans="1:40" ht="62.1" customHeight="1" x14ac:dyDescent="0.15">
      <c r="A230" s="23"/>
      <c r="B230" s="20" t="s">
        <v>696</v>
      </c>
      <c r="C230" s="23" t="s">
        <v>61</v>
      </c>
      <c r="D230" s="20" t="s">
        <v>62</v>
      </c>
      <c r="E230" s="20" t="s">
        <v>200</v>
      </c>
      <c r="F230" s="22" t="s">
        <v>697</v>
      </c>
      <c r="G230" s="18">
        <v>0.5</v>
      </c>
      <c r="H230" s="18"/>
      <c r="I230" s="18"/>
      <c r="J230" s="18"/>
      <c r="K230" s="18"/>
      <c r="L230" s="30"/>
      <c r="M230" s="42" t="s">
        <v>633</v>
      </c>
      <c r="N230" s="42" t="s">
        <v>698</v>
      </c>
      <c r="O230" s="43">
        <v>2</v>
      </c>
      <c r="P230" s="43"/>
      <c r="Q230" s="40">
        <v>5.9999999999999995E-4</v>
      </c>
      <c r="R230" s="40">
        <v>5.9999999999999995E-4</v>
      </c>
      <c r="S230" s="40"/>
      <c r="T230" s="40">
        <v>2.3999999999999998E-3</v>
      </c>
      <c r="U230" s="40">
        <v>2.3999999999999998E-3</v>
      </c>
      <c r="V230" s="40"/>
      <c r="W230" s="36" t="s">
        <v>586</v>
      </c>
      <c r="X230" s="45" t="s">
        <v>180</v>
      </c>
      <c r="Y230" s="36" t="s">
        <v>69</v>
      </c>
      <c r="Z230" s="36" t="s">
        <v>70</v>
      </c>
      <c r="AA230" s="36"/>
      <c r="AB230" s="36"/>
      <c r="AC230" s="36"/>
      <c r="AD230" s="36"/>
      <c r="AE230" s="36"/>
      <c r="AF230" s="36"/>
      <c r="AG230" s="36"/>
      <c r="AH230" s="36"/>
      <c r="AI230" s="36"/>
      <c r="AJ230" s="36"/>
      <c r="AK230" s="36"/>
      <c r="AL230" s="36"/>
      <c r="AM230" s="36"/>
      <c r="AN230" s="36"/>
    </row>
    <row r="231" spans="1:40" ht="60.95" customHeight="1" x14ac:dyDescent="0.15">
      <c r="A231" s="23"/>
      <c r="B231" s="20" t="s">
        <v>699</v>
      </c>
      <c r="C231" s="23" t="s">
        <v>61</v>
      </c>
      <c r="D231" s="20" t="s">
        <v>62</v>
      </c>
      <c r="E231" s="20" t="s">
        <v>700</v>
      </c>
      <c r="F231" s="22" t="s">
        <v>701</v>
      </c>
      <c r="G231" s="18">
        <v>0.1</v>
      </c>
      <c r="H231" s="18"/>
      <c r="I231" s="18"/>
      <c r="J231" s="18"/>
      <c r="K231" s="18"/>
      <c r="L231" s="30"/>
      <c r="M231" s="42" t="s">
        <v>633</v>
      </c>
      <c r="N231" s="42" t="s">
        <v>698</v>
      </c>
      <c r="O231" s="43"/>
      <c r="P231" s="43">
        <v>1</v>
      </c>
      <c r="Q231" s="40">
        <v>2.0000000000000001E-4</v>
      </c>
      <c r="R231" s="40">
        <v>2.0000000000000001E-4</v>
      </c>
      <c r="S231" s="40"/>
      <c r="T231" s="40">
        <v>1E-3</v>
      </c>
      <c r="U231" s="40">
        <v>1E-3</v>
      </c>
      <c r="V231" s="40"/>
      <c r="W231" s="36" t="s">
        <v>586</v>
      </c>
      <c r="X231" s="45" t="s">
        <v>180</v>
      </c>
      <c r="Y231" s="36" t="s">
        <v>74</v>
      </c>
      <c r="Z231" s="36" t="s">
        <v>75</v>
      </c>
      <c r="AA231" s="36"/>
      <c r="AB231" s="36"/>
      <c r="AC231" s="36"/>
      <c r="AD231" s="36"/>
      <c r="AE231" s="36"/>
      <c r="AF231" s="36"/>
      <c r="AG231" s="36"/>
      <c r="AH231" s="36"/>
      <c r="AI231" s="36"/>
      <c r="AJ231" s="36"/>
      <c r="AK231" s="36"/>
      <c r="AL231" s="36"/>
      <c r="AM231" s="36"/>
      <c r="AN231" s="36"/>
    </row>
    <row r="232" spans="1:40" ht="102.95" customHeight="1" x14ac:dyDescent="0.15">
      <c r="A232" s="23"/>
      <c r="B232" s="20" t="s">
        <v>702</v>
      </c>
      <c r="C232" s="23" t="s">
        <v>61</v>
      </c>
      <c r="D232" s="20" t="s">
        <v>62</v>
      </c>
      <c r="E232" s="20" t="s">
        <v>703</v>
      </c>
      <c r="F232" s="22" t="s">
        <v>704</v>
      </c>
      <c r="G232" s="18">
        <v>0.82</v>
      </c>
      <c r="H232" s="18"/>
      <c r="I232" s="18"/>
      <c r="J232" s="18"/>
      <c r="K232" s="18"/>
      <c r="L232" s="30"/>
      <c r="M232" s="42" t="s">
        <v>705</v>
      </c>
      <c r="N232" s="42" t="s">
        <v>698</v>
      </c>
      <c r="O232" s="43">
        <v>2</v>
      </c>
      <c r="P232" s="43">
        <v>0</v>
      </c>
      <c r="Q232" s="40">
        <v>6.9999999999999999E-4</v>
      </c>
      <c r="R232" s="40">
        <v>6.9999999999999999E-4</v>
      </c>
      <c r="S232" s="40"/>
      <c r="T232" s="40">
        <v>3.2000000000000002E-3</v>
      </c>
      <c r="U232" s="40">
        <v>3.2000000000000002E-3</v>
      </c>
      <c r="V232" s="40"/>
      <c r="W232" s="36" t="s">
        <v>586</v>
      </c>
      <c r="X232" s="45" t="s">
        <v>180</v>
      </c>
      <c r="Y232" s="36" t="s">
        <v>84</v>
      </c>
      <c r="Z232" s="36" t="s">
        <v>85</v>
      </c>
      <c r="AA232" s="36"/>
      <c r="AB232" s="36"/>
      <c r="AC232" s="36"/>
      <c r="AD232" s="36"/>
      <c r="AE232" s="36"/>
      <c r="AF232" s="36"/>
      <c r="AG232" s="36"/>
      <c r="AH232" s="36"/>
      <c r="AI232" s="36"/>
      <c r="AJ232" s="36"/>
      <c r="AK232" s="36"/>
      <c r="AL232" s="36"/>
      <c r="AM232" s="36"/>
      <c r="AN232" s="36"/>
    </row>
    <row r="233" spans="1:40" ht="98.1" customHeight="1" x14ac:dyDescent="0.15">
      <c r="A233" s="23"/>
      <c r="B233" s="20" t="s">
        <v>706</v>
      </c>
      <c r="C233" s="23" t="s">
        <v>61</v>
      </c>
      <c r="D233" s="20" t="s">
        <v>62</v>
      </c>
      <c r="E233" s="20" t="s">
        <v>276</v>
      </c>
      <c r="F233" s="22" t="s">
        <v>707</v>
      </c>
      <c r="G233" s="18">
        <v>0.2</v>
      </c>
      <c r="H233" s="18"/>
      <c r="I233" s="18"/>
      <c r="J233" s="18"/>
      <c r="K233" s="18"/>
      <c r="L233" s="30"/>
      <c r="M233" s="42" t="s">
        <v>705</v>
      </c>
      <c r="N233" s="42" t="s">
        <v>698</v>
      </c>
      <c r="O233" s="43">
        <v>1</v>
      </c>
      <c r="P233" s="43">
        <v>0</v>
      </c>
      <c r="Q233" s="40">
        <v>2.0000000000000001E-4</v>
      </c>
      <c r="R233" s="40">
        <v>2.0000000000000001E-4</v>
      </c>
      <c r="S233" s="40"/>
      <c r="T233" s="40">
        <v>1E-3</v>
      </c>
      <c r="U233" s="40">
        <v>1E-3</v>
      </c>
      <c r="V233" s="40"/>
      <c r="W233" s="36" t="s">
        <v>586</v>
      </c>
      <c r="X233" s="45" t="s">
        <v>180</v>
      </c>
      <c r="Y233" s="36" t="s">
        <v>89</v>
      </c>
      <c r="Z233" s="36" t="s">
        <v>90</v>
      </c>
      <c r="AA233" s="36"/>
      <c r="AB233" s="36"/>
      <c r="AC233" s="36"/>
      <c r="AD233" s="36"/>
      <c r="AE233" s="36"/>
      <c r="AF233" s="36"/>
      <c r="AG233" s="36"/>
      <c r="AH233" s="36"/>
      <c r="AI233" s="36"/>
      <c r="AJ233" s="36"/>
      <c r="AK233" s="36"/>
      <c r="AL233" s="36"/>
      <c r="AM233" s="36"/>
      <c r="AN233" s="36"/>
    </row>
    <row r="234" spans="1:40" ht="72" customHeight="1" x14ac:dyDescent="0.15">
      <c r="A234" s="23"/>
      <c r="B234" s="20" t="s">
        <v>708</v>
      </c>
      <c r="C234" s="23" t="s">
        <v>61</v>
      </c>
      <c r="D234" s="20" t="s">
        <v>62</v>
      </c>
      <c r="E234" s="20" t="s">
        <v>94</v>
      </c>
      <c r="F234" s="22" t="s">
        <v>709</v>
      </c>
      <c r="G234" s="18">
        <v>0.1</v>
      </c>
      <c r="H234" s="18"/>
      <c r="I234" s="18"/>
      <c r="J234" s="18"/>
      <c r="K234" s="18"/>
      <c r="L234" s="30"/>
      <c r="M234" s="42" t="s">
        <v>633</v>
      </c>
      <c r="N234" s="42" t="s">
        <v>698</v>
      </c>
      <c r="O234" s="43">
        <v>1</v>
      </c>
      <c r="P234" s="43"/>
      <c r="Q234" s="40">
        <v>1E-4</v>
      </c>
      <c r="R234" s="40">
        <v>1E-4</v>
      </c>
      <c r="S234" s="40"/>
      <c r="T234" s="40">
        <v>5.0000000000000001E-4</v>
      </c>
      <c r="U234" s="40">
        <v>5.0000000000000001E-4</v>
      </c>
      <c r="V234" s="40"/>
      <c r="W234" s="36" t="s">
        <v>586</v>
      </c>
      <c r="X234" s="45" t="s">
        <v>180</v>
      </c>
      <c r="Y234" s="36" t="s">
        <v>94</v>
      </c>
      <c r="Z234" s="36" t="s">
        <v>95</v>
      </c>
      <c r="AA234" s="36"/>
      <c r="AB234" s="36"/>
      <c r="AC234" s="36"/>
      <c r="AD234" s="36"/>
      <c r="AE234" s="36"/>
      <c r="AF234" s="36"/>
      <c r="AG234" s="36"/>
      <c r="AH234" s="36"/>
      <c r="AI234" s="36"/>
      <c r="AJ234" s="36"/>
      <c r="AK234" s="36"/>
      <c r="AL234" s="36"/>
      <c r="AM234" s="36"/>
      <c r="AN234" s="36"/>
    </row>
    <row r="235" spans="1:40" ht="60" customHeight="1" x14ac:dyDescent="0.15">
      <c r="A235" s="23"/>
      <c r="B235" s="20" t="s">
        <v>710</v>
      </c>
      <c r="C235" s="23" t="s">
        <v>61</v>
      </c>
      <c r="D235" s="20" t="s">
        <v>62</v>
      </c>
      <c r="E235" s="20" t="s">
        <v>711</v>
      </c>
      <c r="F235" s="22" t="s">
        <v>712</v>
      </c>
      <c r="G235" s="18">
        <v>3</v>
      </c>
      <c r="H235" s="18"/>
      <c r="I235" s="18"/>
      <c r="J235" s="18"/>
      <c r="K235" s="18"/>
      <c r="L235" s="30"/>
      <c r="M235" s="42" t="s">
        <v>633</v>
      </c>
      <c r="N235" s="42" t="s">
        <v>698</v>
      </c>
      <c r="O235" s="43">
        <v>5</v>
      </c>
      <c r="P235" s="43"/>
      <c r="Q235" s="40">
        <v>3.0000000000000001E-3</v>
      </c>
      <c r="R235" s="40">
        <v>3.0000000000000001E-3</v>
      </c>
      <c r="S235" s="40"/>
      <c r="T235" s="40">
        <v>1.32E-2</v>
      </c>
      <c r="U235" s="40">
        <v>1.32E-2</v>
      </c>
      <c r="V235" s="40"/>
      <c r="W235" s="36" t="s">
        <v>586</v>
      </c>
      <c r="X235" s="45" t="s">
        <v>180</v>
      </c>
      <c r="Y235" s="36" t="s">
        <v>99</v>
      </c>
      <c r="Z235" s="36" t="s">
        <v>100</v>
      </c>
      <c r="AA235" s="36"/>
      <c r="AB235" s="36"/>
      <c r="AC235" s="36"/>
      <c r="AD235" s="36"/>
      <c r="AE235" s="36"/>
      <c r="AF235" s="36"/>
      <c r="AG235" s="36"/>
      <c r="AH235" s="36"/>
      <c r="AI235" s="36"/>
      <c r="AJ235" s="36"/>
      <c r="AK235" s="36"/>
      <c r="AL235" s="36"/>
      <c r="AM235" s="36"/>
      <c r="AN235" s="36"/>
    </row>
    <row r="236" spans="1:40" ht="59.1" customHeight="1" x14ac:dyDescent="0.15">
      <c r="A236" s="23"/>
      <c r="B236" s="20" t="s">
        <v>713</v>
      </c>
      <c r="C236" s="23" t="s">
        <v>61</v>
      </c>
      <c r="D236" s="20" t="s">
        <v>62</v>
      </c>
      <c r="E236" s="20" t="s">
        <v>714</v>
      </c>
      <c r="F236" s="22" t="s">
        <v>715</v>
      </c>
      <c r="G236" s="18">
        <v>0.4</v>
      </c>
      <c r="H236" s="18"/>
      <c r="I236" s="18"/>
      <c r="J236" s="18"/>
      <c r="K236" s="18"/>
      <c r="L236" s="30"/>
      <c r="M236" s="42" t="s">
        <v>633</v>
      </c>
      <c r="N236" s="42" t="s">
        <v>698</v>
      </c>
      <c r="O236" s="43">
        <v>1</v>
      </c>
      <c r="P236" s="43"/>
      <c r="Q236" s="40">
        <v>4.0000000000000002E-4</v>
      </c>
      <c r="R236" s="40">
        <v>4.0000000000000002E-4</v>
      </c>
      <c r="S236" s="40"/>
      <c r="T236" s="40">
        <v>2.0999999999999999E-3</v>
      </c>
      <c r="U236" s="40">
        <v>2.0999999999999999E-3</v>
      </c>
      <c r="V236" s="40"/>
      <c r="W236" s="36" t="s">
        <v>586</v>
      </c>
      <c r="X236" s="45" t="s">
        <v>180</v>
      </c>
      <c r="Y236" s="36" t="s">
        <v>149</v>
      </c>
      <c r="Z236" s="36" t="s">
        <v>150</v>
      </c>
      <c r="AA236" s="36"/>
      <c r="AB236" s="36"/>
      <c r="AC236" s="36"/>
      <c r="AD236" s="36"/>
      <c r="AE236" s="36"/>
      <c r="AF236" s="36"/>
      <c r="AG236" s="36"/>
      <c r="AH236" s="36"/>
      <c r="AI236" s="36"/>
      <c r="AJ236" s="36"/>
      <c r="AK236" s="36"/>
      <c r="AL236" s="36"/>
      <c r="AM236" s="36"/>
      <c r="AN236" s="36"/>
    </row>
    <row r="237" spans="1:40" ht="60" customHeight="1" x14ac:dyDescent="0.15">
      <c r="A237" s="23"/>
      <c r="B237" s="20" t="s">
        <v>716</v>
      </c>
      <c r="C237" s="23" t="s">
        <v>61</v>
      </c>
      <c r="D237" s="20" t="s">
        <v>62</v>
      </c>
      <c r="E237" s="20" t="s">
        <v>717</v>
      </c>
      <c r="F237" s="22" t="s">
        <v>718</v>
      </c>
      <c r="G237" s="18">
        <v>1</v>
      </c>
      <c r="H237" s="18"/>
      <c r="I237" s="18"/>
      <c r="J237" s="18"/>
      <c r="K237" s="18"/>
      <c r="L237" s="30"/>
      <c r="M237" s="42" t="s">
        <v>633</v>
      </c>
      <c r="N237" s="42" t="s">
        <v>698</v>
      </c>
      <c r="O237" s="43">
        <v>1</v>
      </c>
      <c r="P237" s="43">
        <v>2</v>
      </c>
      <c r="Q237" s="40">
        <v>1E-3</v>
      </c>
      <c r="R237" s="40">
        <v>1E-3</v>
      </c>
      <c r="S237" s="40"/>
      <c r="T237" s="40">
        <v>5.5999999999999999E-3</v>
      </c>
      <c r="U237" s="40">
        <v>5.5999999999999999E-3</v>
      </c>
      <c r="V237" s="40"/>
      <c r="W237" s="36" t="s">
        <v>586</v>
      </c>
      <c r="X237" s="45" t="s">
        <v>180</v>
      </c>
      <c r="Y237" s="36" t="s">
        <v>154</v>
      </c>
      <c r="Z237" s="36" t="s">
        <v>155</v>
      </c>
      <c r="AA237" s="36"/>
      <c r="AB237" s="36"/>
      <c r="AC237" s="36"/>
      <c r="AD237" s="36"/>
      <c r="AE237" s="36"/>
      <c r="AF237" s="36"/>
      <c r="AG237" s="36"/>
      <c r="AH237" s="36"/>
      <c r="AI237" s="36"/>
      <c r="AJ237" s="36"/>
      <c r="AK237" s="36"/>
      <c r="AL237" s="36"/>
      <c r="AM237" s="36"/>
      <c r="AN237" s="36"/>
    </row>
    <row r="238" spans="1:40" ht="66.95" customHeight="1" x14ac:dyDescent="0.15">
      <c r="A238" s="23"/>
      <c r="B238" s="20" t="s">
        <v>719</v>
      </c>
      <c r="C238" s="23" t="s">
        <v>61</v>
      </c>
      <c r="D238" s="20" t="s">
        <v>62</v>
      </c>
      <c r="E238" s="20" t="s">
        <v>625</v>
      </c>
      <c r="F238" s="22" t="s">
        <v>720</v>
      </c>
      <c r="G238" s="18">
        <v>0.4</v>
      </c>
      <c r="H238" s="18"/>
      <c r="I238" s="18"/>
      <c r="J238" s="18"/>
      <c r="K238" s="18"/>
      <c r="L238" s="30"/>
      <c r="M238" s="42" t="s">
        <v>721</v>
      </c>
      <c r="N238" s="42" t="s">
        <v>698</v>
      </c>
      <c r="O238" s="43"/>
      <c r="P238" s="43">
        <v>1</v>
      </c>
      <c r="Q238" s="40">
        <v>4.0000000000000002E-4</v>
      </c>
      <c r="R238" s="40">
        <v>4.0000000000000002E-4</v>
      </c>
      <c r="S238" s="40"/>
      <c r="T238" s="40">
        <v>2.0999999999999999E-3</v>
      </c>
      <c r="U238" s="40">
        <v>2.0999999999999999E-3</v>
      </c>
      <c r="V238" s="40"/>
      <c r="W238" s="36" t="s">
        <v>586</v>
      </c>
      <c r="X238" s="45" t="s">
        <v>180</v>
      </c>
      <c r="Y238" s="36" t="s">
        <v>167</v>
      </c>
      <c r="Z238" s="36" t="s">
        <v>168</v>
      </c>
      <c r="AA238" s="36"/>
      <c r="AB238" s="36"/>
      <c r="AC238" s="36"/>
      <c r="AD238" s="36"/>
      <c r="AE238" s="36"/>
      <c r="AF238" s="36"/>
      <c r="AG238" s="36"/>
      <c r="AH238" s="36"/>
      <c r="AI238" s="36"/>
      <c r="AJ238" s="36"/>
      <c r="AK238" s="36"/>
      <c r="AL238" s="36"/>
      <c r="AM238" s="36"/>
      <c r="AN238" s="36"/>
    </row>
    <row r="239" spans="1:40" ht="63" customHeight="1" x14ac:dyDescent="0.15">
      <c r="A239" s="23"/>
      <c r="B239" s="20" t="s">
        <v>722</v>
      </c>
      <c r="C239" s="23" t="s">
        <v>61</v>
      </c>
      <c r="D239" s="20" t="s">
        <v>62</v>
      </c>
      <c r="E239" s="20" t="s">
        <v>723</v>
      </c>
      <c r="F239" s="22" t="s">
        <v>724</v>
      </c>
      <c r="G239" s="18">
        <v>0.57999999999999996</v>
      </c>
      <c r="H239" s="18"/>
      <c r="I239" s="18"/>
      <c r="J239" s="18"/>
      <c r="K239" s="18"/>
      <c r="L239" s="30"/>
      <c r="M239" s="42" t="s">
        <v>633</v>
      </c>
      <c r="N239" s="42" t="s">
        <v>698</v>
      </c>
      <c r="O239" s="43">
        <v>2</v>
      </c>
      <c r="P239" s="43">
        <v>2</v>
      </c>
      <c r="Q239" s="40">
        <v>5.9999999999999995E-4</v>
      </c>
      <c r="R239" s="40">
        <v>5.9999999999999995E-4</v>
      </c>
      <c r="S239" s="40"/>
      <c r="T239" s="40">
        <v>2.8E-3</v>
      </c>
      <c r="U239" s="40">
        <v>2.8E-3</v>
      </c>
      <c r="V239" s="40"/>
      <c r="W239" s="36" t="s">
        <v>586</v>
      </c>
      <c r="X239" s="45" t="s">
        <v>180</v>
      </c>
      <c r="Y239" s="36" t="s">
        <v>119</v>
      </c>
      <c r="Z239" s="36" t="s">
        <v>120</v>
      </c>
      <c r="AA239" s="36"/>
      <c r="AB239" s="36"/>
      <c r="AC239" s="36"/>
      <c r="AD239" s="36"/>
      <c r="AE239" s="36"/>
      <c r="AF239" s="36"/>
      <c r="AG239" s="36"/>
      <c r="AH239" s="36"/>
      <c r="AI239" s="36"/>
      <c r="AJ239" s="36"/>
      <c r="AK239" s="36"/>
      <c r="AL239" s="36"/>
      <c r="AM239" s="36"/>
      <c r="AN239" s="36"/>
    </row>
    <row r="240" spans="1:40" ht="57" customHeight="1" x14ac:dyDescent="0.15">
      <c r="A240" s="23"/>
      <c r="B240" s="20" t="s">
        <v>725</v>
      </c>
      <c r="C240" s="23"/>
      <c r="D240" s="20"/>
      <c r="E240" s="20"/>
      <c r="F240" s="22" t="s">
        <v>726</v>
      </c>
      <c r="G240" s="18">
        <f t="shared" ref="G240:G244" si="41">H240+I240+J240+K240</f>
        <v>1</v>
      </c>
      <c r="H240" s="18">
        <v>1</v>
      </c>
      <c r="I240" s="18"/>
      <c r="J240" s="18"/>
      <c r="K240" s="18"/>
      <c r="L240" s="30" t="s">
        <v>727</v>
      </c>
      <c r="M240" s="42"/>
      <c r="N240" s="42"/>
      <c r="O240" s="43">
        <f t="shared" ref="O240:O244" si="42">SUM(O241)</f>
        <v>1</v>
      </c>
      <c r="P240" s="43">
        <f t="shared" ref="P240:V240" si="43">SUM(P241)</f>
        <v>0</v>
      </c>
      <c r="Q240" s="36">
        <f t="shared" si="43"/>
        <v>1E-4</v>
      </c>
      <c r="R240" s="36">
        <f t="shared" si="43"/>
        <v>1E-4</v>
      </c>
      <c r="S240" s="36">
        <f t="shared" si="43"/>
        <v>0</v>
      </c>
      <c r="T240" s="36">
        <f t="shared" si="43"/>
        <v>5.0000000000000001E-4</v>
      </c>
      <c r="U240" s="36">
        <f t="shared" si="43"/>
        <v>5.0000000000000001E-4</v>
      </c>
      <c r="V240" s="36">
        <f t="shared" si="43"/>
        <v>0</v>
      </c>
      <c r="W240" s="36"/>
      <c r="X240" s="45"/>
      <c r="Y240" s="36"/>
      <c r="Z240" s="36"/>
      <c r="AA240" s="36" t="s">
        <v>57</v>
      </c>
      <c r="AB240" s="36" t="s">
        <v>59</v>
      </c>
      <c r="AC240" s="36" t="s">
        <v>59</v>
      </c>
      <c r="AD240" s="36" t="s">
        <v>59</v>
      </c>
      <c r="AE240" s="36" t="s">
        <v>59</v>
      </c>
      <c r="AF240" s="36" t="s">
        <v>59</v>
      </c>
      <c r="AG240" s="36" t="s">
        <v>59</v>
      </c>
      <c r="AH240" s="36"/>
      <c r="AI240" s="36"/>
      <c r="AJ240" s="36"/>
      <c r="AK240" s="36"/>
      <c r="AL240" s="36"/>
      <c r="AM240" s="36"/>
      <c r="AN240" s="36"/>
    </row>
    <row r="241" spans="1:40" ht="66" customHeight="1" x14ac:dyDescent="0.15">
      <c r="A241" s="23"/>
      <c r="B241" s="20" t="s">
        <v>728</v>
      </c>
      <c r="C241" s="23" t="s">
        <v>61</v>
      </c>
      <c r="D241" s="20" t="s">
        <v>62</v>
      </c>
      <c r="E241" s="20" t="s">
        <v>729</v>
      </c>
      <c r="F241" s="22" t="s">
        <v>730</v>
      </c>
      <c r="G241" s="18">
        <v>1</v>
      </c>
      <c r="H241" s="18"/>
      <c r="I241" s="18"/>
      <c r="J241" s="18"/>
      <c r="K241" s="18"/>
      <c r="L241" s="30"/>
      <c r="M241" s="42" t="s">
        <v>731</v>
      </c>
      <c r="N241" s="42" t="s">
        <v>732</v>
      </c>
      <c r="O241" s="43">
        <v>1</v>
      </c>
      <c r="P241" s="43">
        <v>0</v>
      </c>
      <c r="Q241" s="40">
        <v>1E-4</v>
      </c>
      <c r="R241" s="40">
        <v>1E-4</v>
      </c>
      <c r="S241" s="40"/>
      <c r="T241" s="40">
        <v>5.0000000000000001E-4</v>
      </c>
      <c r="U241" s="40">
        <v>5.0000000000000001E-4</v>
      </c>
      <c r="V241" s="40"/>
      <c r="W241" s="36" t="s">
        <v>179</v>
      </c>
      <c r="X241" s="45" t="s">
        <v>180</v>
      </c>
      <c r="Y241" s="36" t="s">
        <v>154</v>
      </c>
      <c r="Z241" s="36" t="s">
        <v>155</v>
      </c>
      <c r="AA241" s="36"/>
      <c r="AB241" s="36"/>
      <c r="AC241" s="36"/>
      <c r="AD241" s="36"/>
      <c r="AE241" s="36"/>
      <c r="AF241" s="36"/>
      <c r="AG241" s="36"/>
      <c r="AH241" s="36"/>
      <c r="AI241" s="36"/>
      <c r="AJ241" s="36"/>
      <c r="AK241" s="36"/>
      <c r="AL241" s="36"/>
      <c r="AM241" s="36"/>
      <c r="AN241" s="36"/>
    </row>
    <row r="242" spans="1:40" ht="57.95" customHeight="1" x14ac:dyDescent="0.15">
      <c r="A242" s="23"/>
      <c r="B242" s="20" t="s">
        <v>733</v>
      </c>
      <c r="C242" s="23"/>
      <c r="D242" s="20"/>
      <c r="E242" s="20"/>
      <c r="F242" s="22" t="s">
        <v>734</v>
      </c>
      <c r="G242" s="18">
        <f t="shared" si="41"/>
        <v>0.4</v>
      </c>
      <c r="H242" s="18">
        <v>0.4</v>
      </c>
      <c r="I242" s="18"/>
      <c r="J242" s="18"/>
      <c r="K242" s="18"/>
      <c r="L242" s="30" t="s">
        <v>735</v>
      </c>
      <c r="M242" s="42"/>
      <c r="N242" s="42"/>
      <c r="O242" s="43">
        <f t="shared" si="42"/>
        <v>1</v>
      </c>
      <c r="P242" s="43">
        <f t="shared" ref="P242:V242" si="44">SUM(P243)</f>
        <v>0</v>
      </c>
      <c r="Q242" s="36">
        <f t="shared" si="44"/>
        <v>1E-4</v>
      </c>
      <c r="R242" s="36">
        <f t="shared" si="44"/>
        <v>1E-4</v>
      </c>
      <c r="S242" s="36">
        <f t="shared" si="44"/>
        <v>0</v>
      </c>
      <c r="T242" s="36">
        <f t="shared" si="44"/>
        <v>2.9999999999999997E-4</v>
      </c>
      <c r="U242" s="36">
        <f t="shared" si="44"/>
        <v>2.9999999999999997E-4</v>
      </c>
      <c r="V242" s="36">
        <f t="shared" si="44"/>
        <v>0</v>
      </c>
      <c r="W242" s="36"/>
      <c r="X242" s="45"/>
      <c r="Y242" s="36"/>
      <c r="Z242" s="36"/>
      <c r="AA242" s="36" t="s">
        <v>57</v>
      </c>
      <c r="AB242" s="36" t="s">
        <v>59</v>
      </c>
      <c r="AC242" s="36" t="s">
        <v>59</v>
      </c>
      <c r="AD242" s="36" t="s">
        <v>59</v>
      </c>
      <c r="AE242" s="36" t="s">
        <v>59</v>
      </c>
      <c r="AF242" s="36" t="s">
        <v>59</v>
      </c>
      <c r="AG242" s="36" t="s">
        <v>59</v>
      </c>
      <c r="AH242" s="36"/>
      <c r="AI242" s="36"/>
      <c r="AJ242" s="36"/>
      <c r="AK242" s="36"/>
      <c r="AL242" s="36"/>
      <c r="AM242" s="36"/>
      <c r="AN242" s="36"/>
    </row>
    <row r="243" spans="1:40" ht="95.1" customHeight="1" x14ac:dyDescent="0.15">
      <c r="A243" s="23"/>
      <c r="B243" s="20" t="s">
        <v>736</v>
      </c>
      <c r="C243" s="23" t="s">
        <v>61</v>
      </c>
      <c r="D243" s="20" t="s">
        <v>62</v>
      </c>
      <c r="E243" s="20" t="s">
        <v>737</v>
      </c>
      <c r="F243" s="22" t="s">
        <v>738</v>
      </c>
      <c r="G243" s="18">
        <v>0.4</v>
      </c>
      <c r="H243" s="18"/>
      <c r="I243" s="18"/>
      <c r="J243" s="18"/>
      <c r="K243" s="18"/>
      <c r="L243" s="30"/>
      <c r="M243" s="42" t="s">
        <v>739</v>
      </c>
      <c r="N243" s="42" t="s">
        <v>732</v>
      </c>
      <c r="O243" s="43">
        <v>1</v>
      </c>
      <c r="P243" s="43">
        <v>0</v>
      </c>
      <c r="Q243" s="40">
        <v>1E-4</v>
      </c>
      <c r="R243" s="40">
        <v>1E-4</v>
      </c>
      <c r="S243" s="40"/>
      <c r="T243" s="40">
        <v>2.9999999999999997E-4</v>
      </c>
      <c r="U243" s="40">
        <v>2.9999999999999997E-4</v>
      </c>
      <c r="V243" s="40"/>
      <c r="W243" s="36" t="s">
        <v>179</v>
      </c>
      <c r="X243" s="45" t="s">
        <v>180</v>
      </c>
      <c r="Y243" s="36" t="s">
        <v>154</v>
      </c>
      <c r="Z243" s="36" t="s">
        <v>155</v>
      </c>
      <c r="AA243" s="36"/>
      <c r="AB243" s="36"/>
      <c r="AC243" s="36"/>
      <c r="AD243" s="36"/>
      <c r="AE243" s="36"/>
      <c r="AF243" s="36"/>
      <c r="AG243" s="36"/>
      <c r="AH243" s="36"/>
      <c r="AI243" s="36"/>
      <c r="AJ243" s="36"/>
      <c r="AK243" s="36"/>
      <c r="AL243" s="36"/>
      <c r="AM243" s="36"/>
      <c r="AN243" s="36"/>
    </row>
    <row r="244" spans="1:40" ht="72" customHeight="1" x14ac:dyDescent="0.15">
      <c r="A244" s="23"/>
      <c r="B244" s="20" t="s">
        <v>740</v>
      </c>
      <c r="C244" s="23"/>
      <c r="D244" s="20"/>
      <c r="E244" s="20"/>
      <c r="F244" s="22" t="s">
        <v>741</v>
      </c>
      <c r="G244" s="18">
        <f t="shared" si="41"/>
        <v>0.3</v>
      </c>
      <c r="H244" s="18">
        <v>0.3</v>
      </c>
      <c r="I244" s="18"/>
      <c r="J244" s="18"/>
      <c r="K244" s="18"/>
      <c r="L244" s="30" t="s">
        <v>742</v>
      </c>
      <c r="M244" s="42"/>
      <c r="N244" s="42"/>
      <c r="O244" s="43">
        <f t="shared" si="42"/>
        <v>1</v>
      </c>
      <c r="P244" s="43">
        <f t="shared" ref="P244:V244" si="45">SUM(P245)</f>
        <v>0</v>
      </c>
      <c r="Q244" s="36">
        <f t="shared" si="45"/>
        <v>1E-4</v>
      </c>
      <c r="R244" s="36">
        <f t="shared" si="45"/>
        <v>1E-4</v>
      </c>
      <c r="S244" s="36">
        <f t="shared" si="45"/>
        <v>0</v>
      </c>
      <c r="T244" s="36">
        <f t="shared" si="45"/>
        <v>4.0000000000000002E-4</v>
      </c>
      <c r="U244" s="36">
        <f t="shared" si="45"/>
        <v>4.0000000000000002E-4</v>
      </c>
      <c r="V244" s="36">
        <f t="shared" si="45"/>
        <v>0</v>
      </c>
      <c r="W244" s="36"/>
      <c r="X244" s="45"/>
      <c r="Y244" s="36"/>
      <c r="Z244" s="36"/>
      <c r="AA244" s="36" t="s">
        <v>57</v>
      </c>
      <c r="AB244" s="36" t="s">
        <v>59</v>
      </c>
      <c r="AC244" s="36" t="s">
        <v>59</v>
      </c>
      <c r="AD244" s="36" t="s">
        <v>59</v>
      </c>
      <c r="AE244" s="36" t="s">
        <v>59</v>
      </c>
      <c r="AF244" s="36" t="s">
        <v>59</v>
      </c>
      <c r="AG244" s="36" t="s">
        <v>59</v>
      </c>
      <c r="AH244" s="36"/>
      <c r="AI244" s="36"/>
      <c r="AJ244" s="36"/>
      <c r="AK244" s="36"/>
      <c r="AL244" s="36"/>
      <c r="AM244" s="36"/>
      <c r="AN244" s="36"/>
    </row>
    <row r="245" spans="1:40" ht="57" customHeight="1" x14ac:dyDescent="0.15">
      <c r="A245" s="23"/>
      <c r="B245" s="20" t="s">
        <v>743</v>
      </c>
      <c r="C245" s="23" t="s">
        <v>61</v>
      </c>
      <c r="D245" s="20" t="s">
        <v>62</v>
      </c>
      <c r="E245" s="20" t="s">
        <v>744</v>
      </c>
      <c r="F245" s="22" t="s">
        <v>745</v>
      </c>
      <c r="G245" s="18">
        <v>0.3</v>
      </c>
      <c r="H245" s="18"/>
      <c r="I245" s="18"/>
      <c r="J245" s="18"/>
      <c r="K245" s="18"/>
      <c r="L245" s="30"/>
      <c r="M245" s="42" t="s">
        <v>746</v>
      </c>
      <c r="N245" s="42" t="s">
        <v>747</v>
      </c>
      <c r="O245" s="43">
        <v>1</v>
      </c>
      <c r="P245" s="43"/>
      <c r="Q245" s="40">
        <v>1E-4</v>
      </c>
      <c r="R245" s="40">
        <v>1E-4</v>
      </c>
      <c r="S245" s="40"/>
      <c r="T245" s="40">
        <v>4.0000000000000002E-4</v>
      </c>
      <c r="U245" s="40">
        <v>4.0000000000000002E-4</v>
      </c>
      <c r="V245" s="40"/>
      <c r="W245" s="36" t="s">
        <v>179</v>
      </c>
      <c r="X245" s="45" t="s">
        <v>180</v>
      </c>
      <c r="Y245" s="36" t="s">
        <v>79</v>
      </c>
      <c r="Z245" s="36" t="s">
        <v>80</v>
      </c>
      <c r="AA245" s="36"/>
      <c r="AB245" s="36"/>
      <c r="AC245" s="36"/>
      <c r="AD245" s="36"/>
      <c r="AE245" s="36"/>
      <c r="AF245" s="36"/>
      <c r="AG245" s="36"/>
      <c r="AH245" s="36"/>
      <c r="AI245" s="36"/>
      <c r="AJ245" s="36"/>
      <c r="AK245" s="36"/>
      <c r="AL245" s="36"/>
      <c r="AM245" s="36"/>
      <c r="AN245" s="36"/>
    </row>
    <row r="246" spans="1:40" ht="62.1" customHeight="1" x14ac:dyDescent="0.15">
      <c r="A246" s="23"/>
      <c r="B246" s="20" t="s">
        <v>748</v>
      </c>
      <c r="C246" s="23"/>
      <c r="D246" s="20"/>
      <c r="E246" s="20"/>
      <c r="F246" s="22" t="s">
        <v>749</v>
      </c>
      <c r="G246" s="18">
        <f>H246+I246+J246+K246</f>
        <v>1</v>
      </c>
      <c r="H246" s="18">
        <v>1</v>
      </c>
      <c r="I246" s="18"/>
      <c r="J246" s="18"/>
      <c r="K246" s="18"/>
      <c r="L246" s="30" t="s">
        <v>727</v>
      </c>
      <c r="M246" s="42"/>
      <c r="N246" s="42"/>
      <c r="O246" s="43">
        <f>SUM(O247:O248)</f>
        <v>1</v>
      </c>
      <c r="P246" s="43">
        <f t="shared" ref="P246:V246" si="46">SUM(P247:P248)</f>
        <v>1</v>
      </c>
      <c r="Q246" s="36">
        <f t="shared" si="46"/>
        <v>3.0000000000000003E-4</v>
      </c>
      <c r="R246" s="36">
        <f t="shared" si="46"/>
        <v>3.0000000000000003E-4</v>
      </c>
      <c r="S246" s="36">
        <f t="shared" si="46"/>
        <v>0</v>
      </c>
      <c r="T246" s="36">
        <f t="shared" si="46"/>
        <v>1.2000000000000001E-3</v>
      </c>
      <c r="U246" s="36">
        <f t="shared" si="46"/>
        <v>1.2000000000000001E-3</v>
      </c>
      <c r="V246" s="36">
        <f t="shared" si="46"/>
        <v>0</v>
      </c>
      <c r="W246" s="36"/>
      <c r="X246" s="45"/>
      <c r="Y246" s="36"/>
      <c r="Z246" s="36"/>
      <c r="AA246" s="36" t="s">
        <v>57</v>
      </c>
      <c r="AB246" s="36" t="s">
        <v>59</v>
      </c>
      <c r="AC246" s="36" t="s">
        <v>59</v>
      </c>
      <c r="AD246" s="36" t="s">
        <v>59</v>
      </c>
      <c r="AE246" s="36" t="s">
        <v>59</v>
      </c>
      <c r="AF246" s="36" t="s">
        <v>59</v>
      </c>
      <c r="AG246" s="36" t="s">
        <v>59</v>
      </c>
      <c r="AH246" s="36"/>
      <c r="AI246" s="36"/>
      <c r="AJ246" s="36"/>
      <c r="AK246" s="36"/>
      <c r="AL246" s="36"/>
      <c r="AM246" s="36"/>
      <c r="AN246" s="36"/>
    </row>
    <row r="247" spans="1:40" ht="69.95" customHeight="1" x14ac:dyDescent="0.15">
      <c r="A247" s="23"/>
      <c r="B247" s="20" t="s">
        <v>750</v>
      </c>
      <c r="C247" s="23" t="s">
        <v>61</v>
      </c>
      <c r="D247" s="20" t="s">
        <v>62</v>
      </c>
      <c r="E247" s="20" t="s">
        <v>104</v>
      </c>
      <c r="F247" s="22" t="s">
        <v>751</v>
      </c>
      <c r="G247" s="18">
        <v>0.4</v>
      </c>
      <c r="H247" s="18"/>
      <c r="I247" s="18"/>
      <c r="J247" s="18"/>
      <c r="K247" s="18"/>
      <c r="L247" s="30"/>
      <c r="M247" s="42" t="s">
        <v>1242</v>
      </c>
      <c r="N247" s="42" t="s">
        <v>752</v>
      </c>
      <c r="O247" s="43"/>
      <c r="P247" s="43">
        <v>1</v>
      </c>
      <c r="Q247" s="40">
        <v>1E-4</v>
      </c>
      <c r="R247" s="40">
        <v>1E-4</v>
      </c>
      <c r="S247" s="40"/>
      <c r="T247" s="40">
        <v>4.0000000000000002E-4</v>
      </c>
      <c r="U247" s="40">
        <v>4.0000000000000002E-4</v>
      </c>
      <c r="V247" s="40"/>
      <c r="W247" s="36" t="s">
        <v>179</v>
      </c>
      <c r="X247" s="45" t="s">
        <v>180</v>
      </c>
      <c r="Y247" s="36" t="s">
        <v>104</v>
      </c>
      <c r="Z247" s="36" t="s">
        <v>105</v>
      </c>
      <c r="AA247" s="36"/>
      <c r="AB247" s="36"/>
      <c r="AC247" s="36"/>
      <c r="AD247" s="36"/>
      <c r="AE247" s="36"/>
      <c r="AF247" s="36"/>
      <c r="AG247" s="36"/>
      <c r="AH247" s="36"/>
      <c r="AI247" s="36"/>
      <c r="AJ247" s="36"/>
      <c r="AK247" s="36"/>
      <c r="AL247" s="36"/>
      <c r="AM247" s="36"/>
      <c r="AN247" s="36"/>
    </row>
    <row r="248" spans="1:40" ht="78" customHeight="1" x14ac:dyDescent="0.15">
      <c r="A248" s="23"/>
      <c r="B248" s="20" t="s">
        <v>753</v>
      </c>
      <c r="C248" s="23" t="s">
        <v>61</v>
      </c>
      <c r="D248" s="20" t="s">
        <v>62</v>
      </c>
      <c r="E248" s="20" t="s">
        <v>754</v>
      </c>
      <c r="F248" s="22" t="s">
        <v>755</v>
      </c>
      <c r="G248" s="18">
        <v>0.6</v>
      </c>
      <c r="H248" s="18"/>
      <c r="I248" s="18"/>
      <c r="J248" s="18"/>
      <c r="K248" s="18"/>
      <c r="L248" s="30"/>
      <c r="M248" s="42" t="s">
        <v>1242</v>
      </c>
      <c r="N248" s="42" t="s">
        <v>752</v>
      </c>
      <c r="O248" s="43">
        <v>1</v>
      </c>
      <c r="P248" s="43"/>
      <c r="Q248" s="40">
        <v>2.0000000000000001E-4</v>
      </c>
      <c r="R248" s="40">
        <v>2.0000000000000001E-4</v>
      </c>
      <c r="S248" s="40"/>
      <c r="T248" s="40">
        <v>8.0000000000000004E-4</v>
      </c>
      <c r="U248" s="40">
        <v>8.0000000000000004E-4</v>
      </c>
      <c r="V248" s="40"/>
      <c r="W248" s="36" t="s">
        <v>179</v>
      </c>
      <c r="X248" s="45" t="s">
        <v>180</v>
      </c>
      <c r="Y248" s="36" t="s">
        <v>109</v>
      </c>
      <c r="Z248" s="36" t="s">
        <v>110</v>
      </c>
      <c r="AA248" s="36"/>
      <c r="AB248" s="36"/>
      <c r="AC248" s="36"/>
      <c r="AD248" s="36"/>
      <c r="AE248" s="36"/>
      <c r="AF248" s="36"/>
      <c r="AG248" s="36"/>
      <c r="AH248" s="36"/>
      <c r="AI248" s="36"/>
      <c r="AJ248" s="36"/>
      <c r="AK248" s="36"/>
      <c r="AL248" s="36"/>
      <c r="AM248" s="36"/>
      <c r="AN248" s="36"/>
    </row>
    <row r="249" spans="1:40" ht="72" customHeight="1" x14ac:dyDescent="0.15">
      <c r="A249" s="23"/>
      <c r="B249" s="20" t="s">
        <v>756</v>
      </c>
      <c r="C249" s="23"/>
      <c r="D249" s="20"/>
      <c r="E249" s="20"/>
      <c r="F249" s="22" t="s">
        <v>757</v>
      </c>
      <c r="G249" s="18">
        <f>H249+I249+J249+K249</f>
        <v>13</v>
      </c>
      <c r="H249" s="18">
        <v>13</v>
      </c>
      <c r="I249" s="18"/>
      <c r="J249" s="18"/>
      <c r="K249" s="18"/>
      <c r="L249" s="30" t="s">
        <v>758</v>
      </c>
      <c r="M249" s="42"/>
      <c r="N249" s="42"/>
      <c r="O249" s="43">
        <f>SUM(O250:O255)</f>
        <v>7</v>
      </c>
      <c r="P249" s="43">
        <f t="shared" ref="P249:V249" si="47">SUM(P250:P255)</f>
        <v>2</v>
      </c>
      <c r="Q249" s="36">
        <f t="shared" si="47"/>
        <v>1.2000000000000001E-3</v>
      </c>
      <c r="R249" s="36">
        <f t="shared" si="47"/>
        <v>1.2000000000000001E-3</v>
      </c>
      <c r="S249" s="36">
        <f t="shared" si="47"/>
        <v>0</v>
      </c>
      <c r="T249" s="36">
        <f t="shared" si="47"/>
        <v>5.7000000000000002E-3</v>
      </c>
      <c r="U249" s="36">
        <f t="shared" si="47"/>
        <v>5.7000000000000002E-3</v>
      </c>
      <c r="V249" s="36">
        <f t="shared" si="47"/>
        <v>0</v>
      </c>
      <c r="W249" s="36"/>
      <c r="X249" s="45"/>
      <c r="Y249" s="36"/>
      <c r="Z249" s="36"/>
      <c r="AA249" s="36" t="s">
        <v>57</v>
      </c>
      <c r="AB249" s="36" t="s">
        <v>59</v>
      </c>
      <c r="AC249" s="36" t="s">
        <v>59</v>
      </c>
      <c r="AD249" s="36" t="s">
        <v>59</v>
      </c>
      <c r="AE249" s="36" t="s">
        <v>59</v>
      </c>
      <c r="AF249" s="36" t="s">
        <v>59</v>
      </c>
      <c r="AG249" s="36" t="s">
        <v>59</v>
      </c>
      <c r="AH249" s="36"/>
      <c r="AI249" s="36"/>
      <c r="AJ249" s="36"/>
      <c r="AK249" s="36"/>
      <c r="AL249" s="36"/>
      <c r="AM249" s="36"/>
      <c r="AN249" s="36"/>
    </row>
    <row r="250" spans="1:40" ht="71.099999999999994" customHeight="1" x14ac:dyDescent="0.15">
      <c r="A250" s="23"/>
      <c r="B250" s="20" t="s">
        <v>759</v>
      </c>
      <c r="C250" s="23" t="s">
        <v>61</v>
      </c>
      <c r="D250" s="20" t="s">
        <v>62</v>
      </c>
      <c r="E250" s="20" t="s">
        <v>418</v>
      </c>
      <c r="F250" s="22" t="s">
        <v>760</v>
      </c>
      <c r="G250" s="18">
        <v>2</v>
      </c>
      <c r="H250" s="18"/>
      <c r="I250" s="18"/>
      <c r="J250" s="18"/>
      <c r="K250" s="18"/>
      <c r="L250" s="30"/>
      <c r="M250" s="42" t="s">
        <v>1243</v>
      </c>
      <c r="N250" s="42" t="s">
        <v>761</v>
      </c>
      <c r="O250" s="43">
        <v>2</v>
      </c>
      <c r="P250" s="43"/>
      <c r="Q250" s="40">
        <v>2.0000000000000001E-4</v>
      </c>
      <c r="R250" s="40">
        <v>2.0000000000000001E-4</v>
      </c>
      <c r="S250" s="40"/>
      <c r="T250" s="40">
        <v>8.0000000000000004E-4</v>
      </c>
      <c r="U250" s="40">
        <v>8.0000000000000004E-4</v>
      </c>
      <c r="V250" s="40"/>
      <c r="W250" s="36" t="s">
        <v>179</v>
      </c>
      <c r="X250" s="45" t="s">
        <v>180</v>
      </c>
      <c r="Y250" s="36" t="s">
        <v>79</v>
      </c>
      <c r="Z250" s="36" t="s">
        <v>80</v>
      </c>
      <c r="AA250" s="36"/>
      <c r="AB250" s="36"/>
      <c r="AC250" s="36"/>
      <c r="AD250" s="36"/>
      <c r="AE250" s="36"/>
      <c r="AF250" s="36"/>
      <c r="AG250" s="36"/>
      <c r="AH250" s="36"/>
      <c r="AI250" s="36"/>
      <c r="AJ250" s="36"/>
      <c r="AK250" s="36"/>
      <c r="AL250" s="36"/>
      <c r="AM250" s="36"/>
      <c r="AN250" s="36"/>
    </row>
    <row r="251" spans="1:40" ht="78" customHeight="1" x14ac:dyDescent="0.15">
      <c r="A251" s="23"/>
      <c r="B251" s="20" t="s">
        <v>762</v>
      </c>
      <c r="C251" s="23" t="s">
        <v>61</v>
      </c>
      <c r="D251" s="20" t="s">
        <v>62</v>
      </c>
      <c r="E251" s="20" t="s">
        <v>763</v>
      </c>
      <c r="F251" s="22" t="s">
        <v>764</v>
      </c>
      <c r="G251" s="18">
        <v>1</v>
      </c>
      <c r="H251" s="18"/>
      <c r="I251" s="18"/>
      <c r="J251" s="18"/>
      <c r="K251" s="18"/>
      <c r="L251" s="30"/>
      <c r="M251" s="42" t="s">
        <v>1243</v>
      </c>
      <c r="N251" s="42" t="s">
        <v>761</v>
      </c>
      <c r="O251" s="43">
        <v>1</v>
      </c>
      <c r="P251" s="43"/>
      <c r="Q251" s="40">
        <v>1E-4</v>
      </c>
      <c r="R251" s="40">
        <v>1E-4</v>
      </c>
      <c r="S251" s="40"/>
      <c r="T251" s="40">
        <v>6.9999999999999999E-4</v>
      </c>
      <c r="U251" s="40">
        <v>6.9999999999999999E-4</v>
      </c>
      <c r="V251" s="40"/>
      <c r="W251" s="36" t="s">
        <v>179</v>
      </c>
      <c r="X251" s="45" t="s">
        <v>180</v>
      </c>
      <c r="Y251" s="36" t="s">
        <v>84</v>
      </c>
      <c r="Z251" s="36" t="s">
        <v>85</v>
      </c>
      <c r="AA251" s="36"/>
      <c r="AB251" s="36"/>
      <c r="AC251" s="36"/>
      <c r="AD251" s="36"/>
      <c r="AE251" s="36"/>
      <c r="AF251" s="36"/>
      <c r="AG251" s="36"/>
      <c r="AH251" s="36"/>
      <c r="AI251" s="36"/>
      <c r="AJ251" s="36"/>
      <c r="AK251" s="36"/>
      <c r="AL251" s="36"/>
      <c r="AM251" s="36"/>
      <c r="AN251" s="36"/>
    </row>
    <row r="252" spans="1:40" ht="72" customHeight="1" x14ac:dyDescent="0.15">
      <c r="A252" s="23"/>
      <c r="B252" s="20" t="s">
        <v>765</v>
      </c>
      <c r="C252" s="23" t="s">
        <v>61</v>
      </c>
      <c r="D252" s="20" t="s">
        <v>62</v>
      </c>
      <c r="E252" s="20" t="s">
        <v>683</v>
      </c>
      <c r="F252" s="22" t="s">
        <v>766</v>
      </c>
      <c r="G252" s="18">
        <v>3</v>
      </c>
      <c r="H252" s="18"/>
      <c r="I252" s="18"/>
      <c r="J252" s="18"/>
      <c r="K252" s="18"/>
      <c r="L252" s="30"/>
      <c r="M252" s="42" t="s">
        <v>767</v>
      </c>
      <c r="N252" s="42" t="s">
        <v>761</v>
      </c>
      <c r="O252" s="43">
        <v>2</v>
      </c>
      <c r="P252" s="43"/>
      <c r="Q252" s="40">
        <v>2.0000000000000001E-4</v>
      </c>
      <c r="R252" s="40">
        <v>2.0000000000000001E-4</v>
      </c>
      <c r="S252" s="40"/>
      <c r="T252" s="40">
        <v>1.1000000000000001E-3</v>
      </c>
      <c r="U252" s="40">
        <v>1.1000000000000001E-3</v>
      </c>
      <c r="V252" s="40"/>
      <c r="W252" s="36" t="s">
        <v>179</v>
      </c>
      <c r="X252" s="45" t="s">
        <v>180</v>
      </c>
      <c r="Y252" s="36" t="s">
        <v>99</v>
      </c>
      <c r="Z252" s="36" t="s">
        <v>100</v>
      </c>
      <c r="AA252" s="36"/>
      <c r="AB252" s="36"/>
      <c r="AC252" s="36"/>
      <c r="AD252" s="36"/>
      <c r="AE252" s="36"/>
      <c r="AF252" s="36"/>
      <c r="AG252" s="36"/>
      <c r="AH252" s="36"/>
      <c r="AI252" s="36"/>
      <c r="AJ252" s="36"/>
      <c r="AK252" s="36"/>
      <c r="AL252" s="36"/>
      <c r="AM252" s="36"/>
      <c r="AN252" s="36"/>
    </row>
    <row r="253" spans="1:40" ht="72" customHeight="1" x14ac:dyDescent="0.15">
      <c r="A253" s="23"/>
      <c r="B253" s="20" t="s">
        <v>768</v>
      </c>
      <c r="C253" s="23" t="s">
        <v>61</v>
      </c>
      <c r="D253" s="20" t="s">
        <v>62</v>
      </c>
      <c r="E253" s="20" t="s">
        <v>508</v>
      </c>
      <c r="F253" s="22" t="s">
        <v>769</v>
      </c>
      <c r="G253" s="18">
        <v>1</v>
      </c>
      <c r="H253" s="18"/>
      <c r="I253" s="18"/>
      <c r="J253" s="18"/>
      <c r="K253" s="18"/>
      <c r="L253" s="30"/>
      <c r="M253" s="42" t="s">
        <v>1242</v>
      </c>
      <c r="N253" s="42" t="s">
        <v>761</v>
      </c>
      <c r="O253" s="43"/>
      <c r="P253" s="43">
        <v>1</v>
      </c>
      <c r="Q253" s="40">
        <v>1E-4</v>
      </c>
      <c r="R253" s="40">
        <v>1E-4</v>
      </c>
      <c r="S253" s="40"/>
      <c r="T253" s="40">
        <v>4.0000000000000002E-4</v>
      </c>
      <c r="U253" s="40">
        <v>4.0000000000000002E-4</v>
      </c>
      <c r="V253" s="40"/>
      <c r="W253" s="36" t="s">
        <v>179</v>
      </c>
      <c r="X253" s="45" t="s">
        <v>180</v>
      </c>
      <c r="Y253" s="36" t="s">
        <v>104</v>
      </c>
      <c r="Z253" s="36" t="s">
        <v>105</v>
      </c>
      <c r="AA253" s="36"/>
      <c r="AB253" s="36"/>
      <c r="AC253" s="36"/>
      <c r="AD253" s="36"/>
      <c r="AE253" s="36"/>
      <c r="AF253" s="36"/>
      <c r="AG253" s="36"/>
      <c r="AH253" s="36"/>
      <c r="AI253" s="36"/>
      <c r="AJ253" s="36"/>
      <c r="AK253" s="36"/>
      <c r="AL253" s="36"/>
      <c r="AM253" s="36"/>
      <c r="AN253" s="36"/>
    </row>
    <row r="254" spans="1:40" ht="72" customHeight="1" x14ac:dyDescent="0.15">
      <c r="A254" s="23"/>
      <c r="B254" s="20" t="s">
        <v>770</v>
      </c>
      <c r="C254" s="23" t="s">
        <v>61</v>
      </c>
      <c r="D254" s="20" t="s">
        <v>62</v>
      </c>
      <c r="E254" s="20" t="s">
        <v>313</v>
      </c>
      <c r="F254" s="22" t="s">
        <v>771</v>
      </c>
      <c r="G254" s="18">
        <v>2</v>
      </c>
      <c r="H254" s="18"/>
      <c r="I254" s="18"/>
      <c r="J254" s="18"/>
      <c r="K254" s="18"/>
      <c r="L254" s="30"/>
      <c r="M254" s="42" t="s">
        <v>772</v>
      </c>
      <c r="N254" s="42" t="s">
        <v>761</v>
      </c>
      <c r="O254" s="43">
        <v>1</v>
      </c>
      <c r="P254" s="43"/>
      <c r="Q254" s="40">
        <v>2.0000000000000001E-4</v>
      </c>
      <c r="R254" s="40">
        <v>2.0000000000000001E-4</v>
      </c>
      <c r="S254" s="40"/>
      <c r="T254" s="40">
        <v>1.1000000000000001E-3</v>
      </c>
      <c r="U254" s="40">
        <v>1.1000000000000001E-3</v>
      </c>
      <c r="V254" s="40"/>
      <c r="W254" s="36" t="s">
        <v>179</v>
      </c>
      <c r="X254" s="45" t="s">
        <v>180</v>
      </c>
      <c r="Y254" s="36" t="s">
        <v>114</v>
      </c>
      <c r="Z254" s="36" t="s">
        <v>115</v>
      </c>
      <c r="AA254" s="36"/>
      <c r="AB254" s="36"/>
      <c r="AC254" s="36"/>
      <c r="AD254" s="36"/>
      <c r="AE254" s="36"/>
      <c r="AF254" s="36"/>
      <c r="AG254" s="36"/>
      <c r="AH254" s="36"/>
      <c r="AI254" s="36"/>
      <c r="AJ254" s="36"/>
      <c r="AK254" s="36"/>
      <c r="AL254" s="36"/>
      <c r="AM254" s="36"/>
      <c r="AN254" s="36"/>
    </row>
    <row r="255" spans="1:40" ht="72" customHeight="1" x14ac:dyDescent="0.15">
      <c r="A255" s="23"/>
      <c r="B255" s="20" t="s">
        <v>773</v>
      </c>
      <c r="C255" s="23" t="s">
        <v>61</v>
      </c>
      <c r="D255" s="20" t="s">
        <v>62</v>
      </c>
      <c r="E255" s="20" t="s">
        <v>774</v>
      </c>
      <c r="F255" s="22" t="s">
        <v>775</v>
      </c>
      <c r="G255" s="18">
        <v>4</v>
      </c>
      <c r="H255" s="18"/>
      <c r="I255" s="18"/>
      <c r="J255" s="18"/>
      <c r="K255" s="18"/>
      <c r="L255" s="30"/>
      <c r="M255" s="42" t="s">
        <v>776</v>
      </c>
      <c r="N255" s="42" t="s">
        <v>761</v>
      </c>
      <c r="O255" s="43">
        <v>1</v>
      </c>
      <c r="P255" s="43">
        <v>1</v>
      </c>
      <c r="Q255" s="40">
        <v>4.0000000000000002E-4</v>
      </c>
      <c r="R255" s="40">
        <v>4.0000000000000002E-4</v>
      </c>
      <c r="S255" s="40"/>
      <c r="T255" s="40">
        <v>1.6000000000000001E-3</v>
      </c>
      <c r="U255" s="40">
        <v>1.6000000000000001E-3</v>
      </c>
      <c r="V255" s="40"/>
      <c r="W255" s="36" t="s">
        <v>179</v>
      </c>
      <c r="X255" s="45" t="s">
        <v>180</v>
      </c>
      <c r="Y255" s="36" t="s">
        <v>167</v>
      </c>
      <c r="Z255" s="36" t="s">
        <v>168</v>
      </c>
      <c r="AA255" s="36"/>
      <c r="AB255" s="36"/>
      <c r="AC255" s="36"/>
      <c r="AD255" s="36"/>
      <c r="AE255" s="36"/>
      <c r="AF255" s="36"/>
      <c r="AG255" s="36"/>
      <c r="AH255" s="36"/>
      <c r="AI255" s="36"/>
      <c r="AJ255" s="36"/>
      <c r="AK255" s="36"/>
      <c r="AL255" s="36"/>
      <c r="AM255" s="36"/>
      <c r="AN255" s="36"/>
    </row>
    <row r="256" spans="1:40" ht="72" customHeight="1" x14ac:dyDescent="0.15">
      <c r="A256" s="23"/>
      <c r="B256" s="20" t="s">
        <v>777</v>
      </c>
      <c r="C256" s="23"/>
      <c r="D256" s="20"/>
      <c r="E256" s="20"/>
      <c r="F256" s="22" t="s">
        <v>778</v>
      </c>
      <c r="G256" s="18">
        <f>H256+I256+J256+K256</f>
        <v>33</v>
      </c>
      <c r="H256" s="18">
        <v>33</v>
      </c>
      <c r="I256" s="18"/>
      <c r="J256" s="18"/>
      <c r="K256" s="18"/>
      <c r="L256" s="30" t="s">
        <v>779</v>
      </c>
      <c r="M256" s="42"/>
      <c r="N256" s="42"/>
      <c r="O256" s="43">
        <f>SUM(O257:O265)</f>
        <v>13</v>
      </c>
      <c r="P256" s="43">
        <f t="shared" ref="P256:V256" si="48">SUM(P257:P265)</f>
        <v>12</v>
      </c>
      <c r="Q256" s="36">
        <f t="shared" si="48"/>
        <v>5.4000000000000003E-3</v>
      </c>
      <c r="R256" s="36">
        <f t="shared" si="48"/>
        <v>5.4000000000000003E-3</v>
      </c>
      <c r="S256" s="36">
        <f t="shared" si="48"/>
        <v>0</v>
      </c>
      <c r="T256" s="36">
        <f t="shared" si="48"/>
        <v>2.5500000000000002E-2</v>
      </c>
      <c r="U256" s="36">
        <f t="shared" si="48"/>
        <v>2.5500000000000002E-2</v>
      </c>
      <c r="V256" s="36">
        <f t="shared" si="48"/>
        <v>0</v>
      </c>
      <c r="W256" s="36"/>
      <c r="X256" s="45"/>
      <c r="Y256" s="36"/>
      <c r="Z256" s="36"/>
      <c r="AA256" s="36" t="s">
        <v>57</v>
      </c>
      <c r="AB256" s="36" t="s">
        <v>59</v>
      </c>
      <c r="AC256" s="36" t="s">
        <v>59</v>
      </c>
      <c r="AD256" s="36" t="s">
        <v>59</v>
      </c>
      <c r="AE256" s="36" t="s">
        <v>59</v>
      </c>
      <c r="AF256" s="36" t="s">
        <v>59</v>
      </c>
      <c r="AG256" s="36" t="s">
        <v>59</v>
      </c>
      <c r="AH256" s="36"/>
      <c r="AI256" s="36"/>
      <c r="AJ256" s="36"/>
      <c r="AK256" s="36"/>
      <c r="AL256" s="36"/>
      <c r="AM256" s="36"/>
      <c r="AN256" s="36"/>
    </row>
    <row r="257" spans="1:40" ht="72" customHeight="1" x14ac:dyDescent="0.15">
      <c r="A257" s="23"/>
      <c r="B257" s="20" t="s">
        <v>780</v>
      </c>
      <c r="C257" s="23" t="s">
        <v>61</v>
      </c>
      <c r="D257" s="20" t="s">
        <v>62</v>
      </c>
      <c r="E257" s="20" t="s">
        <v>588</v>
      </c>
      <c r="F257" s="22" t="s">
        <v>781</v>
      </c>
      <c r="G257" s="18">
        <v>6.6</v>
      </c>
      <c r="H257" s="18"/>
      <c r="I257" s="18"/>
      <c r="J257" s="18"/>
      <c r="K257" s="18"/>
      <c r="L257" s="30"/>
      <c r="M257" s="42" t="s">
        <v>782</v>
      </c>
      <c r="N257" s="42" t="s">
        <v>761</v>
      </c>
      <c r="O257" s="43">
        <v>1</v>
      </c>
      <c r="P257" s="43">
        <v>1</v>
      </c>
      <c r="Q257" s="40">
        <v>1.1000000000000001E-3</v>
      </c>
      <c r="R257" s="40">
        <v>1.1000000000000001E-3</v>
      </c>
      <c r="S257" s="40"/>
      <c r="T257" s="40">
        <v>5.5999999999999999E-3</v>
      </c>
      <c r="U257" s="40">
        <v>5.5999999999999999E-3</v>
      </c>
      <c r="V257" s="40"/>
      <c r="W257" s="36" t="s">
        <v>179</v>
      </c>
      <c r="X257" s="45" t="s">
        <v>180</v>
      </c>
      <c r="Y257" s="36" t="s">
        <v>74</v>
      </c>
      <c r="Z257" s="36" t="s">
        <v>75</v>
      </c>
      <c r="AA257" s="36"/>
      <c r="AB257" s="36"/>
      <c r="AC257" s="36"/>
      <c r="AD257" s="36"/>
      <c r="AE257" s="36"/>
      <c r="AF257" s="36"/>
      <c r="AG257" s="36"/>
      <c r="AH257" s="36"/>
      <c r="AI257" s="36"/>
      <c r="AJ257" s="36"/>
      <c r="AK257" s="36"/>
      <c r="AL257" s="36"/>
      <c r="AM257" s="36"/>
      <c r="AN257" s="36"/>
    </row>
    <row r="258" spans="1:40" ht="80.099999999999994" customHeight="1" x14ac:dyDescent="0.15">
      <c r="A258" s="23"/>
      <c r="B258" s="20" t="s">
        <v>783</v>
      </c>
      <c r="C258" s="23" t="s">
        <v>61</v>
      </c>
      <c r="D258" s="20" t="s">
        <v>62</v>
      </c>
      <c r="E258" s="20" t="s">
        <v>418</v>
      </c>
      <c r="F258" s="22" t="s">
        <v>784</v>
      </c>
      <c r="G258" s="18">
        <v>1.8</v>
      </c>
      <c r="H258" s="18"/>
      <c r="I258" s="18"/>
      <c r="J258" s="18"/>
      <c r="K258" s="18"/>
      <c r="L258" s="30"/>
      <c r="M258" s="42" t="s">
        <v>782</v>
      </c>
      <c r="N258" s="42" t="s">
        <v>761</v>
      </c>
      <c r="O258" s="43">
        <v>1</v>
      </c>
      <c r="P258" s="43">
        <v>1</v>
      </c>
      <c r="Q258" s="40">
        <v>2.0000000000000001E-4</v>
      </c>
      <c r="R258" s="40">
        <v>2.0000000000000001E-4</v>
      </c>
      <c r="S258" s="40"/>
      <c r="T258" s="40">
        <v>6.9999999999999999E-4</v>
      </c>
      <c r="U258" s="40">
        <v>6.9999999999999999E-4</v>
      </c>
      <c r="V258" s="40"/>
      <c r="W258" s="36" t="s">
        <v>179</v>
      </c>
      <c r="X258" s="45" t="s">
        <v>180</v>
      </c>
      <c r="Y258" s="36" t="s">
        <v>79</v>
      </c>
      <c r="Z258" s="36" t="s">
        <v>80</v>
      </c>
      <c r="AA258" s="36"/>
      <c r="AB258" s="36"/>
      <c r="AC258" s="36"/>
      <c r="AD258" s="36"/>
      <c r="AE258" s="36"/>
      <c r="AF258" s="36"/>
      <c r="AG258" s="36"/>
      <c r="AH258" s="36"/>
      <c r="AI258" s="36"/>
      <c r="AJ258" s="36"/>
      <c r="AK258" s="36"/>
      <c r="AL258" s="36"/>
      <c r="AM258" s="36"/>
      <c r="AN258" s="36"/>
    </row>
    <row r="259" spans="1:40" ht="80.099999999999994" customHeight="1" x14ac:dyDescent="0.15">
      <c r="A259" s="23"/>
      <c r="B259" s="20" t="s">
        <v>785</v>
      </c>
      <c r="C259" s="23" t="s">
        <v>61</v>
      </c>
      <c r="D259" s="20" t="s">
        <v>62</v>
      </c>
      <c r="E259" s="20" t="s">
        <v>703</v>
      </c>
      <c r="F259" s="22" t="s">
        <v>786</v>
      </c>
      <c r="G259" s="18">
        <v>1.2</v>
      </c>
      <c r="H259" s="18"/>
      <c r="I259" s="18"/>
      <c r="J259" s="18"/>
      <c r="K259" s="18"/>
      <c r="L259" s="30"/>
      <c r="M259" s="42" t="s">
        <v>782</v>
      </c>
      <c r="N259" s="42" t="s">
        <v>761</v>
      </c>
      <c r="O259" s="43">
        <v>1</v>
      </c>
      <c r="P259" s="43">
        <v>1</v>
      </c>
      <c r="Q259" s="40">
        <v>2.0000000000000001E-4</v>
      </c>
      <c r="R259" s="40">
        <v>2.0000000000000001E-4</v>
      </c>
      <c r="S259" s="40"/>
      <c r="T259" s="40">
        <v>1.1000000000000001E-3</v>
      </c>
      <c r="U259" s="40">
        <v>1.1000000000000001E-3</v>
      </c>
      <c r="V259" s="40"/>
      <c r="W259" s="36" t="s">
        <v>179</v>
      </c>
      <c r="X259" s="45" t="s">
        <v>180</v>
      </c>
      <c r="Y259" s="36" t="s">
        <v>84</v>
      </c>
      <c r="Z259" s="36" t="s">
        <v>85</v>
      </c>
      <c r="AA259" s="36"/>
      <c r="AB259" s="36"/>
      <c r="AC259" s="36"/>
      <c r="AD259" s="36"/>
      <c r="AE259" s="36"/>
      <c r="AF259" s="36"/>
      <c r="AG259" s="36"/>
      <c r="AH259" s="36"/>
      <c r="AI259" s="36"/>
      <c r="AJ259" s="36"/>
      <c r="AK259" s="36"/>
      <c r="AL259" s="36"/>
      <c r="AM259" s="36"/>
      <c r="AN259" s="36"/>
    </row>
    <row r="260" spans="1:40" ht="72" customHeight="1" x14ac:dyDescent="0.15">
      <c r="A260" s="23"/>
      <c r="B260" s="20" t="s">
        <v>787</v>
      </c>
      <c r="C260" s="23" t="s">
        <v>61</v>
      </c>
      <c r="D260" s="20" t="s">
        <v>62</v>
      </c>
      <c r="E260" s="20" t="s">
        <v>267</v>
      </c>
      <c r="F260" s="22" t="s">
        <v>788</v>
      </c>
      <c r="G260" s="18">
        <v>1.8</v>
      </c>
      <c r="H260" s="18"/>
      <c r="I260" s="18"/>
      <c r="J260" s="18"/>
      <c r="K260" s="18"/>
      <c r="L260" s="30"/>
      <c r="M260" s="42" t="s">
        <v>782</v>
      </c>
      <c r="N260" s="42" t="s">
        <v>761</v>
      </c>
      <c r="O260" s="43">
        <v>0</v>
      </c>
      <c r="P260" s="43">
        <v>3</v>
      </c>
      <c r="Q260" s="40">
        <v>2.9999999999999997E-4</v>
      </c>
      <c r="R260" s="40">
        <v>2.9999999999999997E-4</v>
      </c>
      <c r="S260" s="40"/>
      <c r="T260" s="40">
        <v>1.5E-3</v>
      </c>
      <c r="U260" s="40">
        <v>1.5E-3</v>
      </c>
      <c r="V260" s="40"/>
      <c r="W260" s="36" t="s">
        <v>179</v>
      </c>
      <c r="X260" s="45" t="s">
        <v>180</v>
      </c>
      <c r="Y260" s="36" t="s">
        <v>89</v>
      </c>
      <c r="Z260" s="36" t="s">
        <v>90</v>
      </c>
      <c r="AA260" s="36"/>
      <c r="AB260" s="36"/>
      <c r="AC260" s="36"/>
      <c r="AD260" s="36"/>
      <c r="AE260" s="36"/>
      <c r="AF260" s="36"/>
      <c r="AG260" s="36"/>
      <c r="AH260" s="36"/>
      <c r="AI260" s="36"/>
      <c r="AJ260" s="36"/>
      <c r="AK260" s="36"/>
      <c r="AL260" s="36"/>
      <c r="AM260" s="36"/>
      <c r="AN260" s="36"/>
    </row>
    <row r="261" spans="1:40" ht="72" customHeight="1" x14ac:dyDescent="0.15">
      <c r="A261" s="23"/>
      <c r="B261" s="20" t="s">
        <v>789</v>
      </c>
      <c r="C261" s="23" t="s">
        <v>61</v>
      </c>
      <c r="D261" s="20" t="s">
        <v>62</v>
      </c>
      <c r="E261" s="20" t="s">
        <v>790</v>
      </c>
      <c r="F261" s="22" t="s">
        <v>791</v>
      </c>
      <c r="G261" s="18">
        <v>1.2</v>
      </c>
      <c r="H261" s="18"/>
      <c r="I261" s="18"/>
      <c r="J261" s="18"/>
      <c r="K261" s="18"/>
      <c r="L261" s="30"/>
      <c r="M261" s="42" t="s">
        <v>782</v>
      </c>
      <c r="N261" s="42" t="s">
        <v>761</v>
      </c>
      <c r="O261" s="43"/>
      <c r="P261" s="43">
        <v>1</v>
      </c>
      <c r="Q261" s="40">
        <v>2.0000000000000001E-4</v>
      </c>
      <c r="R261" s="40">
        <v>2.0000000000000001E-4</v>
      </c>
      <c r="S261" s="40"/>
      <c r="T261" s="40">
        <v>1.1000000000000001E-3</v>
      </c>
      <c r="U261" s="40">
        <v>1.1000000000000001E-3</v>
      </c>
      <c r="V261" s="40"/>
      <c r="W261" s="36" t="s">
        <v>179</v>
      </c>
      <c r="X261" s="45" t="s">
        <v>180</v>
      </c>
      <c r="Y261" s="36" t="s">
        <v>94</v>
      </c>
      <c r="Z261" s="36" t="s">
        <v>95</v>
      </c>
      <c r="AA261" s="36"/>
      <c r="AB261" s="36"/>
      <c r="AC261" s="36"/>
      <c r="AD261" s="36"/>
      <c r="AE261" s="36"/>
      <c r="AF261" s="36"/>
      <c r="AG261" s="36"/>
      <c r="AH261" s="36"/>
      <c r="AI261" s="36"/>
      <c r="AJ261" s="36"/>
      <c r="AK261" s="36"/>
      <c r="AL261" s="36"/>
      <c r="AM261" s="36"/>
      <c r="AN261" s="36"/>
    </row>
    <row r="262" spans="1:40" ht="80.099999999999994" customHeight="1" x14ac:dyDescent="0.15">
      <c r="A262" s="23"/>
      <c r="B262" s="20" t="s">
        <v>792</v>
      </c>
      <c r="C262" s="23" t="s">
        <v>61</v>
      </c>
      <c r="D262" s="20" t="s">
        <v>62</v>
      </c>
      <c r="E262" s="20" t="s">
        <v>793</v>
      </c>
      <c r="F262" s="22" t="s">
        <v>794</v>
      </c>
      <c r="G262" s="18">
        <v>4.2</v>
      </c>
      <c r="H262" s="18"/>
      <c r="I262" s="18"/>
      <c r="J262" s="18"/>
      <c r="K262" s="18"/>
      <c r="L262" s="30"/>
      <c r="M262" s="42" t="s">
        <v>782</v>
      </c>
      <c r="N262" s="42" t="s">
        <v>761</v>
      </c>
      <c r="O262" s="43">
        <v>4</v>
      </c>
      <c r="P262" s="43"/>
      <c r="Q262" s="40">
        <v>6.9999999999999999E-4</v>
      </c>
      <c r="R262" s="40">
        <v>6.9999999999999999E-4</v>
      </c>
      <c r="S262" s="40"/>
      <c r="T262" s="40">
        <v>3.0999999999999999E-3</v>
      </c>
      <c r="U262" s="40">
        <v>3.0999999999999999E-3</v>
      </c>
      <c r="V262" s="40"/>
      <c r="W262" s="36" t="s">
        <v>179</v>
      </c>
      <c r="X262" s="45" t="s">
        <v>180</v>
      </c>
      <c r="Y262" s="36" t="s">
        <v>99</v>
      </c>
      <c r="Z262" s="36" t="s">
        <v>100</v>
      </c>
      <c r="AA262" s="36"/>
      <c r="AB262" s="36"/>
      <c r="AC262" s="36"/>
      <c r="AD262" s="36"/>
      <c r="AE262" s="36"/>
      <c r="AF262" s="36"/>
      <c r="AG262" s="36"/>
      <c r="AH262" s="36"/>
      <c r="AI262" s="36"/>
      <c r="AJ262" s="36"/>
      <c r="AK262" s="36"/>
      <c r="AL262" s="36"/>
      <c r="AM262" s="36"/>
      <c r="AN262" s="36"/>
    </row>
    <row r="263" spans="1:40" ht="81.95" customHeight="1" x14ac:dyDescent="0.15">
      <c r="A263" s="23"/>
      <c r="B263" s="20" t="s">
        <v>795</v>
      </c>
      <c r="C263" s="23" t="s">
        <v>61</v>
      </c>
      <c r="D263" s="20" t="s">
        <v>62</v>
      </c>
      <c r="E263" s="20" t="s">
        <v>104</v>
      </c>
      <c r="F263" s="22" t="s">
        <v>796</v>
      </c>
      <c r="G263" s="18">
        <v>1.2</v>
      </c>
      <c r="H263" s="18"/>
      <c r="I263" s="18"/>
      <c r="J263" s="18"/>
      <c r="K263" s="18"/>
      <c r="L263" s="30"/>
      <c r="M263" s="42" t="s">
        <v>782</v>
      </c>
      <c r="N263" s="42" t="s">
        <v>761</v>
      </c>
      <c r="O263" s="43"/>
      <c r="P263" s="43">
        <v>1</v>
      </c>
      <c r="Q263" s="40">
        <v>2.0000000000000001E-4</v>
      </c>
      <c r="R263" s="40">
        <v>2.0000000000000001E-4</v>
      </c>
      <c r="S263" s="40"/>
      <c r="T263" s="40">
        <v>8.9999999999999998E-4</v>
      </c>
      <c r="U263" s="40">
        <v>8.9999999999999998E-4</v>
      </c>
      <c r="V263" s="40"/>
      <c r="W263" s="36" t="s">
        <v>179</v>
      </c>
      <c r="X263" s="45" t="s">
        <v>180</v>
      </c>
      <c r="Y263" s="36" t="s">
        <v>104</v>
      </c>
      <c r="Z263" s="36" t="s">
        <v>105</v>
      </c>
      <c r="AA263" s="36"/>
      <c r="AB263" s="36"/>
      <c r="AC263" s="36"/>
      <c r="AD263" s="36"/>
      <c r="AE263" s="36"/>
      <c r="AF263" s="36"/>
      <c r="AG263" s="36"/>
      <c r="AH263" s="36"/>
      <c r="AI263" s="36"/>
      <c r="AJ263" s="36"/>
      <c r="AK263" s="36"/>
      <c r="AL263" s="36"/>
      <c r="AM263" s="36"/>
      <c r="AN263" s="36"/>
    </row>
    <row r="264" spans="1:40" ht="75.95" customHeight="1" x14ac:dyDescent="0.15">
      <c r="A264" s="23"/>
      <c r="B264" s="20" t="s">
        <v>797</v>
      </c>
      <c r="C264" s="23" t="s">
        <v>61</v>
      </c>
      <c r="D264" s="20" t="s">
        <v>62</v>
      </c>
      <c r="E264" s="20" t="s">
        <v>798</v>
      </c>
      <c r="F264" s="22" t="s">
        <v>799</v>
      </c>
      <c r="G264" s="18">
        <v>0.6</v>
      </c>
      <c r="H264" s="18"/>
      <c r="I264" s="18"/>
      <c r="J264" s="18"/>
      <c r="K264" s="18"/>
      <c r="L264" s="30"/>
      <c r="M264" s="42" t="s">
        <v>782</v>
      </c>
      <c r="N264" s="42" t="s">
        <v>761</v>
      </c>
      <c r="O264" s="43">
        <v>1</v>
      </c>
      <c r="P264" s="43"/>
      <c r="Q264" s="40">
        <v>1E-4</v>
      </c>
      <c r="R264" s="40">
        <v>1E-4</v>
      </c>
      <c r="S264" s="40"/>
      <c r="T264" s="40">
        <v>2.9999999999999997E-4</v>
      </c>
      <c r="U264" s="40">
        <v>2.9999999999999997E-4</v>
      </c>
      <c r="V264" s="40"/>
      <c r="W264" s="36" t="s">
        <v>179</v>
      </c>
      <c r="X264" s="45" t="s">
        <v>180</v>
      </c>
      <c r="Y264" s="36" t="s">
        <v>109</v>
      </c>
      <c r="Z264" s="36" t="s">
        <v>110</v>
      </c>
      <c r="AA264" s="36"/>
      <c r="AB264" s="36"/>
      <c r="AC264" s="36"/>
      <c r="AD264" s="36"/>
      <c r="AE264" s="36"/>
      <c r="AF264" s="36"/>
      <c r="AG264" s="36"/>
      <c r="AH264" s="36"/>
      <c r="AI264" s="36"/>
      <c r="AJ264" s="36"/>
      <c r="AK264" s="36"/>
      <c r="AL264" s="36"/>
      <c r="AM264" s="36"/>
      <c r="AN264" s="36"/>
    </row>
    <row r="265" spans="1:40" ht="75.95" customHeight="1" x14ac:dyDescent="0.15">
      <c r="A265" s="23"/>
      <c r="B265" s="20" t="s">
        <v>800</v>
      </c>
      <c r="C265" s="23" t="s">
        <v>61</v>
      </c>
      <c r="D265" s="20" t="s">
        <v>62</v>
      </c>
      <c r="E265" s="20" t="s">
        <v>337</v>
      </c>
      <c r="F265" s="22" t="s">
        <v>801</v>
      </c>
      <c r="G265" s="18">
        <v>14.4</v>
      </c>
      <c r="H265" s="18"/>
      <c r="I265" s="18"/>
      <c r="J265" s="18"/>
      <c r="K265" s="18"/>
      <c r="L265" s="30"/>
      <c r="M265" s="42" t="s">
        <v>782</v>
      </c>
      <c r="N265" s="42" t="s">
        <v>761</v>
      </c>
      <c r="O265" s="43">
        <v>5</v>
      </c>
      <c r="P265" s="43">
        <v>4</v>
      </c>
      <c r="Q265" s="40">
        <v>2.3999999999999998E-3</v>
      </c>
      <c r="R265" s="40">
        <v>2.3999999999999998E-3</v>
      </c>
      <c r="S265" s="40"/>
      <c r="T265" s="40">
        <v>1.12E-2</v>
      </c>
      <c r="U265" s="40">
        <v>1.12E-2</v>
      </c>
      <c r="V265" s="40"/>
      <c r="W265" s="36" t="s">
        <v>179</v>
      </c>
      <c r="X265" s="45" t="s">
        <v>180</v>
      </c>
      <c r="Y265" s="36" t="s">
        <v>234</v>
      </c>
      <c r="Z265" s="36" t="s">
        <v>120</v>
      </c>
      <c r="AA265" s="36"/>
      <c r="AB265" s="36"/>
      <c r="AC265" s="36"/>
      <c r="AD265" s="36"/>
      <c r="AE265" s="36"/>
      <c r="AF265" s="36"/>
      <c r="AG265" s="36"/>
      <c r="AH265" s="36"/>
      <c r="AI265" s="36"/>
      <c r="AJ265" s="36"/>
      <c r="AK265" s="36"/>
      <c r="AL265" s="36"/>
      <c r="AM265" s="36"/>
      <c r="AN265" s="36"/>
    </row>
    <row r="266" spans="1:40" ht="81" customHeight="1" x14ac:dyDescent="0.15">
      <c r="A266" s="23"/>
      <c r="B266" s="20" t="s">
        <v>802</v>
      </c>
      <c r="C266" s="23"/>
      <c r="D266" s="20"/>
      <c r="E266" s="20"/>
      <c r="F266" s="22" t="s">
        <v>803</v>
      </c>
      <c r="G266" s="18">
        <f>H266+I266+J266+K266</f>
        <v>14.5</v>
      </c>
      <c r="H266" s="18">
        <v>14.5</v>
      </c>
      <c r="I266" s="18"/>
      <c r="J266" s="18"/>
      <c r="K266" s="18"/>
      <c r="L266" s="30" t="s">
        <v>804</v>
      </c>
      <c r="M266" s="42"/>
      <c r="N266" s="42"/>
      <c r="O266" s="43">
        <f>SUM(O267:O271)</f>
        <v>5</v>
      </c>
      <c r="P266" s="43">
        <f t="shared" ref="P266:V266" si="49">SUM(P267:P271)</f>
        <v>2</v>
      </c>
      <c r="Q266" s="36">
        <f t="shared" si="49"/>
        <v>2.8999999999999998E-3</v>
      </c>
      <c r="R266" s="36">
        <f t="shared" si="49"/>
        <v>2.8999999999999998E-3</v>
      </c>
      <c r="S266" s="36">
        <f t="shared" si="49"/>
        <v>0</v>
      </c>
      <c r="T266" s="36">
        <f t="shared" si="49"/>
        <v>1.3500000000000002E-2</v>
      </c>
      <c r="U266" s="36">
        <f t="shared" si="49"/>
        <v>1.3500000000000002E-2</v>
      </c>
      <c r="V266" s="36">
        <f t="shared" si="49"/>
        <v>0</v>
      </c>
      <c r="W266" s="36"/>
      <c r="X266" s="45"/>
      <c r="Y266" s="36"/>
      <c r="Z266" s="36"/>
      <c r="AA266" s="36" t="s">
        <v>57</v>
      </c>
      <c r="AB266" s="36" t="s">
        <v>59</v>
      </c>
      <c r="AC266" s="36" t="s">
        <v>59</v>
      </c>
      <c r="AD266" s="36" t="s">
        <v>59</v>
      </c>
      <c r="AE266" s="36" t="s">
        <v>59</v>
      </c>
      <c r="AF266" s="36" t="s">
        <v>59</v>
      </c>
      <c r="AG266" s="36" t="s">
        <v>59</v>
      </c>
      <c r="AH266" s="36"/>
      <c r="AI266" s="36"/>
      <c r="AJ266" s="36"/>
      <c r="AK266" s="36"/>
      <c r="AL266" s="36"/>
      <c r="AM266" s="36"/>
      <c r="AN266" s="36"/>
    </row>
    <row r="267" spans="1:40" ht="81" customHeight="1" x14ac:dyDescent="0.15">
      <c r="A267" s="23"/>
      <c r="B267" s="20" t="s">
        <v>805</v>
      </c>
      <c r="C267" s="23" t="s">
        <v>61</v>
      </c>
      <c r="D267" s="20" t="s">
        <v>62</v>
      </c>
      <c r="E267" s="20" t="s">
        <v>588</v>
      </c>
      <c r="F267" s="22" t="s">
        <v>806</v>
      </c>
      <c r="G267" s="18">
        <v>4.5</v>
      </c>
      <c r="H267" s="18"/>
      <c r="I267" s="18"/>
      <c r="J267" s="18"/>
      <c r="K267" s="18"/>
      <c r="L267" s="30"/>
      <c r="M267" s="42" t="s">
        <v>782</v>
      </c>
      <c r="N267" s="42" t="s">
        <v>761</v>
      </c>
      <c r="O267" s="43">
        <v>1</v>
      </c>
      <c r="P267" s="43">
        <v>1</v>
      </c>
      <c r="Q267" s="40">
        <v>8.9999999999999998E-4</v>
      </c>
      <c r="R267" s="40">
        <v>8.9999999999999998E-4</v>
      </c>
      <c r="S267" s="40"/>
      <c r="T267" s="40">
        <v>4.7000000000000002E-3</v>
      </c>
      <c r="U267" s="40">
        <v>4.7000000000000002E-3</v>
      </c>
      <c r="V267" s="40"/>
      <c r="W267" s="36" t="s">
        <v>179</v>
      </c>
      <c r="X267" s="45" t="s">
        <v>180</v>
      </c>
      <c r="Y267" s="36" t="s">
        <v>74</v>
      </c>
      <c r="Z267" s="36" t="s">
        <v>75</v>
      </c>
      <c r="AA267" s="36"/>
      <c r="AB267" s="36"/>
      <c r="AC267" s="36"/>
      <c r="AD267" s="36"/>
      <c r="AE267" s="36"/>
      <c r="AF267" s="36"/>
      <c r="AG267" s="36"/>
      <c r="AH267" s="36"/>
      <c r="AI267" s="36"/>
      <c r="AJ267" s="36"/>
      <c r="AK267" s="36"/>
      <c r="AL267" s="36"/>
      <c r="AM267" s="36"/>
      <c r="AN267" s="36"/>
    </row>
    <row r="268" spans="1:40" ht="77.099999999999994" customHeight="1" x14ac:dyDescent="0.15">
      <c r="A268" s="23"/>
      <c r="B268" s="20" t="s">
        <v>807</v>
      </c>
      <c r="C268" s="23" t="s">
        <v>61</v>
      </c>
      <c r="D268" s="20" t="s">
        <v>62</v>
      </c>
      <c r="E268" s="20" t="s">
        <v>808</v>
      </c>
      <c r="F268" s="22" t="s">
        <v>809</v>
      </c>
      <c r="G268" s="18">
        <v>0.5</v>
      </c>
      <c r="H268" s="18"/>
      <c r="I268" s="18"/>
      <c r="J268" s="18"/>
      <c r="K268" s="18"/>
      <c r="L268" s="30"/>
      <c r="M268" s="42" t="s">
        <v>782</v>
      </c>
      <c r="N268" s="42" t="s">
        <v>761</v>
      </c>
      <c r="O268" s="43">
        <v>1</v>
      </c>
      <c r="P268" s="43"/>
      <c r="Q268" s="40">
        <v>1E-4</v>
      </c>
      <c r="R268" s="40">
        <v>1E-4</v>
      </c>
      <c r="S268" s="40"/>
      <c r="T268" s="40">
        <v>6.9999999999999999E-4</v>
      </c>
      <c r="U268" s="40">
        <v>6.9999999999999999E-4</v>
      </c>
      <c r="V268" s="40"/>
      <c r="W268" s="36" t="s">
        <v>179</v>
      </c>
      <c r="X268" s="45" t="s">
        <v>180</v>
      </c>
      <c r="Y268" s="36" t="s">
        <v>79</v>
      </c>
      <c r="Z268" s="36" t="s">
        <v>80</v>
      </c>
      <c r="AA268" s="36"/>
      <c r="AB268" s="36"/>
      <c r="AC268" s="36"/>
      <c r="AD268" s="36"/>
      <c r="AE268" s="36"/>
      <c r="AF268" s="36"/>
      <c r="AG268" s="36"/>
      <c r="AH268" s="36"/>
      <c r="AI268" s="36"/>
      <c r="AJ268" s="36"/>
      <c r="AK268" s="36"/>
      <c r="AL268" s="36"/>
      <c r="AM268" s="36"/>
      <c r="AN268" s="36"/>
    </row>
    <row r="269" spans="1:40" ht="72.95" customHeight="1" x14ac:dyDescent="0.15">
      <c r="A269" s="23"/>
      <c r="B269" s="20" t="s">
        <v>810</v>
      </c>
      <c r="C269" s="23" t="s">
        <v>61</v>
      </c>
      <c r="D269" s="20" t="s">
        <v>62</v>
      </c>
      <c r="E269" s="20" t="s">
        <v>811</v>
      </c>
      <c r="F269" s="22" t="s">
        <v>812</v>
      </c>
      <c r="G269" s="18">
        <v>0.5</v>
      </c>
      <c r="H269" s="18"/>
      <c r="I269" s="18"/>
      <c r="J269" s="18"/>
      <c r="K269" s="18"/>
      <c r="L269" s="30"/>
      <c r="M269" s="42" t="s">
        <v>782</v>
      </c>
      <c r="N269" s="42" t="s">
        <v>761</v>
      </c>
      <c r="O269" s="43"/>
      <c r="P269" s="43">
        <v>1</v>
      </c>
      <c r="Q269" s="40">
        <v>1E-4</v>
      </c>
      <c r="R269" s="40">
        <v>1E-4</v>
      </c>
      <c r="S269" s="40"/>
      <c r="T269" s="40">
        <v>2.9999999999999997E-4</v>
      </c>
      <c r="U269" s="40">
        <v>2.9999999999999997E-4</v>
      </c>
      <c r="V269" s="40"/>
      <c r="W269" s="36" t="s">
        <v>179</v>
      </c>
      <c r="X269" s="45" t="s">
        <v>180</v>
      </c>
      <c r="Y269" s="36" t="s">
        <v>89</v>
      </c>
      <c r="Z269" s="36" t="s">
        <v>90</v>
      </c>
      <c r="AA269" s="36"/>
      <c r="AB269" s="36"/>
      <c r="AC269" s="36"/>
      <c r="AD269" s="36"/>
      <c r="AE269" s="36"/>
      <c r="AF269" s="36"/>
      <c r="AG269" s="36"/>
      <c r="AH269" s="36"/>
      <c r="AI269" s="36"/>
      <c r="AJ269" s="36"/>
      <c r="AK269" s="36"/>
      <c r="AL269" s="36"/>
      <c r="AM269" s="36"/>
      <c r="AN269" s="36"/>
    </row>
    <row r="270" spans="1:40" ht="63" customHeight="1" x14ac:dyDescent="0.15">
      <c r="A270" s="23"/>
      <c r="B270" s="20" t="s">
        <v>813</v>
      </c>
      <c r="C270" s="23" t="s">
        <v>61</v>
      </c>
      <c r="D270" s="20" t="s">
        <v>62</v>
      </c>
      <c r="E270" s="20" t="s">
        <v>683</v>
      </c>
      <c r="F270" s="22" t="s">
        <v>814</v>
      </c>
      <c r="G270" s="18">
        <v>1.5</v>
      </c>
      <c r="H270" s="18"/>
      <c r="I270" s="18"/>
      <c r="J270" s="18"/>
      <c r="K270" s="18"/>
      <c r="L270" s="30"/>
      <c r="M270" s="42" t="s">
        <v>782</v>
      </c>
      <c r="N270" s="42" t="s">
        <v>761</v>
      </c>
      <c r="O270" s="43">
        <v>2</v>
      </c>
      <c r="P270" s="43"/>
      <c r="Q270" s="40">
        <v>2.9999999999999997E-4</v>
      </c>
      <c r="R270" s="40">
        <v>2.9999999999999997E-4</v>
      </c>
      <c r="S270" s="40"/>
      <c r="T270" s="40">
        <v>1.4E-3</v>
      </c>
      <c r="U270" s="40">
        <v>1.4E-3</v>
      </c>
      <c r="V270" s="40"/>
      <c r="W270" s="36" t="s">
        <v>179</v>
      </c>
      <c r="X270" s="45" t="s">
        <v>180</v>
      </c>
      <c r="Y270" s="36" t="s">
        <v>99</v>
      </c>
      <c r="Z270" s="36" t="s">
        <v>100</v>
      </c>
      <c r="AA270" s="36"/>
      <c r="AB270" s="36"/>
      <c r="AC270" s="36"/>
      <c r="AD270" s="36"/>
      <c r="AE270" s="36"/>
      <c r="AF270" s="36"/>
      <c r="AG270" s="36"/>
      <c r="AH270" s="36"/>
      <c r="AI270" s="36"/>
      <c r="AJ270" s="36"/>
      <c r="AK270" s="36"/>
      <c r="AL270" s="36"/>
      <c r="AM270" s="36"/>
      <c r="AN270" s="36"/>
    </row>
    <row r="271" spans="1:40" ht="60.95" customHeight="1" x14ac:dyDescent="0.15">
      <c r="A271" s="23"/>
      <c r="B271" s="20" t="s">
        <v>815</v>
      </c>
      <c r="C271" s="23" t="s">
        <v>61</v>
      </c>
      <c r="D271" s="20" t="s">
        <v>62</v>
      </c>
      <c r="E271" s="20" t="s">
        <v>258</v>
      </c>
      <c r="F271" s="22" t="s">
        <v>816</v>
      </c>
      <c r="G271" s="18">
        <v>7.5</v>
      </c>
      <c r="H271" s="18"/>
      <c r="I271" s="18"/>
      <c r="J271" s="18"/>
      <c r="K271" s="18"/>
      <c r="L271" s="30"/>
      <c r="M271" s="42" t="s">
        <v>782</v>
      </c>
      <c r="N271" s="42" t="s">
        <v>761</v>
      </c>
      <c r="O271" s="43">
        <v>1</v>
      </c>
      <c r="P271" s="43"/>
      <c r="Q271" s="40">
        <v>1.5E-3</v>
      </c>
      <c r="R271" s="40">
        <v>1.5E-3</v>
      </c>
      <c r="S271" s="40"/>
      <c r="T271" s="40">
        <v>6.4000000000000003E-3</v>
      </c>
      <c r="U271" s="40">
        <v>6.4000000000000003E-3</v>
      </c>
      <c r="V271" s="40"/>
      <c r="W271" s="36" t="s">
        <v>179</v>
      </c>
      <c r="X271" s="45" t="s">
        <v>180</v>
      </c>
      <c r="Y271" s="36" t="s">
        <v>149</v>
      </c>
      <c r="Z271" s="36" t="s">
        <v>150</v>
      </c>
      <c r="AA271" s="36"/>
      <c r="AB271" s="36"/>
      <c r="AC271" s="36"/>
      <c r="AD271" s="36"/>
      <c r="AE271" s="36"/>
      <c r="AF271" s="36"/>
      <c r="AG271" s="36"/>
      <c r="AH271" s="36"/>
      <c r="AI271" s="36"/>
      <c r="AJ271" s="36"/>
      <c r="AK271" s="36"/>
      <c r="AL271" s="36"/>
      <c r="AM271" s="36"/>
      <c r="AN271" s="36"/>
    </row>
    <row r="272" spans="1:40" ht="60.95" customHeight="1" x14ac:dyDescent="0.15">
      <c r="A272" s="23"/>
      <c r="B272" s="20" t="s">
        <v>817</v>
      </c>
      <c r="C272" s="23"/>
      <c r="D272" s="20"/>
      <c r="E272" s="20"/>
      <c r="F272" s="22" t="s">
        <v>818</v>
      </c>
      <c r="G272" s="18">
        <f>H272+I272+J272+K272</f>
        <v>3</v>
      </c>
      <c r="H272" s="18">
        <v>3</v>
      </c>
      <c r="I272" s="18"/>
      <c r="J272" s="18"/>
      <c r="K272" s="18"/>
      <c r="L272" s="30" t="s">
        <v>819</v>
      </c>
      <c r="M272" s="42"/>
      <c r="N272" s="42"/>
      <c r="O272" s="43">
        <f>SUM(O273:O277)</f>
        <v>3</v>
      </c>
      <c r="P272" s="43">
        <f t="shared" ref="P272:V272" si="50">SUM(P273:P277)</f>
        <v>4</v>
      </c>
      <c r="Q272" s="36">
        <f t="shared" si="50"/>
        <v>1.5E-3</v>
      </c>
      <c r="R272" s="36">
        <f t="shared" si="50"/>
        <v>1.5E-3</v>
      </c>
      <c r="S272" s="36">
        <f t="shared" si="50"/>
        <v>0</v>
      </c>
      <c r="T272" s="36">
        <f t="shared" si="50"/>
        <v>6.6999999999999994E-3</v>
      </c>
      <c r="U272" s="36">
        <f t="shared" si="50"/>
        <v>6.6999999999999994E-3</v>
      </c>
      <c r="V272" s="36">
        <f t="shared" si="50"/>
        <v>0</v>
      </c>
      <c r="W272" s="36"/>
      <c r="X272" s="45"/>
      <c r="Y272" s="36"/>
      <c r="Z272" s="36"/>
      <c r="AA272" s="36" t="s">
        <v>57</v>
      </c>
      <c r="AB272" s="36" t="s">
        <v>59</v>
      </c>
      <c r="AC272" s="36" t="s">
        <v>59</v>
      </c>
      <c r="AD272" s="36" t="s">
        <v>59</v>
      </c>
      <c r="AE272" s="36" t="s">
        <v>59</v>
      </c>
      <c r="AF272" s="36" t="s">
        <v>59</v>
      </c>
      <c r="AG272" s="36" t="s">
        <v>59</v>
      </c>
      <c r="AH272" s="36"/>
      <c r="AI272" s="36"/>
      <c r="AJ272" s="36"/>
      <c r="AK272" s="36"/>
      <c r="AL272" s="36"/>
      <c r="AM272" s="36"/>
      <c r="AN272" s="36"/>
    </row>
    <row r="273" spans="1:40" ht="63" customHeight="1" x14ac:dyDescent="0.15">
      <c r="A273" s="23"/>
      <c r="B273" s="20" t="s">
        <v>820</v>
      </c>
      <c r="C273" s="23" t="s">
        <v>61</v>
      </c>
      <c r="D273" s="20" t="s">
        <v>62</v>
      </c>
      <c r="E273" s="20" t="s">
        <v>182</v>
      </c>
      <c r="F273" s="22" t="s">
        <v>821</v>
      </c>
      <c r="G273" s="18">
        <v>0.2</v>
      </c>
      <c r="H273" s="18"/>
      <c r="I273" s="18"/>
      <c r="J273" s="18"/>
      <c r="K273" s="18"/>
      <c r="L273" s="30"/>
      <c r="M273" s="42" t="s">
        <v>822</v>
      </c>
      <c r="N273" s="42" t="s">
        <v>761</v>
      </c>
      <c r="O273" s="43">
        <v>1</v>
      </c>
      <c r="P273" s="43"/>
      <c r="Q273" s="40">
        <v>1E-4</v>
      </c>
      <c r="R273" s="40">
        <v>1E-4</v>
      </c>
      <c r="S273" s="40"/>
      <c r="T273" s="40">
        <v>6.9999999999999999E-4</v>
      </c>
      <c r="U273" s="40">
        <v>6.9999999999999999E-4</v>
      </c>
      <c r="V273" s="40"/>
      <c r="W273" s="36" t="s">
        <v>179</v>
      </c>
      <c r="X273" s="45" t="s">
        <v>180</v>
      </c>
      <c r="Y273" s="36" t="s">
        <v>84</v>
      </c>
      <c r="Z273" s="36" t="s">
        <v>85</v>
      </c>
      <c r="AA273" s="36"/>
      <c r="AB273" s="36"/>
      <c r="AC273" s="36"/>
      <c r="AD273" s="36"/>
      <c r="AE273" s="36"/>
      <c r="AF273" s="36"/>
      <c r="AG273" s="36"/>
      <c r="AH273" s="36"/>
      <c r="AI273" s="36"/>
      <c r="AJ273" s="36"/>
      <c r="AK273" s="36"/>
      <c r="AL273" s="36"/>
      <c r="AM273" s="36"/>
      <c r="AN273" s="36"/>
    </row>
    <row r="274" spans="1:40" ht="60.95" customHeight="1" x14ac:dyDescent="0.15">
      <c r="A274" s="23"/>
      <c r="B274" s="20" t="s">
        <v>823</v>
      </c>
      <c r="C274" s="23" t="s">
        <v>61</v>
      </c>
      <c r="D274" s="20" t="s">
        <v>62</v>
      </c>
      <c r="E274" s="20" t="s">
        <v>677</v>
      </c>
      <c r="F274" s="22" t="s">
        <v>824</v>
      </c>
      <c r="G274" s="18">
        <v>0.4</v>
      </c>
      <c r="H274" s="18"/>
      <c r="I274" s="18"/>
      <c r="J274" s="18"/>
      <c r="K274" s="18"/>
      <c r="L274" s="30"/>
      <c r="M274" s="42" t="s">
        <v>822</v>
      </c>
      <c r="N274" s="42" t="s">
        <v>761</v>
      </c>
      <c r="O274" s="43">
        <v>1</v>
      </c>
      <c r="P274" s="43">
        <v>1</v>
      </c>
      <c r="Q274" s="40">
        <v>2.0000000000000001E-4</v>
      </c>
      <c r="R274" s="40">
        <v>2.0000000000000001E-4</v>
      </c>
      <c r="S274" s="40"/>
      <c r="T274" s="40">
        <v>6.9999999999999999E-4</v>
      </c>
      <c r="U274" s="40">
        <v>6.9999999999999999E-4</v>
      </c>
      <c r="V274" s="40"/>
      <c r="W274" s="36" t="s">
        <v>179</v>
      </c>
      <c r="X274" s="45" t="s">
        <v>180</v>
      </c>
      <c r="Y274" s="36" t="s">
        <v>89</v>
      </c>
      <c r="Z274" s="36" t="s">
        <v>90</v>
      </c>
      <c r="AA274" s="36"/>
      <c r="AB274" s="36"/>
      <c r="AC274" s="36"/>
      <c r="AD274" s="36"/>
      <c r="AE274" s="36"/>
      <c r="AF274" s="36"/>
      <c r="AG274" s="36"/>
      <c r="AH274" s="36"/>
      <c r="AI274" s="36"/>
      <c r="AJ274" s="36"/>
      <c r="AK274" s="36"/>
      <c r="AL274" s="36"/>
      <c r="AM274" s="36"/>
      <c r="AN274" s="36"/>
    </row>
    <row r="275" spans="1:40" ht="66" customHeight="1" x14ac:dyDescent="0.15">
      <c r="A275" s="23"/>
      <c r="B275" s="20" t="s">
        <v>825</v>
      </c>
      <c r="C275" s="23" t="s">
        <v>61</v>
      </c>
      <c r="D275" s="20" t="s">
        <v>62</v>
      </c>
      <c r="E275" s="20" t="s">
        <v>826</v>
      </c>
      <c r="F275" s="22" t="s">
        <v>827</v>
      </c>
      <c r="G275" s="18">
        <v>0.8</v>
      </c>
      <c r="H275" s="18"/>
      <c r="I275" s="18"/>
      <c r="J275" s="18"/>
      <c r="K275" s="18"/>
      <c r="L275" s="30"/>
      <c r="M275" s="42" t="s">
        <v>822</v>
      </c>
      <c r="N275" s="42" t="s">
        <v>761</v>
      </c>
      <c r="O275" s="43"/>
      <c r="P275" s="43">
        <v>1</v>
      </c>
      <c r="Q275" s="40">
        <v>4.0000000000000002E-4</v>
      </c>
      <c r="R275" s="40">
        <v>4.0000000000000002E-4</v>
      </c>
      <c r="S275" s="40"/>
      <c r="T275" s="40">
        <v>1.8E-3</v>
      </c>
      <c r="U275" s="40">
        <v>1.8E-3</v>
      </c>
      <c r="V275" s="40"/>
      <c r="W275" s="36" t="s">
        <v>179</v>
      </c>
      <c r="X275" s="45" t="s">
        <v>180</v>
      </c>
      <c r="Y275" s="36" t="s">
        <v>104</v>
      </c>
      <c r="Z275" s="36" t="s">
        <v>105</v>
      </c>
      <c r="AA275" s="36"/>
      <c r="AB275" s="36"/>
      <c r="AC275" s="36"/>
      <c r="AD275" s="36"/>
      <c r="AE275" s="36"/>
      <c r="AF275" s="36"/>
      <c r="AG275" s="36"/>
      <c r="AH275" s="36"/>
      <c r="AI275" s="36"/>
      <c r="AJ275" s="36"/>
      <c r="AK275" s="36"/>
      <c r="AL275" s="36"/>
      <c r="AM275" s="36"/>
      <c r="AN275" s="36"/>
    </row>
    <row r="276" spans="1:40" ht="65.099999999999994" customHeight="1" x14ac:dyDescent="0.15">
      <c r="A276" s="23"/>
      <c r="B276" s="20" t="s">
        <v>828</v>
      </c>
      <c r="C276" s="23" t="s">
        <v>61</v>
      </c>
      <c r="D276" s="20" t="s">
        <v>62</v>
      </c>
      <c r="E276" s="20" t="s">
        <v>625</v>
      </c>
      <c r="F276" s="22" t="s">
        <v>829</v>
      </c>
      <c r="G276" s="18">
        <v>0.6</v>
      </c>
      <c r="H276" s="18"/>
      <c r="I276" s="18"/>
      <c r="J276" s="18"/>
      <c r="K276" s="18"/>
      <c r="L276" s="30"/>
      <c r="M276" s="42" t="s">
        <v>822</v>
      </c>
      <c r="N276" s="42" t="s">
        <v>761</v>
      </c>
      <c r="O276" s="43"/>
      <c r="P276" s="43">
        <v>1</v>
      </c>
      <c r="Q276" s="40">
        <v>2.9999999999999997E-4</v>
      </c>
      <c r="R276" s="40">
        <v>2.9999999999999997E-4</v>
      </c>
      <c r="S276" s="40"/>
      <c r="T276" s="40">
        <v>1.1000000000000001E-3</v>
      </c>
      <c r="U276" s="40">
        <v>1.1000000000000001E-3</v>
      </c>
      <c r="V276" s="40"/>
      <c r="W276" s="36" t="s">
        <v>179</v>
      </c>
      <c r="X276" s="45" t="s">
        <v>180</v>
      </c>
      <c r="Y276" s="36" t="s">
        <v>167</v>
      </c>
      <c r="Z276" s="36" t="s">
        <v>168</v>
      </c>
      <c r="AA276" s="36"/>
      <c r="AB276" s="36"/>
      <c r="AC276" s="36"/>
      <c r="AD276" s="36"/>
      <c r="AE276" s="36"/>
      <c r="AF276" s="36"/>
      <c r="AG276" s="36"/>
      <c r="AH276" s="36"/>
      <c r="AI276" s="36"/>
      <c r="AJ276" s="36"/>
      <c r="AK276" s="36"/>
      <c r="AL276" s="36"/>
      <c r="AM276" s="36"/>
      <c r="AN276" s="36"/>
    </row>
    <row r="277" spans="1:40" ht="60.95" customHeight="1" x14ac:dyDescent="0.15">
      <c r="A277" s="23"/>
      <c r="B277" s="20" t="s">
        <v>830</v>
      </c>
      <c r="C277" s="23" t="s">
        <v>61</v>
      </c>
      <c r="D277" s="20" t="s">
        <v>62</v>
      </c>
      <c r="E277" s="20" t="s">
        <v>831</v>
      </c>
      <c r="F277" s="22" t="s">
        <v>832</v>
      </c>
      <c r="G277" s="18">
        <v>1</v>
      </c>
      <c r="H277" s="18"/>
      <c r="I277" s="18"/>
      <c r="J277" s="18"/>
      <c r="K277" s="18"/>
      <c r="L277" s="30"/>
      <c r="M277" s="42" t="s">
        <v>822</v>
      </c>
      <c r="N277" s="42" t="s">
        <v>761</v>
      </c>
      <c r="O277" s="43">
        <v>1</v>
      </c>
      <c r="P277" s="43">
        <v>1</v>
      </c>
      <c r="Q277" s="40">
        <v>5.0000000000000001E-4</v>
      </c>
      <c r="R277" s="40">
        <v>5.0000000000000001E-4</v>
      </c>
      <c r="S277" s="40"/>
      <c r="T277" s="40">
        <v>2.3999999999999998E-3</v>
      </c>
      <c r="U277" s="40">
        <v>2.3999999999999998E-3</v>
      </c>
      <c r="V277" s="40"/>
      <c r="W277" s="36" t="s">
        <v>179</v>
      </c>
      <c r="X277" s="45" t="s">
        <v>180</v>
      </c>
      <c r="Y277" s="36" t="s">
        <v>234</v>
      </c>
      <c r="Z277" s="36" t="s">
        <v>120</v>
      </c>
      <c r="AA277" s="36"/>
      <c r="AB277" s="36"/>
      <c r="AC277" s="36"/>
      <c r="AD277" s="36"/>
      <c r="AE277" s="36"/>
      <c r="AF277" s="36"/>
      <c r="AG277" s="36"/>
      <c r="AH277" s="36"/>
      <c r="AI277" s="36"/>
      <c r="AJ277" s="36"/>
      <c r="AK277" s="36"/>
      <c r="AL277" s="36"/>
      <c r="AM277" s="36"/>
      <c r="AN277" s="36"/>
    </row>
    <row r="278" spans="1:40" ht="57.95" customHeight="1" x14ac:dyDescent="0.15">
      <c r="A278" s="23"/>
      <c r="B278" s="20" t="s">
        <v>833</v>
      </c>
      <c r="C278" s="23"/>
      <c r="D278" s="20"/>
      <c r="E278" s="20"/>
      <c r="F278" s="22" t="s">
        <v>834</v>
      </c>
      <c r="G278" s="18">
        <f>H278+I278+J278+K278</f>
        <v>1</v>
      </c>
      <c r="H278" s="18">
        <v>1</v>
      </c>
      <c r="I278" s="18"/>
      <c r="J278" s="18"/>
      <c r="K278" s="18"/>
      <c r="L278" s="30" t="s">
        <v>727</v>
      </c>
      <c r="M278" s="42"/>
      <c r="N278" s="42"/>
      <c r="O278" s="43">
        <f>O279</f>
        <v>0</v>
      </c>
      <c r="P278" s="43">
        <f t="shared" ref="P278:V278" si="51">P279</f>
        <v>1</v>
      </c>
      <c r="Q278" s="36">
        <f t="shared" si="51"/>
        <v>1E-4</v>
      </c>
      <c r="R278" s="36">
        <f t="shared" si="51"/>
        <v>1E-4</v>
      </c>
      <c r="S278" s="36">
        <f t="shared" si="51"/>
        <v>0</v>
      </c>
      <c r="T278" s="36">
        <f t="shared" si="51"/>
        <v>5.0000000000000001E-4</v>
      </c>
      <c r="U278" s="36">
        <f t="shared" si="51"/>
        <v>5.0000000000000001E-4</v>
      </c>
      <c r="V278" s="36">
        <f t="shared" si="51"/>
        <v>0</v>
      </c>
      <c r="W278" s="36"/>
      <c r="X278" s="45"/>
      <c r="Y278" s="36"/>
      <c r="Z278" s="36"/>
      <c r="AA278" s="36" t="s">
        <v>57</v>
      </c>
      <c r="AB278" s="36" t="s">
        <v>58</v>
      </c>
      <c r="AC278" s="36" t="s">
        <v>59</v>
      </c>
      <c r="AD278" s="36" t="s">
        <v>59</v>
      </c>
      <c r="AE278" s="36" t="s">
        <v>59</v>
      </c>
      <c r="AF278" s="36" t="s">
        <v>59</v>
      </c>
      <c r="AG278" s="36" t="s">
        <v>59</v>
      </c>
      <c r="AH278" s="36" t="s">
        <v>59</v>
      </c>
      <c r="AI278" s="36"/>
      <c r="AJ278" s="36"/>
      <c r="AK278" s="36"/>
      <c r="AL278" s="36"/>
      <c r="AM278" s="36"/>
      <c r="AN278" s="36"/>
    </row>
    <row r="279" spans="1:40" ht="60.95" customHeight="1" x14ac:dyDescent="0.15">
      <c r="A279" s="23"/>
      <c r="B279" s="20" t="s">
        <v>835</v>
      </c>
      <c r="C279" s="23" t="s">
        <v>61</v>
      </c>
      <c r="D279" s="20" t="s">
        <v>62</v>
      </c>
      <c r="E279" s="20" t="s">
        <v>836</v>
      </c>
      <c r="F279" s="22" t="s">
        <v>837</v>
      </c>
      <c r="G279" s="18">
        <v>1</v>
      </c>
      <c r="H279" s="18"/>
      <c r="I279" s="18"/>
      <c r="J279" s="18"/>
      <c r="K279" s="18"/>
      <c r="L279" s="30"/>
      <c r="M279" s="42" t="s">
        <v>838</v>
      </c>
      <c r="N279" s="42" t="s">
        <v>839</v>
      </c>
      <c r="O279" s="43"/>
      <c r="P279" s="43">
        <v>1</v>
      </c>
      <c r="Q279" s="40">
        <v>1E-4</v>
      </c>
      <c r="R279" s="40">
        <v>1E-4</v>
      </c>
      <c r="S279" s="40"/>
      <c r="T279" s="40">
        <v>5.0000000000000001E-4</v>
      </c>
      <c r="U279" s="40">
        <v>5.0000000000000001E-4</v>
      </c>
      <c r="V279" s="40"/>
      <c r="W279" s="36" t="s">
        <v>67</v>
      </c>
      <c r="X279" s="45" t="s">
        <v>68</v>
      </c>
      <c r="Y279" s="36" t="s">
        <v>104</v>
      </c>
      <c r="Z279" s="36" t="s">
        <v>105</v>
      </c>
      <c r="AA279" s="36"/>
      <c r="AB279" s="36"/>
      <c r="AC279" s="36"/>
      <c r="AD279" s="36"/>
      <c r="AE279" s="36"/>
      <c r="AF279" s="36"/>
      <c r="AG279" s="36"/>
      <c r="AH279" s="36"/>
      <c r="AI279" s="36"/>
      <c r="AJ279" s="36"/>
      <c r="AK279" s="36"/>
      <c r="AL279" s="36"/>
      <c r="AM279" s="36"/>
      <c r="AN279" s="36"/>
    </row>
    <row r="280" spans="1:40" ht="63" customHeight="1" x14ac:dyDescent="0.15">
      <c r="A280" s="23"/>
      <c r="B280" s="20" t="s">
        <v>840</v>
      </c>
      <c r="C280" s="23"/>
      <c r="D280" s="20"/>
      <c r="E280" s="20"/>
      <c r="F280" s="22" t="s">
        <v>841</v>
      </c>
      <c r="G280" s="18">
        <f>H280+I280+J280+K280</f>
        <v>19.5</v>
      </c>
      <c r="H280" s="18">
        <v>19.5</v>
      </c>
      <c r="I280" s="18"/>
      <c r="J280" s="18"/>
      <c r="K280" s="18"/>
      <c r="L280" s="30" t="s">
        <v>842</v>
      </c>
      <c r="M280" s="42"/>
      <c r="N280" s="42"/>
      <c r="O280" s="43">
        <f>SUM(O281:O287)</f>
        <v>11</v>
      </c>
      <c r="P280" s="43">
        <f t="shared" ref="P280:V280" si="52">SUM(P281:P287)</f>
        <v>0</v>
      </c>
      <c r="Q280" s="36">
        <f t="shared" si="52"/>
        <v>1.8000000000000002E-3</v>
      </c>
      <c r="R280" s="36">
        <f t="shared" si="52"/>
        <v>1.8000000000000002E-3</v>
      </c>
      <c r="S280" s="36">
        <f t="shared" si="52"/>
        <v>0</v>
      </c>
      <c r="T280" s="36">
        <f t="shared" si="52"/>
        <v>7.3999999999999995E-3</v>
      </c>
      <c r="U280" s="36">
        <f t="shared" si="52"/>
        <v>7.3999999999999995E-3</v>
      </c>
      <c r="V280" s="36">
        <f t="shared" si="52"/>
        <v>0</v>
      </c>
      <c r="W280" s="36"/>
      <c r="X280" s="45"/>
      <c r="Y280" s="36"/>
      <c r="Z280" s="36"/>
      <c r="AA280" s="36" t="s">
        <v>57</v>
      </c>
      <c r="AB280" s="36" t="s">
        <v>59</v>
      </c>
      <c r="AC280" s="36" t="s">
        <v>59</v>
      </c>
      <c r="AD280" s="36" t="s">
        <v>59</v>
      </c>
      <c r="AE280" s="36" t="s">
        <v>59</v>
      </c>
      <c r="AF280" s="36" t="s">
        <v>59</v>
      </c>
      <c r="AG280" s="36" t="s">
        <v>59</v>
      </c>
      <c r="AH280" s="36"/>
      <c r="AI280" s="36"/>
      <c r="AJ280" s="36"/>
      <c r="AK280" s="36"/>
      <c r="AL280" s="36"/>
      <c r="AM280" s="36"/>
      <c r="AN280" s="36"/>
    </row>
    <row r="281" spans="1:40" ht="60.95" customHeight="1" x14ac:dyDescent="0.15">
      <c r="A281" s="23"/>
      <c r="B281" s="20" t="s">
        <v>581</v>
      </c>
      <c r="C281" s="23" t="s">
        <v>61</v>
      </c>
      <c r="D281" s="20" t="s">
        <v>62</v>
      </c>
      <c r="E281" s="20" t="s">
        <v>200</v>
      </c>
      <c r="F281" s="22" t="s">
        <v>843</v>
      </c>
      <c r="G281" s="18">
        <v>1</v>
      </c>
      <c r="H281" s="18"/>
      <c r="I281" s="18"/>
      <c r="J281" s="18"/>
      <c r="K281" s="18"/>
      <c r="L281" s="30"/>
      <c r="M281" s="42" t="s">
        <v>767</v>
      </c>
      <c r="N281" s="42" t="s">
        <v>585</v>
      </c>
      <c r="O281" s="43">
        <v>2</v>
      </c>
      <c r="P281" s="43"/>
      <c r="Q281" s="40">
        <v>2.0000000000000001E-4</v>
      </c>
      <c r="R281" s="40">
        <v>2.0000000000000001E-4</v>
      </c>
      <c r="S281" s="40"/>
      <c r="T281" s="40">
        <v>1E-3</v>
      </c>
      <c r="U281" s="40">
        <v>1E-3</v>
      </c>
      <c r="V281" s="40"/>
      <c r="W281" s="36" t="s">
        <v>179</v>
      </c>
      <c r="X281" s="45" t="s">
        <v>180</v>
      </c>
      <c r="Y281" s="36" t="s">
        <v>69</v>
      </c>
      <c r="Z281" s="36" t="s">
        <v>70</v>
      </c>
      <c r="AA281" s="36"/>
      <c r="AB281" s="36"/>
      <c r="AC281" s="36"/>
      <c r="AD281" s="36"/>
      <c r="AE281" s="36"/>
      <c r="AF281" s="36"/>
      <c r="AG281" s="36"/>
      <c r="AH281" s="36"/>
      <c r="AI281" s="36"/>
      <c r="AJ281" s="36"/>
      <c r="AK281" s="36"/>
      <c r="AL281" s="36"/>
      <c r="AM281" s="36"/>
      <c r="AN281" s="36"/>
    </row>
    <row r="282" spans="1:40" ht="66" customHeight="1" x14ac:dyDescent="0.15">
      <c r="A282" s="23"/>
      <c r="B282" s="20" t="s">
        <v>597</v>
      </c>
      <c r="C282" s="23" t="s">
        <v>61</v>
      </c>
      <c r="D282" s="20" t="s">
        <v>62</v>
      </c>
      <c r="E282" s="20" t="s">
        <v>844</v>
      </c>
      <c r="F282" s="22" t="s">
        <v>845</v>
      </c>
      <c r="G282" s="18">
        <v>1.5</v>
      </c>
      <c r="H282" s="18"/>
      <c r="I282" s="18"/>
      <c r="J282" s="18"/>
      <c r="K282" s="18"/>
      <c r="L282" s="30"/>
      <c r="M282" s="42" t="s">
        <v>767</v>
      </c>
      <c r="N282" s="42" t="s">
        <v>585</v>
      </c>
      <c r="O282" s="43">
        <v>1</v>
      </c>
      <c r="P282" s="43"/>
      <c r="Q282" s="40">
        <v>2.0000000000000001E-4</v>
      </c>
      <c r="R282" s="40">
        <v>2.0000000000000001E-4</v>
      </c>
      <c r="S282" s="40"/>
      <c r="T282" s="40">
        <v>6.9999999999999999E-4</v>
      </c>
      <c r="U282" s="40">
        <v>6.9999999999999999E-4</v>
      </c>
      <c r="V282" s="40"/>
      <c r="W282" s="36" t="s">
        <v>179</v>
      </c>
      <c r="X282" s="45" t="s">
        <v>180</v>
      </c>
      <c r="Y282" s="36" t="s">
        <v>84</v>
      </c>
      <c r="Z282" s="36" t="s">
        <v>85</v>
      </c>
      <c r="AA282" s="36"/>
      <c r="AB282" s="36"/>
      <c r="AC282" s="36"/>
      <c r="AD282" s="36"/>
      <c r="AE282" s="36"/>
      <c r="AF282" s="36"/>
      <c r="AG282" s="36"/>
      <c r="AH282" s="36"/>
      <c r="AI282" s="36"/>
      <c r="AJ282" s="36"/>
      <c r="AK282" s="36"/>
      <c r="AL282" s="36"/>
      <c r="AM282" s="36"/>
      <c r="AN282" s="36"/>
    </row>
    <row r="283" spans="1:40" ht="63" customHeight="1" x14ac:dyDescent="0.15">
      <c r="A283" s="23"/>
      <c r="B283" s="20" t="s">
        <v>600</v>
      </c>
      <c r="C283" s="23" t="s">
        <v>61</v>
      </c>
      <c r="D283" s="20" t="s">
        <v>62</v>
      </c>
      <c r="E283" s="20" t="s">
        <v>846</v>
      </c>
      <c r="F283" s="22" t="s">
        <v>847</v>
      </c>
      <c r="G283" s="18">
        <v>3</v>
      </c>
      <c r="H283" s="18"/>
      <c r="I283" s="18"/>
      <c r="J283" s="18"/>
      <c r="K283" s="18"/>
      <c r="L283" s="30"/>
      <c r="M283" s="42" t="s">
        <v>767</v>
      </c>
      <c r="N283" s="42" t="s">
        <v>585</v>
      </c>
      <c r="O283" s="43">
        <v>1</v>
      </c>
      <c r="P283" s="43"/>
      <c r="Q283" s="40">
        <v>2.9999999999999997E-4</v>
      </c>
      <c r="R283" s="40">
        <v>2.9999999999999997E-4</v>
      </c>
      <c r="S283" s="40"/>
      <c r="T283" s="40">
        <v>5.9999999999999995E-4</v>
      </c>
      <c r="U283" s="40">
        <v>5.9999999999999995E-4</v>
      </c>
      <c r="V283" s="40"/>
      <c r="W283" s="36" t="s">
        <v>179</v>
      </c>
      <c r="X283" s="45" t="s">
        <v>180</v>
      </c>
      <c r="Y283" s="36" t="s">
        <v>89</v>
      </c>
      <c r="Z283" s="36" t="s">
        <v>90</v>
      </c>
      <c r="AA283" s="36"/>
      <c r="AB283" s="36"/>
      <c r="AC283" s="36"/>
      <c r="AD283" s="36"/>
      <c r="AE283" s="36"/>
      <c r="AF283" s="36"/>
      <c r="AG283" s="36"/>
      <c r="AH283" s="36"/>
      <c r="AI283" s="36"/>
      <c r="AJ283" s="36"/>
      <c r="AK283" s="36"/>
      <c r="AL283" s="36"/>
      <c r="AM283" s="36"/>
      <c r="AN283" s="36"/>
    </row>
    <row r="284" spans="1:40" ht="66" customHeight="1" x14ac:dyDescent="0.15">
      <c r="A284" s="23"/>
      <c r="B284" s="20" t="s">
        <v>608</v>
      </c>
      <c r="C284" s="23" t="s">
        <v>61</v>
      </c>
      <c r="D284" s="20" t="s">
        <v>62</v>
      </c>
      <c r="E284" s="33" t="s">
        <v>793</v>
      </c>
      <c r="F284" s="22" t="s">
        <v>848</v>
      </c>
      <c r="G284" s="18">
        <v>11.5</v>
      </c>
      <c r="H284" s="18"/>
      <c r="I284" s="18"/>
      <c r="J284" s="18"/>
      <c r="K284" s="18"/>
      <c r="L284" s="30"/>
      <c r="M284" s="42" t="s">
        <v>767</v>
      </c>
      <c r="N284" s="42" t="s">
        <v>585</v>
      </c>
      <c r="O284" s="43">
        <v>4</v>
      </c>
      <c r="P284" s="43"/>
      <c r="Q284" s="40">
        <v>8.0000000000000004E-4</v>
      </c>
      <c r="R284" s="40">
        <v>8.0000000000000004E-4</v>
      </c>
      <c r="S284" s="40"/>
      <c r="T284" s="40">
        <v>3.5000000000000001E-3</v>
      </c>
      <c r="U284" s="40">
        <v>3.5000000000000001E-3</v>
      </c>
      <c r="V284" s="40"/>
      <c r="W284" s="36" t="s">
        <v>179</v>
      </c>
      <c r="X284" s="45" t="s">
        <v>180</v>
      </c>
      <c r="Y284" s="36" t="s">
        <v>99</v>
      </c>
      <c r="Z284" s="36" t="s">
        <v>100</v>
      </c>
      <c r="AA284" s="36"/>
      <c r="AB284" s="36"/>
      <c r="AC284" s="36"/>
      <c r="AD284" s="36"/>
      <c r="AE284" s="36"/>
      <c r="AF284" s="36"/>
      <c r="AG284" s="36"/>
      <c r="AH284" s="36"/>
      <c r="AI284" s="36"/>
      <c r="AJ284" s="36"/>
      <c r="AK284" s="36"/>
      <c r="AL284" s="36"/>
      <c r="AM284" s="36"/>
      <c r="AN284" s="36"/>
    </row>
    <row r="285" spans="1:40" ht="60.95" customHeight="1" x14ac:dyDescent="0.15">
      <c r="A285" s="23"/>
      <c r="B285" s="20" t="s">
        <v>610</v>
      </c>
      <c r="C285" s="23" t="s">
        <v>61</v>
      </c>
      <c r="D285" s="20" t="s">
        <v>62</v>
      </c>
      <c r="E285" s="20" t="s">
        <v>849</v>
      </c>
      <c r="F285" s="22" t="s">
        <v>850</v>
      </c>
      <c r="G285" s="18">
        <v>1</v>
      </c>
      <c r="H285" s="18"/>
      <c r="I285" s="18"/>
      <c r="J285" s="18"/>
      <c r="K285" s="18"/>
      <c r="L285" s="30"/>
      <c r="M285" s="42" t="s">
        <v>767</v>
      </c>
      <c r="N285" s="42" t="s">
        <v>585</v>
      </c>
      <c r="O285" s="43">
        <v>1</v>
      </c>
      <c r="P285" s="43"/>
      <c r="Q285" s="40">
        <v>1E-4</v>
      </c>
      <c r="R285" s="40">
        <v>1E-4</v>
      </c>
      <c r="S285" s="40"/>
      <c r="T285" s="40">
        <v>6.9999999999999999E-4</v>
      </c>
      <c r="U285" s="40">
        <v>6.9999999999999999E-4</v>
      </c>
      <c r="V285" s="40"/>
      <c r="W285" s="36" t="s">
        <v>179</v>
      </c>
      <c r="X285" s="45" t="s">
        <v>180</v>
      </c>
      <c r="Y285" s="36" t="s">
        <v>149</v>
      </c>
      <c r="Z285" s="36" t="s">
        <v>150</v>
      </c>
      <c r="AA285" s="36"/>
      <c r="AB285" s="36"/>
      <c r="AC285" s="36"/>
      <c r="AD285" s="36"/>
      <c r="AE285" s="36"/>
      <c r="AF285" s="36"/>
      <c r="AG285" s="36"/>
      <c r="AH285" s="36"/>
      <c r="AI285" s="36"/>
      <c r="AJ285" s="36"/>
      <c r="AK285" s="36"/>
      <c r="AL285" s="36"/>
      <c r="AM285" s="36"/>
      <c r="AN285" s="36"/>
    </row>
    <row r="286" spans="1:40" ht="65.099999999999994" customHeight="1" x14ac:dyDescent="0.15">
      <c r="A286" s="23"/>
      <c r="B286" s="20" t="s">
        <v>619</v>
      </c>
      <c r="C286" s="23" t="s">
        <v>61</v>
      </c>
      <c r="D286" s="20" t="s">
        <v>62</v>
      </c>
      <c r="E286" s="20" t="s">
        <v>414</v>
      </c>
      <c r="F286" s="22" t="s">
        <v>851</v>
      </c>
      <c r="G286" s="18">
        <v>1</v>
      </c>
      <c r="H286" s="18"/>
      <c r="I286" s="18"/>
      <c r="J286" s="18"/>
      <c r="K286" s="18"/>
      <c r="L286" s="30"/>
      <c r="M286" s="42" t="s">
        <v>767</v>
      </c>
      <c r="N286" s="42" t="s">
        <v>585</v>
      </c>
      <c r="O286" s="43">
        <v>1</v>
      </c>
      <c r="P286" s="43"/>
      <c r="Q286" s="40">
        <v>1E-4</v>
      </c>
      <c r="R286" s="40">
        <v>1E-4</v>
      </c>
      <c r="S286" s="40"/>
      <c r="T286" s="40">
        <v>2.9999999999999997E-4</v>
      </c>
      <c r="U286" s="40">
        <v>2.9999999999999997E-4</v>
      </c>
      <c r="V286" s="40"/>
      <c r="W286" s="36" t="s">
        <v>179</v>
      </c>
      <c r="X286" s="45" t="s">
        <v>180</v>
      </c>
      <c r="Y286" s="36" t="s">
        <v>109</v>
      </c>
      <c r="Z286" s="36" t="s">
        <v>110</v>
      </c>
      <c r="AA286" s="36"/>
      <c r="AB286" s="36"/>
      <c r="AC286" s="36"/>
      <c r="AD286" s="36"/>
      <c r="AE286" s="36"/>
      <c r="AF286" s="36"/>
      <c r="AG286" s="36"/>
      <c r="AH286" s="36"/>
      <c r="AI286" s="36"/>
      <c r="AJ286" s="36"/>
      <c r="AK286" s="36"/>
      <c r="AL286" s="36"/>
      <c r="AM286" s="36"/>
      <c r="AN286" s="36"/>
    </row>
    <row r="287" spans="1:40" ht="65.099999999999994" customHeight="1" x14ac:dyDescent="0.15">
      <c r="A287" s="23"/>
      <c r="B287" s="20" t="s">
        <v>621</v>
      </c>
      <c r="C287" s="23" t="s">
        <v>61</v>
      </c>
      <c r="D287" s="20" t="s">
        <v>62</v>
      </c>
      <c r="E287" s="20" t="s">
        <v>852</v>
      </c>
      <c r="F287" s="22" t="s">
        <v>853</v>
      </c>
      <c r="G287" s="18">
        <v>0.5</v>
      </c>
      <c r="H287" s="18"/>
      <c r="I287" s="18"/>
      <c r="J287" s="18"/>
      <c r="K287" s="18"/>
      <c r="L287" s="30"/>
      <c r="M287" s="42" t="s">
        <v>767</v>
      </c>
      <c r="N287" s="42" t="s">
        <v>585</v>
      </c>
      <c r="O287" s="43">
        <v>1</v>
      </c>
      <c r="P287" s="43"/>
      <c r="Q287" s="40">
        <v>1E-4</v>
      </c>
      <c r="R287" s="40">
        <v>1E-4</v>
      </c>
      <c r="S287" s="40"/>
      <c r="T287" s="40">
        <v>5.9999999999999995E-4</v>
      </c>
      <c r="U287" s="40">
        <v>5.9999999999999995E-4</v>
      </c>
      <c r="V287" s="40"/>
      <c r="W287" s="36" t="s">
        <v>179</v>
      </c>
      <c r="X287" s="45" t="s">
        <v>180</v>
      </c>
      <c r="Y287" s="36" t="s">
        <v>114</v>
      </c>
      <c r="Z287" s="36" t="s">
        <v>115</v>
      </c>
      <c r="AA287" s="36"/>
      <c r="AB287" s="36"/>
      <c r="AC287" s="36"/>
      <c r="AD287" s="36"/>
      <c r="AE287" s="36"/>
      <c r="AF287" s="36"/>
      <c r="AG287" s="36"/>
      <c r="AH287" s="36"/>
      <c r="AI287" s="36"/>
      <c r="AJ287" s="36"/>
      <c r="AK287" s="36"/>
      <c r="AL287" s="36"/>
      <c r="AM287" s="36"/>
      <c r="AN287" s="36"/>
    </row>
    <row r="288" spans="1:40" ht="57.95" customHeight="1" x14ac:dyDescent="0.15">
      <c r="A288" s="23"/>
      <c r="B288" s="20" t="s">
        <v>854</v>
      </c>
      <c r="C288" s="23"/>
      <c r="D288" s="20"/>
      <c r="E288" s="20"/>
      <c r="F288" s="22" t="s">
        <v>855</v>
      </c>
      <c r="G288" s="18">
        <f>H288+I288+J288+K288</f>
        <v>25.2</v>
      </c>
      <c r="H288" s="18">
        <v>25.2</v>
      </c>
      <c r="I288" s="18"/>
      <c r="J288" s="18"/>
      <c r="K288" s="18"/>
      <c r="L288" s="30" t="s">
        <v>856</v>
      </c>
      <c r="M288" s="42"/>
      <c r="N288" s="42"/>
      <c r="O288" s="43">
        <f>SUM(O289:O298)</f>
        <v>35</v>
      </c>
      <c r="P288" s="43">
        <f t="shared" ref="P288:V288" si="53">SUM(P289:P298)</f>
        <v>11</v>
      </c>
      <c r="Q288" s="36">
        <f t="shared" si="53"/>
        <v>6.7000000000000011E-3</v>
      </c>
      <c r="R288" s="36">
        <f t="shared" si="53"/>
        <v>6.7000000000000011E-3</v>
      </c>
      <c r="S288" s="36">
        <f t="shared" si="53"/>
        <v>0</v>
      </c>
      <c r="T288" s="36">
        <f t="shared" si="53"/>
        <v>3.2799999999999996E-2</v>
      </c>
      <c r="U288" s="36">
        <f t="shared" si="53"/>
        <v>3.2799999999999996E-2</v>
      </c>
      <c r="V288" s="36">
        <f t="shared" si="53"/>
        <v>0</v>
      </c>
      <c r="W288" s="36"/>
      <c r="X288" s="45"/>
      <c r="Y288" s="36"/>
      <c r="Z288" s="36"/>
      <c r="AA288" s="36" t="s">
        <v>57</v>
      </c>
      <c r="AB288" s="36" t="s">
        <v>59</v>
      </c>
      <c r="AC288" s="36" t="s">
        <v>59</v>
      </c>
      <c r="AD288" s="36" t="s">
        <v>59</v>
      </c>
      <c r="AE288" s="36" t="s">
        <v>59</v>
      </c>
      <c r="AF288" s="36" t="s">
        <v>59</v>
      </c>
      <c r="AG288" s="36" t="s">
        <v>59</v>
      </c>
      <c r="AH288" s="36"/>
      <c r="AI288" s="36"/>
      <c r="AJ288" s="36"/>
      <c r="AK288" s="36"/>
      <c r="AL288" s="36"/>
      <c r="AM288" s="36"/>
      <c r="AN288" s="36"/>
    </row>
    <row r="289" spans="1:40" ht="57" customHeight="1" x14ac:dyDescent="0.15">
      <c r="A289" s="23"/>
      <c r="B289" s="20" t="s">
        <v>631</v>
      </c>
      <c r="C289" s="23" t="s">
        <v>61</v>
      </c>
      <c r="D289" s="20" t="s">
        <v>62</v>
      </c>
      <c r="E289" s="20" t="s">
        <v>857</v>
      </c>
      <c r="F289" s="22" t="s">
        <v>858</v>
      </c>
      <c r="G289" s="18">
        <v>0.8</v>
      </c>
      <c r="H289" s="18"/>
      <c r="I289" s="18"/>
      <c r="J289" s="18"/>
      <c r="K289" s="18"/>
      <c r="L289" s="30"/>
      <c r="M289" s="42" t="s">
        <v>767</v>
      </c>
      <c r="N289" s="42" t="s">
        <v>634</v>
      </c>
      <c r="O289" s="43">
        <v>2</v>
      </c>
      <c r="P289" s="43">
        <v>2</v>
      </c>
      <c r="Q289" s="40">
        <v>4.0000000000000002E-4</v>
      </c>
      <c r="R289" s="40">
        <v>4.0000000000000002E-4</v>
      </c>
      <c r="S289" s="40"/>
      <c r="T289" s="40">
        <v>2.7000000000000001E-3</v>
      </c>
      <c r="U289" s="40">
        <v>2.7000000000000001E-3</v>
      </c>
      <c r="V289" s="40"/>
      <c r="W289" s="36" t="s">
        <v>179</v>
      </c>
      <c r="X289" s="45" t="s">
        <v>180</v>
      </c>
      <c r="Y289" s="36" t="s">
        <v>69</v>
      </c>
      <c r="Z289" s="36" t="s">
        <v>70</v>
      </c>
      <c r="AA289" s="36"/>
      <c r="AB289" s="36"/>
      <c r="AC289" s="36"/>
      <c r="AD289" s="36"/>
      <c r="AE289" s="36"/>
      <c r="AF289" s="36"/>
      <c r="AG289" s="36"/>
      <c r="AH289" s="36"/>
      <c r="AI289" s="36"/>
      <c r="AJ289" s="36"/>
      <c r="AK289" s="36"/>
      <c r="AL289" s="36"/>
      <c r="AM289" s="36"/>
      <c r="AN289" s="36"/>
    </row>
    <row r="290" spans="1:40" ht="57" customHeight="1" x14ac:dyDescent="0.15">
      <c r="A290" s="23"/>
      <c r="B290" s="20" t="s">
        <v>635</v>
      </c>
      <c r="C290" s="23" t="s">
        <v>61</v>
      </c>
      <c r="D290" s="20" t="s">
        <v>62</v>
      </c>
      <c r="E290" s="20" t="s">
        <v>636</v>
      </c>
      <c r="F290" s="22" t="s">
        <v>859</v>
      </c>
      <c r="G290" s="18">
        <v>1.4</v>
      </c>
      <c r="H290" s="18"/>
      <c r="I290" s="18"/>
      <c r="J290" s="18"/>
      <c r="K290" s="18"/>
      <c r="L290" s="30"/>
      <c r="M290" s="42" t="s">
        <v>767</v>
      </c>
      <c r="N290" s="42" t="s">
        <v>634</v>
      </c>
      <c r="O290" s="43">
        <v>2</v>
      </c>
      <c r="P290" s="43">
        <v>1</v>
      </c>
      <c r="Q290" s="40">
        <v>4.0000000000000002E-4</v>
      </c>
      <c r="R290" s="40">
        <v>4.0000000000000002E-4</v>
      </c>
      <c r="S290" s="40"/>
      <c r="T290" s="40">
        <v>2.3E-3</v>
      </c>
      <c r="U290" s="40">
        <v>2.3E-3</v>
      </c>
      <c r="V290" s="40"/>
      <c r="W290" s="36" t="s">
        <v>179</v>
      </c>
      <c r="X290" s="45" t="s">
        <v>180</v>
      </c>
      <c r="Y290" s="36" t="s">
        <v>74</v>
      </c>
      <c r="Z290" s="36" t="s">
        <v>75</v>
      </c>
      <c r="AA290" s="36"/>
      <c r="AB290" s="36"/>
      <c r="AC290" s="36"/>
      <c r="AD290" s="36"/>
      <c r="AE290" s="36"/>
      <c r="AF290" s="36"/>
      <c r="AG290" s="36"/>
      <c r="AH290" s="36"/>
      <c r="AI290" s="36"/>
      <c r="AJ290" s="36"/>
      <c r="AK290" s="36"/>
      <c r="AL290" s="36"/>
      <c r="AM290" s="36"/>
      <c r="AN290" s="36"/>
    </row>
    <row r="291" spans="1:40" ht="60" customHeight="1" x14ac:dyDescent="0.15">
      <c r="A291" s="23"/>
      <c r="B291" s="20" t="s">
        <v>638</v>
      </c>
      <c r="C291" s="23" t="s">
        <v>61</v>
      </c>
      <c r="D291" s="20" t="s">
        <v>62</v>
      </c>
      <c r="E291" s="20" t="s">
        <v>418</v>
      </c>
      <c r="F291" s="22" t="s">
        <v>860</v>
      </c>
      <c r="G291" s="18">
        <v>1</v>
      </c>
      <c r="H291" s="18"/>
      <c r="I291" s="18"/>
      <c r="J291" s="18"/>
      <c r="K291" s="18"/>
      <c r="L291" s="30"/>
      <c r="M291" s="42" t="s">
        <v>767</v>
      </c>
      <c r="N291" s="42" t="s">
        <v>634</v>
      </c>
      <c r="O291" s="43">
        <v>2</v>
      </c>
      <c r="P291" s="43"/>
      <c r="Q291" s="40">
        <v>2.0000000000000001E-4</v>
      </c>
      <c r="R291" s="40">
        <v>2.0000000000000001E-4</v>
      </c>
      <c r="S291" s="40"/>
      <c r="T291" s="40">
        <v>6.9999999999999999E-4</v>
      </c>
      <c r="U291" s="40">
        <v>6.9999999999999999E-4</v>
      </c>
      <c r="V291" s="40"/>
      <c r="W291" s="36" t="s">
        <v>179</v>
      </c>
      <c r="X291" s="45" t="s">
        <v>180</v>
      </c>
      <c r="Y291" s="36" t="s">
        <v>79</v>
      </c>
      <c r="Z291" s="36" t="s">
        <v>80</v>
      </c>
      <c r="AA291" s="36"/>
      <c r="AB291" s="36"/>
      <c r="AC291" s="36"/>
      <c r="AD291" s="36"/>
      <c r="AE291" s="36"/>
      <c r="AF291" s="36"/>
      <c r="AG291" s="36"/>
      <c r="AH291" s="36"/>
      <c r="AI291" s="36"/>
      <c r="AJ291" s="36"/>
      <c r="AK291" s="36"/>
      <c r="AL291" s="36"/>
      <c r="AM291" s="36"/>
      <c r="AN291" s="36"/>
    </row>
    <row r="292" spans="1:40" ht="57.95" customHeight="1" x14ac:dyDescent="0.15">
      <c r="A292" s="23"/>
      <c r="B292" s="20" t="s">
        <v>640</v>
      </c>
      <c r="C292" s="23" t="s">
        <v>61</v>
      </c>
      <c r="D292" s="20" t="s">
        <v>62</v>
      </c>
      <c r="E292" s="20" t="s">
        <v>327</v>
      </c>
      <c r="F292" s="22" t="s">
        <v>861</v>
      </c>
      <c r="G292" s="18">
        <v>4.4000000000000004</v>
      </c>
      <c r="H292" s="18"/>
      <c r="I292" s="18"/>
      <c r="J292" s="18"/>
      <c r="K292" s="18"/>
      <c r="L292" s="30"/>
      <c r="M292" s="42" t="s">
        <v>767</v>
      </c>
      <c r="N292" s="42" t="s">
        <v>634</v>
      </c>
      <c r="O292" s="43">
        <v>8</v>
      </c>
      <c r="P292" s="43"/>
      <c r="Q292" s="40">
        <v>1.4E-3</v>
      </c>
      <c r="R292" s="40">
        <v>1.4E-3</v>
      </c>
      <c r="S292" s="40"/>
      <c r="T292" s="40">
        <v>6.3E-3</v>
      </c>
      <c r="U292" s="40">
        <v>6.3E-3</v>
      </c>
      <c r="V292" s="40"/>
      <c r="W292" s="36" t="s">
        <v>179</v>
      </c>
      <c r="X292" s="45" t="s">
        <v>180</v>
      </c>
      <c r="Y292" s="36" t="s">
        <v>84</v>
      </c>
      <c r="Z292" s="36" t="s">
        <v>85</v>
      </c>
      <c r="AA292" s="36"/>
      <c r="AB292" s="36"/>
      <c r="AC292" s="36"/>
      <c r="AD292" s="36"/>
      <c r="AE292" s="36"/>
      <c r="AF292" s="36"/>
      <c r="AG292" s="36"/>
      <c r="AH292" s="36"/>
      <c r="AI292" s="36"/>
      <c r="AJ292" s="36"/>
      <c r="AK292" s="36"/>
      <c r="AL292" s="36"/>
      <c r="AM292" s="36"/>
      <c r="AN292" s="36"/>
    </row>
    <row r="293" spans="1:40" ht="66.95" customHeight="1" x14ac:dyDescent="0.15">
      <c r="A293" s="23"/>
      <c r="B293" s="20" t="s">
        <v>643</v>
      </c>
      <c r="C293" s="23" t="s">
        <v>61</v>
      </c>
      <c r="D293" s="20" t="s">
        <v>62</v>
      </c>
      <c r="E293" s="20" t="s">
        <v>862</v>
      </c>
      <c r="F293" s="22" t="s">
        <v>863</v>
      </c>
      <c r="G293" s="18">
        <v>1.4</v>
      </c>
      <c r="H293" s="18"/>
      <c r="I293" s="18"/>
      <c r="J293" s="18"/>
      <c r="K293" s="18"/>
      <c r="L293" s="30"/>
      <c r="M293" s="42" t="s">
        <v>767</v>
      </c>
      <c r="N293" s="42" t="s">
        <v>634</v>
      </c>
      <c r="O293" s="43">
        <v>1</v>
      </c>
      <c r="P293" s="43">
        <v>3</v>
      </c>
      <c r="Q293" s="40">
        <v>4.0000000000000002E-4</v>
      </c>
      <c r="R293" s="40">
        <v>4.0000000000000002E-4</v>
      </c>
      <c r="S293" s="40"/>
      <c r="T293" s="40">
        <v>1.2999999999999999E-3</v>
      </c>
      <c r="U293" s="40">
        <v>1.2999999999999999E-3</v>
      </c>
      <c r="V293" s="40"/>
      <c r="W293" s="36" t="s">
        <v>179</v>
      </c>
      <c r="X293" s="45" t="s">
        <v>180</v>
      </c>
      <c r="Y293" s="36" t="s">
        <v>89</v>
      </c>
      <c r="Z293" s="36" t="s">
        <v>90</v>
      </c>
      <c r="AA293" s="36"/>
      <c r="AB293" s="36"/>
      <c r="AC293" s="36"/>
      <c r="AD293" s="36"/>
      <c r="AE293" s="36"/>
      <c r="AF293" s="36"/>
      <c r="AG293" s="36"/>
      <c r="AH293" s="36"/>
      <c r="AI293" s="36"/>
      <c r="AJ293" s="36"/>
      <c r="AK293" s="36"/>
      <c r="AL293" s="36"/>
      <c r="AM293" s="36"/>
      <c r="AN293" s="36"/>
    </row>
    <row r="294" spans="1:40" ht="71.099999999999994" customHeight="1" x14ac:dyDescent="0.15">
      <c r="A294" s="23"/>
      <c r="B294" s="20" t="s">
        <v>645</v>
      </c>
      <c r="C294" s="23" t="s">
        <v>61</v>
      </c>
      <c r="D294" s="20" t="s">
        <v>62</v>
      </c>
      <c r="E294" s="20" t="s">
        <v>864</v>
      </c>
      <c r="F294" s="22" t="s">
        <v>865</v>
      </c>
      <c r="G294" s="18">
        <v>3</v>
      </c>
      <c r="H294" s="18"/>
      <c r="I294" s="18"/>
      <c r="J294" s="18"/>
      <c r="K294" s="18"/>
      <c r="L294" s="30"/>
      <c r="M294" s="42" t="s">
        <v>767</v>
      </c>
      <c r="N294" s="42" t="s">
        <v>634</v>
      </c>
      <c r="O294" s="43">
        <v>6</v>
      </c>
      <c r="P294" s="43"/>
      <c r="Q294" s="40">
        <v>1E-3</v>
      </c>
      <c r="R294" s="40">
        <v>1E-3</v>
      </c>
      <c r="S294" s="40"/>
      <c r="T294" s="40">
        <v>6.0000000000000001E-3</v>
      </c>
      <c r="U294" s="40">
        <v>6.0000000000000001E-3</v>
      </c>
      <c r="V294" s="40"/>
      <c r="W294" s="36" t="s">
        <v>179</v>
      </c>
      <c r="X294" s="45" t="s">
        <v>180</v>
      </c>
      <c r="Y294" s="36" t="s">
        <v>94</v>
      </c>
      <c r="Z294" s="36" t="s">
        <v>95</v>
      </c>
      <c r="AA294" s="36"/>
      <c r="AB294" s="36"/>
      <c r="AC294" s="36"/>
      <c r="AD294" s="36"/>
      <c r="AE294" s="36"/>
      <c r="AF294" s="36"/>
      <c r="AG294" s="36"/>
      <c r="AH294" s="36"/>
      <c r="AI294" s="36"/>
      <c r="AJ294" s="36"/>
      <c r="AK294" s="36"/>
      <c r="AL294" s="36"/>
      <c r="AM294" s="36"/>
      <c r="AN294" s="36"/>
    </row>
    <row r="295" spans="1:40" ht="72.95" customHeight="1" x14ac:dyDescent="0.15">
      <c r="A295" s="23"/>
      <c r="B295" s="20" t="s">
        <v>647</v>
      </c>
      <c r="C295" s="23" t="s">
        <v>61</v>
      </c>
      <c r="D295" s="20" t="s">
        <v>62</v>
      </c>
      <c r="E295" s="20" t="s">
        <v>866</v>
      </c>
      <c r="F295" s="22" t="s">
        <v>867</v>
      </c>
      <c r="G295" s="18">
        <v>7.2</v>
      </c>
      <c r="H295" s="18"/>
      <c r="I295" s="18"/>
      <c r="J295" s="18"/>
      <c r="K295" s="18"/>
      <c r="L295" s="30"/>
      <c r="M295" s="42" t="s">
        <v>767</v>
      </c>
      <c r="N295" s="42" t="s">
        <v>634</v>
      </c>
      <c r="O295" s="43">
        <v>6</v>
      </c>
      <c r="P295" s="43"/>
      <c r="Q295" s="40">
        <v>1.1000000000000001E-3</v>
      </c>
      <c r="R295" s="40">
        <v>1.1000000000000001E-3</v>
      </c>
      <c r="S295" s="40"/>
      <c r="T295" s="40">
        <v>4.5999999999999999E-3</v>
      </c>
      <c r="U295" s="40">
        <v>4.5999999999999999E-3</v>
      </c>
      <c r="V295" s="40"/>
      <c r="W295" s="36" t="s">
        <v>179</v>
      </c>
      <c r="X295" s="45" t="s">
        <v>180</v>
      </c>
      <c r="Y295" s="36" t="s">
        <v>99</v>
      </c>
      <c r="Z295" s="36" t="s">
        <v>100</v>
      </c>
      <c r="AA295" s="36"/>
      <c r="AB295" s="36"/>
      <c r="AC295" s="36"/>
      <c r="AD295" s="36"/>
      <c r="AE295" s="36"/>
      <c r="AF295" s="36"/>
      <c r="AG295" s="36"/>
      <c r="AH295" s="36"/>
      <c r="AI295" s="36"/>
      <c r="AJ295" s="36"/>
      <c r="AK295" s="36"/>
      <c r="AL295" s="36"/>
      <c r="AM295" s="36"/>
      <c r="AN295" s="36"/>
    </row>
    <row r="296" spans="1:40" ht="75.95" customHeight="1" x14ac:dyDescent="0.15">
      <c r="A296" s="23"/>
      <c r="B296" s="20" t="s">
        <v>650</v>
      </c>
      <c r="C296" s="23" t="s">
        <v>61</v>
      </c>
      <c r="D296" s="20" t="s">
        <v>62</v>
      </c>
      <c r="E296" s="20" t="s">
        <v>868</v>
      </c>
      <c r="F296" s="22" t="s">
        <v>869</v>
      </c>
      <c r="G296" s="18">
        <v>0.4</v>
      </c>
      <c r="H296" s="18"/>
      <c r="I296" s="18"/>
      <c r="J296" s="18"/>
      <c r="K296" s="18"/>
      <c r="L296" s="30"/>
      <c r="M296" s="42" t="s">
        <v>767</v>
      </c>
      <c r="N296" s="42" t="s">
        <v>634</v>
      </c>
      <c r="O296" s="43">
        <v>1</v>
      </c>
      <c r="P296" s="43">
        <v>1</v>
      </c>
      <c r="Q296" s="40">
        <v>2.0000000000000001E-4</v>
      </c>
      <c r="R296" s="40">
        <v>2.0000000000000001E-4</v>
      </c>
      <c r="S296" s="40"/>
      <c r="T296" s="40">
        <v>1.4E-3</v>
      </c>
      <c r="U296" s="40">
        <v>1.4E-3</v>
      </c>
      <c r="V296" s="40"/>
      <c r="W296" s="36" t="s">
        <v>179</v>
      </c>
      <c r="X296" s="45" t="s">
        <v>180</v>
      </c>
      <c r="Y296" s="36" t="s">
        <v>149</v>
      </c>
      <c r="Z296" s="36" t="s">
        <v>150</v>
      </c>
      <c r="AA296" s="36"/>
      <c r="AB296" s="36"/>
      <c r="AC296" s="36"/>
      <c r="AD296" s="36"/>
      <c r="AE296" s="36"/>
      <c r="AF296" s="36"/>
      <c r="AG296" s="36"/>
      <c r="AH296" s="36"/>
      <c r="AI296" s="36"/>
      <c r="AJ296" s="36"/>
      <c r="AK296" s="36"/>
      <c r="AL296" s="36"/>
      <c r="AM296" s="36"/>
      <c r="AN296" s="36"/>
    </row>
    <row r="297" spans="1:40" ht="75" customHeight="1" x14ac:dyDescent="0.15">
      <c r="A297" s="23"/>
      <c r="B297" s="20" t="s">
        <v>652</v>
      </c>
      <c r="C297" s="23" t="s">
        <v>61</v>
      </c>
      <c r="D297" s="20" t="s">
        <v>62</v>
      </c>
      <c r="E297" s="20" t="s">
        <v>411</v>
      </c>
      <c r="F297" s="22" t="s">
        <v>870</v>
      </c>
      <c r="G297" s="18">
        <v>2.4</v>
      </c>
      <c r="H297" s="18"/>
      <c r="I297" s="18"/>
      <c r="J297" s="18"/>
      <c r="K297" s="18"/>
      <c r="L297" s="30"/>
      <c r="M297" s="42" t="s">
        <v>767</v>
      </c>
      <c r="N297" s="42" t="s">
        <v>634</v>
      </c>
      <c r="O297" s="43">
        <v>3</v>
      </c>
      <c r="P297" s="43">
        <v>2</v>
      </c>
      <c r="Q297" s="40">
        <v>8.0000000000000004E-4</v>
      </c>
      <c r="R297" s="40">
        <v>8.0000000000000004E-4</v>
      </c>
      <c r="S297" s="40"/>
      <c r="T297" s="40">
        <v>3.3E-3</v>
      </c>
      <c r="U297" s="40">
        <v>3.3E-3</v>
      </c>
      <c r="V297" s="40"/>
      <c r="W297" s="36" t="s">
        <v>179</v>
      </c>
      <c r="X297" s="45" t="s">
        <v>180</v>
      </c>
      <c r="Y297" s="36" t="s">
        <v>154</v>
      </c>
      <c r="Z297" s="36" t="s">
        <v>155</v>
      </c>
      <c r="AA297" s="36"/>
      <c r="AB297" s="36"/>
      <c r="AC297" s="36"/>
      <c r="AD297" s="36"/>
      <c r="AE297" s="36"/>
      <c r="AF297" s="36"/>
      <c r="AG297" s="36"/>
      <c r="AH297" s="36"/>
      <c r="AI297" s="36"/>
      <c r="AJ297" s="36"/>
      <c r="AK297" s="36"/>
      <c r="AL297" s="36"/>
      <c r="AM297" s="36"/>
      <c r="AN297" s="36"/>
    </row>
    <row r="298" spans="1:40" ht="75.95" customHeight="1" x14ac:dyDescent="0.15">
      <c r="A298" s="23"/>
      <c r="B298" s="20" t="s">
        <v>664</v>
      </c>
      <c r="C298" s="23" t="s">
        <v>61</v>
      </c>
      <c r="D298" s="20" t="s">
        <v>62</v>
      </c>
      <c r="E298" s="20" t="s">
        <v>871</v>
      </c>
      <c r="F298" s="22" t="s">
        <v>872</v>
      </c>
      <c r="G298" s="18">
        <v>3.2</v>
      </c>
      <c r="H298" s="18"/>
      <c r="I298" s="18"/>
      <c r="J298" s="18"/>
      <c r="K298" s="18"/>
      <c r="L298" s="30"/>
      <c r="M298" s="42" t="s">
        <v>767</v>
      </c>
      <c r="N298" s="42" t="s">
        <v>634</v>
      </c>
      <c r="O298" s="43">
        <v>4</v>
      </c>
      <c r="P298" s="43">
        <v>2</v>
      </c>
      <c r="Q298" s="40">
        <v>8.0000000000000004E-4</v>
      </c>
      <c r="R298" s="40">
        <v>8.0000000000000004E-4</v>
      </c>
      <c r="S298" s="40"/>
      <c r="T298" s="40">
        <v>4.1999999999999997E-3</v>
      </c>
      <c r="U298" s="40">
        <v>4.1999999999999997E-3</v>
      </c>
      <c r="V298" s="40"/>
      <c r="W298" s="36" t="s">
        <v>179</v>
      </c>
      <c r="X298" s="45" t="s">
        <v>180</v>
      </c>
      <c r="Y298" s="36" t="s">
        <v>119</v>
      </c>
      <c r="Z298" s="36" t="s">
        <v>120</v>
      </c>
      <c r="AA298" s="36"/>
      <c r="AB298" s="36"/>
      <c r="AC298" s="36"/>
      <c r="AD298" s="36"/>
      <c r="AE298" s="36"/>
      <c r="AF298" s="36"/>
      <c r="AG298" s="36"/>
      <c r="AH298" s="36"/>
      <c r="AI298" s="36"/>
      <c r="AJ298" s="36"/>
      <c r="AK298" s="36"/>
      <c r="AL298" s="36"/>
      <c r="AM298" s="36"/>
      <c r="AN298" s="36"/>
    </row>
    <row r="299" spans="1:40" ht="84" customHeight="1" x14ac:dyDescent="0.15">
      <c r="A299" s="23"/>
      <c r="B299" s="20" t="s">
        <v>873</v>
      </c>
      <c r="C299" s="23"/>
      <c r="D299" s="20"/>
      <c r="E299" s="20"/>
      <c r="F299" s="22" t="s">
        <v>874</v>
      </c>
      <c r="G299" s="18">
        <f>H299+I299+J299+K299</f>
        <v>2.6</v>
      </c>
      <c r="H299" s="18">
        <v>2.6</v>
      </c>
      <c r="I299" s="18"/>
      <c r="J299" s="18"/>
      <c r="K299" s="18"/>
      <c r="L299" s="30" t="s">
        <v>875</v>
      </c>
      <c r="M299" s="42"/>
      <c r="N299" s="42"/>
      <c r="O299" s="43">
        <f>SUM(O300:O301)</f>
        <v>2</v>
      </c>
      <c r="P299" s="43">
        <f t="shared" ref="P299:V299" si="54">SUM(P300:P301)</f>
        <v>1</v>
      </c>
      <c r="Q299" s="36">
        <f t="shared" si="54"/>
        <v>1.2999999999999999E-3</v>
      </c>
      <c r="R299" s="36">
        <f t="shared" si="54"/>
        <v>1.2999999999999999E-3</v>
      </c>
      <c r="S299" s="36">
        <f t="shared" si="54"/>
        <v>0</v>
      </c>
      <c r="T299" s="36">
        <f t="shared" si="54"/>
        <v>4.0999999999999995E-3</v>
      </c>
      <c r="U299" s="36">
        <f t="shared" si="54"/>
        <v>4.0999999999999995E-3</v>
      </c>
      <c r="V299" s="36">
        <f t="shared" si="54"/>
        <v>0</v>
      </c>
      <c r="W299" s="36"/>
      <c r="X299" s="45"/>
      <c r="Y299" s="36"/>
      <c r="Z299" s="36"/>
      <c r="AA299" s="36" t="s">
        <v>57</v>
      </c>
      <c r="AB299" s="36" t="s">
        <v>59</v>
      </c>
      <c r="AC299" s="36" t="s">
        <v>59</v>
      </c>
      <c r="AD299" s="36" t="s">
        <v>59</v>
      </c>
      <c r="AE299" s="36" t="s">
        <v>59</v>
      </c>
      <c r="AF299" s="36" t="s">
        <v>59</v>
      </c>
      <c r="AG299" s="36" t="s">
        <v>59</v>
      </c>
      <c r="AH299" s="36"/>
      <c r="AI299" s="36"/>
      <c r="AJ299" s="36"/>
      <c r="AK299" s="36"/>
      <c r="AL299" s="36"/>
      <c r="AM299" s="36"/>
      <c r="AN299" s="36"/>
    </row>
    <row r="300" spans="1:40" ht="84" customHeight="1" x14ac:dyDescent="0.15">
      <c r="A300" s="23"/>
      <c r="B300" s="20" t="s">
        <v>676</v>
      </c>
      <c r="C300" s="23" t="s">
        <v>61</v>
      </c>
      <c r="D300" s="20" t="s">
        <v>62</v>
      </c>
      <c r="E300" s="20" t="s">
        <v>677</v>
      </c>
      <c r="F300" s="22" t="s">
        <v>876</v>
      </c>
      <c r="G300" s="18">
        <v>1.1000000000000001</v>
      </c>
      <c r="H300" s="18"/>
      <c r="I300" s="18"/>
      <c r="J300" s="18"/>
      <c r="K300" s="18"/>
      <c r="L300" s="30"/>
      <c r="M300" s="42" t="s">
        <v>767</v>
      </c>
      <c r="N300" s="42" t="s">
        <v>671</v>
      </c>
      <c r="O300" s="43">
        <v>1</v>
      </c>
      <c r="P300" s="43">
        <v>1</v>
      </c>
      <c r="Q300" s="40">
        <v>1.1999999999999999E-3</v>
      </c>
      <c r="R300" s="40">
        <v>1.1999999999999999E-3</v>
      </c>
      <c r="S300" s="40"/>
      <c r="T300" s="40">
        <v>3.5999999999999999E-3</v>
      </c>
      <c r="U300" s="40">
        <v>3.5999999999999999E-3</v>
      </c>
      <c r="V300" s="40"/>
      <c r="W300" s="36" t="s">
        <v>179</v>
      </c>
      <c r="X300" s="45" t="s">
        <v>180</v>
      </c>
      <c r="Y300" s="36" t="s">
        <v>89</v>
      </c>
      <c r="Z300" s="36" t="s">
        <v>90</v>
      </c>
      <c r="AA300" s="36"/>
      <c r="AB300" s="36"/>
      <c r="AC300" s="36"/>
      <c r="AD300" s="36"/>
      <c r="AE300" s="36"/>
      <c r="AF300" s="36"/>
      <c r="AG300" s="36"/>
      <c r="AH300" s="36"/>
      <c r="AI300" s="36"/>
      <c r="AJ300" s="36"/>
      <c r="AK300" s="36"/>
      <c r="AL300" s="36"/>
      <c r="AM300" s="36"/>
      <c r="AN300" s="36"/>
    </row>
    <row r="301" spans="1:40" ht="84" customHeight="1" x14ac:dyDescent="0.15">
      <c r="A301" s="23"/>
      <c r="B301" s="20" t="s">
        <v>682</v>
      </c>
      <c r="C301" s="23" t="s">
        <v>61</v>
      </c>
      <c r="D301" s="20" t="s">
        <v>62</v>
      </c>
      <c r="E301" s="20" t="s">
        <v>403</v>
      </c>
      <c r="F301" s="22" t="s">
        <v>877</v>
      </c>
      <c r="G301" s="18">
        <v>1.5</v>
      </c>
      <c r="H301" s="18"/>
      <c r="I301" s="18"/>
      <c r="J301" s="18"/>
      <c r="K301" s="18"/>
      <c r="L301" s="30"/>
      <c r="M301" s="42" t="s">
        <v>767</v>
      </c>
      <c r="N301" s="42" t="s">
        <v>671</v>
      </c>
      <c r="O301" s="43">
        <v>1</v>
      </c>
      <c r="P301" s="43"/>
      <c r="Q301" s="40">
        <v>1E-4</v>
      </c>
      <c r="R301" s="40">
        <v>1E-4</v>
      </c>
      <c r="S301" s="40"/>
      <c r="T301" s="40">
        <v>5.0000000000000001E-4</v>
      </c>
      <c r="U301" s="40">
        <v>5.0000000000000001E-4</v>
      </c>
      <c r="V301" s="40"/>
      <c r="W301" s="36" t="s">
        <v>179</v>
      </c>
      <c r="X301" s="45" t="s">
        <v>180</v>
      </c>
      <c r="Y301" s="36" t="s">
        <v>99</v>
      </c>
      <c r="Z301" s="36" t="s">
        <v>100</v>
      </c>
      <c r="AA301" s="36"/>
      <c r="AB301" s="36"/>
      <c r="AC301" s="36"/>
      <c r="AD301" s="36"/>
      <c r="AE301" s="36"/>
      <c r="AF301" s="36"/>
      <c r="AG301" s="36"/>
      <c r="AH301" s="36"/>
      <c r="AI301" s="36"/>
      <c r="AJ301" s="36"/>
      <c r="AK301" s="36"/>
      <c r="AL301" s="36"/>
      <c r="AM301" s="36"/>
      <c r="AN301" s="36"/>
    </row>
    <row r="302" spans="1:40" ht="84" customHeight="1" x14ac:dyDescent="0.15">
      <c r="A302" s="23"/>
      <c r="B302" s="20" t="s">
        <v>878</v>
      </c>
      <c r="C302" s="23"/>
      <c r="D302" s="20"/>
      <c r="E302" s="20"/>
      <c r="F302" s="22" t="s">
        <v>879</v>
      </c>
      <c r="G302" s="18">
        <f>H302+I302+J302+K302</f>
        <v>2.08</v>
      </c>
      <c r="H302" s="18">
        <v>2.08</v>
      </c>
      <c r="I302" s="18"/>
      <c r="J302" s="18"/>
      <c r="K302" s="18"/>
      <c r="L302" s="30" t="s">
        <v>880</v>
      </c>
      <c r="M302" s="42"/>
      <c r="N302" s="42"/>
      <c r="O302" s="43">
        <f>SUM(O303:O307)</f>
        <v>9</v>
      </c>
      <c r="P302" s="43">
        <f t="shared" ref="P302:V302" si="55">SUM(P303:P307)</f>
        <v>0</v>
      </c>
      <c r="Q302" s="36">
        <f t="shared" si="55"/>
        <v>1.3000000000000002E-3</v>
      </c>
      <c r="R302" s="36">
        <f t="shared" si="55"/>
        <v>1.3000000000000002E-3</v>
      </c>
      <c r="S302" s="36">
        <f t="shared" si="55"/>
        <v>0</v>
      </c>
      <c r="T302" s="36">
        <f t="shared" si="55"/>
        <v>6.3E-3</v>
      </c>
      <c r="U302" s="36">
        <f t="shared" si="55"/>
        <v>6.3E-3</v>
      </c>
      <c r="V302" s="36">
        <f t="shared" si="55"/>
        <v>0</v>
      </c>
      <c r="W302" s="36"/>
      <c r="X302" s="45"/>
      <c r="Y302" s="36"/>
      <c r="Z302" s="36"/>
      <c r="AA302" s="36" t="s">
        <v>57</v>
      </c>
      <c r="AB302" s="36" t="s">
        <v>59</v>
      </c>
      <c r="AC302" s="36" t="s">
        <v>59</v>
      </c>
      <c r="AD302" s="36" t="s">
        <v>59</v>
      </c>
      <c r="AE302" s="36" t="s">
        <v>59</v>
      </c>
      <c r="AF302" s="36" t="s">
        <v>59</v>
      </c>
      <c r="AG302" s="36" t="s">
        <v>59</v>
      </c>
      <c r="AH302" s="36"/>
      <c r="AI302" s="36"/>
      <c r="AJ302" s="36"/>
      <c r="AK302" s="36"/>
      <c r="AL302" s="36"/>
      <c r="AM302" s="36"/>
      <c r="AN302" s="36"/>
    </row>
    <row r="303" spans="1:40" ht="84" customHeight="1" x14ac:dyDescent="0.15">
      <c r="A303" s="23"/>
      <c r="B303" s="20" t="s">
        <v>699</v>
      </c>
      <c r="C303" s="23" t="s">
        <v>61</v>
      </c>
      <c r="D303" s="20" t="s">
        <v>62</v>
      </c>
      <c r="E303" s="20" t="s">
        <v>700</v>
      </c>
      <c r="F303" s="22" t="s">
        <v>881</v>
      </c>
      <c r="G303" s="18">
        <v>0.1</v>
      </c>
      <c r="H303" s="18"/>
      <c r="I303" s="18"/>
      <c r="J303" s="18"/>
      <c r="K303" s="18"/>
      <c r="L303" s="30"/>
      <c r="M303" s="42" t="s">
        <v>746</v>
      </c>
      <c r="N303" s="42" t="s">
        <v>698</v>
      </c>
      <c r="O303" s="43">
        <v>1</v>
      </c>
      <c r="P303" s="43"/>
      <c r="Q303" s="40">
        <v>1E-4</v>
      </c>
      <c r="R303" s="40">
        <v>1E-4</v>
      </c>
      <c r="S303" s="40"/>
      <c r="T303" s="40">
        <v>5.0000000000000001E-4</v>
      </c>
      <c r="U303" s="40">
        <v>5.0000000000000001E-4</v>
      </c>
      <c r="V303" s="40"/>
      <c r="W303" s="36" t="s">
        <v>179</v>
      </c>
      <c r="X303" s="45" t="s">
        <v>180</v>
      </c>
      <c r="Y303" s="36" t="s">
        <v>74</v>
      </c>
      <c r="Z303" s="36" t="s">
        <v>75</v>
      </c>
      <c r="AA303" s="36"/>
      <c r="AB303" s="36"/>
      <c r="AC303" s="36"/>
      <c r="AD303" s="36"/>
      <c r="AE303" s="36"/>
      <c r="AF303" s="36"/>
      <c r="AG303" s="36"/>
      <c r="AH303" s="36"/>
      <c r="AI303" s="36"/>
      <c r="AJ303" s="36"/>
      <c r="AK303" s="36"/>
      <c r="AL303" s="36"/>
      <c r="AM303" s="36"/>
      <c r="AN303" s="36"/>
    </row>
    <row r="304" spans="1:40" ht="84" customHeight="1" x14ac:dyDescent="0.15">
      <c r="A304" s="23"/>
      <c r="B304" s="20" t="s">
        <v>882</v>
      </c>
      <c r="C304" s="23" t="s">
        <v>61</v>
      </c>
      <c r="D304" s="20" t="s">
        <v>62</v>
      </c>
      <c r="E304" s="20" t="s">
        <v>883</v>
      </c>
      <c r="F304" s="22" t="s">
        <v>884</v>
      </c>
      <c r="G304" s="18">
        <v>0.2</v>
      </c>
      <c r="H304" s="18"/>
      <c r="I304" s="18"/>
      <c r="J304" s="18"/>
      <c r="K304" s="18"/>
      <c r="L304" s="30"/>
      <c r="M304" s="42" t="s">
        <v>746</v>
      </c>
      <c r="N304" s="42" t="s">
        <v>698</v>
      </c>
      <c r="O304" s="43">
        <v>1</v>
      </c>
      <c r="P304" s="43"/>
      <c r="Q304" s="40">
        <v>2.0000000000000001E-4</v>
      </c>
      <c r="R304" s="40">
        <v>2.0000000000000001E-4</v>
      </c>
      <c r="S304" s="40"/>
      <c r="T304" s="40">
        <v>1.1000000000000001E-3</v>
      </c>
      <c r="U304" s="40">
        <v>1.1000000000000001E-3</v>
      </c>
      <c r="V304" s="40"/>
      <c r="W304" s="36" t="s">
        <v>179</v>
      </c>
      <c r="X304" s="45" t="s">
        <v>180</v>
      </c>
      <c r="Y304" s="36" t="s">
        <v>79</v>
      </c>
      <c r="Z304" s="36" t="s">
        <v>80</v>
      </c>
      <c r="AA304" s="36"/>
      <c r="AB304" s="36"/>
      <c r="AC304" s="36"/>
      <c r="AD304" s="36"/>
      <c r="AE304" s="36"/>
      <c r="AF304" s="36"/>
      <c r="AG304" s="36"/>
      <c r="AH304" s="36"/>
      <c r="AI304" s="36"/>
      <c r="AJ304" s="36"/>
      <c r="AK304" s="36"/>
      <c r="AL304" s="36"/>
      <c r="AM304" s="36"/>
      <c r="AN304" s="36"/>
    </row>
    <row r="305" spans="1:40" ht="84" customHeight="1" x14ac:dyDescent="0.15">
      <c r="A305" s="23"/>
      <c r="B305" s="20" t="s">
        <v>706</v>
      </c>
      <c r="C305" s="23" t="s">
        <v>61</v>
      </c>
      <c r="D305" s="20" t="s">
        <v>62</v>
      </c>
      <c r="E305" s="20" t="s">
        <v>846</v>
      </c>
      <c r="F305" s="22" t="s">
        <v>885</v>
      </c>
      <c r="G305" s="18">
        <v>0.2</v>
      </c>
      <c r="H305" s="18"/>
      <c r="I305" s="18"/>
      <c r="J305" s="18"/>
      <c r="K305" s="18"/>
      <c r="L305" s="30"/>
      <c r="M305" s="42" t="s">
        <v>746</v>
      </c>
      <c r="N305" s="42" t="s">
        <v>698</v>
      </c>
      <c r="O305" s="43">
        <v>1</v>
      </c>
      <c r="P305" s="43"/>
      <c r="Q305" s="40">
        <v>4.0000000000000002E-4</v>
      </c>
      <c r="R305" s="40">
        <v>4.0000000000000002E-4</v>
      </c>
      <c r="S305" s="40"/>
      <c r="T305" s="40">
        <v>1.6000000000000001E-3</v>
      </c>
      <c r="U305" s="40">
        <v>1.6000000000000001E-3</v>
      </c>
      <c r="V305" s="40"/>
      <c r="W305" s="36" t="s">
        <v>179</v>
      </c>
      <c r="X305" s="45" t="s">
        <v>180</v>
      </c>
      <c r="Y305" s="36" t="s">
        <v>89</v>
      </c>
      <c r="Z305" s="36" t="s">
        <v>90</v>
      </c>
      <c r="AA305" s="36"/>
      <c r="AB305" s="36"/>
      <c r="AC305" s="36"/>
      <c r="AD305" s="36"/>
      <c r="AE305" s="36"/>
      <c r="AF305" s="36"/>
      <c r="AG305" s="36"/>
      <c r="AH305" s="36"/>
      <c r="AI305" s="36"/>
      <c r="AJ305" s="36"/>
      <c r="AK305" s="36"/>
      <c r="AL305" s="36"/>
      <c r="AM305" s="36"/>
      <c r="AN305" s="36"/>
    </row>
    <row r="306" spans="1:40" ht="84" customHeight="1" x14ac:dyDescent="0.15">
      <c r="A306" s="23"/>
      <c r="B306" s="20" t="s">
        <v>708</v>
      </c>
      <c r="C306" s="23" t="s">
        <v>61</v>
      </c>
      <c r="D306" s="20" t="s">
        <v>62</v>
      </c>
      <c r="E306" s="20" t="s">
        <v>886</v>
      </c>
      <c r="F306" s="22" t="s">
        <v>887</v>
      </c>
      <c r="G306" s="18">
        <v>0.3</v>
      </c>
      <c r="H306" s="18"/>
      <c r="I306" s="18"/>
      <c r="J306" s="18"/>
      <c r="K306" s="18"/>
      <c r="L306" s="30"/>
      <c r="M306" s="42" t="s">
        <v>746</v>
      </c>
      <c r="N306" s="42" t="s">
        <v>698</v>
      </c>
      <c r="O306" s="43">
        <v>2</v>
      </c>
      <c r="P306" s="43"/>
      <c r="Q306" s="40">
        <v>2.0000000000000001E-4</v>
      </c>
      <c r="R306" s="40">
        <v>2.0000000000000001E-4</v>
      </c>
      <c r="S306" s="40"/>
      <c r="T306" s="40">
        <v>8.9999999999999998E-4</v>
      </c>
      <c r="U306" s="40">
        <v>8.9999999999999998E-4</v>
      </c>
      <c r="V306" s="40"/>
      <c r="W306" s="36" t="s">
        <v>179</v>
      </c>
      <c r="X306" s="45" t="s">
        <v>180</v>
      </c>
      <c r="Y306" s="36" t="s">
        <v>94</v>
      </c>
      <c r="Z306" s="36" t="s">
        <v>85</v>
      </c>
      <c r="AA306" s="36"/>
      <c r="AB306" s="36"/>
      <c r="AC306" s="36"/>
      <c r="AD306" s="36"/>
      <c r="AE306" s="36"/>
      <c r="AF306" s="36"/>
      <c r="AG306" s="36"/>
      <c r="AH306" s="36"/>
      <c r="AI306" s="36"/>
      <c r="AJ306" s="36"/>
      <c r="AK306" s="36"/>
      <c r="AL306" s="36"/>
      <c r="AM306" s="36"/>
      <c r="AN306" s="36"/>
    </row>
    <row r="307" spans="1:40" ht="84" customHeight="1" x14ac:dyDescent="0.15">
      <c r="A307" s="23"/>
      <c r="B307" s="20" t="s">
        <v>710</v>
      </c>
      <c r="C307" s="23" t="s">
        <v>61</v>
      </c>
      <c r="D307" s="20" t="s">
        <v>62</v>
      </c>
      <c r="E307" s="20" t="s">
        <v>793</v>
      </c>
      <c r="F307" s="22" t="s">
        <v>888</v>
      </c>
      <c r="G307" s="18">
        <v>1.28</v>
      </c>
      <c r="H307" s="18"/>
      <c r="I307" s="18"/>
      <c r="J307" s="18"/>
      <c r="K307" s="18"/>
      <c r="L307" s="30"/>
      <c r="M307" s="42" t="s">
        <v>746</v>
      </c>
      <c r="N307" s="42" t="s">
        <v>698</v>
      </c>
      <c r="O307" s="43">
        <v>4</v>
      </c>
      <c r="P307" s="43"/>
      <c r="Q307" s="40">
        <v>4.0000000000000002E-4</v>
      </c>
      <c r="R307" s="40">
        <v>4.0000000000000002E-4</v>
      </c>
      <c r="S307" s="40"/>
      <c r="T307" s="40">
        <v>2.2000000000000001E-3</v>
      </c>
      <c r="U307" s="40">
        <v>2.2000000000000001E-3</v>
      </c>
      <c r="V307" s="40"/>
      <c r="W307" s="36" t="s">
        <v>179</v>
      </c>
      <c r="X307" s="45" t="s">
        <v>180</v>
      </c>
      <c r="Y307" s="36" t="s">
        <v>99</v>
      </c>
      <c r="Z307" s="36" t="s">
        <v>100</v>
      </c>
      <c r="AA307" s="36"/>
      <c r="AB307" s="36"/>
      <c r="AC307" s="36"/>
      <c r="AD307" s="36"/>
      <c r="AE307" s="36"/>
      <c r="AF307" s="36"/>
      <c r="AG307" s="36"/>
      <c r="AH307" s="36"/>
      <c r="AI307" s="36"/>
      <c r="AJ307" s="36"/>
      <c r="AK307" s="36"/>
      <c r="AL307" s="36"/>
      <c r="AM307" s="36"/>
      <c r="AN307" s="36"/>
    </row>
    <row r="308" spans="1:40" ht="84" customHeight="1" x14ac:dyDescent="0.15">
      <c r="A308" s="23"/>
      <c r="B308" s="20" t="s">
        <v>889</v>
      </c>
      <c r="C308" s="23"/>
      <c r="D308" s="20"/>
      <c r="E308" s="20"/>
      <c r="F308" s="22" t="s">
        <v>890</v>
      </c>
      <c r="G308" s="18">
        <f>H308+I308+J308+K308</f>
        <v>0.56999999999999995</v>
      </c>
      <c r="H308" s="18">
        <v>0.56999999999999995</v>
      </c>
      <c r="I308" s="18"/>
      <c r="J308" s="18"/>
      <c r="K308" s="18"/>
      <c r="L308" s="30" t="s">
        <v>891</v>
      </c>
      <c r="M308" s="42"/>
      <c r="N308" s="42"/>
      <c r="O308" s="43">
        <f>SUM(O309:O310)</f>
        <v>2</v>
      </c>
      <c r="P308" s="43">
        <f t="shared" ref="P308:V308" si="56">SUM(P309:P310)</f>
        <v>0</v>
      </c>
      <c r="Q308" s="36">
        <f t="shared" si="56"/>
        <v>2.0000000000000001E-4</v>
      </c>
      <c r="R308" s="36">
        <f t="shared" si="56"/>
        <v>2.0000000000000001E-4</v>
      </c>
      <c r="S308" s="36">
        <f t="shared" si="56"/>
        <v>0</v>
      </c>
      <c r="T308" s="36">
        <f t="shared" si="56"/>
        <v>1E-3</v>
      </c>
      <c r="U308" s="36">
        <f t="shared" si="56"/>
        <v>1E-3</v>
      </c>
      <c r="V308" s="36">
        <f t="shared" si="56"/>
        <v>0</v>
      </c>
      <c r="W308" s="36"/>
      <c r="X308" s="45"/>
      <c r="Y308" s="36"/>
      <c r="Z308" s="36"/>
      <c r="AA308" s="36" t="s">
        <v>57</v>
      </c>
      <c r="AB308" s="36" t="s">
        <v>59</v>
      </c>
      <c r="AC308" s="36" t="s">
        <v>59</v>
      </c>
      <c r="AD308" s="36" t="s">
        <v>59</v>
      </c>
      <c r="AE308" s="36" t="s">
        <v>59</v>
      </c>
      <c r="AF308" s="36" t="s">
        <v>59</v>
      </c>
      <c r="AG308" s="36" t="s">
        <v>59</v>
      </c>
      <c r="AH308" s="36"/>
      <c r="AI308" s="36"/>
      <c r="AJ308" s="36"/>
      <c r="AK308" s="36"/>
      <c r="AL308" s="36"/>
      <c r="AM308" s="36"/>
      <c r="AN308" s="36"/>
    </row>
    <row r="309" spans="1:40" ht="84" customHeight="1" x14ac:dyDescent="0.15">
      <c r="A309" s="23"/>
      <c r="B309" s="20" t="s">
        <v>743</v>
      </c>
      <c r="C309" s="23" t="s">
        <v>61</v>
      </c>
      <c r="D309" s="20" t="s">
        <v>62</v>
      </c>
      <c r="E309" s="20" t="s">
        <v>744</v>
      </c>
      <c r="F309" s="22" t="s">
        <v>892</v>
      </c>
      <c r="G309" s="18">
        <v>0.45</v>
      </c>
      <c r="H309" s="18"/>
      <c r="I309" s="18"/>
      <c r="J309" s="18"/>
      <c r="K309" s="18"/>
      <c r="L309" s="30"/>
      <c r="M309" s="42" t="s">
        <v>746</v>
      </c>
      <c r="N309" s="42" t="s">
        <v>747</v>
      </c>
      <c r="O309" s="43">
        <v>1</v>
      </c>
      <c r="P309" s="43"/>
      <c r="Q309" s="40">
        <v>1E-4</v>
      </c>
      <c r="R309" s="40">
        <v>1E-4</v>
      </c>
      <c r="S309" s="40"/>
      <c r="T309" s="40">
        <v>5.0000000000000001E-4</v>
      </c>
      <c r="U309" s="40">
        <v>5.0000000000000001E-4</v>
      </c>
      <c r="V309" s="40"/>
      <c r="W309" s="36" t="s">
        <v>179</v>
      </c>
      <c r="X309" s="45" t="s">
        <v>180</v>
      </c>
      <c r="Y309" s="36" t="s">
        <v>79</v>
      </c>
      <c r="Z309" s="36" t="s">
        <v>80</v>
      </c>
      <c r="AA309" s="36"/>
      <c r="AB309" s="36"/>
      <c r="AC309" s="36"/>
      <c r="AD309" s="36"/>
      <c r="AE309" s="36"/>
      <c r="AF309" s="36"/>
      <c r="AG309" s="36"/>
      <c r="AH309" s="36"/>
      <c r="AI309" s="36"/>
      <c r="AJ309" s="36"/>
      <c r="AK309" s="36"/>
      <c r="AL309" s="36"/>
      <c r="AM309" s="36"/>
      <c r="AN309" s="36"/>
    </row>
    <row r="310" spans="1:40" ht="84" customHeight="1" x14ac:dyDescent="0.15">
      <c r="A310" s="23"/>
      <c r="B310" s="20" t="s">
        <v>893</v>
      </c>
      <c r="C310" s="23" t="s">
        <v>61</v>
      </c>
      <c r="D310" s="20" t="s">
        <v>62</v>
      </c>
      <c r="E310" s="20" t="s">
        <v>403</v>
      </c>
      <c r="F310" s="22" t="s">
        <v>894</v>
      </c>
      <c r="G310" s="18">
        <v>0.12</v>
      </c>
      <c r="H310" s="18"/>
      <c r="I310" s="18"/>
      <c r="J310" s="18"/>
      <c r="K310" s="18"/>
      <c r="L310" s="30"/>
      <c r="M310" s="42" t="s">
        <v>746</v>
      </c>
      <c r="N310" s="42" t="s">
        <v>747</v>
      </c>
      <c r="O310" s="43">
        <v>1</v>
      </c>
      <c r="P310" s="43"/>
      <c r="Q310" s="40">
        <v>1E-4</v>
      </c>
      <c r="R310" s="40">
        <v>1E-4</v>
      </c>
      <c r="S310" s="40"/>
      <c r="T310" s="40">
        <v>5.0000000000000001E-4</v>
      </c>
      <c r="U310" s="40">
        <v>5.0000000000000001E-4</v>
      </c>
      <c r="V310" s="40"/>
      <c r="W310" s="36" t="s">
        <v>179</v>
      </c>
      <c r="X310" s="45" t="s">
        <v>180</v>
      </c>
      <c r="Y310" s="36" t="s">
        <v>99</v>
      </c>
      <c r="Z310" s="36" t="s">
        <v>100</v>
      </c>
      <c r="AA310" s="36"/>
      <c r="AB310" s="36"/>
      <c r="AC310" s="36"/>
      <c r="AD310" s="36"/>
      <c r="AE310" s="36"/>
      <c r="AF310" s="36"/>
      <c r="AG310" s="36"/>
      <c r="AH310" s="36"/>
      <c r="AI310" s="36"/>
      <c r="AJ310" s="36"/>
      <c r="AK310" s="36"/>
      <c r="AL310" s="36"/>
      <c r="AM310" s="36"/>
      <c r="AN310" s="36"/>
    </row>
    <row r="311" spans="1:40" ht="84" customHeight="1" x14ac:dyDescent="0.15">
      <c r="A311" s="23"/>
      <c r="B311" s="20" t="s">
        <v>895</v>
      </c>
      <c r="C311" s="23"/>
      <c r="D311" s="20"/>
      <c r="E311" s="20"/>
      <c r="F311" s="22" t="s">
        <v>896</v>
      </c>
      <c r="G311" s="18">
        <f>H311+I311+J311+K311</f>
        <v>0.44</v>
      </c>
      <c r="H311" s="18">
        <v>0.44</v>
      </c>
      <c r="I311" s="18"/>
      <c r="J311" s="18"/>
      <c r="K311" s="18"/>
      <c r="L311" s="30" t="s">
        <v>897</v>
      </c>
      <c r="M311" s="42"/>
      <c r="N311" s="42"/>
      <c r="O311" s="43">
        <f>SUM(O312:O313)</f>
        <v>2</v>
      </c>
      <c r="P311" s="43">
        <f t="shared" ref="P311:V311" si="57">SUM(P312:P313)</f>
        <v>0</v>
      </c>
      <c r="Q311" s="36">
        <f t="shared" si="57"/>
        <v>2.0000000000000001E-4</v>
      </c>
      <c r="R311" s="36">
        <f t="shared" si="57"/>
        <v>2.0000000000000001E-4</v>
      </c>
      <c r="S311" s="36">
        <f t="shared" si="57"/>
        <v>0</v>
      </c>
      <c r="T311" s="36">
        <f t="shared" si="57"/>
        <v>1.0999999999999998E-3</v>
      </c>
      <c r="U311" s="36">
        <f t="shared" si="57"/>
        <v>1.0999999999999998E-3</v>
      </c>
      <c r="V311" s="36">
        <f t="shared" si="57"/>
        <v>0</v>
      </c>
      <c r="W311" s="36"/>
      <c r="X311" s="45"/>
      <c r="Y311" s="36"/>
      <c r="Z311" s="36"/>
      <c r="AA311" s="36" t="s">
        <v>57</v>
      </c>
      <c r="AB311" s="36" t="s">
        <v>59</v>
      </c>
      <c r="AC311" s="36" t="s">
        <v>59</v>
      </c>
      <c r="AD311" s="36" t="s">
        <v>59</v>
      </c>
      <c r="AE311" s="36" t="s">
        <v>59</v>
      </c>
      <c r="AF311" s="36" t="s">
        <v>59</v>
      </c>
      <c r="AG311" s="36" t="s">
        <v>59</v>
      </c>
      <c r="AH311" s="36"/>
      <c r="AI311" s="36"/>
      <c r="AJ311" s="36"/>
      <c r="AK311" s="36"/>
      <c r="AL311" s="36"/>
      <c r="AM311" s="36"/>
      <c r="AN311" s="36"/>
    </row>
    <row r="312" spans="1:40" ht="84" customHeight="1" x14ac:dyDescent="0.15">
      <c r="A312" s="23"/>
      <c r="B312" s="20" t="s">
        <v>898</v>
      </c>
      <c r="C312" s="23" t="s">
        <v>61</v>
      </c>
      <c r="D312" s="20" t="s">
        <v>62</v>
      </c>
      <c r="E312" s="20" t="s">
        <v>899</v>
      </c>
      <c r="F312" s="22" t="s">
        <v>900</v>
      </c>
      <c r="G312" s="18">
        <v>0.04</v>
      </c>
      <c r="H312" s="18"/>
      <c r="I312" s="18"/>
      <c r="J312" s="18"/>
      <c r="K312" s="18"/>
      <c r="L312" s="30"/>
      <c r="M312" s="42" t="s">
        <v>1243</v>
      </c>
      <c r="N312" s="42" t="s">
        <v>752</v>
      </c>
      <c r="O312" s="43">
        <v>1</v>
      </c>
      <c r="P312" s="43"/>
      <c r="Q312" s="40">
        <v>1E-4</v>
      </c>
      <c r="R312" s="40">
        <v>1E-4</v>
      </c>
      <c r="S312" s="40"/>
      <c r="T312" s="40">
        <v>5.9999999999999995E-4</v>
      </c>
      <c r="U312" s="40">
        <v>5.9999999999999995E-4</v>
      </c>
      <c r="V312" s="40"/>
      <c r="W312" s="36" t="s">
        <v>179</v>
      </c>
      <c r="X312" s="45" t="s">
        <v>180</v>
      </c>
      <c r="Y312" s="36" t="s">
        <v>84</v>
      </c>
      <c r="Z312" s="36" t="s">
        <v>85</v>
      </c>
      <c r="AA312" s="36"/>
      <c r="AB312" s="36"/>
      <c r="AC312" s="36"/>
      <c r="AD312" s="36"/>
      <c r="AE312" s="36"/>
      <c r="AF312" s="36"/>
      <c r="AG312" s="36"/>
      <c r="AH312" s="36"/>
      <c r="AI312" s="36"/>
      <c r="AJ312" s="36"/>
      <c r="AK312" s="36"/>
      <c r="AL312" s="36"/>
      <c r="AM312" s="36"/>
      <c r="AN312" s="36"/>
    </row>
    <row r="313" spans="1:40" ht="84" customHeight="1" x14ac:dyDescent="0.15">
      <c r="A313" s="23"/>
      <c r="B313" s="20" t="s">
        <v>901</v>
      </c>
      <c r="C313" s="23" t="s">
        <v>61</v>
      </c>
      <c r="D313" s="20" t="s">
        <v>62</v>
      </c>
      <c r="E313" s="20" t="s">
        <v>403</v>
      </c>
      <c r="F313" s="22" t="s">
        <v>902</v>
      </c>
      <c r="G313" s="18">
        <v>0.4</v>
      </c>
      <c r="H313" s="18"/>
      <c r="I313" s="18"/>
      <c r="J313" s="18"/>
      <c r="K313" s="18"/>
      <c r="L313" s="30"/>
      <c r="M313" s="42" t="s">
        <v>767</v>
      </c>
      <c r="N313" s="42" t="s">
        <v>752</v>
      </c>
      <c r="O313" s="43">
        <v>1</v>
      </c>
      <c r="P313" s="43"/>
      <c r="Q313" s="40">
        <v>1E-4</v>
      </c>
      <c r="R313" s="40">
        <v>1E-4</v>
      </c>
      <c r="S313" s="40"/>
      <c r="T313" s="40">
        <v>5.0000000000000001E-4</v>
      </c>
      <c r="U313" s="40">
        <v>5.0000000000000001E-4</v>
      </c>
      <c r="V313" s="40"/>
      <c r="W313" s="36" t="s">
        <v>179</v>
      </c>
      <c r="X313" s="45" t="s">
        <v>180</v>
      </c>
      <c r="Y313" s="36" t="s">
        <v>99</v>
      </c>
      <c r="Z313" s="36" t="s">
        <v>100</v>
      </c>
      <c r="AA313" s="36"/>
      <c r="AB313" s="36"/>
      <c r="AC313" s="36"/>
      <c r="AD313" s="36"/>
      <c r="AE313" s="36"/>
      <c r="AF313" s="36"/>
      <c r="AG313" s="36"/>
      <c r="AH313" s="36"/>
      <c r="AI313" s="36"/>
      <c r="AJ313" s="36"/>
      <c r="AK313" s="36"/>
      <c r="AL313" s="36"/>
      <c r="AM313" s="36"/>
      <c r="AN313" s="36"/>
    </row>
    <row r="314" spans="1:40" ht="84" customHeight="1" x14ac:dyDescent="0.15">
      <c r="A314" s="23"/>
      <c r="B314" s="20" t="s">
        <v>903</v>
      </c>
      <c r="C314" s="23"/>
      <c r="D314" s="20"/>
      <c r="E314" s="20"/>
      <c r="F314" s="22" t="s">
        <v>904</v>
      </c>
      <c r="G314" s="18">
        <f>H314+I314+J314+K314</f>
        <v>2</v>
      </c>
      <c r="H314" s="18">
        <v>2</v>
      </c>
      <c r="I314" s="18"/>
      <c r="J314" s="18"/>
      <c r="K314" s="18"/>
      <c r="L314" s="30" t="s">
        <v>905</v>
      </c>
      <c r="M314" s="42"/>
      <c r="N314" s="42"/>
      <c r="O314" s="43">
        <f>SUM(O315:O316)</f>
        <v>2</v>
      </c>
      <c r="P314" s="43">
        <f t="shared" ref="P314:V314" si="58">SUM(P315:P316)</f>
        <v>0</v>
      </c>
      <c r="Q314" s="36">
        <f t="shared" si="58"/>
        <v>2.0000000000000001E-4</v>
      </c>
      <c r="R314" s="36">
        <f t="shared" si="58"/>
        <v>2.0000000000000001E-4</v>
      </c>
      <c r="S314" s="36">
        <f t="shared" si="58"/>
        <v>0</v>
      </c>
      <c r="T314" s="36">
        <f t="shared" si="58"/>
        <v>1E-3</v>
      </c>
      <c r="U314" s="36">
        <f t="shared" si="58"/>
        <v>1E-3</v>
      </c>
      <c r="V314" s="36">
        <f t="shared" si="58"/>
        <v>0</v>
      </c>
      <c r="W314" s="36"/>
      <c r="X314" s="45"/>
      <c r="Y314" s="36"/>
      <c r="Z314" s="36"/>
      <c r="AA314" s="36" t="s">
        <v>57</v>
      </c>
      <c r="AB314" s="36" t="s">
        <v>59</v>
      </c>
      <c r="AC314" s="36" t="s">
        <v>59</v>
      </c>
      <c r="AD314" s="36" t="s">
        <v>59</v>
      </c>
      <c r="AE314" s="36" t="s">
        <v>59</v>
      </c>
      <c r="AF314" s="36" t="s">
        <v>59</v>
      </c>
      <c r="AG314" s="36" t="s">
        <v>59</v>
      </c>
      <c r="AH314" s="36"/>
      <c r="AI314" s="36"/>
      <c r="AJ314" s="36"/>
      <c r="AK314" s="36"/>
      <c r="AL314" s="36"/>
      <c r="AM314" s="36"/>
      <c r="AN314" s="36"/>
    </row>
    <row r="315" spans="1:40" ht="84" customHeight="1" x14ac:dyDescent="0.15">
      <c r="A315" s="23"/>
      <c r="B315" s="20" t="s">
        <v>765</v>
      </c>
      <c r="C315" s="23" t="s">
        <v>61</v>
      </c>
      <c r="D315" s="20" t="s">
        <v>62</v>
      </c>
      <c r="E315" s="20" t="s">
        <v>906</v>
      </c>
      <c r="F315" s="22" t="s">
        <v>907</v>
      </c>
      <c r="G315" s="18">
        <v>1</v>
      </c>
      <c r="H315" s="18"/>
      <c r="I315" s="18"/>
      <c r="J315" s="18"/>
      <c r="K315" s="18"/>
      <c r="L315" s="30"/>
      <c r="M315" s="42" t="s">
        <v>767</v>
      </c>
      <c r="N315" s="42" t="s">
        <v>761</v>
      </c>
      <c r="O315" s="43">
        <v>1</v>
      </c>
      <c r="P315" s="43"/>
      <c r="Q315" s="40">
        <v>1E-4</v>
      </c>
      <c r="R315" s="40">
        <v>1E-4</v>
      </c>
      <c r="S315" s="40"/>
      <c r="T315" s="40">
        <v>5.9999999999999995E-4</v>
      </c>
      <c r="U315" s="40">
        <v>5.9999999999999995E-4</v>
      </c>
      <c r="V315" s="40"/>
      <c r="W315" s="36" t="s">
        <v>179</v>
      </c>
      <c r="X315" s="45" t="s">
        <v>180</v>
      </c>
      <c r="Y315" s="36" t="s">
        <v>99</v>
      </c>
      <c r="Z315" s="36" t="s">
        <v>100</v>
      </c>
      <c r="AA315" s="36"/>
      <c r="AB315" s="36"/>
      <c r="AC315" s="36"/>
      <c r="AD315" s="36"/>
      <c r="AE315" s="36"/>
      <c r="AF315" s="36"/>
      <c r="AG315" s="36"/>
      <c r="AH315" s="36"/>
      <c r="AI315" s="36"/>
      <c r="AJ315" s="36"/>
      <c r="AK315" s="36"/>
      <c r="AL315" s="36"/>
      <c r="AM315" s="36"/>
      <c r="AN315" s="36"/>
    </row>
    <row r="316" spans="1:40" ht="84" customHeight="1" x14ac:dyDescent="0.15">
      <c r="A316" s="23"/>
      <c r="B316" s="20" t="s">
        <v>908</v>
      </c>
      <c r="C316" s="23" t="s">
        <v>61</v>
      </c>
      <c r="D316" s="20" t="s">
        <v>62</v>
      </c>
      <c r="E316" s="20" t="s">
        <v>909</v>
      </c>
      <c r="F316" s="22" t="s">
        <v>910</v>
      </c>
      <c r="G316" s="18">
        <v>1</v>
      </c>
      <c r="H316" s="18"/>
      <c r="I316" s="18"/>
      <c r="J316" s="18"/>
      <c r="K316" s="18"/>
      <c r="L316" s="30"/>
      <c r="M316" s="42" t="s">
        <v>767</v>
      </c>
      <c r="N316" s="42" t="s">
        <v>761</v>
      </c>
      <c r="O316" s="43">
        <v>1</v>
      </c>
      <c r="P316" s="43"/>
      <c r="Q316" s="40">
        <v>1E-4</v>
      </c>
      <c r="R316" s="40">
        <v>1E-4</v>
      </c>
      <c r="S316" s="40"/>
      <c r="T316" s="40">
        <v>4.0000000000000002E-4</v>
      </c>
      <c r="U316" s="40">
        <v>4.0000000000000002E-4</v>
      </c>
      <c r="V316" s="40"/>
      <c r="W316" s="36" t="s">
        <v>179</v>
      </c>
      <c r="X316" s="45" t="s">
        <v>180</v>
      </c>
      <c r="Y316" s="36" t="s">
        <v>119</v>
      </c>
      <c r="Z316" s="36" t="s">
        <v>120</v>
      </c>
      <c r="AA316" s="36"/>
      <c r="AB316" s="36"/>
      <c r="AC316" s="36"/>
      <c r="AD316" s="36"/>
      <c r="AE316" s="36"/>
      <c r="AF316" s="36"/>
      <c r="AG316" s="36"/>
      <c r="AH316" s="36"/>
      <c r="AI316" s="36"/>
      <c r="AJ316" s="36"/>
      <c r="AK316" s="36"/>
      <c r="AL316" s="36"/>
      <c r="AM316" s="36"/>
      <c r="AN316" s="36"/>
    </row>
    <row r="317" spans="1:40" ht="63" customHeight="1" x14ac:dyDescent="0.15">
      <c r="A317" s="23"/>
      <c r="B317" s="20" t="s">
        <v>911</v>
      </c>
      <c r="C317" s="23"/>
      <c r="D317" s="20"/>
      <c r="E317" s="20"/>
      <c r="F317" s="22" t="s">
        <v>912</v>
      </c>
      <c r="G317" s="18">
        <f>H317+I317+J317+K317</f>
        <v>8.4</v>
      </c>
      <c r="H317" s="18">
        <v>8.4</v>
      </c>
      <c r="I317" s="18"/>
      <c r="J317" s="18"/>
      <c r="K317" s="18"/>
      <c r="L317" s="30" t="s">
        <v>913</v>
      </c>
      <c r="M317" s="42"/>
      <c r="N317" s="42"/>
      <c r="O317" s="43">
        <f>SUM(O318:O320)</f>
        <v>4</v>
      </c>
      <c r="P317" s="43">
        <f t="shared" ref="P317:V317" si="59">SUM(P318:P320)</f>
        <v>3</v>
      </c>
      <c r="Q317" s="36">
        <f t="shared" si="59"/>
        <v>1.4E-3</v>
      </c>
      <c r="R317" s="36">
        <f t="shared" si="59"/>
        <v>1.4E-3</v>
      </c>
      <c r="S317" s="36">
        <f t="shared" si="59"/>
        <v>0</v>
      </c>
      <c r="T317" s="36">
        <f t="shared" si="59"/>
        <v>6.6999999999999994E-3</v>
      </c>
      <c r="U317" s="36">
        <f t="shared" si="59"/>
        <v>6.6999999999999994E-3</v>
      </c>
      <c r="V317" s="36">
        <f t="shared" si="59"/>
        <v>0</v>
      </c>
      <c r="W317" s="36"/>
      <c r="X317" s="45"/>
      <c r="Y317" s="36"/>
      <c r="Z317" s="36"/>
      <c r="AA317" s="36" t="s">
        <v>57</v>
      </c>
      <c r="AB317" s="36" t="s">
        <v>59</v>
      </c>
      <c r="AC317" s="36" t="s">
        <v>59</v>
      </c>
      <c r="AD317" s="36" t="s">
        <v>59</v>
      </c>
      <c r="AE317" s="36" t="s">
        <v>59</v>
      </c>
      <c r="AF317" s="36" t="s">
        <v>59</v>
      </c>
      <c r="AG317" s="36" t="s">
        <v>59</v>
      </c>
      <c r="AH317" s="36"/>
      <c r="AI317" s="36"/>
      <c r="AJ317" s="36"/>
      <c r="AK317" s="36"/>
      <c r="AL317" s="36"/>
      <c r="AM317" s="36"/>
      <c r="AN317" s="36"/>
    </row>
    <row r="318" spans="1:40" ht="66" customHeight="1" x14ac:dyDescent="0.15">
      <c r="A318" s="23"/>
      <c r="B318" s="20" t="s">
        <v>787</v>
      </c>
      <c r="C318" s="23" t="s">
        <v>61</v>
      </c>
      <c r="D318" s="20" t="s">
        <v>62</v>
      </c>
      <c r="E318" s="20" t="s">
        <v>811</v>
      </c>
      <c r="F318" s="22" t="s">
        <v>914</v>
      </c>
      <c r="G318" s="18">
        <v>0.6</v>
      </c>
      <c r="H318" s="18"/>
      <c r="I318" s="18"/>
      <c r="J318" s="18"/>
      <c r="K318" s="18"/>
      <c r="L318" s="30"/>
      <c r="M318" s="42" t="s">
        <v>782</v>
      </c>
      <c r="N318" s="42" t="s">
        <v>761</v>
      </c>
      <c r="O318" s="43">
        <v>0</v>
      </c>
      <c r="P318" s="43">
        <v>1</v>
      </c>
      <c r="Q318" s="40">
        <v>1E-4</v>
      </c>
      <c r="R318" s="40">
        <v>1E-4</v>
      </c>
      <c r="S318" s="40"/>
      <c r="T318" s="40">
        <v>2.9999999999999997E-4</v>
      </c>
      <c r="U318" s="40">
        <v>2.9999999999999997E-4</v>
      </c>
      <c r="V318" s="40"/>
      <c r="W318" s="36" t="s">
        <v>179</v>
      </c>
      <c r="X318" s="45" t="s">
        <v>180</v>
      </c>
      <c r="Y318" s="36" t="s">
        <v>89</v>
      </c>
      <c r="Z318" s="36" t="s">
        <v>90</v>
      </c>
      <c r="AA318" s="36"/>
      <c r="AB318" s="36"/>
      <c r="AC318" s="36"/>
      <c r="AD318" s="36"/>
      <c r="AE318" s="36"/>
      <c r="AF318" s="36"/>
      <c r="AG318" s="36"/>
      <c r="AH318" s="36"/>
      <c r="AI318" s="36"/>
      <c r="AJ318" s="36"/>
      <c r="AK318" s="36"/>
      <c r="AL318" s="36"/>
      <c r="AM318" s="36"/>
      <c r="AN318" s="36"/>
    </row>
    <row r="319" spans="1:40" ht="66" customHeight="1" x14ac:dyDescent="0.15">
      <c r="A319" s="23"/>
      <c r="B319" s="20" t="s">
        <v>792</v>
      </c>
      <c r="C319" s="23" t="s">
        <v>61</v>
      </c>
      <c r="D319" s="20" t="s">
        <v>62</v>
      </c>
      <c r="E319" s="20" t="s">
        <v>683</v>
      </c>
      <c r="F319" s="22" t="s">
        <v>915</v>
      </c>
      <c r="G319" s="18">
        <v>5.4</v>
      </c>
      <c r="H319" s="18"/>
      <c r="I319" s="18"/>
      <c r="J319" s="18"/>
      <c r="K319" s="18"/>
      <c r="L319" s="30"/>
      <c r="M319" s="42" t="s">
        <v>782</v>
      </c>
      <c r="N319" s="42" t="s">
        <v>761</v>
      </c>
      <c r="O319" s="43">
        <v>2</v>
      </c>
      <c r="P319" s="43"/>
      <c r="Q319" s="40">
        <v>8.9999999999999998E-4</v>
      </c>
      <c r="R319" s="40">
        <v>8.9999999999999998E-4</v>
      </c>
      <c r="S319" s="40"/>
      <c r="T319" s="40">
        <v>4.0000000000000001E-3</v>
      </c>
      <c r="U319" s="40">
        <v>4.0000000000000001E-3</v>
      </c>
      <c r="V319" s="40"/>
      <c r="W319" s="36" t="s">
        <v>179</v>
      </c>
      <c r="X319" s="45" t="s">
        <v>180</v>
      </c>
      <c r="Y319" s="36" t="s">
        <v>99</v>
      </c>
      <c r="Z319" s="36" t="s">
        <v>100</v>
      </c>
      <c r="AA319" s="36"/>
      <c r="AB319" s="36"/>
      <c r="AC319" s="36"/>
      <c r="AD319" s="36"/>
      <c r="AE319" s="36"/>
      <c r="AF319" s="36"/>
      <c r="AG319" s="36"/>
      <c r="AH319" s="36"/>
      <c r="AI319" s="36"/>
      <c r="AJ319" s="36"/>
      <c r="AK319" s="36"/>
      <c r="AL319" s="36"/>
      <c r="AM319" s="36"/>
      <c r="AN319" s="36"/>
    </row>
    <row r="320" spans="1:40" ht="71.099999999999994" customHeight="1" x14ac:dyDescent="0.15">
      <c r="A320" s="23"/>
      <c r="B320" s="20" t="s">
        <v>800</v>
      </c>
      <c r="C320" s="23" t="s">
        <v>61</v>
      </c>
      <c r="D320" s="20" t="s">
        <v>62</v>
      </c>
      <c r="E320" s="20" t="s">
        <v>723</v>
      </c>
      <c r="F320" s="22" t="s">
        <v>916</v>
      </c>
      <c r="G320" s="18">
        <v>2.4</v>
      </c>
      <c r="H320" s="18"/>
      <c r="I320" s="18"/>
      <c r="J320" s="18"/>
      <c r="K320" s="18"/>
      <c r="L320" s="30"/>
      <c r="M320" s="42" t="s">
        <v>782</v>
      </c>
      <c r="N320" s="42" t="s">
        <v>761</v>
      </c>
      <c r="O320" s="43">
        <v>2</v>
      </c>
      <c r="P320" s="43">
        <v>2</v>
      </c>
      <c r="Q320" s="40">
        <v>4.0000000000000002E-4</v>
      </c>
      <c r="R320" s="40">
        <v>4.0000000000000002E-4</v>
      </c>
      <c r="S320" s="40"/>
      <c r="T320" s="40">
        <v>2.3999999999999998E-3</v>
      </c>
      <c r="U320" s="40">
        <v>2.3999999999999998E-3</v>
      </c>
      <c r="V320" s="40"/>
      <c r="W320" s="36" t="s">
        <v>179</v>
      </c>
      <c r="X320" s="45" t="s">
        <v>180</v>
      </c>
      <c r="Y320" s="36" t="s">
        <v>119</v>
      </c>
      <c r="Z320" s="36" t="s">
        <v>120</v>
      </c>
      <c r="AA320" s="36"/>
      <c r="AB320" s="36"/>
      <c r="AC320" s="36"/>
      <c r="AD320" s="36"/>
      <c r="AE320" s="36"/>
      <c r="AF320" s="36"/>
      <c r="AG320" s="36"/>
      <c r="AH320" s="36"/>
      <c r="AI320" s="36"/>
      <c r="AJ320" s="36"/>
      <c r="AK320" s="36"/>
      <c r="AL320" s="36"/>
      <c r="AM320" s="36"/>
      <c r="AN320" s="36"/>
    </row>
    <row r="321" spans="1:40" ht="68.099999999999994" customHeight="1" x14ac:dyDescent="0.15">
      <c r="A321" s="23"/>
      <c r="B321" s="20" t="s">
        <v>917</v>
      </c>
      <c r="C321" s="23"/>
      <c r="D321" s="20"/>
      <c r="E321" s="20"/>
      <c r="F321" s="22" t="s">
        <v>918</v>
      </c>
      <c r="G321" s="18">
        <f>H321+I321+J321+K321</f>
        <v>3</v>
      </c>
      <c r="H321" s="18">
        <v>3</v>
      </c>
      <c r="I321" s="18"/>
      <c r="J321" s="18"/>
      <c r="K321" s="18"/>
      <c r="L321" s="30" t="s">
        <v>819</v>
      </c>
      <c r="M321" s="42"/>
      <c r="N321" s="42"/>
      <c r="O321" s="43">
        <f>SUM(O322:O324)</f>
        <v>2</v>
      </c>
      <c r="P321" s="43">
        <f t="shared" ref="P321:V321" si="60">SUM(P322:P324)</f>
        <v>1</v>
      </c>
      <c r="Q321" s="36">
        <f t="shared" si="60"/>
        <v>5.9999999999999995E-4</v>
      </c>
      <c r="R321" s="36">
        <f t="shared" si="60"/>
        <v>5.9999999999999995E-4</v>
      </c>
      <c r="S321" s="36">
        <f t="shared" si="60"/>
        <v>0</v>
      </c>
      <c r="T321" s="36">
        <f t="shared" si="60"/>
        <v>2.5000000000000001E-3</v>
      </c>
      <c r="U321" s="36">
        <f t="shared" si="60"/>
        <v>2.5000000000000001E-3</v>
      </c>
      <c r="V321" s="36">
        <f t="shared" si="60"/>
        <v>0</v>
      </c>
      <c r="W321" s="36"/>
      <c r="X321" s="45"/>
      <c r="Y321" s="36"/>
      <c r="Z321" s="36"/>
      <c r="AA321" s="36" t="s">
        <v>57</v>
      </c>
      <c r="AB321" s="36" t="s">
        <v>59</v>
      </c>
      <c r="AC321" s="36" t="s">
        <v>59</v>
      </c>
      <c r="AD321" s="36" t="s">
        <v>59</v>
      </c>
      <c r="AE321" s="36" t="s">
        <v>59</v>
      </c>
      <c r="AF321" s="36" t="s">
        <v>59</v>
      </c>
      <c r="AG321" s="36" t="s">
        <v>59</v>
      </c>
      <c r="AH321" s="36"/>
      <c r="AI321" s="36"/>
      <c r="AJ321" s="36"/>
      <c r="AK321" s="36"/>
      <c r="AL321" s="36"/>
      <c r="AM321" s="36"/>
      <c r="AN321" s="36"/>
    </row>
    <row r="322" spans="1:40" ht="78" customHeight="1" x14ac:dyDescent="0.15">
      <c r="A322" s="23"/>
      <c r="B322" s="20" t="s">
        <v>810</v>
      </c>
      <c r="C322" s="23" t="s">
        <v>61</v>
      </c>
      <c r="D322" s="20" t="s">
        <v>62</v>
      </c>
      <c r="E322" s="20" t="s">
        <v>811</v>
      </c>
      <c r="F322" s="22" t="s">
        <v>919</v>
      </c>
      <c r="G322" s="18">
        <v>0.5</v>
      </c>
      <c r="H322" s="18"/>
      <c r="I322" s="18"/>
      <c r="J322" s="18"/>
      <c r="K322" s="18"/>
      <c r="L322" s="30"/>
      <c r="M322" s="42" t="s">
        <v>782</v>
      </c>
      <c r="N322" s="42" t="s">
        <v>761</v>
      </c>
      <c r="O322" s="43"/>
      <c r="P322" s="43">
        <v>1</v>
      </c>
      <c r="Q322" s="40">
        <v>1E-4</v>
      </c>
      <c r="R322" s="40">
        <v>1E-4</v>
      </c>
      <c r="S322" s="40"/>
      <c r="T322" s="40">
        <v>2.9999999999999997E-4</v>
      </c>
      <c r="U322" s="40">
        <v>2.9999999999999997E-4</v>
      </c>
      <c r="V322" s="40"/>
      <c r="W322" s="36" t="s">
        <v>179</v>
      </c>
      <c r="X322" s="45" t="s">
        <v>180</v>
      </c>
      <c r="Y322" s="36" t="s">
        <v>89</v>
      </c>
      <c r="Z322" s="36" t="s">
        <v>90</v>
      </c>
      <c r="AA322" s="36"/>
      <c r="AB322" s="36"/>
      <c r="AC322" s="36"/>
      <c r="AD322" s="36"/>
      <c r="AE322" s="36"/>
      <c r="AF322" s="36"/>
      <c r="AG322" s="36"/>
      <c r="AH322" s="36"/>
      <c r="AI322" s="36"/>
      <c r="AJ322" s="36"/>
      <c r="AK322" s="36"/>
      <c r="AL322" s="36"/>
      <c r="AM322" s="36"/>
      <c r="AN322" s="36"/>
    </row>
    <row r="323" spans="1:40" ht="78" customHeight="1" x14ac:dyDescent="0.15">
      <c r="A323" s="23"/>
      <c r="B323" s="20" t="s">
        <v>813</v>
      </c>
      <c r="C323" s="23" t="s">
        <v>61</v>
      </c>
      <c r="D323" s="20" t="s">
        <v>62</v>
      </c>
      <c r="E323" s="20" t="s">
        <v>920</v>
      </c>
      <c r="F323" s="22" t="s">
        <v>921</v>
      </c>
      <c r="G323" s="18">
        <v>1.5</v>
      </c>
      <c r="H323" s="18"/>
      <c r="I323" s="18"/>
      <c r="J323" s="18"/>
      <c r="K323" s="18"/>
      <c r="L323" s="30"/>
      <c r="M323" s="42" t="s">
        <v>782</v>
      </c>
      <c r="N323" s="42" t="s">
        <v>761</v>
      </c>
      <c r="O323" s="43">
        <v>1</v>
      </c>
      <c r="P323" s="43"/>
      <c r="Q323" s="40">
        <v>2.9999999999999997E-4</v>
      </c>
      <c r="R323" s="40">
        <v>2.9999999999999997E-4</v>
      </c>
      <c r="S323" s="40"/>
      <c r="T323" s="40">
        <v>1.4E-3</v>
      </c>
      <c r="U323" s="40">
        <v>1.4E-3</v>
      </c>
      <c r="V323" s="40"/>
      <c r="W323" s="36" t="s">
        <v>179</v>
      </c>
      <c r="X323" s="45" t="s">
        <v>180</v>
      </c>
      <c r="Y323" s="36" t="s">
        <v>99</v>
      </c>
      <c r="Z323" s="36" t="s">
        <v>100</v>
      </c>
      <c r="AA323" s="36"/>
      <c r="AB323" s="36"/>
      <c r="AC323" s="36"/>
      <c r="AD323" s="36"/>
      <c r="AE323" s="36"/>
      <c r="AF323" s="36"/>
      <c r="AG323" s="36"/>
      <c r="AH323" s="36"/>
      <c r="AI323" s="36"/>
      <c r="AJ323" s="36"/>
      <c r="AK323" s="36"/>
      <c r="AL323" s="36"/>
      <c r="AM323" s="36"/>
      <c r="AN323" s="36"/>
    </row>
    <row r="324" spans="1:40" ht="78" customHeight="1" x14ac:dyDescent="0.15">
      <c r="A324" s="23"/>
      <c r="B324" s="20" t="s">
        <v>922</v>
      </c>
      <c r="C324" s="23" t="s">
        <v>61</v>
      </c>
      <c r="D324" s="20" t="s">
        <v>62</v>
      </c>
      <c r="E324" s="20" t="s">
        <v>406</v>
      </c>
      <c r="F324" s="22" t="s">
        <v>923</v>
      </c>
      <c r="G324" s="18">
        <v>1</v>
      </c>
      <c r="H324" s="18"/>
      <c r="I324" s="18"/>
      <c r="J324" s="18"/>
      <c r="K324" s="18"/>
      <c r="L324" s="30"/>
      <c r="M324" s="42" t="s">
        <v>782</v>
      </c>
      <c r="N324" s="42" t="s">
        <v>761</v>
      </c>
      <c r="O324" s="43">
        <v>1</v>
      </c>
      <c r="P324" s="43"/>
      <c r="Q324" s="40">
        <v>2.0000000000000001E-4</v>
      </c>
      <c r="R324" s="40">
        <v>2.0000000000000001E-4</v>
      </c>
      <c r="S324" s="40"/>
      <c r="T324" s="40">
        <v>8.0000000000000004E-4</v>
      </c>
      <c r="U324" s="40">
        <v>8.0000000000000004E-4</v>
      </c>
      <c r="V324" s="40"/>
      <c r="W324" s="36" t="s">
        <v>179</v>
      </c>
      <c r="X324" s="45" t="s">
        <v>180</v>
      </c>
      <c r="Y324" s="36" t="s">
        <v>167</v>
      </c>
      <c r="Z324" s="36" t="s">
        <v>168</v>
      </c>
      <c r="AA324" s="36"/>
      <c r="AB324" s="36"/>
      <c r="AC324" s="36"/>
      <c r="AD324" s="36"/>
      <c r="AE324" s="36"/>
      <c r="AF324" s="36"/>
      <c r="AG324" s="36"/>
      <c r="AH324" s="36"/>
      <c r="AI324" s="36"/>
      <c r="AJ324" s="36"/>
      <c r="AK324" s="36"/>
      <c r="AL324" s="36"/>
      <c r="AM324" s="36"/>
      <c r="AN324" s="36"/>
    </row>
    <row r="325" spans="1:40" ht="54.95" customHeight="1" x14ac:dyDescent="0.15">
      <c r="A325" s="23"/>
      <c r="B325" s="20" t="s">
        <v>924</v>
      </c>
      <c r="C325" s="23"/>
      <c r="D325" s="20"/>
      <c r="E325" s="20"/>
      <c r="F325" s="22" t="s">
        <v>925</v>
      </c>
      <c r="G325" s="18">
        <f>H325+I325+J325+K325</f>
        <v>1</v>
      </c>
      <c r="H325" s="18">
        <v>1</v>
      </c>
      <c r="I325" s="18"/>
      <c r="J325" s="18"/>
      <c r="K325" s="18"/>
      <c r="L325" s="30" t="s">
        <v>727</v>
      </c>
      <c r="M325" s="42"/>
      <c r="N325" s="42"/>
      <c r="O325" s="43">
        <f>SUM(O326:O327)</f>
        <v>0</v>
      </c>
      <c r="P325" s="43">
        <f t="shared" ref="P325:V325" si="61">SUM(P326:P327)</f>
        <v>2</v>
      </c>
      <c r="Q325" s="36">
        <f t="shared" si="61"/>
        <v>5.0000000000000001E-4</v>
      </c>
      <c r="R325" s="36">
        <f t="shared" si="61"/>
        <v>5.0000000000000001E-4</v>
      </c>
      <c r="S325" s="36">
        <f t="shared" si="61"/>
        <v>0</v>
      </c>
      <c r="T325" s="36">
        <f t="shared" si="61"/>
        <v>2.8E-3</v>
      </c>
      <c r="U325" s="36">
        <f t="shared" si="61"/>
        <v>2.8E-3</v>
      </c>
      <c r="V325" s="36">
        <f t="shared" si="61"/>
        <v>0</v>
      </c>
      <c r="W325" s="36"/>
      <c r="X325" s="45"/>
      <c r="Y325" s="36"/>
      <c r="Z325" s="36"/>
      <c r="AA325" s="36" t="s">
        <v>57</v>
      </c>
      <c r="AB325" s="36" t="s">
        <v>59</v>
      </c>
      <c r="AC325" s="36" t="s">
        <v>59</v>
      </c>
      <c r="AD325" s="36" t="s">
        <v>59</v>
      </c>
      <c r="AE325" s="36" t="s">
        <v>59</v>
      </c>
      <c r="AF325" s="36" t="s">
        <v>59</v>
      </c>
      <c r="AG325" s="36" t="s">
        <v>59</v>
      </c>
      <c r="AH325" s="36"/>
      <c r="AI325" s="36"/>
      <c r="AJ325" s="36"/>
      <c r="AK325" s="36"/>
      <c r="AL325" s="36"/>
      <c r="AM325" s="36"/>
      <c r="AN325" s="36"/>
    </row>
    <row r="326" spans="1:40" ht="75.95" customHeight="1" x14ac:dyDescent="0.15">
      <c r="A326" s="23"/>
      <c r="B326" s="20" t="s">
        <v>823</v>
      </c>
      <c r="C326" s="23" t="s">
        <v>61</v>
      </c>
      <c r="D326" s="20" t="s">
        <v>62</v>
      </c>
      <c r="E326" s="20" t="s">
        <v>811</v>
      </c>
      <c r="F326" s="22" t="s">
        <v>926</v>
      </c>
      <c r="G326" s="18">
        <v>0.2</v>
      </c>
      <c r="H326" s="18"/>
      <c r="I326" s="18"/>
      <c r="J326" s="18"/>
      <c r="K326" s="18"/>
      <c r="L326" s="30"/>
      <c r="M326" s="42" t="s">
        <v>782</v>
      </c>
      <c r="N326" s="42" t="s">
        <v>761</v>
      </c>
      <c r="O326" s="43">
        <v>0</v>
      </c>
      <c r="P326" s="43">
        <v>1</v>
      </c>
      <c r="Q326" s="40">
        <v>1E-4</v>
      </c>
      <c r="R326" s="40">
        <v>1E-4</v>
      </c>
      <c r="S326" s="40"/>
      <c r="T326" s="40">
        <v>4.0000000000000002E-4</v>
      </c>
      <c r="U326" s="40">
        <v>4.0000000000000002E-4</v>
      </c>
      <c r="V326" s="40"/>
      <c r="W326" s="36" t="s">
        <v>179</v>
      </c>
      <c r="X326" s="45" t="s">
        <v>180</v>
      </c>
      <c r="Y326" s="36" t="s">
        <v>89</v>
      </c>
      <c r="Z326" s="36" t="s">
        <v>90</v>
      </c>
      <c r="AA326" s="36"/>
      <c r="AB326" s="36"/>
      <c r="AC326" s="36"/>
      <c r="AD326" s="36"/>
      <c r="AE326" s="36"/>
      <c r="AF326" s="36"/>
      <c r="AG326" s="36"/>
      <c r="AH326" s="36"/>
      <c r="AI326" s="36"/>
      <c r="AJ326" s="36"/>
      <c r="AK326" s="36"/>
      <c r="AL326" s="36"/>
      <c r="AM326" s="36"/>
      <c r="AN326" s="36"/>
    </row>
    <row r="327" spans="1:40" ht="75.95" customHeight="1" x14ac:dyDescent="0.15">
      <c r="A327" s="23"/>
      <c r="B327" s="20" t="s">
        <v>830</v>
      </c>
      <c r="C327" s="23" t="s">
        <v>61</v>
      </c>
      <c r="D327" s="20" t="s">
        <v>62</v>
      </c>
      <c r="E327" s="20" t="s">
        <v>927</v>
      </c>
      <c r="F327" s="22" t="s">
        <v>928</v>
      </c>
      <c r="G327" s="18">
        <v>0.8</v>
      </c>
      <c r="H327" s="18"/>
      <c r="I327" s="18"/>
      <c r="J327" s="18"/>
      <c r="K327" s="18"/>
      <c r="L327" s="30"/>
      <c r="M327" s="42" t="s">
        <v>782</v>
      </c>
      <c r="N327" s="42" t="s">
        <v>761</v>
      </c>
      <c r="O327" s="43"/>
      <c r="P327" s="43">
        <v>1</v>
      </c>
      <c r="Q327" s="40">
        <v>4.0000000000000002E-4</v>
      </c>
      <c r="R327" s="40">
        <v>4.0000000000000002E-4</v>
      </c>
      <c r="S327" s="40"/>
      <c r="T327" s="40">
        <v>2.3999999999999998E-3</v>
      </c>
      <c r="U327" s="40">
        <v>2.3999999999999998E-3</v>
      </c>
      <c r="V327" s="40"/>
      <c r="W327" s="36" t="s">
        <v>179</v>
      </c>
      <c r="X327" s="45" t="s">
        <v>180</v>
      </c>
      <c r="Y327" s="36" t="s">
        <v>119</v>
      </c>
      <c r="Z327" s="36" t="s">
        <v>120</v>
      </c>
      <c r="AA327" s="36"/>
      <c r="AB327" s="36"/>
      <c r="AC327" s="36"/>
      <c r="AD327" s="36"/>
      <c r="AE327" s="36"/>
      <c r="AF327" s="36"/>
      <c r="AG327" s="36"/>
      <c r="AH327" s="36"/>
      <c r="AI327" s="36"/>
      <c r="AJ327" s="36"/>
      <c r="AK327" s="36"/>
      <c r="AL327" s="36"/>
      <c r="AM327" s="36"/>
      <c r="AN327" s="36"/>
    </row>
    <row r="328" spans="1:40" ht="54.95" customHeight="1" x14ac:dyDescent="0.15">
      <c r="A328" s="23"/>
      <c r="B328" s="20" t="s">
        <v>929</v>
      </c>
      <c r="C328" s="23"/>
      <c r="D328" s="20"/>
      <c r="E328" s="20"/>
      <c r="F328" s="22" t="s">
        <v>930</v>
      </c>
      <c r="G328" s="18">
        <f t="shared" ref="G328:G333" si="62">H328+I328+J328+K328</f>
        <v>2</v>
      </c>
      <c r="H328" s="18">
        <v>2</v>
      </c>
      <c r="I328" s="18"/>
      <c r="J328" s="18"/>
      <c r="K328" s="18"/>
      <c r="L328" s="30" t="s">
        <v>905</v>
      </c>
      <c r="M328" s="42"/>
      <c r="N328" s="42"/>
      <c r="O328" s="43">
        <f>SUM(O329:O330)</f>
        <v>1</v>
      </c>
      <c r="P328" s="43">
        <f t="shared" ref="P328:V328" si="63">SUM(P329:P330)</f>
        <v>1</v>
      </c>
      <c r="Q328" s="36">
        <f t="shared" si="63"/>
        <v>2.0000000000000001E-4</v>
      </c>
      <c r="R328" s="36">
        <f t="shared" si="63"/>
        <v>2.0000000000000001E-4</v>
      </c>
      <c r="S328" s="36">
        <f t="shared" si="63"/>
        <v>0</v>
      </c>
      <c r="T328" s="36">
        <f t="shared" si="63"/>
        <v>8.9999999999999998E-4</v>
      </c>
      <c r="U328" s="36">
        <f t="shared" si="63"/>
        <v>8.9999999999999998E-4</v>
      </c>
      <c r="V328" s="36">
        <f t="shared" si="63"/>
        <v>0</v>
      </c>
      <c r="W328" s="36"/>
      <c r="X328" s="45"/>
      <c r="Y328" s="36"/>
      <c r="Z328" s="36"/>
      <c r="AA328" s="36" t="s">
        <v>57</v>
      </c>
      <c r="AB328" s="36" t="s">
        <v>59</v>
      </c>
      <c r="AC328" s="36" t="s">
        <v>59</v>
      </c>
      <c r="AD328" s="36" t="s">
        <v>59</v>
      </c>
      <c r="AE328" s="36" t="s">
        <v>59</v>
      </c>
      <c r="AF328" s="36" t="s">
        <v>59</v>
      </c>
      <c r="AG328" s="36" t="s">
        <v>59</v>
      </c>
      <c r="AH328" s="36"/>
      <c r="AI328" s="36"/>
      <c r="AJ328" s="36"/>
      <c r="AK328" s="36"/>
      <c r="AL328" s="36"/>
      <c r="AM328" s="36"/>
      <c r="AN328" s="36"/>
    </row>
    <row r="329" spans="1:40" ht="74.099999999999994" customHeight="1" x14ac:dyDescent="0.15">
      <c r="A329" s="23"/>
      <c r="B329" s="20" t="s">
        <v>600</v>
      </c>
      <c r="C329" s="23" t="s">
        <v>61</v>
      </c>
      <c r="D329" s="20" t="s">
        <v>62</v>
      </c>
      <c r="E329" s="20" t="s">
        <v>440</v>
      </c>
      <c r="F329" s="22" t="s">
        <v>931</v>
      </c>
      <c r="G329" s="18">
        <v>1</v>
      </c>
      <c r="H329" s="18"/>
      <c r="I329" s="18"/>
      <c r="J329" s="18"/>
      <c r="K329" s="18"/>
      <c r="L329" s="30"/>
      <c r="M329" s="42" t="s">
        <v>767</v>
      </c>
      <c r="N329" s="42" t="s">
        <v>761</v>
      </c>
      <c r="O329" s="43"/>
      <c r="P329" s="43">
        <v>1</v>
      </c>
      <c r="Q329" s="40">
        <v>1E-4</v>
      </c>
      <c r="R329" s="40">
        <v>1E-4</v>
      </c>
      <c r="S329" s="40"/>
      <c r="T329" s="40">
        <v>5.0000000000000001E-4</v>
      </c>
      <c r="U329" s="40">
        <v>5.0000000000000001E-4</v>
      </c>
      <c r="V329" s="40"/>
      <c r="W329" s="36" t="s">
        <v>179</v>
      </c>
      <c r="X329" s="45" t="s">
        <v>180</v>
      </c>
      <c r="Y329" s="36" t="s">
        <v>89</v>
      </c>
      <c r="Z329" s="36" t="s">
        <v>90</v>
      </c>
      <c r="AA329" s="36"/>
      <c r="AB329" s="36"/>
      <c r="AC329" s="36"/>
      <c r="AD329" s="36"/>
      <c r="AE329" s="36"/>
      <c r="AF329" s="36"/>
      <c r="AG329" s="36"/>
      <c r="AH329" s="36"/>
      <c r="AI329" s="36"/>
      <c r="AJ329" s="36"/>
      <c r="AK329" s="36"/>
      <c r="AL329" s="36"/>
      <c r="AM329" s="36"/>
      <c r="AN329" s="36"/>
    </row>
    <row r="330" spans="1:40" ht="74.099999999999994" customHeight="1" x14ac:dyDescent="0.15">
      <c r="A330" s="23"/>
      <c r="B330" s="20" t="s">
        <v>608</v>
      </c>
      <c r="C330" s="23" t="s">
        <v>61</v>
      </c>
      <c r="D330" s="20" t="s">
        <v>62</v>
      </c>
      <c r="E330" s="20" t="s">
        <v>932</v>
      </c>
      <c r="F330" s="22" t="s">
        <v>933</v>
      </c>
      <c r="G330" s="18">
        <v>1</v>
      </c>
      <c r="H330" s="18"/>
      <c r="I330" s="18"/>
      <c r="J330" s="18"/>
      <c r="K330" s="18"/>
      <c r="L330" s="30"/>
      <c r="M330" s="42" t="s">
        <v>767</v>
      </c>
      <c r="N330" s="42" t="s">
        <v>761</v>
      </c>
      <c r="O330" s="43">
        <v>1</v>
      </c>
      <c r="P330" s="43"/>
      <c r="Q330" s="40">
        <v>1E-4</v>
      </c>
      <c r="R330" s="40">
        <v>1E-4</v>
      </c>
      <c r="S330" s="40"/>
      <c r="T330" s="40">
        <v>4.0000000000000002E-4</v>
      </c>
      <c r="U330" s="40">
        <v>4.0000000000000002E-4</v>
      </c>
      <c r="V330" s="40"/>
      <c r="W330" s="36" t="s">
        <v>179</v>
      </c>
      <c r="X330" s="45" t="s">
        <v>180</v>
      </c>
      <c r="Y330" s="36" t="s">
        <v>99</v>
      </c>
      <c r="Z330" s="36" t="s">
        <v>100</v>
      </c>
      <c r="AA330" s="36"/>
      <c r="AB330" s="36"/>
      <c r="AC330" s="36"/>
      <c r="AD330" s="36"/>
      <c r="AE330" s="36"/>
      <c r="AF330" s="36"/>
      <c r="AG330" s="36"/>
      <c r="AH330" s="36"/>
      <c r="AI330" s="36"/>
      <c r="AJ330" s="36"/>
      <c r="AK330" s="36"/>
      <c r="AL330" s="36"/>
      <c r="AM330" s="36"/>
      <c r="AN330" s="36"/>
    </row>
    <row r="331" spans="1:40" ht="54.95" customHeight="1" x14ac:dyDescent="0.15">
      <c r="A331" s="23"/>
      <c r="B331" s="20" t="s">
        <v>934</v>
      </c>
      <c r="C331" s="23"/>
      <c r="D331" s="20"/>
      <c r="E331" s="20"/>
      <c r="F331" s="22" t="s">
        <v>935</v>
      </c>
      <c r="G331" s="18">
        <f t="shared" si="62"/>
        <v>1</v>
      </c>
      <c r="H331" s="18">
        <v>1</v>
      </c>
      <c r="I331" s="18"/>
      <c r="J331" s="18"/>
      <c r="K331" s="18"/>
      <c r="L331" s="30" t="s">
        <v>727</v>
      </c>
      <c r="M331" s="42"/>
      <c r="N331" s="42"/>
      <c r="O331" s="43">
        <f t="shared" ref="O331:O335" si="64">SUM(O332)</f>
        <v>0</v>
      </c>
      <c r="P331" s="43">
        <f t="shared" ref="P331:V331" si="65">SUM(P332)</f>
        <v>1</v>
      </c>
      <c r="Q331" s="36">
        <f t="shared" si="65"/>
        <v>1E-4</v>
      </c>
      <c r="R331" s="36">
        <f t="shared" si="65"/>
        <v>1E-4</v>
      </c>
      <c r="S331" s="36">
        <f t="shared" si="65"/>
        <v>0</v>
      </c>
      <c r="T331" s="36">
        <f t="shared" si="65"/>
        <v>2.9999999999999997E-4</v>
      </c>
      <c r="U331" s="36">
        <f t="shared" si="65"/>
        <v>2.9999999999999997E-4</v>
      </c>
      <c r="V331" s="36">
        <f t="shared" si="65"/>
        <v>0</v>
      </c>
      <c r="W331" s="36"/>
      <c r="X331" s="45"/>
      <c r="Y331" s="36"/>
      <c r="Z331" s="36"/>
      <c r="AA331" s="36" t="s">
        <v>57</v>
      </c>
      <c r="AB331" s="36" t="s">
        <v>59</v>
      </c>
      <c r="AC331" s="36" t="s">
        <v>59</v>
      </c>
      <c r="AD331" s="36" t="s">
        <v>59</v>
      </c>
      <c r="AE331" s="36" t="s">
        <v>59</v>
      </c>
      <c r="AF331" s="36" t="s">
        <v>59</v>
      </c>
      <c r="AG331" s="36" t="s">
        <v>59</v>
      </c>
      <c r="AH331" s="36"/>
      <c r="AI331" s="36"/>
      <c r="AJ331" s="36"/>
      <c r="AK331" s="36"/>
      <c r="AL331" s="36"/>
      <c r="AM331" s="36"/>
      <c r="AN331" s="36"/>
    </row>
    <row r="332" spans="1:40" ht="75.95" customHeight="1" x14ac:dyDescent="0.15">
      <c r="A332" s="23"/>
      <c r="B332" s="20" t="s">
        <v>688</v>
      </c>
      <c r="C332" s="23" t="s">
        <v>61</v>
      </c>
      <c r="D332" s="20" t="s">
        <v>454</v>
      </c>
      <c r="E332" s="20" t="s">
        <v>444</v>
      </c>
      <c r="F332" s="22" t="s">
        <v>936</v>
      </c>
      <c r="G332" s="18">
        <v>1</v>
      </c>
      <c r="H332" s="18"/>
      <c r="I332" s="18"/>
      <c r="J332" s="18"/>
      <c r="K332" s="18"/>
      <c r="L332" s="30"/>
      <c r="M332" s="42" t="s">
        <v>767</v>
      </c>
      <c r="N332" s="42" t="s">
        <v>761</v>
      </c>
      <c r="O332" s="43"/>
      <c r="P332" s="43">
        <v>1</v>
      </c>
      <c r="Q332" s="40">
        <v>1E-4</v>
      </c>
      <c r="R332" s="40">
        <v>1E-4</v>
      </c>
      <c r="S332" s="40"/>
      <c r="T332" s="40">
        <v>2.9999999999999997E-4</v>
      </c>
      <c r="U332" s="40">
        <v>2.9999999999999997E-4</v>
      </c>
      <c r="V332" s="40"/>
      <c r="W332" s="36" t="s">
        <v>179</v>
      </c>
      <c r="X332" s="45" t="s">
        <v>180</v>
      </c>
      <c r="Y332" s="36" t="s">
        <v>109</v>
      </c>
      <c r="Z332" s="36" t="s">
        <v>110</v>
      </c>
      <c r="AA332" s="36"/>
      <c r="AB332" s="36"/>
      <c r="AC332" s="36"/>
      <c r="AD332" s="36"/>
      <c r="AE332" s="36"/>
      <c r="AF332" s="36"/>
      <c r="AG332" s="36"/>
      <c r="AH332" s="36"/>
      <c r="AI332" s="36"/>
      <c r="AJ332" s="36"/>
      <c r="AK332" s="36"/>
      <c r="AL332" s="36"/>
      <c r="AM332" s="36"/>
      <c r="AN332" s="36"/>
    </row>
    <row r="333" spans="1:40" ht="75" customHeight="1" x14ac:dyDescent="0.15">
      <c r="A333" s="23"/>
      <c r="B333" s="20" t="s">
        <v>937</v>
      </c>
      <c r="C333" s="23"/>
      <c r="D333" s="20"/>
      <c r="E333" s="20"/>
      <c r="F333" s="22" t="s">
        <v>938</v>
      </c>
      <c r="G333" s="18">
        <f t="shared" si="62"/>
        <v>0.6</v>
      </c>
      <c r="H333" s="18">
        <v>0.6</v>
      </c>
      <c r="I333" s="18"/>
      <c r="J333" s="18"/>
      <c r="K333" s="18"/>
      <c r="L333" s="30" t="s">
        <v>939</v>
      </c>
      <c r="M333" s="42"/>
      <c r="N333" s="42"/>
      <c r="O333" s="43">
        <f t="shared" si="64"/>
        <v>0</v>
      </c>
      <c r="P333" s="43">
        <f t="shared" ref="P333:V333" si="66">SUM(P334)</f>
        <v>1</v>
      </c>
      <c r="Q333" s="36">
        <f t="shared" si="66"/>
        <v>1E-4</v>
      </c>
      <c r="R333" s="36">
        <f t="shared" si="66"/>
        <v>1E-4</v>
      </c>
      <c r="S333" s="36">
        <f t="shared" si="66"/>
        <v>0</v>
      </c>
      <c r="T333" s="36">
        <f t="shared" si="66"/>
        <v>4.0000000000000002E-4</v>
      </c>
      <c r="U333" s="36">
        <f t="shared" si="66"/>
        <v>4.0000000000000002E-4</v>
      </c>
      <c r="V333" s="36">
        <f t="shared" si="66"/>
        <v>0</v>
      </c>
      <c r="W333" s="36"/>
      <c r="X333" s="45"/>
      <c r="Y333" s="36"/>
      <c r="Z333" s="36"/>
      <c r="AA333" s="36" t="s">
        <v>57</v>
      </c>
      <c r="AB333" s="36" t="s">
        <v>59</v>
      </c>
      <c r="AC333" s="36" t="s">
        <v>59</v>
      </c>
      <c r="AD333" s="36" t="s">
        <v>59</v>
      </c>
      <c r="AE333" s="36" t="s">
        <v>59</v>
      </c>
      <c r="AF333" s="36" t="s">
        <v>59</v>
      </c>
      <c r="AG333" s="36" t="s">
        <v>59</v>
      </c>
      <c r="AH333" s="36"/>
      <c r="AI333" s="36"/>
      <c r="AJ333" s="36"/>
      <c r="AK333" s="36"/>
      <c r="AL333" s="36"/>
      <c r="AM333" s="36"/>
      <c r="AN333" s="36"/>
    </row>
    <row r="334" spans="1:40" ht="75" customHeight="1" x14ac:dyDescent="0.15">
      <c r="A334" s="23"/>
      <c r="B334" s="20" t="s">
        <v>797</v>
      </c>
      <c r="C334" s="23" t="s">
        <v>61</v>
      </c>
      <c r="D334" s="20" t="s">
        <v>454</v>
      </c>
      <c r="E334" s="20" t="s">
        <v>444</v>
      </c>
      <c r="F334" s="22" t="s">
        <v>940</v>
      </c>
      <c r="G334" s="18">
        <v>0.6</v>
      </c>
      <c r="H334" s="18"/>
      <c r="I334" s="18"/>
      <c r="J334" s="18"/>
      <c r="K334" s="18"/>
      <c r="L334" s="30"/>
      <c r="M334" s="42" t="s">
        <v>782</v>
      </c>
      <c r="N334" s="42" t="s">
        <v>761</v>
      </c>
      <c r="O334" s="43"/>
      <c r="P334" s="43">
        <v>1</v>
      </c>
      <c r="Q334" s="40">
        <v>1E-4</v>
      </c>
      <c r="R334" s="40">
        <v>1E-4</v>
      </c>
      <c r="S334" s="40"/>
      <c r="T334" s="40">
        <v>4.0000000000000002E-4</v>
      </c>
      <c r="U334" s="40">
        <v>4.0000000000000002E-4</v>
      </c>
      <c r="V334" s="40"/>
      <c r="W334" s="36" t="s">
        <v>179</v>
      </c>
      <c r="X334" s="45" t="s">
        <v>180</v>
      </c>
      <c r="Y334" s="36" t="s">
        <v>109</v>
      </c>
      <c r="Z334" s="36" t="s">
        <v>110</v>
      </c>
      <c r="AA334" s="36"/>
      <c r="AB334" s="36"/>
      <c r="AC334" s="36"/>
      <c r="AD334" s="36"/>
      <c r="AE334" s="36"/>
      <c r="AF334" s="36"/>
      <c r="AG334" s="36"/>
      <c r="AH334" s="36"/>
      <c r="AI334" s="36"/>
      <c r="AJ334" s="36"/>
      <c r="AK334" s="36"/>
      <c r="AL334" s="36"/>
      <c r="AM334" s="36"/>
      <c r="AN334" s="36"/>
    </row>
    <row r="335" spans="1:40" ht="80.099999999999994" customHeight="1" x14ac:dyDescent="0.15">
      <c r="A335" s="23"/>
      <c r="B335" s="20" t="s">
        <v>941</v>
      </c>
      <c r="C335" s="23"/>
      <c r="D335" s="20"/>
      <c r="E335" s="20"/>
      <c r="F335" s="22" t="s">
        <v>942</v>
      </c>
      <c r="G335" s="18">
        <f>H335+I335+J335+K335</f>
        <v>0.5</v>
      </c>
      <c r="H335" s="18">
        <v>0.5</v>
      </c>
      <c r="I335" s="18"/>
      <c r="J335" s="18"/>
      <c r="K335" s="18"/>
      <c r="L335" s="30" t="s">
        <v>395</v>
      </c>
      <c r="M335" s="42"/>
      <c r="N335" s="42"/>
      <c r="O335" s="43">
        <f t="shared" si="64"/>
        <v>0</v>
      </c>
      <c r="P335" s="43">
        <f t="shared" ref="P335:V335" si="67">SUM(P336)</f>
        <v>1</v>
      </c>
      <c r="Q335" s="36">
        <f t="shared" si="67"/>
        <v>1E-4</v>
      </c>
      <c r="R335" s="36">
        <f t="shared" si="67"/>
        <v>1E-4</v>
      </c>
      <c r="S335" s="36">
        <f t="shared" si="67"/>
        <v>0</v>
      </c>
      <c r="T335" s="36">
        <f t="shared" si="67"/>
        <v>4.0000000000000002E-4</v>
      </c>
      <c r="U335" s="36">
        <f t="shared" si="67"/>
        <v>4.0000000000000002E-4</v>
      </c>
      <c r="V335" s="36">
        <f t="shared" si="67"/>
        <v>0</v>
      </c>
      <c r="W335" s="36"/>
      <c r="X335" s="45"/>
      <c r="Y335" s="36"/>
      <c r="Z335" s="36"/>
      <c r="AA335" s="36" t="s">
        <v>57</v>
      </c>
      <c r="AB335" s="36" t="s">
        <v>59</v>
      </c>
      <c r="AC335" s="36" t="s">
        <v>59</v>
      </c>
      <c r="AD335" s="36" t="s">
        <v>59</v>
      </c>
      <c r="AE335" s="36" t="s">
        <v>59</v>
      </c>
      <c r="AF335" s="36" t="s">
        <v>59</v>
      </c>
      <c r="AG335" s="36" t="s">
        <v>59</v>
      </c>
      <c r="AH335" s="36"/>
      <c r="AI335" s="36"/>
      <c r="AJ335" s="36"/>
      <c r="AK335" s="36"/>
      <c r="AL335" s="36"/>
      <c r="AM335" s="36"/>
      <c r="AN335" s="36"/>
    </row>
    <row r="336" spans="1:40" ht="68.099999999999994" customHeight="1" x14ac:dyDescent="0.15">
      <c r="A336" s="23"/>
      <c r="B336" s="20" t="s">
        <v>943</v>
      </c>
      <c r="C336" s="23" t="s">
        <v>61</v>
      </c>
      <c r="D336" s="20" t="s">
        <v>454</v>
      </c>
      <c r="E336" s="20" t="s">
        <v>444</v>
      </c>
      <c r="F336" s="22" t="s">
        <v>944</v>
      </c>
      <c r="G336" s="18">
        <v>0.5</v>
      </c>
      <c r="H336" s="18"/>
      <c r="I336" s="18"/>
      <c r="J336" s="18"/>
      <c r="K336" s="18"/>
      <c r="L336" s="30"/>
      <c r="M336" s="42" t="s">
        <v>782</v>
      </c>
      <c r="N336" s="42" t="s">
        <v>761</v>
      </c>
      <c r="O336" s="43"/>
      <c r="P336" s="43">
        <v>1</v>
      </c>
      <c r="Q336" s="40">
        <v>1E-4</v>
      </c>
      <c r="R336" s="40">
        <v>1E-4</v>
      </c>
      <c r="S336" s="40"/>
      <c r="T336" s="40">
        <v>4.0000000000000002E-4</v>
      </c>
      <c r="U336" s="40">
        <v>4.0000000000000002E-4</v>
      </c>
      <c r="V336" s="40"/>
      <c r="W336" s="36" t="s">
        <v>179</v>
      </c>
      <c r="X336" s="45" t="s">
        <v>180</v>
      </c>
      <c r="Y336" s="36" t="s">
        <v>109</v>
      </c>
      <c r="Z336" s="36" t="s">
        <v>110</v>
      </c>
      <c r="AA336" s="36"/>
      <c r="AB336" s="36"/>
      <c r="AC336" s="36"/>
      <c r="AD336" s="36"/>
      <c r="AE336" s="36"/>
      <c r="AF336" s="36"/>
      <c r="AG336" s="36"/>
      <c r="AH336" s="36"/>
      <c r="AI336" s="36"/>
      <c r="AJ336" s="36"/>
      <c r="AK336" s="36"/>
      <c r="AL336" s="36"/>
      <c r="AM336" s="36"/>
      <c r="AN336" s="36"/>
    </row>
    <row r="337" spans="1:40" ht="45.95" customHeight="1" x14ac:dyDescent="0.15">
      <c r="A337" s="19"/>
      <c r="B337" s="78" t="s">
        <v>945</v>
      </c>
      <c r="C337" s="79"/>
      <c r="D337" s="79"/>
      <c r="E337" s="80"/>
      <c r="F337" s="39"/>
      <c r="G337" s="40">
        <f>G338+G339</f>
        <v>2760</v>
      </c>
      <c r="H337" s="40">
        <f>H338+H339</f>
        <v>2760</v>
      </c>
      <c r="I337" s="40">
        <f>I338+I339</f>
        <v>0</v>
      </c>
      <c r="J337" s="40">
        <f>J338+J339</f>
        <v>0</v>
      </c>
      <c r="K337" s="40">
        <f>K338+K339</f>
        <v>0</v>
      </c>
      <c r="L337" s="36"/>
      <c r="M337" s="42"/>
      <c r="N337" s="42"/>
      <c r="O337" s="43">
        <f>O338+O339</f>
        <v>144</v>
      </c>
      <c r="P337" s="43">
        <f t="shared" ref="P337:V337" si="68">P338+P339</f>
        <v>71</v>
      </c>
      <c r="Q337" s="36">
        <f t="shared" si="68"/>
        <v>1.534</v>
      </c>
      <c r="R337" s="36">
        <f t="shared" si="68"/>
        <v>0.54789999999999994</v>
      </c>
      <c r="S337" s="36">
        <f t="shared" si="68"/>
        <v>0.98609999999999998</v>
      </c>
      <c r="T337" s="36">
        <f t="shared" si="68"/>
        <v>4.8789999999999996</v>
      </c>
      <c r="U337" s="36">
        <f t="shared" si="68"/>
        <v>1.7630000000000001</v>
      </c>
      <c r="V337" s="36">
        <f t="shared" si="68"/>
        <v>3.1159999999999997</v>
      </c>
      <c r="W337" s="36"/>
      <c r="X337" s="45"/>
      <c r="Y337" s="36"/>
      <c r="Z337" s="36"/>
      <c r="AA337" s="36"/>
      <c r="AB337" s="36"/>
      <c r="AC337" s="36"/>
      <c r="AD337" s="36"/>
      <c r="AE337" s="36"/>
      <c r="AF337" s="36"/>
      <c r="AG337" s="36"/>
      <c r="AH337" s="36"/>
      <c r="AI337" s="36"/>
      <c r="AJ337" s="36"/>
      <c r="AK337" s="36"/>
      <c r="AL337" s="36"/>
      <c r="AM337" s="36"/>
      <c r="AN337" s="36"/>
    </row>
    <row r="338" spans="1:40" ht="117" customHeight="1" x14ac:dyDescent="0.15">
      <c r="A338" s="30"/>
      <c r="B338" s="30" t="s">
        <v>946</v>
      </c>
      <c r="C338" s="30" t="s">
        <v>61</v>
      </c>
      <c r="D338" s="30" t="s">
        <v>62</v>
      </c>
      <c r="E338" s="30" t="s">
        <v>947</v>
      </c>
      <c r="F338" s="39" t="s">
        <v>948</v>
      </c>
      <c r="G338" s="40">
        <v>2260</v>
      </c>
      <c r="H338" s="40">
        <v>2260</v>
      </c>
      <c r="I338" s="40"/>
      <c r="J338" s="40"/>
      <c r="K338" s="40"/>
      <c r="L338" s="36" t="s">
        <v>949</v>
      </c>
      <c r="M338" s="42" t="s">
        <v>950</v>
      </c>
      <c r="N338" s="42" t="s">
        <v>202</v>
      </c>
      <c r="O338" s="43">
        <v>134</v>
      </c>
      <c r="P338" s="43">
        <v>71</v>
      </c>
      <c r="Q338" s="40">
        <v>1.5075000000000001</v>
      </c>
      <c r="R338" s="40">
        <v>0.53439999999999999</v>
      </c>
      <c r="S338" s="40">
        <v>0.97309999999999997</v>
      </c>
      <c r="T338" s="40">
        <v>4.8109999999999999</v>
      </c>
      <c r="U338" s="40">
        <v>1.7311000000000001</v>
      </c>
      <c r="V338" s="40">
        <v>3.0798999999999999</v>
      </c>
      <c r="W338" s="36" t="s">
        <v>586</v>
      </c>
      <c r="X338" s="45" t="s">
        <v>180</v>
      </c>
      <c r="Y338" s="36" t="s">
        <v>951</v>
      </c>
      <c r="Z338" s="36" t="s">
        <v>952</v>
      </c>
      <c r="AA338" s="36" t="s">
        <v>57</v>
      </c>
      <c r="AB338" s="36" t="s">
        <v>59</v>
      </c>
      <c r="AC338" s="36" t="s">
        <v>59</v>
      </c>
      <c r="AD338" s="36" t="s">
        <v>59</v>
      </c>
      <c r="AE338" s="36" t="s">
        <v>59</v>
      </c>
      <c r="AF338" s="36" t="s">
        <v>59</v>
      </c>
      <c r="AG338" s="36" t="s">
        <v>59</v>
      </c>
      <c r="AH338" s="36"/>
      <c r="AI338" s="36"/>
      <c r="AJ338" s="36"/>
      <c r="AK338" s="36"/>
      <c r="AL338" s="36"/>
      <c r="AM338" s="36"/>
      <c r="AN338" s="36"/>
    </row>
    <row r="339" spans="1:40" ht="189.95" customHeight="1" x14ac:dyDescent="0.15">
      <c r="A339" s="30"/>
      <c r="B339" s="30" t="s">
        <v>953</v>
      </c>
      <c r="C339" s="30" t="s">
        <v>61</v>
      </c>
      <c r="D339" s="30" t="s">
        <v>62</v>
      </c>
      <c r="E339" s="30" t="s">
        <v>154</v>
      </c>
      <c r="F339" s="39" t="s">
        <v>954</v>
      </c>
      <c r="G339" s="40">
        <v>500</v>
      </c>
      <c r="H339" s="40">
        <v>500</v>
      </c>
      <c r="I339" s="40"/>
      <c r="J339" s="40"/>
      <c r="K339" s="40"/>
      <c r="L339" s="36" t="s">
        <v>955</v>
      </c>
      <c r="M339" s="42" t="s">
        <v>956</v>
      </c>
      <c r="N339" s="42" t="s">
        <v>957</v>
      </c>
      <c r="O339" s="43">
        <v>10</v>
      </c>
      <c r="P339" s="43">
        <v>0</v>
      </c>
      <c r="Q339" s="40">
        <v>2.6499999999999999E-2</v>
      </c>
      <c r="R339" s="40">
        <v>1.35E-2</v>
      </c>
      <c r="S339" s="40">
        <v>1.2999999999999999E-2</v>
      </c>
      <c r="T339" s="40">
        <v>6.8000000000000005E-2</v>
      </c>
      <c r="U339" s="40">
        <v>3.1899999999999998E-2</v>
      </c>
      <c r="V339" s="40">
        <v>3.61E-2</v>
      </c>
      <c r="W339" s="36" t="s">
        <v>586</v>
      </c>
      <c r="X339" s="45" t="s">
        <v>180</v>
      </c>
      <c r="Y339" s="36" t="s">
        <v>154</v>
      </c>
      <c r="Z339" s="36" t="s">
        <v>155</v>
      </c>
      <c r="AA339" s="36"/>
      <c r="AB339" s="36" t="s">
        <v>59</v>
      </c>
      <c r="AC339" s="36" t="s">
        <v>59</v>
      </c>
      <c r="AD339" s="36" t="s">
        <v>59</v>
      </c>
      <c r="AE339" s="36" t="s">
        <v>59</v>
      </c>
      <c r="AF339" s="36" t="s">
        <v>59</v>
      </c>
      <c r="AG339" s="36" t="s">
        <v>59</v>
      </c>
      <c r="AH339" s="36"/>
      <c r="AI339" s="36"/>
      <c r="AJ339" s="36"/>
      <c r="AK339" s="36"/>
      <c r="AL339" s="36"/>
      <c r="AM339" s="36"/>
      <c r="AN339" s="36"/>
    </row>
    <row r="340" spans="1:40" ht="42.95" customHeight="1" x14ac:dyDescent="0.15">
      <c r="A340" s="19"/>
      <c r="B340" s="78" t="s">
        <v>958</v>
      </c>
      <c r="C340" s="79"/>
      <c r="D340" s="79"/>
      <c r="E340" s="80"/>
      <c r="F340" s="39"/>
      <c r="G340" s="40">
        <f>G341</f>
        <v>127.4</v>
      </c>
      <c r="H340" s="40">
        <f>H341</f>
        <v>127.4</v>
      </c>
      <c r="I340" s="40">
        <f>I341</f>
        <v>0</v>
      </c>
      <c r="J340" s="40">
        <f>J341</f>
        <v>0</v>
      </c>
      <c r="K340" s="40">
        <f>K341</f>
        <v>0</v>
      </c>
      <c r="L340" s="36"/>
      <c r="M340" s="42"/>
      <c r="N340" s="42"/>
      <c r="O340" s="43">
        <f t="shared" ref="O340:V340" si="69">O341</f>
        <v>25</v>
      </c>
      <c r="P340" s="43">
        <f t="shared" si="69"/>
        <v>21</v>
      </c>
      <c r="Q340" s="36">
        <f t="shared" si="69"/>
        <v>5.0999999999999997E-2</v>
      </c>
      <c r="R340" s="36">
        <f t="shared" si="69"/>
        <v>2.4799999999999999E-2</v>
      </c>
      <c r="S340" s="36">
        <f t="shared" si="69"/>
        <v>2.6200000000000001E-2</v>
      </c>
      <c r="T340" s="36">
        <f t="shared" si="69"/>
        <v>0.1686</v>
      </c>
      <c r="U340" s="36">
        <f t="shared" si="69"/>
        <v>8.6099999999999996E-2</v>
      </c>
      <c r="V340" s="36">
        <f t="shared" si="69"/>
        <v>8.2500000000000004E-2</v>
      </c>
      <c r="W340" s="36"/>
      <c r="X340" s="45"/>
      <c r="Y340" s="36"/>
      <c r="Z340" s="36"/>
      <c r="AA340" s="36"/>
      <c r="AB340" s="36"/>
      <c r="AC340" s="36"/>
      <c r="AD340" s="36"/>
      <c r="AE340" s="36"/>
      <c r="AF340" s="36"/>
      <c r="AG340" s="36"/>
      <c r="AH340" s="36"/>
      <c r="AI340" s="36"/>
      <c r="AJ340" s="36"/>
      <c r="AK340" s="36"/>
      <c r="AL340" s="36"/>
      <c r="AM340" s="36"/>
      <c r="AN340" s="36"/>
    </row>
    <row r="341" spans="1:40" ht="110.1" customHeight="1" x14ac:dyDescent="0.15">
      <c r="A341" s="30"/>
      <c r="B341" s="30" t="s">
        <v>959</v>
      </c>
      <c r="C341" s="30" t="s">
        <v>61</v>
      </c>
      <c r="D341" s="30" t="s">
        <v>62</v>
      </c>
      <c r="E341" s="30" t="s">
        <v>960</v>
      </c>
      <c r="F341" s="39" t="s">
        <v>961</v>
      </c>
      <c r="G341" s="40">
        <v>127.4</v>
      </c>
      <c r="H341" s="40">
        <v>127.4</v>
      </c>
      <c r="I341" s="40"/>
      <c r="J341" s="40"/>
      <c r="K341" s="40"/>
      <c r="L341" s="36" t="s">
        <v>962</v>
      </c>
      <c r="M341" s="42" t="s">
        <v>963</v>
      </c>
      <c r="N341" s="42" t="s">
        <v>963</v>
      </c>
      <c r="O341" s="43">
        <v>25</v>
      </c>
      <c r="P341" s="43">
        <v>21</v>
      </c>
      <c r="Q341" s="40">
        <v>5.0999999999999997E-2</v>
      </c>
      <c r="R341" s="40">
        <v>2.4799999999999999E-2</v>
      </c>
      <c r="S341" s="40">
        <v>2.6200000000000001E-2</v>
      </c>
      <c r="T341" s="40">
        <v>0.1686</v>
      </c>
      <c r="U341" s="40">
        <v>8.6099999999999996E-2</v>
      </c>
      <c r="V341" s="40">
        <v>8.2500000000000004E-2</v>
      </c>
      <c r="W341" s="36" t="s">
        <v>179</v>
      </c>
      <c r="X341" s="45" t="s">
        <v>180</v>
      </c>
      <c r="Y341" s="36" t="s">
        <v>964</v>
      </c>
      <c r="Z341" s="36" t="s">
        <v>965</v>
      </c>
      <c r="AA341" s="36" t="s">
        <v>57</v>
      </c>
      <c r="AB341" s="36" t="s">
        <v>59</v>
      </c>
      <c r="AC341" s="36" t="s">
        <v>59</v>
      </c>
      <c r="AD341" s="36" t="s">
        <v>59</v>
      </c>
      <c r="AE341" s="36" t="s">
        <v>59</v>
      </c>
      <c r="AF341" s="36" t="s">
        <v>59</v>
      </c>
      <c r="AG341" s="36" t="s">
        <v>59</v>
      </c>
      <c r="AH341" s="36"/>
      <c r="AI341" s="36"/>
      <c r="AJ341" s="36"/>
      <c r="AK341" s="36"/>
      <c r="AL341" s="36"/>
      <c r="AM341" s="36"/>
      <c r="AN341" s="36"/>
    </row>
    <row r="342" spans="1:40" ht="45.95" customHeight="1" x14ac:dyDescent="0.15">
      <c r="A342" s="19"/>
      <c r="B342" s="78" t="s">
        <v>966</v>
      </c>
      <c r="C342" s="79"/>
      <c r="D342" s="79"/>
      <c r="E342" s="80"/>
      <c r="F342" s="39"/>
      <c r="G342" s="40">
        <f>G344+G343</f>
        <v>850</v>
      </c>
      <c r="H342" s="40">
        <f>H344+H343</f>
        <v>850</v>
      </c>
      <c r="I342" s="40">
        <f>I344+I343</f>
        <v>0</v>
      </c>
      <c r="J342" s="40">
        <f>J344+J343</f>
        <v>0</v>
      </c>
      <c r="K342" s="40">
        <f>K344+K343</f>
        <v>0</v>
      </c>
      <c r="L342" s="36"/>
      <c r="M342" s="42"/>
      <c r="N342" s="42"/>
      <c r="O342" s="43">
        <f t="shared" ref="O342:V342" si="70">O344</f>
        <v>5</v>
      </c>
      <c r="P342" s="43">
        <f t="shared" si="70"/>
        <v>4</v>
      </c>
      <c r="Q342" s="36">
        <f t="shared" si="70"/>
        <v>0.46500000000000002</v>
      </c>
      <c r="R342" s="36">
        <f t="shared" si="70"/>
        <v>2.1700000000000001E-2</v>
      </c>
      <c r="S342" s="36">
        <f t="shared" si="70"/>
        <v>2.4799999999999999E-2</v>
      </c>
      <c r="T342" s="36">
        <f t="shared" si="70"/>
        <v>0.13120000000000001</v>
      </c>
      <c r="U342" s="36">
        <f t="shared" si="70"/>
        <v>5.5599999999999997E-2</v>
      </c>
      <c r="V342" s="36">
        <f t="shared" si="70"/>
        <v>7.5600000000000001E-2</v>
      </c>
      <c r="W342" s="36"/>
      <c r="X342" s="45"/>
      <c r="Y342" s="36"/>
      <c r="Z342" s="36"/>
      <c r="AA342" s="36"/>
      <c r="AB342" s="36"/>
      <c r="AC342" s="36"/>
      <c r="AD342" s="36"/>
      <c r="AE342" s="36"/>
      <c r="AF342" s="36"/>
      <c r="AG342" s="36"/>
      <c r="AH342" s="36"/>
      <c r="AI342" s="36"/>
      <c r="AJ342" s="36"/>
      <c r="AK342" s="36"/>
      <c r="AL342" s="36"/>
      <c r="AM342" s="36"/>
      <c r="AN342" s="36"/>
    </row>
    <row r="343" spans="1:40" customFormat="1" ht="110.1" customHeight="1" x14ac:dyDescent="0.15">
      <c r="A343" s="30"/>
      <c r="B343" s="30" t="s">
        <v>967</v>
      </c>
      <c r="C343" s="30" t="s">
        <v>61</v>
      </c>
      <c r="D343" s="30" t="s">
        <v>62</v>
      </c>
      <c r="E343" s="30" t="s">
        <v>104</v>
      </c>
      <c r="F343" s="39" t="s">
        <v>968</v>
      </c>
      <c r="G343" s="40">
        <v>400</v>
      </c>
      <c r="H343" s="40">
        <v>400</v>
      </c>
      <c r="I343" s="40"/>
      <c r="J343" s="40"/>
      <c r="K343" s="40"/>
      <c r="L343" s="36" t="s">
        <v>969</v>
      </c>
      <c r="M343" s="42" t="s">
        <v>491</v>
      </c>
      <c r="N343" s="42" t="s">
        <v>482</v>
      </c>
      <c r="O343" s="43">
        <v>1</v>
      </c>
      <c r="P343" s="43">
        <v>7</v>
      </c>
      <c r="Q343" s="40">
        <v>2.7900000000000001E-2</v>
      </c>
      <c r="R343" s="40">
        <v>1.9E-3</v>
      </c>
      <c r="S343" s="40">
        <v>2.5999999999999999E-2</v>
      </c>
      <c r="T343" s="40">
        <v>0.1114</v>
      </c>
      <c r="U343" s="40">
        <v>4.9799999999999997E-2</v>
      </c>
      <c r="V343" s="40">
        <v>6.1600000000000002E-2</v>
      </c>
      <c r="W343" s="36" t="s">
        <v>564</v>
      </c>
      <c r="X343" s="45" t="s">
        <v>68</v>
      </c>
      <c r="Y343" s="36" t="s">
        <v>104</v>
      </c>
      <c r="Z343" s="36" t="s">
        <v>105</v>
      </c>
      <c r="AA343" s="36"/>
      <c r="AB343" s="36" t="s">
        <v>59</v>
      </c>
      <c r="AC343" s="36" t="s">
        <v>59</v>
      </c>
      <c r="AD343" s="36" t="s">
        <v>59</v>
      </c>
      <c r="AE343" s="36" t="s">
        <v>59</v>
      </c>
      <c r="AF343" s="36" t="s">
        <v>59</v>
      </c>
      <c r="AG343" s="36" t="s">
        <v>59</v>
      </c>
      <c r="AH343" s="36"/>
      <c r="AI343" s="36"/>
      <c r="AJ343" s="36"/>
      <c r="AK343" s="36"/>
      <c r="AL343" s="36"/>
      <c r="AM343" s="36"/>
      <c r="AN343" s="36"/>
    </row>
    <row r="344" spans="1:40" ht="87.95" customHeight="1" x14ac:dyDescent="0.15">
      <c r="A344" s="30"/>
      <c r="B344" s="30" t="s">
        <v>970</v>
      </c>
      <c r="C344" s="30" t="s">
        <v>971</v>
      </c>
      <c r="D344" s="30" t="s">
        <v>62</v>
      </c>
      <c r="E344" s="30" t="s">
        <v>99</v>
      </c>
      <c r="F344" s="39" t="s">
        <v>972</v>
      </c>
      <c r="G344" s="40">
        <v>450</v>
      </c>
      <c r="H344" s="40">
        <v>450</v>
      </c>
      <c r="I344" s="40"/>
      <c r="J344" s="40"/>
      <c r="K344" s="40"/>
      <c r="L344" s="36" t="s">
        <v>969</v>
      </c>
      <c r="M344" s="42" t="s">
        <v>487</v>
      </c>
      <c r="N344" s="42" t="s">
        <v>482</v>
      </c>
      <c r="O344" s="43">
        <v>5</v>
      </c>
      <c r="P344" s="43">
        <v>4</v>
      </c>
      <c r="Q344" s="40">
        <v>0.46500000000000002</v>
      </c>
      <c r="R344" s="40">
        <v>2.1700000000000001E-2</v>
      </c>
      <c r="S344" s="40">
        <v>2.4799999999999999E-2</v>
      </c>
      <c r="T344" s="40">
        <v>0.13120000000000001</v>
      </c>
      <c r="U344" s="40">
        <v>5.5599999999999997E-2</v>
      </c>
      <c r="V344" s="40">
        <v>7.5600000000000001E-2</v>
      </c>
      <c r="W344" s="36" t="s">
        <v>586</v>
      </c>
      <c r="X344" s="45" t="s">
        <v>180</v>
      </c>
      <c r="Y344" s="36" t="s">
        <v>99</v>
      </c>
      <c r="Z344" s="36" t="s">
        <v>100</v>
      </c>
      <c r="AA344" s="36"/>
      <c r="AB344" s="36" t="s">
        <v>59</v>
      </c>
      <c r="AC344" s="36" t="s">
        <v>59</v>
      </c>
      <c r="AD344" s="36" t="s">
        <v>59</v>
      </c>
      <c r="AE344" s="36" t="s">
        <v>59</v>
      </c>
      <c r="AF344" s="36" t="s">
        <v>59</v>
      </c>
      <c r="AG344" s="36" t="s">
        <v>59</v>
      </c>
      <c r="AH344" s="36"/>
      <c r="AI344" s="36"/>
      <c r="AJ344" s="36"/>
      <c r="AK344" s="36"/>
      <c r="AL344" s="36"/>
      <c r="AM344" s="36"/>
      <c r="AN344" s="36"/>
    </row>
    <row r="345" spans="1:40" ht="51" customHeight="1" x14ac:dyDescent="0.15">
      <c r="A345" s="19"/>
      <c r="B345" s="78" t="s">
        <v>973</v>
      </c>
      <c r="C345" s="79"/>
      <c r="D345" s="79"/>
      <c r="E345" s="80"/>
      <c r="F345" s="39"/>
      <c r="G345" s="40">
        <f t="shared" ref="G345:K345" si="71">G346</f>
        <v>150</v>
      </c>
      <c r="H345" s="40">
        <f t="shared" si="71"/>
        <v>150</v>
      </c>
      <c r="I345" s="40">
        <f t="shared" si="71"/>
        <v>0</v>
      </c>
      <c r="J345" s="40">
        <f t="shared" si="71"/>
        <v>0</v>
      </c>
      <c r="K345" s="40">
        <f t="shared" si="71"/>
        <v>0</v>
      </c>
      <c r="L345" s="36"/>
      <c r="M345" s="42"/>
      <c r="N345" s="42"/>
      <c r="O345" s="43">
        <f t="shared" ref="O345:V345" si="72">O346</f>
        <v>7</v>
      </c>
      <c r="P345" s="43">
        <f t="shared" si="72"/>
        <v>20</v>
      </c>
      <c r="Q345" s="36">
        <f t="shared" si="72"/>
        <v>2.5000000000000001E-2</v>
      </c>
      <c r="R345" s="36">
        <f t="shared" si="72"/>
        <v>1.35E-2</v>
      </c>
      <c r="S345" s="36">
        <f t="shared" si="72"/>
        <v>0.1115</v>
      </c>
      <c r="T345" s="36">
        <f t="shared" si="72"/>
        <v>6.8699999999999997E-2</v>
      </c>
      <c r="U345" s="36">
        <f t="shared" si="72"/>
        <v>3.6799999999999999E-2</v>
      </c>
      <c r="V345" s="36">
        <f t="shared" si="72"/>
        <v>0.43190000000000001</v>
      </c>
      <c r="W345" s="36"/>
      <c r="X345" s="45"/>
      <c r="Y345" s="36"/>
      <c r="Z345" s="36"/>
      <c r="AA345" s="36"/>
      <c r="AB345" s="36"/>
      <c r="AC345" s="36"/>
      <c r="AD345" s="36"/>
      <c r="AE345" s="36"/>
      <c r="AF345" s="36"/>
      <c r="AG345" s="36"/>
      <c r="AH345" s="36"/>
      <c r="AI345" s="36"/>
      <c r="AJ345" s="36"/>
      <c r="AK345" s="36"/>
      <c r="AL345" s="36"/>
      <c r="AM345" s="36"/>
      <c r="AN345" s="36"/>
    </row>
    <row r="346" spans="1:40" s="3" customFormat="1" ht="144.94999999999999" customHeight="1" x14ac:dyDescent="0.15">
      <c r="A346" s="30"/>
      <c r="B346" s="30" t="s">
        <v>974</v>
      </c>
      <c r="C346" s="30" t="s">
        <v>61</v>
      </c>
      <c r="D346" s="30" t="s">
        <v>62</v>
      </c>
      <c r="E346" s="30" t="s">
        <v>89</v>
      </c>
      <c r="F346" s="39" t="s">
        <v>975</v>
      </c>
      <c r="G346" s="40">
        <v>150</v>
      </c>
      <c r="H346" s="40">
        <v>150</v>
      </c>
      <c r="I346" s="40"/>
      <c r="J346" s="40"/>
      <c r="K346" s="40"/>
      <c r="L346" s="36" t="s">
        <v>976</v>
      </c>
      <c r="M346" s="42" t="s">
        <v>977</v>
      </c>
      <c r="N346" s="42" t="s">
        <v>978</v>
      </c>
      <c r="O346" s="43">
        <v>7</v>
      </c>
      <c r="P346" s="43">
        <v>20</v>
      </c>
      <c r="Q346" s="40">
        <v>2.5000000000000001E-2</v>
      </c>
      <c r="R346" s="40">
        <v>1.35E-2</v>
      </c>
      <c r="S346" s="40">
        <v>0.1115</v>
      </c>
      <c r="T346" s="40">
        <v>6.8699999999999997E-2</v>
      </c>
      <c r="U346" s="40">
        <v>3.6799999999999999E-2</v>
      </c>
      <c r="V346" s="40">
        <v>0.43190000000000001</v>
      </c>
      <c r="W346" s="36" t="s">
        <v>586</v>
      </c>
      <c r="X346" s="45" t="s">
        <v>180</v>
      </c>
      <c r="Y346" s="36" t="s">
        <v>979</v>
      </c>
      <c r="Z346" s="36" t="s">
        <v>980</v>
      </c>
      <c r="AA346" s="36"/>
      <c r="AB346" s="36" t="s">
        <v>59</v>
      </c>
      <c r="AC346" s="36" t="s">
        <v>59</v>
      </c>
      <c r="AD346" s="36" t="s">
        <v>59</v>
      </c>
      <c r="AE346" s="36" t="s">
        <v>59</v>
      </c>
      <c r="AF346" s="36" t="s">
        <v>59</v>
      </c>
      <c r="AG346" s="36" t="s">
        <v>59</v>
      </c>
      <c r="AH346" s="36"/>
      <c r="AI346" s="36"/>
      <c r="AJ346" s="36"/>
      <c r="AK346" s="36"/>
      <c r="AL346" s="36"/>
      <c r="AM346" s="36"/>
      <c r="AN346" s="36"/>
    </row>
    <row r="347" spans="1:40" ht="47.1" customHeight="1" x14ac:dyDescent="0.15">
      <c r="A347" s="19"/>
      <c r="B347" s="75" t="s">
        <v>981</v>
      </c>
      <c r="C347" s="76"/>
      <c r="D347" s="76"/>
      <c r="E347" s="77"/>
      <c r="F347" s="39"/>
      <c r="G347" s="40">
        <f t="shared" ref="G347:I348" si="73">G348</f>
        <v>700.8</v>
      </c>
      <c r="H347" s="40">
        <f t="shared" si="73"/>
        <v>700.8</v>
      </c>
      <c r="I347" s="40">
        <f t="shared" si="73"/>
        <v>0</v>
      </c>
      <c r="J347" s="40">
        <f t="shared" ref="J347:V347" si="74">J348</f>
        <v>0</v>
      </c>
      <c r="K347" s="40">
        <f t="shared" si="74"/>
        <v>0</v>
      </c>
      <c r="L347" s="36"/>
      <c r="M347" s="42"/>
      <c r="N347" s="42"/>
      <c r="O347" s="43">
        <f t="shared" si="74"/>
        <v>9</v>
      </c>
      <c r="P347" s="43">
        <f t="shared" si="74"/>
        <v>0</v>
      </c>
      <c r="Q347" s="40">
        <f t="shared" si="74"/>
        <v>0.12769999999999998</v>
      </c>
      <c r="R347" s="40">
        <f t="shared" si="74"/>
        <v>2.35E-2</v>
      </c>
      <c r="S347" s="40">
        <f t="shared" si="74"/>
        <v>0.1042</v>
      </c>
      <c r="T347" s="40">
        <f t="shared" si="74"/>
        <v>0.36360000000000003</v>
      </c>
      <c r="U347" s="40">
        <f t="shared" si="74"/>
        <v>8.3699999999999997E-2</v>
      </c>
      <c r="V347" s="40">
        <f t="shared" si="74"/>
        <v>0.27989999999999998</v>
      </c>
      <c r="W347" s="36"/>
      <c r="X347" s="45"/>
      <c r="Y347" s="36"/>
      <c r="Z347" s="36"/>
      <c r="AA347" s="36"/>
      <c r="AB347" s="36"/>
      <c r="AC347" s="36"/>
      <c r="AD347" s="36"/>
      <c r="AE347" s="36"/>
      <c r="AF347" s="36"/>
      <c r="AG347" s="36"/>
      <c r="AH347" s="36"/>
      <c r="AI347" s="36"/>
      <c r="AJ347" s="36"/>
      <c r="AK347" s="36"/>
      <c r="AL347" s="36"/>
      <c r="AM347" s="36"/>
      <c r="AN347" s="36"/>
    </row>
    <row r="348" spans="1:40" ht="47.1" customHeight="1" x14ac:dyDescent="0.15">
      <c r="A348" s="19"/>
      <c r="B348" s="78" t="s">
        <v>982</v>
      </c>
      <c r="C348" s="79"/>
      <c r="D348" s="79"/>
      <c r="E348" s="80"/>
      <c r="F348" s="39"/>
      <c r="G348" s="40">
        <f t="shared" si="73"/>
        <v>700.8</v>
      </c>
      <c r="H348" s="40">
        <f t="shared" si="73"/>
        <v>700.8</v>
      </c>
      <c r="I348" s="40">
        <f t="shared" si="73"/>
        <v>0</v>
      </c>
      <c r="J348" s="40">
        <f>J349</f>
        <v>0</v>
      </c>
      <c r="K348" s="40">
        <f>K349</f>
        <v>0</v>
      </c>
      <c r="L348" s="36"/>
      <c r="M348" s="42"/>
      <c r="N348" s="42"/>
      <c r="O348" s="43">
        <f>O349</f>
        <v>9</v>
      </c>
      <c r="P348" s="43">
        <f t="shared" ref="P348:V348" si="75">P349</f>
        <v>0</v>
      </c>
      <c r="Q348" s="40">
        <f t="shared" si="75"/>
        <v>0.12769999999999998</v>
      </c>
      <c r="R348" s="40">
        <f t="shared" si="75"/>
        <v>2.35E-2</v>
      </c>
      <c r="S348" s="40">
        <f t="shared" si="75"/>
        <v>0.1042</v>
      </c>
      <c r="T348" s="40">
        <f t="shared" si="75"/>
        <v>0.36360000000000003</v>
      </c>
      <c r="U348" s="40">
        <f t="shared" si="75"/>
        <v>8.3699999999999997E-2</v>
      </c>
      <c r="V348" s="40">
        <f t="shared" si="75"/>
        <v>0.27989999999999998</v>
      </c>
      <c r="W348" s="36"/>
      <c r="X348" s="45"/>
      <c r="Y348" s="36"/>
      <c r="Z348" s="36"/>
      <c r="AA348" s="36"/>
      <c r="AB348" s="36"/>
      <c r="AC348" s="36"/>
      <c r="AD348" s="36"/>
      <c r="AE348" s="36"/>
      <c r="AF348" s="36"/>
      <c r="AG348" s="36"/>
      <c r="AH348" s="36"/>
      <c r="AI348" s="36"/>
      <c r="AJ348" s="36"/>
      <c r="AK348" s="36"/>
      <c r="AL348" s="36"/>
      <c r="AM348" s="36"/>
      <c r="AN348" s="36"/>
    </row>
    <row r="349" spans="1:40" ht="65.099999999999994" customHeight="1" x14ac:dyDescent="0.15">
      <c r="A349" s="19"/>
      <c r="B349" s="39" t="s">
        <v>983</v>
      </c>
      <c r="C349" s="39"/>
      <c r="D349" s="39"/>
      <c r="E349" s="39"/>
      <c r="F349" s="39" t="s">
        <v>984</v>
      </c>
      <c r="G349" s="40">
        <f>H349+I349+J349+K349</f>
        <v>700.8</v>
      </c>
      <c r="H349" s="40">
        <v>700.8</v>
      </c>
      <c r="I349" s="40"/>
      <c r="J349" s="40"/>
      <c r="K349" s="40"/>
      <c r="L349" s="36" t="s">
        <v>985</v>
      </c>
      <c r="M349" s="42"/>
      <c r="N349" s="42"/>
      <c r="O349" s="43">
        <f>SUM(O350:O352)</f>
        <v>9</v>
      </c>
      <c r="P349" s="43">
        <f t="shared" ref="P349:V349" si="76">SUM(P350:P352)</f>
        <v>0</v>
      </c>
      <c r="Q349" s="36">
        <f t="shared" si="76"/>
        <v>0.12769999999999998</v>
      </c>
      <c r="R349" s="36">
        <f t="shared" si="76"/>
        <v>2.35E-2</v>
      </c>
      <c r="S349" s="36">
        <f t="shared" si="76"/>
        <v>0.1042</v>
      </c>
      <c r="T349" s="36">
        <f t="shared" si="76"/>
        <v>0.36360000000000003</v>
      </c>
      <c r="U349" s="36">
        <f t="shared" si="76"/>
        <v>8.3699999999999997E-2</v>
      </c>
      <c r="V349" s="36">
        <f t="shared" si="76"/>
        <v>0.27989999999999998</v>
      </c>
      <c r="W349" s="36"/>
      <c r="X349" s="45"/>
      <c r="Y349" s="36"/>
      <c r="Z349" s="36"/>
      <c r="AA349" s="36" t="s">
        <v>986</v>
      </c>
      <c r="AB349" s="36" t="s">
        <v>987</v>
      </c>
      <c r="AC349" s="36" t="s">
        <v>59</v>
      </c>
      <c r="AD349" s="36" t="s">
        <v>59</v>
      </c>
      <c r="AE349" s="36" t="s">
        <v>59</v>
      </c>
      <c r="AF349" s="36" t="s">
        <v>59</v>
      </c>
      <c r="AG349" s="36" t="s">
        <v>59</v>
      </c>
      <c r="AH349" s="36" t="s">
        <v>59</v>
      </c>
      <c r="AI349" s="36" t="s">
        <v>59</v>
      </c>
      <c r="AJ349" s="36" t="s">
        <v>59</v>
      </c>
      <c r="AK349" s="36" t="s">
        <v>987</v>
      </c>
      <c r="AL349" s="36" t="s">
        <v>987</v>
      </c>
      <c r="AM349" s="36" t="s">
        <v>987</v>
      </c>
      <c r="AN349" s="36"/>
    </row>
    <row r="350" spans="1:40" ht="66.95" customHeight="1" x14ac:dyDescent="0.15">
      <c r="A350" s="19"/>
      <c r="B350" s="39" t="s">
        <v>988</v>
      </c>
      <c r="C350" s="39" t="s">
        <v>61</v>
      </c>
      <c r="D350" s="39" t="s">
        <v>989</v>
      </c>
      <c r="E350" s="39" t="s">
        <v>990</v>
      </c>
      <c r="F350" s="39" t="s">
        <v>991</v>
      </c>
      <c r="G350" s="40">
        <v>425.7</v>
      </c>
      <c r="H350" s="40"/>
      <c r="I350" s="40"/>
      <c r="J350" s="40"/>
      <c r="K350" s="40"/>
      <c r="L350" s="36"/>
      <c r="M350" s="42" t="s">
        <v>992</v>
      </c>
      <c r="N350" s="42" t="s">
        <v>993</v>
      </c>
      <c r="O350" s="43">
        <v>3</v>
      </c>
      <c r="P350" s="43"/>
      <c r="Q350" s="40">
        <v>2.75E-2</v>
      </c>
      <c r="R350" s="40">
        <v>6.3E-3</v>
      </c>
      <c r="S350" s="40">
        <v>2.12E-2</v>
      </c>
      <c r="T350" s="40">
        <v>0.1232</v>
      </c>
      <c r="U350" s="40">
        <v>2.5899999999999999E-2</v>
      </c>
      <c r="V350" s="40">
        <v>9.7299999999999998E-2</v>
      </c>
      <c r="W350" s="36" t="s">
        <v>994</v>
      </c>
      <c r="X350" s="45" t="s">
        <v>995</v>
      </c>
      <c r="Y350" s="36" t="s">
        <v>996</v>
      </c>
      <c r="Z350" s="36" t="s">
        <v>997</v>
      </c>
      <c r="AA350" s="36"/>
      <c r="AB350" s="36"/>
      <c r="AC350" s="36"/>
      <c r="AD350" s="36"/>
      <c r="AE350" s="36"/>
      <c r="AF350" s="36"/>
      <c r="AG350" s="36"/>
      <c r="AH350" s="36"/>
      <c r="AI350" s="36"/>
      <c r="AJ350" s="36"/>
      <c r="AK350" s="36"/>
      <c r="AL350" s="36"/>
      <c r="AM350" s="36"/>
      <c r="AN350" s="36"/>
    </row>
    <row r="351" spans="1:40" ht="65.099999999999994" customHeight="1" x14ac:dyDescent="0.15">
      <c r="A351" s="19"/>
      <c r="B351" s="39" t="s">
        <v>998</v>
      </c>
      <c r="C351" s="39" t="s">
        <v>61</v>
      </c>
      <c r="D351" s="39" t="s">
        <v>989</v>
      </c>
      <c r="E351" s="39" t="s">
        <v>999</v>
      </c>
      <c r="F351" s="39" t="s">
        <v>1000</v>
      </c>
      <c r="G351" s="40">
        <v>147</v>
      </c>
      <c r="H351" s="40"/>
      <c r="I351" s="40"/>
      <c r="J351" s="40"/>
      <c r="K351" s="40"/>
      <c r="L351" s="36"/>
      <c r="M351" s="42" t="s">
        <v>992</v>
      </c>
      <c r="N351" s="42" t="s">
        <v>993</v>
      </c>
      <c r="O351" s="43">
        <v>3</v>
      </c>
      <c r="P351" s="43"/>
      <c r="Q351" s="40">
        <v>3.0099999999999998E-2</v>
      </c>
      <c r="R351" s="40">
        <v>5.7999999999999996E-3</v>
      </c>
      <c r="S351" s="40">
        <v>2.4299999999999999E-2</v>
      </c>
      <c r="T351" s="40">
        <v>0.1109</v>
      </c>
      <c r="U351" s="40">
        <v>3.2099999999999997E-2</v>
      </c>
      <c r="V351" s="40">
        <v>7.8799999999999995E-2</v>
      </c>
      <c r="W351" s="36" t="s">
        <v>994</v>
      </c>
      <c r="X351" s="45" t="s">
        <v>995</v>
      </c>
      <c r="Y351" s="36" t="s">
        <v>996</v>
      </c>
      <c r="Z351" s="36" t="s">
        <v>997</v>
      </c>
      <c r="AA351" s="36"/>
      <c r="AB351" s="36"/>
      <c r="AC351" s="36"/>
      <c r="AD351" s="36"/>
      <c r="AE351" s="36"/>
      <c r="AF351" s="36"/>
      <c r="AG351" s="36"/>
      <c r="AH351" s="36"/>
      <c r="AI351" s="36"/>
      <c r="AJ351" s="36"/>
      <c r="AK351" s="36"/>
      <c r="AL351" s="36"/>
      <c r="AM351" s="36"/>
      <c r="AN351" s="36"/>
    </row>
    <row r="352" spans="1:40" ht="69.95" customHeight="1" x14ac:dyDescent="0.15">
      <c r="A352" s="19"/>
      <c r="B352" s="39" t="s">
        <v>1001</v>
      </c>
      <c r="C352" s="39" t="s">
        <v>61</v>
      </c>
      <c r="D352" s="39" t="s">
        <v>989</v>
      </c>
      <c r="E352" s="39" t="s">
        <v>1002</v>
      </c>
      <c r="F352" s="39" t="s">
        <v>1003</v>
      </c>
      <c r="G352" s="40">
        <v>128.1</v>
      </c>
      <c r="H352" s="40"/>
      <c r="I352" s="40"/>
      <c r="J352" s="40"/>
      <c r="K352" s="40"/>
      <c r="L352" s="36"/>
      <c r="M352" s="42" t="s">
        <v>992</v>
      </c>
      <c r="N352" s="42" t="s">
        <v>993</v>
      </c>
      <c r="O352" s="43">
        <v>3</v>
      </c>
      <c r="P352" s="43"/>
      <c r="Q352" s="40">
        <v>7.0099999999999996E-2</v>
      </c>
      <c r="R352" s="40">
        <v>1.14E-2</v>
      </c>
      <c r="S352" s="40">
        <v>5.8700000000000002E-2</v>
      </c>
      <c r="T352" s="40">
        <v>0.1295</v>
      </c>
      <c r="U352" s="40">
        <v>2.5700000000000001E-2</v>
      </c>
      <c r="V352" s="40">
        <v>0.1038</v>
      </c>
      <c r="W352" s="36" t="s">
        <v>994</v>
      </c>
      <c r="X352" s="45" t="s">
        <v>995</v>
      </c>
      <c r="Y352" s="36" t="s">
        <v>996</v>
      </c>
      <c r="Z352" s="36" t="s">
        <v>997</v>
      </c>
      <c r="AA352" s="36"/>
      <c r="AB352" s="36"/>
      <c r="AC352" s="36"/>
      <c r="AD352" s="36"/>
      <c r="AE352" s="36"/>
      <c r="AF352" s="36"/>
      <c r="AG352" s="36"/>
      <c r="AH352" s="36"/>
      <c r="AI352" s="36"/>
      <c r="AJ352" s="36"/>
      <c r="AK352" s="36"/>
      <c r="AL352" s="36"/>
      <c r="AM352" s="36"/>
      <c r="AN352" s="36"/>
    </row>
    <row r="353" spans="1:16383" ht="69.95" customHeight="1" x14ac:dyDescent="0.15">
      <c r="A353" s="19"/>
      <c r="B353" s="75" t="s">
        <v>1004</v>
      </c>
      <c r="C353" s="76"/>
      <c r="D353" s="76"/>
      <c r="E353" s="77"/>
      <c r="F353" s="39"/>
      <c r="G353" s="40">
        <f>H353+I353+J353+K353</f>
        <v>3393.5545000000002</v>
      </c>
      <c r="H353" s="40">
        <v>3393.5545000000002</v>
      </c>
      <c r="I353" s="40"/>
      <c r="J353" s="40"/>
      <c r="K353" s="40"/>
      <c r="L353" s="36" t="s">
        <v>1005</v>
      </c>
      <c r="M353" s="42"/>
      <c r="N353" s="42"/>
      <c r="O353" s="43">
        <f t="shared" ref="O353:V353" si="77">O354</f>
        <v>142</v>
      </c>
      <c r="P353" s="43">
        <f t="shared" si="77"/>
        <v>113</v>
      </c>
      <c r="Q353" s="40">
        <f t="shared" si="77"/>
        <v>1.4167000000000001</v>
      </c>
      <c r="R353" s="40">
        <f t="shared" si="77"/>
        <v>1.4167000000000001</v>
      </c>
      <c r="S353" s="40">
        <f t="shared" si="77"/>
        <v>0</v>
      </c>
      <c r="T353" s="40">
        <f t="shared" si="77"/>
        <v>5.9328000000000003</v>
      </c>
      <c r="U353" s="40">
        <f t="shared" si="77"/>
        <v>5.9328000000000003</v>
      </c>
      <c r="V353" s="40">
        <f t="shared" si="77"/>
        <v>0</v>
      </c>
      <c r="W353" s="36"/>
      <c r="X353" s="45"/>
      <c r="Y353" s="36"/>
      <c r="Z353" s="36"/>
      <c r="AA353" s="36" t="s">
        <v>1006</v>
      </c>
      <c r="AB353" s="36"/>
      <c r="AC353" s="36"/>
      <c r="AD353" s="36"/>
      <c r="AE353" s="36"/>
      <c r="AF353" s="36"/>
      <c r="AG353" s="36"/>
      <c r="AH353" s="36"/>
      <c r="AI353" s="36"/>
      <c r="AJ353" s="36"/>
      <c r="AK353" s="36"/>
      <c r="AL353" s="36"/>
      <c r="AM353" s="36"/>
      <c r="AN353" s="36"/>
    </row>
    <row r="354" spans="1:16383" ht="63" customHeight="1" x14ac:dyDescent="0.15">
      <c r="A354" s="39"/>
      <c r="B354" s="39" t="s">
        <v>1007</v>
      </c>
      <c r="C354" s="39" t="s">
        <v>61</v>
      </c>
      <c r="D354" s="39" t="s">
        <v>62</v>
      </c>
      <c r="E354" s="39" t="s">
        <v>947</v>
      </c>
      <c r="F354" s="39" t="s">
        <v>1008</v>
      </c>
      <c r="G354" s="39">
        <v>3393.5545000000002</v>
      </c>
      <c r="H354" s="39"/>
      <c r="I354" s="39"/>
      <c r="J354" s="39"/>
      <c r="K354" s="39"/>
      <c r="L354" s="39"/>
      <c r="M354" s="31" t="s">
        <v>1009</v>
      </c>
      <c r="N354" s="31" t="s">
        <v>1010</v>
      </c>
      <c r="O354" s="32">
        <v>142</v>
      </c>
      <c r="P354" s="32">
        <v>113</v>
      </c>
      <c r="Q354" s="30">
        <v>1.4167000000000001</v>
      </c>
      <c r="R354" s="30">
        <v>1.4167000000000001</v>
      </c>
      <c r="S354" s="30"/>
      <c r="T354" s="30">
        <v>5.9328000000000003</v>
      </c>
      <c r="U354" s="30">
        <v>5.9328000000000003</v>
      </c>
      <c r="V354" s="30"/>
      <c r="W354" s="30" t="s">
        <v>1011</v>
      </c>
      <c r="X354" s="39" t="s">
        <v>1012</v>
      </c>
      <c r="Y354" s="39" t="s">
        <v>1011</v>
      </c>
      <c r="Z354" s="39" t="s">
        <v>1012</v>
      </c>
      <c r="AA354" s="39"/>
      <c r="AB354" s="39"/>
      <c r="AC354" s="39"/>
      <c r="AD354" s="39"/>
      <c r="AE354" s="39"/>
      <c r="AF354" s="39"/>
      <c r="AG354" s="39"/>
      <c r="AH354" s="39"/>
      <c r="AI354" s="39"/>
      <c r="AJ354" s="39"/>
      <c r="AK354" s="39"/>
      <c r="AL354" s="39"/>
      <c r="AM354" s="39"/>
      <c r="AN354" s="39"/>
      <c r="AO354" s="39"/>
      <c r="AP354" s="39"/>
      <c r="AQ354" s="39"/>
      <c r="AR354" s="39"/>
      <c r="AS354" s="39"/>
      <c r="AT354" s="39"/>
      <c r="AU354" s="39"/>
      <c r="AV354" s="39"/>
      <c r="AW354" s="39"/>
      <c r="AX354" s="39"/>
      <c r="AY354" s="39"/>
      <c r="AZ354" s="39"/>
      <c r="BA354" s="39"/>
      <c r="BB354" s="39"/>
      <c r="BC354" s="39"/>
      <c r="BD354" s="39"/>
      <c r="BE354" s="39"/>
      <c r="BF354" s="39"/>
      <c r="BG354" s="39"/>
      <c r="BH354" s="39"/>
      <c r="BI354" s="39"/>
      <c r="BJ354" s="39"/>
      <c r="BK354" s="39"/>
      <c r="BL354" s="39"/>
      <c r="BM354" s="39"/>
      <c r="BN354" s="39"/>
      <c r="BO354" s="39"/>
      <c r="BP354" s="39"/>
      <c r="BQ354" s="39"/>
      <c r="BR354" s="39"/>
      <c r="BS354" s="39"/>
      <c r="BT354" s="39"/>
      <c r="BU354" s="39"/>
      <c r="BV354" s="39"/>
      <c r="BW354" s="39"/>
      <c r="BX354" s="39"/>
      <c r="BY354" s="39"/>
      <c r="BZ354" s="39"/>
      <c r="CA354" s="39"/>
      <c r="CB354" s="39"/>
      <c r="CC354" s="39"/>
      <c r="CD354" s="39"/>
      <c r="CE354" s="39"/>
      <c r="CF354" s="39"/>
      <c r="CG354" s="39"/>
      <c r="CH354" s="39"/>
      <c r="CI354" s="39"/>
      <c r="CJ354" s="39"/>
      <c r="CK354" s="39"/>
      <c r="CL354" s="39"/>
      <c r="CM354" s="39"/>
      <c r="CN354" s="39"/>
      <c r="CO354" s="39"/>
      <c r="CP354" s="39"/>
      <c r="CQ354" s="39"/>
      <c r="CR354" s="39"/>
      <c r="CS354" s="39"/>
      <c r="CT354" s="39"/>
      <c r="CU354" s="39"/>
      <c r="CV354" s="39"/>
      <c r="CW354" s="39"/>
      <c r="CX354" s="39"/>
      <c r="CY354" s="39"/>
      <c r="CZ354" s="39"/>
      <c r="DA354" s="39"/>
      <c r="DB354" s="39"/>
      <c r="DC354" s="39"/>
      <c r="DD354" s="39"/>
      <c r="DE354" s="39"/>
      <c r="DF354" s="39"/>
      <c r="DG354" s="39"/>
      <c r="DH354" s="39"/>
      <c r="DI354" s="39"/>
      <c r="DJ354" s="39"/>
      <c r="DK354" s="39"/>
      <c r="DL354" s="39"/>
      <c r="DM354" s="39"/>
      <c r="DN354" s="39"/>
      <c r="DO354" s="39"/>
      <c r="DP354" s="39"/>
      <c r="DQ354" s="39"/>
      <c r="DR354" s="39"/>
      <c r="DS354" s="39"/>
      <c r="DT354" s="39"/>
      <c r="DU354" s="39"/>
      <c r="DV354" s="39"/>
      <c r="DW354" s="39"/>
      <c r="DX354" s="39"/>
      <c r="DY354" s="39"/>
      <c r="DZ354" s="39"/>
      <c r="EA354" s="39"/>
      <c r="EB354" s="39"/>
      <c r="EC354" s="39"/>
      <c r="ED354" s="39"/>
      <c r="EE354" s="39"/>
      <c r="EF354" s="39"/>
      <c r="EG354" s="39"/>
      <c r="EH354" s="39"/>
      <c r="EI354" s="39"/>
      <c r="EJ354" s="39"/>
      <c r="EK354" s="39"/>
      <c r="EL354" s="39"/>
      <c r="EM354" s="39"/>
      <c r="EN354" s="39"/>
      <c r="EO354" s="39"/>
      <c r="EP354" s="39"/>
      <c r="EQ354" s="39"/>
      <c r="ER354" s="39"/>
      <c r="ES354" s="39"/>
      <c r="ET354" s="39"/>
      <c r="EU354" s="39"/>
      <c r="EV354" s="39"/>
      <c r="EW354" s="39"/>
      <c r="EX354" s="39"/>
      <c r="EY354" s="39"/>
      <c r="EZ354" s="39"/>
      <c r="FA354" s="39"/>
      <c r="FB354" s="39"/>
      <c r="FC354" s="39"/>
      <c r="FD354" s="39"/>
      <c r="FE354" s="39"/>
      <c r="FF354" s="39"/>
      <c r="FG354" s="39"/>
      <c r="FH354" s="39"/>
      <c r="FI354" s="39"/>
      <c r="FJ354" s="39"/>
      <c r="FK354" s="39"/>
      <c r="FL354" s="39"/>
      <c r="FM354" s="39"/>
      <c r="FN354" s="39"/>
      <c r="FO354" s="39"/>
      <c r="FP354" s="39"/>
      <c r="FQ354" s="39"/>
      <c r="FR354" s="39"/>
      <c r="FS354" s="39"/>
      <c r="FT354" s="39"/>
      <c r="FU354" s="39"/>
      <c r="FV354" s="39"/>
      <c r="FW354" s="39"/>
      <c r="FX354" s="39"/>
      <c r="FY354" s="39"/>
      <c r="FZ354" s="39"/>
      <c r="GA354" s="39"/>
      <c r="GB354" s="39"/>
      <c r="GC354" s="39"/>
      <c r="GD354" s="39"/>
      <c r="GE354" s="39"/>
      <c r="GF354" s="39"/>
      <c r="GG354" s="39"/>
      <c r="GH354" s="39"/>
      <c r="GI354" s="39"/>
      <c r="GJ354" s="39"/>
      <c r="GK354" s="39"/>
      <c r="GL354" s="39"/>
      <c r="GM354" s="39"/>
      <c r="GN354" s="39"/>
      <c r="GO354" s="39"/>
      <c r="GP354" s="39"/>
      <c r="GQ354" s="39"/>
      <c r="GR354" s="39"/>
      <c r="GS354" s="39"/>
      <c r="GT354" s="39"/>
      <c r="GU354" s="39"/>
      <c r="GV354" s="39"/>
      <c r="GW354" s="39"/>
      <c r="GX354" s="39"/>
      <c r="GY354" s="39"/>
      <c r="GZ354" s="39"/>
      <c r="HA354" s="39"/>
      <c r="HB354" s="39"/>
      <c r="HC354" s="39"/>
      <c r="HD354" s="39"/>
      <c r="HE354" s="39"/>
      <c r="HF354" s="39"/>
      <c r="HG354" s="39"/>
      <c r="HH354" s="39"/>
      <c r="HI354" s="39"/>
      <c r="HJ354" s="39"/>
      <c r="HK354" s="39"/>
      <c r="HL354" s="39"/>
      <c r="HM354" s="39"/>
      <c r="HN354" s="39"/>
      <c r="HO354" s="39"/>
      <c r="HP354" s="39"/>
      <c r="HQ354" s="39"/>
      <c r="HR354" s="39"/>
      <c r="HS354" s="39"/>
      <c r="HT354" s="39"/>
      <c r="HU354" s="39"/>
      <c r="HV354" s="39"/>
      <c r="HW354" s="39"/>
      <c r="HX354" s="39"/>
      <c r="HY354" s="39"/>
      <c r="HZ354" s="39"/>
      <c r="IA354" s="39"/>
      <c r="IB354" s="39"/>
      <c r="IC354" s="39"/>
      <c r="ID354" s="39"/>
      <c r="IE354" s="39"/>
      <c r="IF354" s="39"/>
      <c r="IG354" s="39"/>
      <c r="IH354" s="39"/>
      <c r="II354" s="39"/>
      <c r="IJ354" s="39"/>
      <c r="IK354" s="39"/>
      <c r="IL354" s="39"/>
      <c r="IM354" s="39"/>
      <c r="IN354" s="39"/>
      <c r="IO354" s="39"/>
      <c r="IP354" s="39"/>
      <c r="IQ354" s="39"/>
      <c r="IR354" s="39"/>
      <c r="IS354" s="39"/>
      <c r="IT354" s="39"/>
      <c r="IU354" s="39"/>
      <c r="IV354" s="39"/>
      <c r="IW354" s="39"/>
      <c r="IX354" s="39"/>
      <c r="IY354" s="39"/>
      <c r="IZ354" s="39"/>
      <c r="JA354" s="39"/>
      <c r="JB354" s="39"/>
      <c r="JC354" s="39"/>
      <c r="JD354" s="39"/>
      <c r="JE354" s="39"/>
      <c r="JF354" s="39"/>
      <c r="JG354" s="39"/>
      <c r="JH354" s="39"/>
      <c r="JI354" s="39"/>
      <c r="JJ354" s="39"/>
      <c r="JK354" s="39"/>
      <c r="JL354" s="39"/>
      <c r="JM354" s="39"/>
      <c r="JN354" s="39"/>
      <c r="JO354" s="39"/>
      <c r="JP354" s="39"/>
      <c r="JQ354" s="39"/>
      <c r="JR354" s="39"/>
      <c r="JS354" s="39"/>
      <c r="JT354" s="39"/>
      <c r="JU354" s="39"/>
      <c r="JV354" s="39"/>
      <c r="JW354" s="39"/>
      <c r="JX354" s="39"/>
      <c r="JY354" s="39"/>
      <c r="JZ354" s="39"/>
      <c r="KA354" s="39"/>
      <c r="KB354" s="39"/>
      <c r="KC354" s="39"/>
      <c r="KD354" s="39"/>
      <c r="KE354" s="39"/>
      <c r="KF354" s="39"/>
      <c r="KG354" s="39"/>
      <c r="KH354" s="39"/>
      <c r="KI354" s="39"/>
      <c r="KJ354" s="39"/>
      <c r="KK354" s="39"/>
      <c r="KL354" s="39"/>
      <c r="KM354" s="39"/>
      <c r="KN354" s="39"/>
      <c r="KO354" s="39"/>
      <c r="KP354" s="39"/>
      <c r="KQ354" s="39"/>
      <c r="KR354" s="39"/>
      <c r="KS354" s="39"/>
      <c r="KT354" s="39"/>
      <c r="KU354" s="39"/>
      <c r="KV354" s="39"/>
      <c r="KW354" s="39"/>
      <c r="KX354" s="39"/>
      <c r="KY354" s="39"/>
      <c r="KZ354" s="39"/>
      <c r="LA354" s="39"/>
      <c r="LB354" s="39"/>
      <c r="LC354" s="39"/>
      <c r="LD354" s="39"/>
      <c r="LE354" s="39"/>
      <c r="LF354" s="39"/>
      <c r="LG354" s="39"/>
      <c r="LH354" s="39"/>
      <c r="LI354" s="39"/>
      <c r="LJ354" s="39"/>
      <c r="LK354" s="39"/>
      <c r="LL354" s="39"/>
      <c r="LM354" s="39"/>
      <c r="LN354" s="39"/>
      <c r="LO354" s="39"/>
      <c r="LP354" s="39"/>
      <c r="LQ354" s="39"/>
      <c r="LR354" s="39"/>
      <c r="LS354" s="39"/>
      <c r="LT354" s="39"/>
      <c r="LU354" s="39"/>
      <c r="LV354" s="39"/>
      <c r="LW354" s="39"/>
      <c r="LX354" s="39"/>
      <c r="LY354" s="39"/>
      <c r="LZ354" s="39"/>
      <c r="MA354" s="39"/>
      <c r="MB354" s="39"/>
      <c r="MC354" s="39"/>
      <c r="MD354" s="39"/>
      <c r="ME354" s="39"/>
      <c r="MF354" s="39"/>
      <c r="MG354" s="39"/>
      <c r="MH354" s="39"/>
      <c r="MI354" s="39"/>
      <c r="MJ354" s="39"/>
      <c r="MK354" s="39"/>
      <c r="ML354" s="39"/>
      <c r="MM354" s="39"/>
      <c r="MN354" s="39"/>
      <c r="MO354" s="39"/>
      <c r="MP354" s="39"/>
      <c r="MQ354" s="39"/>
      <c r="MR354" s="39"/>
      <c r="MS354" s="39"/>
      <c r="MT354" s="39"/>
      <c r="MU354" s="39"/>
      <c r="MV354" s="39"/>
      <c r="MW354" s="39"/>
      <c r="MX354" s="39"/>
      <c r="MY354" s="39"/>
      <c r="MZ354" s="39"/>
      <c r="NA354" s="39"/>
      <c r="NB354" s="39"/>
      <c r="NC354" s="39"/>
      <c r="ND354" s="39"/>
      <c r="NE354" s="39"/>
      <c r="NF354" s="39"/>
      <c r="NG354" s="39"/>
      <c r="NH354" s="39"/>
      <c r="NI354" s="39"/>
      <c r="NJ354" s="39"/>
      <c r="NK354" s="39"/>
      <c r="NL354" s="39"/>
      <c r="NM354" s="39"/>
      <c r="NN354" s="39"/>
      <c r="NO354" s="39"/>
      <c r="NP354" s="39"/>
      <c r="NQ354" s="39"/>
      <c r="NR354" s="39"/>
      <c r="NS354" s="39"/>
      <c r="NT354" s="39"/>
      <c r="NU354" s="39"/>
      <c r="NV354" s="39"/>
      <c r="NW354" s="39"/>
      <c r="NX354" s="39"/>
      <c r="NY354" s="39"/>
      <c r="NZ354" s="39"/>
      <c r="OA354" s="39"/>
      <c r="OB354" s="39"/>
      <c r="OC354" s="39"/>
      <c r="OD354" s="39"/>
      <c r="OE354" s="39"/>
      <c r="OF354" s="39"/>
      <c r="OG354" s="39"/>
      <c r="OH354" s="39"/>
      <c r="OI354" s="39"/>
      <c r="OJ354" s="39"/>
      <c r="OK354" s="39"/>
      <c r="OL354" s="39"/>
      <c r="OM354" s="39"/>
      <c r="ON354" s="39"/>
      <c r="OO354" s="39"/>
      <c r="OP354" s="39"/>
      <c r="OQ354" s="39"/>
      <c r="OR354" s="39"/>
      <c r="OS354" s="39"/>
      <c r="OT354" s="39"/>
      <c r="OU354" s="39"/>
      <c r="OV354" s="39"/>
      <c r="OW354" s="39"/>
      <c r="OX354" s="39"/>
      <c r="OY354" s="39"/>
      <c r="OZ354" s="39"/>
      <c r="PA354" s="39"/>
      <c r="PB354" s="39"/>
      <c r="PC354" s="39"/>
      <c r="PD354" s="39"/>
      <c r="PE354" s="39"/>
      <c r="PF354" s="39"/>
      <c r="PG354" s="39"/>
      <c r="PH354" s="39"/>
      <c r="PI354" s="39"/>
      <c r="PJ354" s="39"/>
      <c r="PK354" s="39"/>
      <c r="PL354" s="39"/>
      <c r="PM354" s="39"/>
      <c r="PN354" s="39"/>
      <c r="PO354" s="39"/>
      <c r="PP354" s="39"/>
      <c r="PQ354" s="39"/>
      <c r="PR354" s="39"/>
      <c r="PS354" s="39"/>
      <c r="PT354" s="39"/>
      <c r="PU354" s="39"/>
      <c r="PV354" s="39"/>
      <c r="PW354" s="39"/>
      <c r="PX354" s="39"/>
      <c r="PY354" s="39"/>
      <c r="PZ354" s="39"/>
      <c r="QA354" s="39"/>
      <c r="QB354" s="39"/>
      <c r="QC354" s="39"/>
      <c r="QD354" s="39"/>
      <c r="QE354" s="39"/>
      <c r="QF354" s="39"/>
      <c r="QG354" s="39"/>
      <c r="QH354" s="39"/>
      <c r="QI354" s="39"/>
      <c r="QJ354" s="39"/>
      <c r="QK354" s="39"/>
      <c r="QL354" s="39"/>
      <c r="QM354" s="39"/>
      <c r="QN354" s="39"/>
      <c r="QO354" s="39"/>
      <c r="QP354" s="39"/>
      <c r="QQ354" s="39"/>
      <c r="QR354" s="39"/>
      <c r="QS354" s="39"/>
      <c r="QT354" s="39"/>
      <c r="QU354" s="39"/>
      <c r="QV354" s="39"/>
      <c r="QW354" s="39"/>
      <c r="QX354" s="39"/>
      <c r="QY354" s="39"/>
      <c r="QZ354" s="39"/>
      <c r="RA354" s="39"/>
      <c r="RB354" s="39"/>
      <c r="RC354" s="39"/>
      <c r="RD354" s="39"/>
      <c r="RE354" s="39"/>
      <c r="RF354" s="39"/>
      <c r="RG354" s="39"/>
      <c r="RH354" s="39"/>
      <c r="RI354" s="39"/>
      <c r="RJ354" s="39"/>
      <c r="RK354" s="39"/>
      <c r="RL354" s="39"/>
      <c r="RM354" s="39"/>
      <c r="RN354" s="39"/>
      <c r="RO354" s="39"/>
      <c r="RP354" s="39"/>
      <c r="RQ354" s="39"/>
      <c r="RR354" s="39"/>
      <c r="RS354" s="39"/>
      <c r="RT354" s="39"/>
      <c r="RU354" s="39"/>
      <c r="RV354" s="39"/>
      <c r="RW354" s="39"/>
      <c r="RX354" s="39"/>
      <c r="RY354" s="39"/>
      <c r="RZ354" s="39"/>
      <c r="SA354" s="39"/>
      <c r="SB354" s="39"/>
      <c r="SC354" s="39"/>
      <c r="SD354" s="39"/>
      <c r="SE354" s="39"/>
      <c r="SF354" s="39"/>
      <c r="SG354" s="39"/>
      <c r="SH354" s="39"/>
      <c r="SI354" s="39"/>
      <c r="SJ354" s="39"/>
      <c r="SK354" s="39"/>
      <c r="SL354" s="39"/>
      <c r="SM354" s="39"/>
      <c r="SN354" s="39"/>
      <c r="SO354" s="39"/>
      <c r="SP354" s="39"/>
      <c r="SQ354" s="39"/>
      <c r="SR354" s="39"/>
      <c r="SS354" s="39"/>
      <c r="ST354" s="39"/>
      <c r="SU354" s="39"/>
      <c r="SV354" s="39"/>
      <c r="SW354" s="39"/>
      <c r="SX354" s="39"/>
      <c r="SY354" s="39"/>
      <c r="SZ354" s="39"/>
      <c r="TA354" s="39"/>
      <c r="TB354" s="39"/>
      <c r="TC354" s="39"/>
      <c r="TD354" s="39"/>
      <c r="TE354" s="39"/>
      <c r="TF354" s="39"/>
      <c r="TG354" s="39"/>
      <c r="TH354" s="39"/>
      <c r="TI354" s="39"/>
      <c r="TJ354" s="39"/>
      <c r="TK354" s="39"/>
      <c r="TL354" s="39"/>
      <c r="TM354" s="39"/>
      <c r="TN354" s="39"/>
      <c r="TO354" s="39"/>
      <c r="TP354" s="39"/>
      <c r="TQ354" s="39"/>
      <c r="TR354" s="39"/>
      <c r="TS354" s="39"/>
      <c r="TT354" s="39"/>
      <c r="TU354" s="39"/>
      <c r="TV354" s="39"/>
      <c r="TW354" s="39"/>
      <c r="TX354" s="39"/>
      <c r="TY354" s="39"/>
      <c r="TZ354" s="39"/>
      <c r="UA354" s="39"/>
      <c r="UB354" s="39"/>
      <c r="UC354" s="39"/>
      <c r="UD354" s="39"/>
      <c r="UE354" s="39"/>
      <c r="UF354" s="39"/>
      <c r="UG354" s="39"/>
      <c r="UH354" s="39"/>
      <c r="UI354" s="39"/>
      <c r="UJ354" s="39"/>
      <c r="UK354" s="39"/>
      <c r="UL354" s="39"/>
      <c r="UM354" s="39"/>
      <c r="UN354" s="39"/>
      <c r="UO354" s="39"/>
      <c r="UP354" s="39"/>
      <c r="UQ354" s="39"/>
      <c r="UR354" s="39"/>
      <c r="US354" s="39"/>
      <c r="UT354" s="39"/>
      <c r="UU354" s="39"/>
      <c r="UV354" s="39"/>
      <c r="UW354" s="39"/>
      <c r="UX354" s="39"/>
      <c r="UY354" s="39"/>
      <c r="UZ354" s="39"/>
      <c r="VA354" s="39"/>
      <c r="VB354" s="39"/>
      <c r="VC354" s="39"/>
      <c r="VD354" s="39"/>
      <c r="VE354" s="39"/>
      <c r="VF354" s="39"/>
      <c r="VG354" s="39"/>
      <c r="VH354" s="39"/>
      <c r="VI354" s="39"/>
      <c r="VJ354" s="39"/>
      <c r="VK354" s="39"/>
      <c r="VL354" s="39"/>
      <c r="VM354" s="39"/>
      <c r="VN354" s="39"/>
      <c r="VO354" s="39"/>
      <c r="VP354" s="39"/>
      <c r="VQ354" s="39"/>
      <c r="VR354" s="39"/>
      <c r="VS354" s="39"/>
      <c r="VT354" s="39"/>
      <c r="VU354" s="39"/>
      <c r="VV354" s="39"/>
      <c r="VW354" s="39"/>
      <c r="VX354" s="39"/>
      <c r="VY354" s="39"/>
      <c r="VZ354" s="39"/>
      <c r="WA354" s="39"/>
      <c r="WB354" s="39"/>
      <c r="WC354" s="39"/>
      <c r="WD354" s="39"/>
      <c r="WE354" s="39"/>
      <c r="WF354" s="39"/>
      <c r="WG354" s="39"/>
      <c r="WH354" s="39"/>
      <c r="WI354" s="39"/>
      <c r="WJ354" s="39"/>
      <c r="WK354" s="39"/>
      <c r="WL354" s="39"/>
      <c r="WM354" s="39"/>
      <c r="WN354" s="39"/>
      <c r="WO354" s="39"/>
      <c r="WP354" s="39"/>
      <c r="WQ354" s="39"/>
      <c r="WR354" s="39"/>
      <c r="WS354" s="39"/>
      <c r="WT354" s="39"/>
      <c r="WU354" s="39"/>
      <c r="WV354" s="39"/>
      <c r="WW354" s="39"/>
      <c r="WX354" s="39"/>
      <c r="WY354" s="39"/>
      <c r="WZ354" s="39"/>
      <c r="XA354" s="39"/>
      <c r="XB354" s="39"/>
      <c r="XC354" s="39"/>
      <c r="XD354" s="39"/>
      <c r="XE354" s="39"/>
      <c r="XF354" s="39"/>
      <c r="XG354" s="39"/>
      <c r="XH354" s="39"/>
      <c r="XI354" s="39"/>
      <c r="XJ354" s="39"/>
      <c r="XK354" s="39"/>
      <c r="XL354" s="39"/>
      <c r="XM354" s="39"/>
      <c r="XN354" s="39"/>
      <c r="XO354" s="39"/>
      <c r="XP354" s="39"/>
      <c r="XQ354" s="39"/>
      <c r="XR354" s="39"/>
      <c r="XS354" s="39"/>
      <c r="XT354" s="39"/>
      <c r="XU354" s="39"/>
      <c r="XV354" s="39"/>
      <c r="XW354" s="39"/>
      <c r="XX354" s="39"/>
      <c r="XY354" s="39"/>
      <c r="XZ354" s="39"/>
      <c r="YA354" s="39"/>
      <c r="YB354" s="39"/>
      <c r="YC354" s="39"/>
      <c r="YD354" s="39"/>
      <c r="YE354" s="39"/>
      <c r="YF354" s="39"/>
      <c r="YG354" s="39"/>
      <c r="YH354" s="39"/>
      <c r="YI354" s="39"/>
      <c r="YJ354" s="39"/>
      <c r="YK354" s="39"/>
      <c r="YL354" s="39"/>
      <c r="YM354" s="39"/>
      <c r="YN354" s="39"/>
      <c r="YO354" s="39"/>
      <c r="YP354" s="39"/>
      <c r="YQ354" s="39"/>
      <c r="YR354" s="39"/>
      <c r="YS354" s="39"/>
      <c r="YT354" s="39"/>
      <c r="YU354" s="39"/>
      <c r="YV354" s="39"/>
      <c r="YW354" s="39"/>
      <c r="YX354" s="39"/>
      <c r="YY354" s="39"/>
      <c r="YZ354" s="39"/>
      <c r="ZA354" s="39"/>
      <c r="ZB354" s="39"/>
      <c r="ZC354" s="39"/>
      <c r="ZD354" s="39"/>
      <c r="ZE354" s="39"/>
      <c r="ZF354" s="39"/>
      <c r="ZG354" s="39"/>
      <c r="ZH354" s="39"/>
      <c r="ZI354" s="39"/>
      <c r="ZJ354" s="39"/>
      <c r="ZK354" s="39"/>
      <c r="ZL354" s="39"/>
      <c r="ZM354" s="39"/>
      <c r="ZN354" s="39"/>
      <c r="ZO354" s="39"/>
      <c r="ZP354" s="39"/>
      <c r="ZQ354" s="39"/>
      <c r="ZR354" s="39"/>
      <c r="ZS354" s="39"/>
      <c r="ZT354" s="39"/>
      <c r="ZU354" s="39"/>
      <c r="ZV354" s="39"/>
      <c r="ZW354" s="39"/>
      <c r="ZX354" s="39"/>
      <c r="ZY354" s="39"/>
      <c r="ZZ354" s="39"/>
      <c r="AAA354" s="39"/>
      <c r="AAB354" s="39"/>
      <c r="AAC354" s="39"/>
      <c r="AAD354" s="39"/>
      <c r="AAE354" s="39"/>
      <c r="AAF354" s="39"/>
      <c r="AAG354" s="39"/>
      <c r="AAH354" s="39"/>
      <c r="AAI354" s="39"/>
      <c r="AAJ354" s="39"/>
      <c r="AAK354" s="39"/>
      <c r="AAL354" s="39"/>
      <c r="AAM354" s="39"/>
      <c r="AAN354" s="39"/>
      <c r="AAO354" s="39"/>
      <c r="AAP354" s="39"/>
      <c r="AAQ354" s="39"/>
      <c r="AAR354" s="39"/>
      <c r="AAS354" s="39"/>
      <c r="AAT354" s="39"/>
      <c r="AAU354" s="39"/>
      <c r="AAV354" s="39"/>
      <c r="AAW354" s="39"/>
      <c r="AAX354" s="39"/>
      <c r="AAY354" s="39"/>
      <c r="AAZ354" s="39"/>
      <c r="ABA354" s="39"/>
      <c r="ABB354" s="39"/>
      <c r="ABC354" s="39"/>
      <c r="ABD354" s="39"/>
      <c r="ABE354" s="39"/>
      <c r="ABF354" s="39"/>
      <c r="ABG354" s="39"/>
      <c r="ABH354" s="39"/>
      <c r="ABI354" s="39"/>
      <c r="ABJ354" s="39"/>
      <c r="ABK354" s="39"/>
      <c r="ABL354" s="39"/>
      <c r="ABM354" s="39"/>
      <c r="ABN354" s="39"/>
      <c r="ABO354" s="39"/>
      <c r="ABP354" s="39"/>
      <c r="ABQ354" s="39"/>
      <c r="ABR354" s="39"/>
      <c r="ABS354" s="39"/>
      <c r="ABT354" s="39"/>
      <c r="ABU354" s="39"/>
      <c r="ABV354" s="39"/>
      <c r="ABW354" s="39"/>
      <c r="ABX354" s="39"/>
      <c r="ABY354" s="39"/>
      <c r="ABZ354" s="39"/>
      <c r="ACA354" s="39"/>
      <c r="ACB354" s="39"/>
      <c r="ACC354" s="39"/>
      <c r="ACD354" s="39"/>
      <c r="ACE354" s="39"/>
      <c r="ACF354" s="39"/>
      <c r="ACG354" s="39"/>
      <c r="ACH354" s="39"/>
      <c r="ACI354" s="39"/>
      <c r="ACJ354" s="39"/>
      <c r="ACK354" s="39"/>
      <c r="ACL354" s="39"/>
      <c r="ACM354" s="39"/>
      <c r="ACN354" s="39"/>
      <c r="ACO354" s="39"/>
      <c r="ACP354" s="39"/>
      <c r="ACQ354" s="39"/>
      <c r="ACR354" s="39"/>
      <c r="ACS354" s="39"/>
      <c r="ACT354" s="39"/>
      <c r="ACU354" s="39"/>
      <c r="ACV354" s="39"/>
      <c r="ACW354" s="39"/>
      <c r="ACX354" s="39"/>
      <c r="ACY354" s="39"/>
      <c r="ACZ354" s="39"/>
      <c r="ADA354" s="39"/>
      <c r="ADB354" s="39"/>
      <c r="ADC354" s="39"/>
      <c r="ADD354" s="39"/>
      <c r="ADE354" s="39"/>
      <c r="ADF354" s="39"/>
      <c r="ADG354" s="39"/>
      <c r="ADH354" s="39"/>
      <c r="ADI354" s="39"/>
      <c r="ADJ354" s="39"/>
      <c r="ADK354" s="39"/>
      <c r="ADL354" s="39"/>
      <c r="ADM354" s="39"/>
      <c r="ADN354" s="39"/>
      <c r="ADO354" s="39"/>
      <c r="ADP354" s="39"/>
      <c r="ADQ354" s="39"/>
      <c r="ADR354" s="39"/>
      <c r="ADS354" s="39"/>
      <c r="ADT354" s="39"/>
      <c r="ADU354" s="39"/>
      <c r="ADV354" s="39"/>
      <c r="ADW354" s="39"/>
      <c r="ADX354" s="39"/>
      <c r="ADY354" s="39"/>
      <c r="ADZ354" s="39"/>
      <c r="AEA354" s="39"/>
      <c r="AEB354" s="39"/>
      <c r="AEC354" s="39"/>
      <c r="AED354" s="39"/>
      <c r="AEE354" s="39"/>
      <c r="AEF354" s="39"/>
      <c r="AEG354" s="39"/>
      <c r="AEH354" s="39"/>
      <c r="AEI354" s="39"/>
      <c r="AEJ354" s="39"/>
      <c r="AEK354" s="39"/>
      <c r="AEL354" s="39"/>
      <c r="AEM354" s="39"/>
      <c r="AEN354" s="39"/>
      <c r="AEO354" s="39"/>
      <c r="AEP354" s="39"/>
      <c r="AEQ354" s="39"/>
      <c r="AER354" s="39"/>
      <c r="AES354" s="39"/>
      <c r="AET354" s="39"/>
      <c r="AEU354" s="39"/>
      <c r="AEV354" s="39"/>
      <c r="AEW354" s="39"/>
      <c r="AEX354" s="39"/>
      <c r="AEY354" s="39"/>
      <c r="AEZ354" s="39"/>
      <c r="AFA354" s="39"/>
      <c r="AFB354" s="39"/>
      <c r="AFC354" s="39"/>
      <c r="AFD354" s="39"/>
      <c r="AFE354" s="39"/>
      <c r="AFF354" s="39"/>
      <c r="AFG354" s="39"/>
      <c r="AFH354" s="39"/>
      <c r="AFI354" s="39"/>
      <c r="AFJ354" s="39"/>
      <c r="AFK354" s="39"/>
      <c r="AFL354" s="39"/>
      <c r="AFM354" s="39"/>
      <c r="AFN354" s="39"/>
      <c r="AFO354" s="39"/>
      <c r="AFP354" s="39"/>
      <c r="AFQ354" s="39"/>
      <c r="AFR354" s="39"/>
      <c r="AFS354" s="39"/>
      <c r="AFT354" s="39"/>
      <c r="AFU354" s="39"/>
      <c r="AFV354" s="39"/>
      <c r="AFW354" s="39"/>
      <c r="AFX354" s="39"/>
      <c r="AFY354" s="39"/>
      <c r="AFZ354" s="39"/>
      <c r="AGA354" s="39"/>
      <c r="AGB354" s="39"/>
      <c r="AGC354" s="39"/>
      <c r="AGD354" s="39"/>
      <c r="AGE354" s="39"/>
      <c r="AGF354" s="39"/>
      <c r="AGG354" s="39"/>
      <c r="AGH354" s="39"/>
      <c r="AGI354" s="39"/>
      <c r="AGJ354" s="39"/>
      <c r="AGK354" s="39"/>
      <c r="AGL354" s="39"/>
      <c r="AGM354" s="39"/>
      <c r="AGN354" s="39"/>
      <c r="AGO354" s="39"/>
      <c r="AGP354" s="39"/>
      <c r="AGQ354" s="39"/>
      <c r="AGR354" s="39"/>
      <c r="AGS354" s="39"/>
      <c r="AGT354" s="39"/>
      <c r="AGU354" s="39"/>
      <c r="AGV354" s="39"/>
      <c r="AGW354" s="39"/>
      <c r="AGX354" s="39"/>
      <c r="AGY354" s="39"/>
      <c r="AGZ354" s="39"/>
      <c r="AHA354" s="39"/>
      <c r="AHB354" s="39"/>
      <c r="AHC354" s="39"/>
      <c r="AHD354" s="39"/>
      <c r="AHE354" s="39"/>
      <c r="AHF354" s="39"/>
      <c r="AHG354" s="39"/>
      <c r="AHH354" s="39"/>
      <c r="AHI354" s="39"/>
      <c r="AHJ354" s="39"/>
      <c r="AHK354" s="39"/>
      <c r="AHL354" s="39"/>
      <c r="AHM354" s="39"/>
      <c r="AHN354" s="39"/>
      <c r="AHO354" s="39"/>
      <c r="AHP354" s="39"/>
      <c r="AHQ354" s="39"/>
      <c r="AHR354" s="39"/>
      <c r="AHS354" s="39"/>
      <c r="AHT354" s="39"/>
      <c r="AHU354" s="39"/>
      <c r="AHV354" s="39"/>
      <c r="AHW354" s="39"/>
      <c r="AHX354" s="39"/>
      <c r="AHY354" s="39"/>
      <c r="AHZ354" s="39"/>
      <c r="AIA354" s="39"/>
      <c r="AIB354" s="39"/>
      <c r="AIC354" s="39"/>
      <c r="AID354" s="39"/>
      <c r="AIE354" s="39"/>
      <c r="AIF354" s="39"/>
      <c r="AIG354" s="39"/>
      <c r="AIH354" s="39"/>
      <c r="AII354" s="39"/>
      <c r="AIJ354" s="39"/>
      <c r="AIK354" s="39"/>
      <c r="AIL354" s="39"/>
      <c r="AIM354" s="39"/>
      <c r="AIN354" s="39"/>
      <c r="AIO354" s="39"/>
      <c r="AIP354" s="39"/>
      <c r="AIQ354" s="39"/>
      <c r="AIR354" s="39"/>
      <c r="AIS354" s="39"/>
      <c r="AIT354" s="39"/>
      <c r="AIU354" s="39"/>
      <c r="AIV354" s="39"/>
      <c r="AIW354" s="39"/>
      <c r="AIX354" s="39"/>
      <c r="AIY354" s="39"/>
      <c r="AIZ354" s="39"/>
      <c r="AJA354" s="39"/>
      <c r="AJB354" s="39"/>
      <c r="AJC354" s="39"/>
      <c r="AJD354" s="39"/>
      <c r="AJE354" s="39"/>
      <c r="AJF354" s="39"/>
      <c r="AJG354" s="39"/>
      <c r="AJH354" s="39"/>
      <c r="AJI354" s="39"/>
      <c r="AJJ354" s="39"/>
      <c r="AJK354" s="39"/>
      <c r="AJL354" s="39"/>
      <c r="AJM354" s="39"/>
      <c r="AJN354" s="39"/>
      <c r="AJO354" s="39"/>
      <c r="AJP354" s="39"/>
      <c r="AJQ354" s="39"/>
      <c r="AJR354" s="39"/>
      <c r="AJS354" s="39"/>
      <c r="AJT354" s="39"/>
      <c r="AJU354" s="39"/>
      <c r="AJV354" s="39"/>
      <c r="AJW354" s="39"/>
      <c r="AJX354" s="39"/>
      <c r="AJY354" s="39"/>
      <c r="AJZ354" s="39"/>
      <c r="AKA354" s="39"/>
      <c r="AKB354" s="39"/>
      <c r="AKC354" s="39"/>
      <c r="AKD354" s="39"/>
      <c r="AKE354" s="39"/>
      <c r="AKF354" s="39"/>
      <c r="AKG354" s="39"/>
      <c r="AKH354" s="39"/>
      <c r="AKI354" s="39"/>
      <c r="AKJ354" s="39"/>
      <c r="AKK354" s="39"/>
      <c r="AKL354" s="39"/>
      <c r="AKM354" s="39"/>
      <c r="AKN354" s="39"/>
      <c r="AKO354" s="39"/>
      <c r="AKP354" s="39"/>
      <c r="AKQ354" s="39"/>
      <c r="AKR354" s="39"/>
      <c r="AKS354" s="39"/>
      <c r="AKT354" s="39"/>
      <c r="AKU354" s="39"/>
      <c r="AKV354" s="39"/>
      <c r="AKW354" s="39"/>
      <c r="AKX354" s="39"/>
      <c r="AKY354" s="39"/>
      <c r="AKZ354" s="39"/>
      <c r="ALA354" s="39"/>
      <c r="ALB354" s="39"/>
      <c r="ALC354" s="39"/>
      <c r="ALD354" s="39"/>
      <c r="ALE354" s="39"/>
      <c r="ALF354" s="39"/>
      <c r="ALG354" s="39"/>
      <c r="ALH354" s="39"/>
      <c r="ALI354" s="39"/>
      <c r="ALJ354" s="39"/>
      <c r="ALK354" s="39"/>
      <c r="ALL354" s="39"/>
      <c r="ALM354" s="39"/>
      <c r="ALN354" s="39"/>
      <c r="ALO354" s="39"/>
      <c r="ALP354" s="39"/>
      <c r="ALQ354" s="39"/>
      <c r="ALR354" s="39"/>
      <c r="ALS354" s="39"/>
      <c r="ALT354" s="39"/>
      <c r="ALU354" s="39"/>
      <c r="ALV354" s="39"/>
      <c r="ALW354" s="39"/>
      <c r="ALX354" s="39"/>
      <c r="ALY354" s="39"/>
      <c r="ALZ354" s="39"/>
      <c r="AMA354" s="39"/>
      <c r="AMB354" s="39"/>
      <c r="AMC354" s="39"/>
      <c r="AMD354" s="39"/>
      <c r="AME354" s="39"/>
      <c r="AMF354" s="39"/>
      <c r="AMG354" s="39"/>
      <c r="AMH354" s="39"/>
      <c r="AMI354" s="39"/>
      <c r="AMJ354" s="39"/>
      <c r="AMK354" s="39"/>
      <c r="AML354" s="39"/>
      <c r="AMM354" s="39"/>
      <c r="AMN354" s="39"/>
      <c r="AMO354" s="39"/>
      <c r="AMP354" s="39"/>
      <c r="AMQ354" s="39"/>
      <c r="AMR354" s="39"/>
      <c r="AMS354" s="39"/>
      <c r="AMT354" s="39"/>
      <c r="AMU354" s="39"/>
      <c r="AMV354" s="39"/>
      <c r="AMW354" s="39"/>
      <c r="AMX354" s="39"/>
      <c r="AMY354" s="39"/>
      <c r="AMZ354" s="39"/>
      <c r="ANA354" s="39"/>
      <c r="ANB354" s="39"/>
      <c r="ANC354" s="39"/>
      <c r="AND354" s="39"/>
      <c r="ANE354" s="39"/>
      <c r="ANF354" s="39"/>
      <c r="ANG354" s="39"/>
      <c r="ANH354" s="39"/>
      <c r="ANI354" s="39"/>
      <c r="ANJ354" s="39"/>
      <c r="ANK354" s="39"/>
      <c r="ANL354" s="39"/>
      <c r="ANM354" s="39"/>
      <c r="ANN354" s="39"/>
      <c r="ANO354" s="39"/>
      <c r="ANP354" s="39"/>
      <c r="ANQ354" s="39"/>
      <c r="ANR354" s="39"/>
      <c r="ANS354" s="39"/>
      <c r="ANT354" s="39"/>
      <c r="ANU354" s="39"/>
      <c r="ANV354" s="39"/>
      <c r="ANW354" s="39"/>
      <c r="ANX354" s="39"/>
      <c r="ANY354" s="39"/>
      <c r="ANZ354" s="39"/>
      <c r="AOA354" s="39"/>
      <c r="AOB354" s="39"/>
      <c r="AOC354" s="39"/>
      <c r="AOD354" s="39"/>
      <c r="AOE354" s="39"/>
      <c r="AOF354" s="39"/>
      <c r="AOG354" s="39"/>
      <c r="AOH354" s="39"/>
      <c r="AOI354" s="39"/>
      <c r="AOJ354" s="39"/>
      <c r="AOK354" s="39"/>
      <c r="AOL354" s="39"/>
      <c r="AOM354" s="39"/>
      <c r="AON354" s="39"/>
      <c r="AOO354" s="39"/>
      <c r="AOP354" s="39"/>
      <c r="AOQ354" s="39"/>
      <c r="AOR354" s="39"/>
      <c r="AOS354" s="39"/>
      <c r="AOT354" s="39"/>
      <c r="AOU354" s="39"/>
      <c r="AOV354" s="39"/>
      <c r="AOW354" s="39"/>
      <c r="AOX354" s="39"/>
      <c r="AOY354" s="39"/>
      <c r="AOZ354" s="39"/>
      <c r="APA354" s="39"/>
      <c r="APB354" s="39"/>
      <c r="APC354" s="39"/>
      <c r="APD354" s="39"/>
      <c r="APE354" s="39"/>
      <c r="APF354" s="39"/>
      <c r="APG354" s="39"/>
      <c r="APH354" s="39"/>
      <c r="API354" s="39"/>
      <c r="APJ354" s="39"/>
      <c r="APK354" s="39"/>
      <c r="APL354" s="39"/>
      <c r="APM354" s="39"/>
      <c r="APN354" s="39"/>
      <c r="APO354" s="39"/>
      <c r="APP354" s="39"/>
      <c r="APQ354" s="39"/>
      <c r="APR354" s="39"/>
      <c r="APS354" s="39"/>
      <c r="APT354" s="39"/>
      <c r="APU354" s="39"/>
      <c r="APV354" s="39"/>
      <c r="APW354" s="39"/>
      <c r="APX354" s="39"/>
      <c r="APY354" s="39"/>
      <c r="APZ354" s="39"/>
      <c r="AQA354" s="39"/>
      <c r="AQB354" s="39"/>
      <c r="AQC354" s="39"/>
      <c r="AQD354" s="39"/>
      <c r="AQE354" s="39"/>
      <c r="AQF354" s="39"/>
      <c r="AQG354" s="39"/>
      <c r="AQH354" s="39"/>
      <c r="AQI354" s="39"/>
      <c r="AQJ354" s="39"/>
      <c r="AQK354" s="39"/>
      <c r="AQL354" s="39"/>
      <c r="AQM354" s="39"/>
      <c r="AQN354" s="39"/>
      <c r="AQO354" s="39"/>
      <c r="AQP354" s="39"/>
      <c r="AQQ354" s="39"/>
      <c r="AQR354" s="39"/>
      <c r="AQS354" s="39"/>
      <c r="AQT354" s="39"/>
      <c r="AQU354" s="39"/>
      <c r="AQV354" s="39"/>
      <c r="AQW354" s="39"/>
      <c r="AQX354" s="39"/>
      <c r="AQY354" s="39"/>
      <c r="AQZ354" s="39"/>
      <c r="ARA354" s="39"/>
      <c r="ARB354" s="39"/>
      <c r="ARC354" s="39"/>
      <c r="ARD354" s="39"/>
      <c r="ARE354" s="39"/>
      <c r="ARF354" s="39"/>
      <c r="ARG354" s="39"/>
      <c r="ARH354" s="39"/>
      <c r="ARI354" s="39"/>
      <c r="ARJ354" s="39"/>
      <c r="ARK354" s="39"/>
      <c r="ARL354" s="39"/>
      <c r="ARM354" s="39"/>
      <c r="ARN354" s="39"/>
      <c r="ARO354" s="39"/>
      <c r="ARP354" s="39"/>
      <c r="ARQ354" s="39"/>
      <c r="ARR354" s="39"/>
      <c r="ARS354" s="39"/>
      <c r="ART354" s="39"/>
      <c r="ARU354" s="39"/>
      <c r="ARV354" s="39"/>
      <c r="ARW354" s="39"/>
      <c r="ARX354" s="39"/>
      <c r="ARY354" s="39"/>
      <c r="ARZ354" s="39"/>
      <c r="ASA354" s="39"/>
      <c r="ASB354" s="39"/>
      <c r="ASC354" s="39"/>
      <c r="ASD354" s="39"/>
      <c r="ASE354" s="39"/>
      <c r="ASF354" s="39"/>
      <c r="ASG354" s="39"/>
      <c r="ASH354" s="39"/>
      <c r="ASI354" s="39"/>
      <c r="ASJ354" s="39"/>
      <c r="ASK354" s="39"/>
      <c r="ASL354" s="39"/>
      <c r="ASM354" s="39"/>
      <c r="ASN354" s="39"/>
      <c r="ASO354" s="39"/>
      <c r="ASP354" s="39"/>
      <c r="ASQ354" s="39"/>
      <c r="ASR354" s="39"/>
      <c r="ASS354" s="39"/>
      <c r="AST354" s="39"/>
      <c r="ASU354" s="39"/>
      <c r="ASV354" s="39"/>
      <c r="ASW354" s="39"/>
      <c r="ASX354" s="39"/>
      <c r="ASY354" s="39"/>
      <c r="ASZ354" s="39"/>
      <c r="ATA354" s="39"/>
      <c r="ATB354" s="39"/>
      <c r="ATC354" s="39"/>
      <c r="ATD354" s="39"/>
      <c r="ATE354" s="39"/>
      <c r="ATF354" s="39"/>
      <c r="ATG354" s="39"/>
      <c r="ATH354" s="39"/>
      <c r="ATI354" s="39"/>
      <c r="ATJ354" s="39"/>
      <c r="ATK354" s="39"/>
      <c r="ATL354" s="39"/>
      <c r="ATM354" s="39"/>
      <c r="ATN354" s="39"/>
      <c r="ATO354" s="39"/>
      <c r="ATP354" s="39"/>
      <c r="ATQ354" s="39"/>
      <c r="ATR354" s="39"/>
      <c r="ATS354" s="39"/>
      <c r="ATT354" s="39"/>
      <c r="ATU354" s="39"/>
      <c r="ATV354" s="39"/>
      <c r="ATW354" s="39"/>
      <c r="ATX354" s="39"/>
      <c r="ATY354" s="39"/>
      <c r="ATZ354" s="39"/>
      <c r="AUA354" s="39"/>
      <c r="AUB354" s="39"/>
      <c r="AUC354" s="39"/>
      <c r="AUD354" s="39"/>
      <c r="AUE354" s="39"/>
      <c r="AUF354" s="39"/>
      <c r="AUG354" s="39"/>
      <c r="AUH354" s="39"/>
      <c r="AUI354" s="39"/>
      <c r="AUJ354" s="39"/>
      <c r="AUK354" s="39"/>
      <c r="AUL354" s="39"/>
      <c r="AUM354" s="39"/>
      <c r="AUN354" s="39"/>
      <c r="AUO354" s="39"/>
      <c r="AUP354" s="39"/>
      <c r="AUQ354" s="39"/>
      <c r="AUR354" s="39"/>
      <c r="AUS354" s="39"/>
      <c r="AUT354" s="39"/>
      <c r="AUU354" s="39"/>
      <c r="AUV354" s="39"/>
      <c r="AUW354" s="39"/>
      <c r="AUX354" s="39"/>
      <c r="AUY354" s="39"/>
      <c r="AUZ354" s="39"/>
      <c r="AVA354" s="39"/>
      <c r="AVB354" s="39"/>
      <c r="AVC354" s="39"/>
      <c r="AVD354" s="39"/>
      <c r="AVE354" s="39"/>
      <c r="AVF354" s="39"/>
      <c r="AVG354" s="39"/>
      <c r="AVH354" s="39"/>
      <c r="AVI354" s="39"/>
      <c r="AVJ354" s="39"/>
      <c r="AVK354" s="39"/>
      <c r="AVL354" s="39"/>
      <c r="AVM354" s="39"/>
      <c r="AVN354" s="39"/>
      <c r="AVO354" s="39"/>
      <c r="AVP354" s="39"/>
      <c r="AVQ354" s="39"/>
      <c r="AVR354" s="39"/>
      <c r="AVS354" s="39"/>
      <c r="AVT354" s="39"/>
      <c r="AVU354" s="39"/>
      <c r="AVV354" s="39"/>
      <c r="AVW354" s="39"/>
      <c r="AVX354" s="39"/>
      <c r="AVY354" s="39"/>
      <c r="AVZ354" s="39"/>
      <c r="AWA354" s="39"/>
      <c r="AWB354" s="39"/>
      <c r="AWC354" s="39"/>
      <c r="AWD354" s="39"/>
      <c r="AWE354" s="39"/>
      <c r="AWF354" s="39"/>
      <c r="AWG354" s="39"/>
      <c r="AWH354" s="39"/>
      <c r="AWI354" s="39"/>
      <c r="AWJ354" s="39"/>
      <c r="AWK354" s="39"/>
      <c r="AWL354" s="39"/>
      <c r="AWM354" s="39"/>
      <c r="AWN354" s="39"/>
      <c r="AWO354" s="39"/>
      <c r="AWP354" s="39"/>
      <c r="AWQ354" s="39"/>
      <c r="AWR354" s="39"/>
      <c r="AWS354" s="39"/>
      <c r="AWT354" s="39"/>
      <c r="AWU354" s="39"/>
      <c r="AWV354" s="39"/>
      <c r="AWW354" s="39"/>
      <c r="AWX354" s="39"/>
      <c r="AWY354" s="39"/>
      <c r="AWZ354" s="39"/>
      <c r="AXA354" s="39"/>
      <c r="AXB354" s="39"/>
      <c r="AXC354" s="39"/>
      <c r="AXD354" s="39"/>
      <c r="AXE354" s="39"/>
      <c r="AXF354" s="39"/>
      <c r="AXG354" s="39"/>
      <c r="AXH354" s="39"/>
      <c r="AXI354" s="39"/>
      <c r="AXJ354" s="39"/>
      <c r="AXK354" s="39"/>
      <c r="AXL354" s="39"/>
      <c r="AXM354" s="39"/>
      <c r="AXN354" s="39"/>
      <c r="AXO354" s="39"/>
      <c r="AXP354" s="39"/>
      <c r="AXQ354" s="39"/>
      <c r="AXR354" s="39"/>
      <c r="AXS354" s="39"/>
      <c r="AXT354" s="39"/>
      <c r="AXU354" s="39"/>
      <c r="AXV354" s="39"/>
      <c r="AXW354" s="39"/>
      <c r="AXX354" s="39"/>
      <c r="AXY354" s="39"/>
      <c r="AXZ354" s="39"/>
      <c r="AYA354" s="39"/>
      <c r="AYB354" s="39"/>
      <c r="AYC354" s="39"/>
      <c r="AYD354" s="39"/>
      <c r="AYE354" s="39"/>
      <c r="AYF354" s="39"/>
      <c r="AYG354" s="39"/>
      <c r="AYH354" s="39"/>
      <c r="AYI354" s="39"/>
      <c r="AYJ354" s="39"/>
      <c r="AYK354" s="39"/>
      <c r="AYL354" s="39"/>
      <c r="AYM354" s="39"/>
      <c r="AYN354" s="39"/>
      <c r="AYO354" s="39"/>
      <c r="AYP354" s="39"/>
      <c r="AYQ354" s="39"/>
      <c r="AYR354" s="39"/>
      <c r="AYS354" s="39"/>
      <c r="AYT354" s="39"/>
      <c r="AYU354" s="39"/>
      <c r="AYV354" s="39"/>
      <c r="AYW354" s="39"/>
      <c r="AYX354" s="39"/>
      <c r="AYY354" s="39"/>
      <c r="AYZ354" s="39"/>
      <c r="AZA354" s="39"/>
      <c r="AZB354" s="39"/>
      <c r="AZC354" s="39"/>
      <c r="AZD354" s="39"/>
      <c r="AZE354" s="39"/>
      <c r="AZF354" s="39"/>
      <c r="AZG354" s="39"/>
      <c r="AZH354" s="39"/>
      <c r="AZI354" s="39"/>
      <c r="AZJ354" s="39"/>
      <c r="AZK354" s="39"/>
      <c r="AZL354" s="39"/>
      <c r="AZM354" s="39"/>
      <c r="AZN354" s="39"/>
      <c r="AZO354" s="39"/>
      <c r="AZP354" s="39"/>
      <c r="AZQ354" s="39"/>
      <c r="AZR354" s="39"/>
      <c r="AZS354" s="39"/>
      <c r="AZT354" s="39"/>
      <c r="AZU354" s="39"/>
      <c r="AZV354" s="39"/>
      <c r="AZW354" s="39"/>
      <c r="AZX354" s="39"/>
      <c r="AZY354" s="39"/>
      <c r="AZZ354" s="39"/>
      <c r="BAA354" s="39"/>
      <c r="BAB354" s="39"/>
      <c r="BAC354" s="39"/>
      <c r="BAD354" s="39"/>
      <c r="BAE354" s="39"/>
      <c r="BAF354" s="39"/>
      <c r="BAG354" s="39"/>
      <c r="BAH354" s="39"/>
      <c r="BAI354" s="39"/>
      <c r="BAJ354" s="39"/>
      <c r="BAK354" s="39"/>
      <c r="BAL354" s="39"/>
      <c r="BAM354" s="39"/>
      <c r="BAN354" s="39"/>
      <c r="BAO354" s="39"/>
      <c r="BAP354" s="39"/>
      <c r="BAQ354" s="39"/>
      <c r="BAR354" s="39"/>
      <c r="BAS354" s="39"/>
      <c r="BAT354" s="39"/>
      <c r="BAU354" s="39"/>
      <c r="BAV354" s="39"/>
      <c r="BAW354" s="39"/>
      <c r="BAX354" s="39"/>
      <c r="BAY354" s="39"/>
      <c r="BAZ354" s="39"/>
      <c r="BBA354" s="39"/>
      <c r="BBB354" s="39"/>
      <c r="BBC354" s="39"/>
      <c r="BBD354" s="39"/>
      <c r="BBE354" s="39"/>
      <c r="BBF354" s="39"/>
      <c r="BBG354" s="39"/>
      <c r="BBH354" s="39"/>
      <c r="BBI354" s="39"/>
      <c r="BBJ354" s="39"/>
      <c r="BBK354" s="39"/>
      <c r="BBL354" s="39"/>
      <c r="BBM354" s="39"/>
      <c r="BBN354" s="39"/>
      <c r="BBO354" s="39"/>
      <c r="BBP354" s="39"/>
      <c r="BBQ354" s="39"/>
      <c r="BBR354" s="39"/>
      <c r="BBS354" s="39"/>
      <c r="BBT354" s="39"/>
      <c r="BBU354" s="39"/>
      <c r="BBV354" s="39"/>
      <c r="BBW354" s="39"/>
      <c r="BBX354" s="39"/>
      <c r="BBY354" s="39"/>
      <c r="BBZ354" s="39"/>
      <c r="BCA354" s="39"/>
      <c r="BCB354" s="39"/>
      <c r="BCC354" s="39"/>
      <c r="BCD354" s="39"/>
      <c r="BCE354" s="39"/>
      <c r="BCF354" s="39"/>
      <c r="BCG354" s="39"/>
      <c r="BCH354" s="39"/>
      <c r="BCI354" s="39"/>
      <c r="BCJ354" s="39"/>
      <c r="BCK354" s="39"/>
      <c r="BCL354" s="39"/>
      <c r="BCM354" s="39"/>
      <c r="BCN354" s="39"/>
      <c r="BCO354" s="39"/>
      <c r="BCP354" s="39"/>
      <c r="BCQ354" s="39"/>
      <c r="BCR354" s="39"/>
      <c r="BCS354" s="39"/>
      <c r="BCT354" s="39"/>
      <c r="BCU354" s="39"/>
      <c r="BCV354" s="39"/>
      <c r="BCW354" s="39"/>
      <c r="BCX354" s="39"/>
      <c r="BCY354" s="39"/>
      <c r="BCZ354" s="39"/>
      <c r="BDA354" s="39"/>
      <c r="BDB354" s="39"/>
      <c r="BDC354" s="39"/>
      <c r="BDD354" s="39"/>
      <c r="BDE354" s="39"/>
      <c r="BDF354" s="39"/>
      <c r="BDG354" s="39"/>
      <c r="BDH354" s="39"/>
      <c r="BDI354" s="39"/>
      <c r="BDJ354" s="39"/>
      <c r="BDK354" s="39"/>
      <c r="BDL354" s="39"/>
      <c r="BDM354" s="39"/>
      <c r="BDN354" s="39"/>
      <c r="BDO354" s="39"/>
      <c r="BDP354" s="39"/>
      <c r="BDQ354" s="39"/>
      <c r="BDR354" s="39"/>
      <c r="BDS354" s="39"/>
      <c r="BDT354" s="39"/>
      <c r="BDU354" s="39"/>
      <c r="BDV354" s="39"/>
      <c r="BDW354" s="39"/>
      <c r="BDX354" s="39"/>
      <c r="BDY354" s="39"/>
      <c r="BDZ354" s="39"/>
      <c r="BEA354" s="39"/>
      <c r="BEB354" s="39"/>
      <c r="BEC354" s="39"/>
      <c r="BED354" s="39"/>
      <c r="BEE354" s="39"/>
      <c r="BEF354" s="39"/>
      <c r="BEG354" s="39"/>
      <c r="BEH354" s="39"/>
      <c r="BEI354" s="39"/>
      <c r="BEJ354" s="39"/>
      <c r="BEK354" s="39"/>
      <c r="BEL354" s="39"/>
      <c r="BEM354" s="39"/>
      <c r="BEN354" s="39"/>
      <c r="BEO354" s="39"/>
      <c r="BEP354" s="39"/>
      <c r="BEQ354" s="39"/>
      <c r="BER354" s="39"/>
      <c r="BES354" s="39"/>
      <c r="BET354" s="39"/>
      <c r="BEU354" s="39"/>
      <c r="BEV354" s="39"/>
      <c r="BEW354" s="39"/>
      <c r="BEX354" s="39"/>
      <c r="BEY354" s="39"/>
      <c r="BEZ354" s="39"/>
      <c r="BFA354" s="39"/>
      <c r="BFB354" s="39"/>
      <c r="BFC354" s="39"/>
      <c r="BFD354" s="39"/>
      <c r="BFE354" s="39"/>
      <c r="BFF354" s="39"/>
      <c r="BFG354" s="39"/>
      <c r="BFH354" s="39"/>
      <c r="BFI354" s="39"/>
      <c r="BFJ354" s="39"/>
      <c r="BFK354" s="39"/>
      <c r="BFL354" s="39"/>
      <c r="BFM354" s="39"/>
      <c r="BFN354" s="39"/>
      <c r="BFO354" s="39"/>
      <c r="BFP354" s="39"/>
      <c r="BFQ354" s="39"/>
      <c r="BFR354" s="39"/>
      <c r="BFS354" s="39"/>
      <c r="BFT354" s="39"/>
      <c r="BFU354" s="39"/>
      <c r="BFV354" s="39"/>
      <c r="BFW354" s="39"/>
      <c r="BFX354" s="39"/>
      <c r="BFY354" s="39"/>
      <c r="BFZ354" s="39"/>
      <c r="BGA354" s="39"/>
      <c r="BGB354" s="39"/>
      <c r="BGC354" s="39"/>
      <c r="BGD354" s="39"/>
      <c r="BGE354" s="39"/>
      <c r="BGF354" s="39"/>
      <c r="BGG354" s="39"/>
      <c r="BGH354" s="39"/>
      <c r="BGI354" s="39"/>
      <c r="BGJ354" s="39"/>
      <c r="BGK354" s="39"/>
      <c r="BGL354" s="39"/>
      <c r="BGM354" s="39"/>
      <c r="BGN354" s="39"/>
      <c r="BGO354" s="39"/>
      <c r="BGP354" s="39"/>
      <c r="BGQ354" s="39"/>
      <c r="BGR354" s="39"/>
      <c r="BGS354" s="39"/>
      <c r="BGT354" s="39"/>
      <c r="BGU354" s="39"/>
      <c r="BGV354" s="39"/>
      <c r="BGW354" s="39"/>
      <c r="BGX354" s="39"/>
      <c r="BGY354" s="39"/>
      <c r="BGZ354" s="39"/>
      <c r="BHA354" s="39"/>
      <c r="BHB354" s="39"/>
      <c r="BHC354" s="39"/>
      <c r="BHD354" s="39"/>
      <c r="BHE354" s="39"/>
      <c r="BHF354" s="39"/>
      <c r="BHG354" s="39"/>
      <c r="BHH354" s="39"/>
      <c r="BHI354" s="39"/>
      <c r="BHJ354" s="39"/>
      <c r="BHK354" s="39"/>
      <c r="BHL354" s="39"/>
      <c r="BHM354" s="39"/>
      <c r="BHN354" s="39"/>
      <c r="BHO354" s="39"/>
      <c r="BHP354" s="39"/>
      <c r="BHQ354" s="39"/>
      <c r="BHR354" s="39"/>
      <c r="BHS354" s="39"/>
      <c r="BHT354" s="39"/>
      <c r="BHU354" s="39"/>
      <c r="BHV354" s="39"/>
      <c r="BHW354" s="39"/>
      <c r="BHX354" s="39"/>
      <c r="BHY354" s="39"/>
      <c r="BHZ354" s="39"/>
      <c r="BIA354" s="39"/>
      <c r="BIB354" s="39"/>
      <c r="BIC354" s="39"/>
      <c r="BID354" s="39"/>
      <c r="BIE354" s="39"/>
      <c r="BIF354" s="39"/>
      <c r="BIG354" s="39"/>
      <c r="BIH354" s="39"/>
      <c r="BII354" s="39"/>
      <c r="BIJ354" s="39"/>
      <c r="BIK354" s="39"/>
      <c r="BIL354" s="39"/>
      <c r="BIM354" s="39"/>
      <c r="BIN354" s="39"/>
      <c r="BIO354" s="39"/>
      <c r="BIP354" s="39"/>
      <c r="BIQ354" s="39"/>
      <c r="BIR354" s="39"/>
      <c r="BIS354" s="39"/>
      <c r="BIT354" s="39"/>
      <c r="BIU354" s="39"/>
      <c r="BIV354" s="39"/>
      <c r="BIW354" s="39"/>
      <c r="BIX354" s="39"/>
      <c r="BIY354" s="39"/>
      <c r="BIZ354" s="39"/>
      <c r="BJA354" s="39"/>
      <c r="BJB354" s="39"/>
      <c r="BJC354" s="39"/>
      <c r="BJD354" s="39"/>
      <c r="BJE354" s="39"/>
      <c r="BJF354" s="39"/>
      <c r="BJG354" s="39"/>
      <c r="BJH354" s="39"/>
      <c r="BJI354" s="39"/>
      <c r="BJJ354" s="39"/>
      <c r="BJK354" s="39"/>
      <c r="BJL354" s="39"/>
      <c r="BJM354" s="39"/>
      <c r="BJN354" s="39"/>
      <c r="BJO354" s="39"/>
      <c r="BJP354" s="39"/>
      <c r="BJQ354" s="39"/>
      <c r="BJR354" s="39"/>
      <c r="BJS354" s="39"/>
      <c r="BJT354" s="39"/>
      <c r="BJU354" s="39"/>
      <c r="BJV354" s="39"/>
      <c r="BJW354" s="39"/>
      <c r="BJX354" s="39"/>
      <c r="BJY354" s="39"/>
      <c r="BJZ354" s="39"/>
      <c r="BKA354" s="39"/>
      <c r="BKB354" s="39"/>
      <c r="BKC354" s="39"/>
      <c r="BKD354" s="39"/>
      <c r="BKE354" s="39"/>
      <c r="BKF354" s="39"/>
      <c r="BKG354" s="39"/>
      <c r="BKH354" s="39"/>
      <c r="BKI354" s="39"/>
      <c r="BKJ354" s="39"/>
      <c r="BKK354" s="39"/>
      <c r="BKL354" s="39"/>
      <c r="BKM354" s="39"/>
      <c r="BKN354" s="39"/>
      <c r="BKO354" s="39"/>
      <c r="BKP354" s="39"/>
      <c r="BKQ354" s="39"/>
      <c r="BKR354" s="39"/>
      <c r="BKS354" s="39"/>
      <c r="BKT354" s="39"/>
      <c r="BKU354" s="39"/>
      <c r="BKV354" s="39"/>
      <c r="BKW354" s="39"/>
      <c r="BKX354" s="39"/>
      <c r="BKY354" s="39"/>
      <c r="BKZ354" s="39"/>
      <c r="BLA354" s="39"/>
      <c r="BLB354" s="39"/>
      <c r="BLC354" s="39"/>
      <c r="BLD354" s="39"/>
      <c r="BLE354" s="39"/>
      <c r="BLF354" s="39"/>
      <c r="BLG354" s="39"/>
      <c r="BLH354" s="39"/>
      <c r="BLI354" s="39"/>
      <c r="BLJ354" s="39"/>
      <c r="BLK354" s="39"/>
      <c r="BLL354" s="39"/>
      <c r="BLM354" s="39"/>
      <c r="BLN354" s="39"/>
      <c r="BLO354" s="39"/>
      <c r="BLP354" s="39"/>
      <c r="BLQ354" s="39"/>
      <c r="BLR354" s="39"/>
      <c r="BLS354" s="39"/>
      <c r="BLT354" s="39"/>
      <c r="BLU354" s="39"/>
      <c r="BLV354" s="39"/>
      <c r="BLW354" s="39"/>
      <c r="BLX354" s="39"/>
      <c r="BLY354" s="39"/>
      <c r="BLZ354" s="39"/>
      <c r="BMA354" s="39"/>
      <c r="BMB354" s="39"/>
      <c r="BMC354" s="39"/>
      <c r="BMD354" s="39"/>
      <c r="BME354" s="39"/>
      <c r="BMF354" s="39"/>
      <c r="BMG354" s="39"/>
      <c r="BMH354" s="39"/>
      <c r="BMI354" s="39"/>
      <c r="BMJ354" s="39"/>
      <c r="BMK354" s="39"/>
      <c r="BML354" s="39"/>
      <c r="BMM354" s="39"/>
      <c r="BMN354" s="39"/>
      <c r="BMO354" s="39"/>
      <c r="BMP354" s="39"/>
      <c r="BMQ354" s="39"/>
      <c r="BMR354" s="39"/>
      <c r="BMS354" s="39"/>
      <c r="BMT354" s="39"/>
      <c r="BMU354" s="39"/>
      <c r="BMV354" s="39"/>
      <c r="BMW354" s="39"/>
      <c r="BMX354" s="39"/>
      <c r="BMY354" s="39"/>
      <c r="BMZ354" s="39"/>
      <c r="BNA354" s="39"/>
      <c r="BNB354" s="39"/>
      <c r="BNC354" s="39"/>
      <c r="BND354" s="39"/>
      <c r="BNE354" s="39"/>
      <c r="BNF354" s="39"/>
      <c r="BNG354" s="39"/>
      <c r="BNH354" s="39"/>
      <c r="BNI354" s="39"/>
      <c r="BNJ354" s="39"/>
      <c r="BNK354" s="39"/>
      <c r="BNL354" s="39"/>
      <c r="BNM354" s="39"/>
      <c r="BNN354" s="39"/>
      <c r="BNO354" s="39"/>
      <c r="BNP354" s="39"/>
      <c r="BNQ354" s="39"/>
      <c r="BNR354" s="39"/>
      <c r="BNS354" s="39"/>
      <c r="BNT354" s="39"/>
      <c r="BNU354" s="39"/>
      <c r="BNV354" s="39"/>
      <c r="BNW354" s="39"/>
      <c r="BNX354" s="39"/>
      <c r="BNY354" s="39"/>
      <c r="BNZ354" s="39"/>
      <c r="BOA354" s="39"/>
      <c r="BOB354" s="39"/>
      <c r="BOC354" s="39"/>
      <c r="BOD354" s="39"/>
      <c r="BOE354" s="39"/>
      <c r="BOF354" s="39"/>
      <c r="BOG354" s="39"/>
      <c r="BOH354" s="39"/>
      <c r="BOI354" s="39"/>
      <c r="BOJ354" s="39"/>
      <c r="BOK354" s="39"/>
      <c r="BOL354" s="39"/>
      <c r="BOM354" s="39"/>
      <c r="BON354" s="39"/>
      <c r="BOO354" s="39"/>
      <c r="BOP354" s="39"/>
      <c r="BOQ354" s="39"/>
      <c r="BOR354" s="39"/>
      <c r="BOS354" s="39"/>
      <c r="BOT354" s="39"/>
      <c r="BOU354" s="39"/>
      <c r="BOV354" s="39"/>
      <c r="BOW354" s="39"/>
      <c r="BOX354" s="39"/>
      <c r="BOY354" s="39"/>
      <c r="BOZ354" s="39"/>
      <c r="BPA354" s="39"/>
      <c r="BPB354" s="39"/>
      <c r="BPC354" s="39"/>
      <c r="BPD354" s="39"/>
      <c r="BPE354" s="39"/>
      <c r="BPF354" s="39"/>
      <c r="BPG354" s="39"/>
      <c r="BPH354" s="39"/>
      <c r="BPI354" s="39"/>
      <c r="BPJ354" s="39"/>
      <c r="BPK354" s="39"/>
      <c r="BPL354" s="39"/>
      <c r="BPM354" s="39"/>
      <c r="BPN354" s="39"/>
      <c r="BPO354" s="39"/>
      <c r="BPP354" s="39"/>
      <c r="BPQ354" s="39"/>
      <c r="BPR354" s="39"/>
      <c r="BPS354" s="39"/>
      <c r="BPT354" s="39"/>
      <c r="BPU354" s="39"/>
      <c r="BPV354" s="39"/>
      <c r="BPW354" s="39"/>
      <c r="BPX354" s="39"/>
      <c r="BPY354" s="39"/>
      <c r="BPZ354" s="39"/>
      <c r="BQA354" s="39"/>
      <c r="BQB354" s="39"/>
      <c r="BQC354" s="39"/>
      <c r="BQD354" s="39"/>
      <c r="BQE354" s="39"/>
      <c r="BQF354" s="39"/>
      <c r="BQG354" s="39"/>
      <c r="BQH354" s="39"/>
      <c r="BQI354" s="39"/>
      <c r="BQJ354" s="39"/>
      <c r="BQK354" s="39"/>
      <c r="BQL354" s="39"/>
      <c r="BQM354" s="39"/>
      <c r="BQN354" s="39"/>
      <c r="BQO354" s="39"/>
      <c r="BQP354" s="39"/>
      <c r="BQQ354" s="39"/>
      <c r="BQR354" s="39"/>
      <c r="BQS354" s="39"/>
      <c r="BQT354" s="39"/>
      <c r="BQU354" s="39"/>
      <c r="BQV354" s="39"/>
      <c r="BQW354" s="39"/>
      <c r="BQX354" s="39"/>
      <c r="BQY354" s="39"/>
      <c r="BQZ354" s="39"/>
      <c r="BRA354" s="39"/>
      <c r="BRB354" s="39"/>
      <c r="BRC354" s="39"/>
      <c r="BRD354" s="39"/>
      <c r="BRE354" s="39"/>
      <c r="BRF354" s="39"/>
      <c r="BRG354" s="39"/>
      <c r="BRH354" s="39"/>
      <c r="BRI354" s="39"/>
      <c r="BRJ354" s="39"/>
      <c r="BRK354" s="39"/>
      <c r="BRL354" s="39"/>
      <c r="BRM354" s="39"/>
      <c r="BRN354" s="39"/>
      <c r="BRO354" s="39"/>
      <c r="BRP354" s="39"/>
      <c r="BRQ354" s="39"/>
      <c r="BRR354" s="39"/>
      <c r="BRS354" s="39"/>
      <c r="BRT354" s="39"/>
      <c r="BRU354" s="39"/>
      <c r="BRV354" s="39"/>
      <c r="BRW354" s="39"/>
      <c r="BRX354" s="39"/>
      <c r="BRY354" s="39"/>
      <c r="BRZ354" s="39"/>
      <c r="BSA354" s="39"/>
      <c r="BSB354" s="39"/>
      <c r="BSC354" s="39"/>
      <c r="BSD354" s="39"/>
      <c r="BSE354" s="39"/>
      <c r="BSF354" s="39"/>
      <c r="BSG354" s="39"/>
      <c r="BSH354" s="39"/>
      <c r="BSI354" s="39"/>
      <c r="BSJ354" s="39"/>
      <c r="BSK354" s="39"/>
      <c r="BSL354" s="39"/>
      <c r="BSM354" s="39"/>
      <c r="BSN354" s="39"/>
      <c r="BSO354" s="39"/>
      <c r="BSP354" s="39"/>
      <c r="BSQ354" s="39"/>
      <c r="BSR354" s="39"/>
      <c r="BSS354" s="39"/>
      <c r="BST354" s="39"/>
      <c r="BSU354" s="39"/>
      <c r="BSV354" s="39"/>
      <c r="BSW354" s="39"/>
      <c r="BSX354" s="39"/>
      <c r="BSY354" s="39"/>
      <c r="BSZ354" s="39"/>
      <c r="BTA354" s="39"/>
      <c r="BTB354" s="39"/>
      <c r="BTC354" s="39"/>
      <c r="BTD354" s="39"/>
      <c r="BTE354" s="39"/>
      <c r="BTF354" s="39"/>
      <c r="BTG354" s="39"/>
      <c r="BTH354" s="39"/>
      <c r="BTI354" s="39"/>
      <c r="BTJ354" s="39"/>
      <c r="BTK354" s="39"/>
      <c r="BTL354" s="39"/>
      <c r="BTM354" s="39"/>
      <c r="BTN354" s="39"/>
      <c r="BTO354" s="39"/>
      <c r="BTP354" s="39"/>
      <c r="BTQ354" s="39"/>
      <c r="BTR354" s="39"/>
      <c r="BTS354" s="39"/>
      <c r="BTT354" s="39"/>
      <c r="BTU354" s="39"/>
      <c r="BTV354" s="39"/>
      <c r="BTW354" s="39"/>
      <c r="BTX354" s="39"/>
      <c r="BTY354" s="39"/>
      <c r="BTZ354" s="39"/>
      <c r="BUA354" s="39"/>
      <c r="BUB354" s="39"/>
      <c r="BUC354" s="39"/>
      <c r="BUD354" s="39"/>
      <c r="BUE354" s="39"/>
      <c r="BUF354" s="39"/>
      <c r="BUG354" s="39"/>
      <c r="BUH354" s="39"/>
      <c r="BUI354" s="39"/>
      <c r="BUJ354" s="39"/>
      <c r="BUK354" s="39"/>
      <c r="BUL354" s="39"/>
      <c r="BUM354" s="39"/>
      <c r="BUN354" s="39"/>
      <c r="BUO354" s="39"/>
      <c r="BUP354" s="39"/>
      <c r="BUQ354" s="39"/>
      <c r="BUR354" s="39"/>
      <c r="BUS354" s="39"/>
      <c r="BUT354" s="39"/>
      <c r="BUU354" s="39"/>
      <c r="BUV354" s="39"/>
      <c r="BUW354" s="39"/>
      <c r="BUX354" s="39"/>
      <c r="BUY354" s="39"/>
      <c r="BUZ354" s="39"/>
      <c r="BVA354" s="39"/>
      <c r="BVB354" s="39"/>
      <c r="BVC354" s="39"/>
      <c r="BVD354" s="39"/>
      <c r="BVE354" s="39"/>
      <c r="BVF354" s="39"/>
      <c r="BVG354" s="39"/>
      <c r="BVH354" s="39"/>
      <c r="BVI354" s="39"/>
      <c r="BVJ354" s="39"/>
      <c r="BVK354" s="39"/>
      <c r="BVL354" s="39"/>
      <c r="BVM354" s="39"/>
      <c r="BVN354" s="39"/>
      <c r="BVO354" s="39"/>
      <c r="BVP354" s="39"/>
      <c r="BVQ354" s="39"/>
      <c r="BVR354" s="39"/>
      <c r="BVS354" s="39"/>
      <c r="BVT354" s="39"/>
      <c r="BVU354" s="39"/>
      <c r="BVV354" s="39"/>
      <c r="BVW354" s="39"/>
      <c r="BVX354" s="39"/>
      <c r="BVY354" s="39"/>
      <c r="BVZ354" s="39"/>
      <c r="BWA354" s="39"/>
      <c r="BWB354" s="39"/>
      <c r="BWC354" s="39"/>
      <c r="BWD354" s="39"/>
      <c r="BWE354" s="39"/>
      <c r="BWF354" s="39"/>
      <c r="BWG354" s="39"/>
      <c r="BWH354" s="39"/>
      <c r="BWI354" s="39"/>
      <c r="BWJ354" s="39"/>
      <c r="BWK354" s="39"/>
      <c r="BWL354" s="39"/>
      <c r="BWM354" s="39"/>
      <c r="BWN354" s="39"/>
      <c r="BWO354" s="39"/>
      <c r="BWP354" s="39"/>
      <c r="BWQ354" s="39"/>
      <c r="BWR354" s="39"/>
      <c r="BWS354" s="39"/>
      <c r="BWT354" s="39"/>
      <c r="BWU354" s="39"/>
      <c r="BWV354" s="39"/>
      <c r="BWW354" s="39"/>
      <c r="BWX354" s="39"/>
      <c r="BWY354" s="39"/>
      <c r="BWZ354" s="39"/>
      <c r="BXA354" s="39"/>
      <c r="BXB354" s="39"/>
      <c r="BXC354" s="39"/>
      <c r="BXD354" s="39"/>
      <c r="BXE354" s="39"/>
      <c r="BXF354" s="39"/>
      <c r="BXG354" s="39"/>
      <c r="BXH354" s="39"/>
      <c r="BXI354" s="39"/>
      <c r="BXJ354" s="39"/>
      <c r="BXK354" s="39"/>
      <c r="BXL354" s="39"/>
      <c r="BXM354" s="39"/>
      <c r="BXN354" s="39"/>
      <c r="BXO354" s="39"/>
      <c r="BXP354" s="39"/>
      <c r="BXQ354" s="39"/>
      <c r="BXR354" s="39"/>
      <c r="BXS354" s="39"/>
      <c r="BXT354" s="39"/>
      <c r="BXU354" s="39"/>
      <c r="BXV354" s="39"/>
      <c r="BXW354" s="39"/>
      <c r="BXX354" s="39"/>
      <c r="BXY354" s="39"/>
      <c r="BXZ354" s="39"/>
      <c r="BYA354" s="39"/>
      <c r="BYB354" s="39"/>
      <c r="BYC354" s="39"/>
      <c r="BYD354" s="39"/>
      <c r="BYE354" s="39"/>
      <c r="BYF354" s="39"/>
      <c r="BYG354" s="39"/>
      <c r="BYH354" s="39"/>
      <c r="BYI354" s="39"/>
      <c r="BYJ354" s="39"/>
      <c r="BYK354" s="39"/>
      <c r="BYL354" s="39"/>
      <c r="BYM354" s="39"/>
      <c r="BYN354" s="39"/>
      <c r="BYO354" s="39"/>
      <c r="BYP354" s="39"/>
      <c r="BYQ354" s="39"/>
      <c r="BYR354" s="39"/>
      <c r="BYS354" s="39"/>
      <c r="BYT354" s="39"/>
      <c r="BYU354" s="39"/>
      <c r="BYV354" s="39"/>
      <c r="BYW354" s="39"/>
      <c r="BYX354" s="39"/>
      <c r="BYY354" s="39"/>
      <c r="BYZ354" s="39"/>
      <c r="BZA354" s="39"/>
      <c r="BZB354" s="39"/>
      <c r="BZC354" s="39"/>
      <c r="BZD354" s="39"/>
      <c r="BZE354" s="39"/>
      <c r="BZF354" s="39"/>
      <c r="BZG354" s="39"/>
      <c r="BZH354" s="39"/>
      <c r="BZI354" s="39"/>
      <c r="BZJ354" s="39"/>
      <c r="BZK354" s="39"/>
      <c r="BZL354" s="39"/>
      <c r="BZM354" s="39"/>
      <c r="BZN354" s="39"/>
      <c r="BZO354" s="39"/>
      <c r="BZP354" s="39"/>
      <c r="BZQ354" s="39"/>
      <c r="BZR354" s="39"/>
      <c r="BZS354" s="39"/>
      <c r="BZT354" s="39"/>
      <c r="BZU354" s="39"/>
      <c r="BZV354" s="39"/>
      <c r="BZW354" s="39"/>
      <c r="BZX354" s="39"/>
      <c r="BZY354" s="39"/>
      <c r="BZZ354" s="39"/>
      <c r="CAA354" s="39"/>
      <c r="CAB354" s="39"/>
      <c r="CAC354" s="39"/>
      <c r="CAD354" s="39"/>
      <c r="CAE354" s="39"/>
      <c r="CAF354" s="39"/>
      <c r="CAG354" s="39"/>
      <c r="CAH354" s="39"/>
      <c r="CAI354" s="39"/>
      <c r="CAJ354" s="39"/>
      <c r="CAK354" s="39"/>
      <c r="CAL354" s="39"/>
      <c r="CAM354" s="39"/>
      <c r="CAN354" s="39"/>
      <c r="CAO354" s="39"/>
      <c r="CAP354" s="39"/>
      <c r="CAQ354" s="39"/>
      <c r="CAR354" s="39"/>
      <c r="CAS354" s="39"/>
      <c r="CAT354" s="39"/>
      <c r="CAU354" s="39"/>
      <c r="CAV354" s="39"/>
      <c r="CAW354" s="39"/>
      <c r="CAX354" s="39"/>
      <c r="CAY354" s="39"/>
      <c r="CAZ354" s="39"/>
      <c r="CBA354" s="39"/>
      <c r="CBB354" s="39"/>
      <c r="CBC354" s="39"/>
      <c r="CBD354" s="39"/>
      <c r="CBE354" s="39"/>
      <c r="CBF354" s="39"/>
      <c r="CBG354" s="39"/>
      <c r="CBH354" s="39"/>
      <c r="CBI354" s="39"/>
      <c r="CBJ354" s="39"/>
      <c r="CBK354" s="39"/>
      <c r="CBL354" s="39"/>
      <c r="CBM354" s="39"/>
      <c r="CBN354" s="39"/>
      <c r="CBO354" s="39"/>
      <c r="CBP354" s="39"/>
      <c r="CBQ354" s="39"/>
      <c r="CBR354" s="39"/>
      <c r="CBS354" s="39"/>
      <c r="CBT354" s="39"/>
      <c r="CBU354" s="39"/>
      <c r="CBV354" s="39"/>
      <c r="CBW354" s="39"/>
      <c r="CBX354" s="39"/>
      <c r="CBY354" s="39"/>
      <c r="CBZ354" s="39"/>
      <c r="CCA354" s="39"/>
      <c r="CCB354" s="39"/>
      <c r="CCC354" s="39"/>
      <c r="CCD354" s="39"/>
      <c r="CCE354" s="39"/>
      <c r="CCF354" s="39"/>
      <c r="CCG354" s="39"/>
      <c r="CCH354" s="39"/>
      <c r="CCI354" s="39"/>
      <c r="CCJ354" s="39"/>
      <c r="CCK354" s="39"/>
      <c r="CCL354" s="39"/>
      <c r="CCM354" s="39"/>
      <c r="CCN354" s="39"/>
      <c r="CCO354" s="39"/>
      <c r="CCP354" s="39"/>
      <c r="CCQ354" s="39"/>
      <c r="CCR354" s="39"/>
      <c r="CCS354" s="39"/>
      <c r="CCT354" s="39"/>
      <c r="CCU354" s="39"/>
      <c r="CCV354" s="39"/>
      <c r="CCW354" s="39"/>
      <c r="CCX354" s="39"/>
      <c r="CCY354" s="39"/>
      <c r="CCZ354" s="39"/>
      <c r="CDA354" s="39"/>
      <c r="CDB354" s="39"/>
      <c r="CDC354" s="39"/>
      <c r="CDD354" s="39"/>
      <c r="CDE354" s="39"/>
      <c r="CDF354" s="39"/>
      <c r="CDG354" s="39"/>
      <c r="CDH354" s="39"/>
      <c r="CDI354" s="39"/>
      <c r="CDJ354" s="39"/>
      <c r="CDK354" s="39"/>
      <c r="CDL354" s="39"/>
      <c r="CDM354" s="39"/>
      <c r="CDN354" s="39"/>
      <c r="CDO354" s="39"/>
      <c r="CDP354" s="39"/>
      <c r="CDQ354" s="39"/>
      <c r="CDR354" s="39"/>
      <c r="CDS354" s="39"/>
      <c r="CDT354" s="39"/>
      <c r="CDU354" s="39"/>
      <c r="CDV354" s="39"/>
      <c r="CDW354" s="39"/>
      <c r="CDX354" s="39"/>
      <c r="CDY354" s="39"/>
      <c r="CDZ354" s="39"/>
      <c r="CEA354" s="39"/>
      <c r="CEB354" s="39"/>
      <c r="CEC354" s="39"/>
      <c r="CED354" s="39"/>
      <c r="CEE354" s="39"/>
      <c r="CEF354" s="39"/>
      <c r="CEG354" s="39"/>
      <c r="CEH354" s="39"/>
      <c r="CEI354" s="39"/>
      <c r="CEJ354" s="39"/>
      <c r="CEK354" s="39"/>
      <c r="CEL354" s="39"/>
      <c r="CEM354" s="39"/>
      <c r="CEN354" s="39"/>
      <c r="CEO354" s="39"/>
      <c r="CEP354" s="39"/>
      <c r="CEQ354" s="39"/>
      <c r="CER354" s="39"/>
      <c r="CES354" s="39"/>
      <c r="CET354" s="39"/>
      <c r="CEU354" s="39"/>
      <c r="CEV354" s="39"/>
      <c r="CEW354" s="39"/>
      <c r="CEX354" s="39"/>
      <c r="CEY354" s="39"/>
      <c r="CEZ354" s="39"/>
      <c r="CFA354" s="39"/>
      <c r="CFB354" s="39"/>
      <c r="CFC354" s="39"/>
      <c r="CFD354" s="39"/>
      <c r="CFE354" s="39"/>
      <c r="CFF354" s="39"/>
      <c r="CFG354" s="39"/>
      <c r="CFH354" s="39"/>
      <c r="CFI354" s="39"/>
      <c r="CFJ354" s="39"/>
      <c r="CFK354" s="39"/>
      <c r="CFL354" s="39"/>
      <c r="CFM354" s="39"/>
      <c r="CFN354" s="39"/>
      <c r="CFO354" s="39"/>
      <c r="CFP354" s="39"/>
      <c r="CFQ354" s="39"/>
      <c r="CFR354" s="39"/>
      <c r="CFS354" s="39"/>
      <c r="CFT354" s="39"/>
      <c r="CFU354" s="39"/>
      <c r="CFV354" s="39"/>
      <c r="CFW354" s="39"/>
      <c r="CFX354" s="39"/>
      <c r="CFY354" s="39"/>
      <c r="CFZ354" s="39"/>
      <c r="CGA354" s="39"/>
      <c r="CGB354" s="39"/>
      <c r="CGC354" s="39"/>
      <c r="CGD354" s="39"/>
      <c r="CGE354" s="39"/>
      <c r="CGF354" s="39"/>
      <c r="CGG354" s="39"/>
      <c r="CGH354" s="39"/>
      <c r="CGI354" s="39"/>
      <c r="CGJ354" s="39"/>
      <c r="CGK354" s="39"/>
      <c r="CGL354" s="39"/>
      <c r="CGM354" s="39"/>
      <c r="CGN354" s="39"/>
      <c r="CGO354" s="39"/>
      <c r="CGP354" s="39"/>
      <c r="CGQ354" s="39"/>
      <c r="CGR354" s="39"/>
      <c r="CGS354" s="39"/>
      <c r="CGT354" s="39"/>
      <c r="CGU354" s="39"/>
      <c r="CGV354" s="39"/>
      <c r="CGW354" s="39"/>
      <c r="CGX354" s="39"/>
      <c r="CGY354" s="39"/>
      <c r="CGZ354" s="39"/>
      <c r="CHA354" s="39"/>
      <c r="CHB354" s="39"/>
      <c r="CHC354" s="39"/>
      <c r="CHD354" s="39"/>
      <c r="CHE354" s="39"/>
      <c r="CHF354" s="39"/>
      <c r="CHG354" s="39"/>
      <c r="CHH354" s="39"/>
      <c r="CHI354" s="39"/>
      <c r="CHJ354" s="39"/>
      <c r="CHK354" s="39"/>
      <c r="CHL354" s="39"/>
      <c r="CHM354" s="39"/>
      <c r="CHN354" s="39"/>
      <c r="CHO354" s="39"/>
      <c r="CHP354" s="39"/>
      <c r="CHQ354" s="39"/>
      <c r="CHR354" s="39"/>
      <c r="CHS354" s="39"/>
      <c r="CHT354" s="39"/>
      <c r="CHU354" s="39"/>
      <c r="CHV354" s="39"/>
      <c r="CHW354" s="39"/>
      <c r="CHX354" s="39"/>
      <c r="CHY354" s="39"/>
      <c r="CHZ354" s="39"/>
      <c r="CIA354" s="39"/>
      <c r="CIB354" s="39"/>
      <c r="CIC354" s="39"/>
      <c r="CID354" s="39"/>
      <c r="CIE354" s="39"/>
      <c r="CIF354" s="39"/>
      <c r="CIG354" s="39"/>
      <c r="CIH354" s="39"/>
      <c r="CII354" s="39"/>
      <c r="CIJ354" s="39"/>
      <c r="CIK354" s="39"/>
      <c r="CIL354" s="39"/>
      <c r="CIM354" s="39"/>
      <c r="CIN354" s="39"/>
      <c r="CIO354" s="39"/>
      <c r="CIP354" s="39"/>
      <c r="CIQ354" s="39"/>
      <c r="CIR354" s="39"/>
      <c r="CIS354" s="39"/>
      <c r="CIT354" s="39"/>
      <c r="CIU354" s="39"/>
      <c r="CIV354" s="39"/>
      <c r="CIW354" s="39"/>
      <c r="CIX354" s="39"/>
      <c r="CIY354" s="39"/>
      <c r="CIZ354" s="39"/>
      <c r="CJA354" s="39"/>
      <c r="CJB354" s="39"/>
      <c r="CJC354" s="39"/>
      <c r="CJD354" s="39"/>
      <c r="CJE354" s="39"/>
      <c r="CJF354" s="39"/>
      <c r="CJG354" s="39"/>
      <c r="CJH354" s="39"/>
      <c r="CJI354" s="39"/>
      <c r="CJJ354" s="39"/>
      <c r="CJK354" s="39"/>
      <c r="CJL354" s="39"/>
      <c r="CJM354" s="39"/>
      <c r="CJN354" s="39"/>
      <c r="CJO354" s="39"/>
      <c r="CJP354" s="39"/>
      <c r="CJQ354" s="39"/>
      <c r="CJR354" s="39"/>
      <c r="CJS354" s="39"/>
      <c r="CJT354" s="39"/>
      <c r="CJU354" s="39"/>
      <c r="CJV354" s="39"/>
      <c r="CJW354" s="39"/>
      <c r="CJX354" s="39"/>
      <c r="CJY354" s="39"/>
      <c r="CJZ354" s="39"/>
      <c r="CKA354" s="39"/>
      <c r="CKB354" s="39"/>
      <c r="CKC354" s="39"/>
      <c r="CKD354" s="39"/>
      <c r="CKE354" s="39"/>
      <c r="CKF354" s="39"/>
      <c r="CKG354" s="39"/>
      <c r="CKH354" s="39"/>
      <c r="CKI354" s="39"/>
      <c r="CKJ354" s="39"/>
      <c r="CKK354" s="39"/>
      <c r="CKL354" s="39"/>
      <c r="CKM354" s="39"/>
      <c r="CKN354" s="39"/>
      <c r="CKO354" s="39"/>
      <c r="CKP354" s="39"/>
      <c r="CKQ354" s="39"/>
      <c r="CKR354" s="39"/>
      <c r="CKS354" s="39"/>
      <c r="CKT354" s="39"/>
      <c r="CKU354" s="39"/>
      <c r="CKV354" s="39"/>
      <c r="CKW354" s="39"/>
      <c r="CKX354" s="39"/>
      <c r="CKY354" s="39"/>
      <c r="CKZ354" s="39"/>
      <c r="CLA354" s="39"/>
      <c r="CLB354" s="39"/>
      <c r="CLC354" s="39"/>
      <c r="CLD354" s="39"/>
      <c r="CLE354" s="39"/>
      <c r="CLF354" s="39"/>
      <c r="CLG354" s="39"/>
      <c r="CLH354" s="39"/>
      <c r="CLI354" s="39"/>
      <c r="CLJ354" s="39"/>
      <c r="CLK354" s="39"/>
      <c r="CLL354" s="39"/>
      <c r="CLM354" s="39"/>
      <c r="CLN354" s="39"/>
      <c r="CLO354" s="39"/>
      <c r="CLP354" s="39"/>
      <c r="CLQ354" s="39"/>
      <c r="CLR354" s="39"/>
      <c r="CLS354" s="39"/>
      <c r="CLT354" s="39"/>
      <c r="CLU354" s="39"/>
      <c r="CLV354" s="39"/>
      <c r="CLW354" s="39"/>
      <c r="CLX354" s="39"/>
      <c r="CLY354" s="39"/>
      <c r="CLZ354" s="39"/>
      <c r="CMA354" s="39"/>
      <c r="CMB354" s="39"/>
      <c r="CMC354" s="39"/>
      <c r="CMD354" s="39"/>
      <c r="CME354" s="39"/>
      <c r="CMF354" s="39"/>
      <c r="CMG354" s="39"/>
      <c r="CMH354" s="39"/>
      <c r="CMI354" s="39"/>
      <c r="CMJ354" s="39"/>
      <c r="CMK354" s="39"/>
      <c r="CML354" s="39"/>
      <c r="CMM354" s="39"/>
      <c r="CMN354" s="39"/>
      <c r="CMO354" s="39"/>
      <c r="CMP354" s="39"/>
      <c r="CMQ354" s="39"/>
      <c r="CMR354" s="39"/>
      <c r="CMS354" s="39"/>
      <c r="CMT354" s="39"/>
      <c r="CMU354" s="39"/>
      <c r="CMV354" s="39"/>
      <c r="CMW354" s="39"/>
      <c r="CMX354" s="39"/>
      <c r="CMY354" s="39"/>
      <c r="CMZ354" s="39"/>
      <c r="CNA354" s="39"/>
      <c r="CNB354" s="39"/>
      <c r="CNC354" s="39"/>
      <c r="CND354" s="39"/>
      <c r="CNE354" s="39"/>
      <c r="CNF354" s="39"/>
      <c r="CNG354" s="39"/>
      <c r="CNH354" s="39"/>
      <c r="CNI354" s="39"/>
      <c r="CNJ354" s="39"/>
      <c r="CNK354" s="39"/>
      <c r="CNL354" s="39"/>
      <c r="CNM354" s="39"/>
      <c r="CNN354" s="39"/>
      <c r="CNO354" s="39"/>
      <c r="CNP354" s="39"/>
      <c r="CNQ354" s="39"/>
      <c r="CNR354" s="39"/>
      <c r="CNS354" s="39"/>
      <c r="CNT354" s="39"/>
      <c r="CNU354" s="39"/>
      <c r="CNV354" s="39"/>
      <c r="CNW354" s="39"/>
      <c r="CNX354" s="39"/>
      <c r="CNY354" s="39"/>
      <c r="CNZ354" s="39"/>
      <c r="COA354" s="39"/>
      <c r="COB354" s="39"/>
      <c r="COC354" s="39"/>
      <c r="COD354" s="39"/>
      <c r="COE354" s="39"/>
      <c r="COF354" s="39"/>
      <c r="COG354" s="39"/>
      <c r="COH354" s="39"/>
      <c r="COI354" s="39"/>
      <c r="COJ354" s="39"/>
      <c r="COK354" s="39"/>
      <c r="COL354" s="39"/>
      <c r="COM354" s="39"/>
      <c r="CON354" s="39"/>
      <c r="COO354" s="39"/>
      <c r="COP354" s="39"/>
      <c r="COQ354" s="39"/>
      <c r="COR354" s="39"/>
      <c r="COS354" s="39"/>
      <c r="COT354" s="39"/>
      <c r="COU354" s="39"/>
      <c r="COV354" s="39"/>
      <c r="COW354" s="39"/>
      <c r="COX354" s="39"/>
      <c r="COY354" s="39"/>
      <c r="COZ354" s="39"/>
      <c r="CPA354" s="39"/>
      <c r="CPB354" s="39"/>
      <c r="CPC354" s="39"/>
      <c r="CPD354" s="39"/>
      <c r="CPE354" s="39"/>
      <c r="CPF354" s="39"/>
      <c r="CPG354" s="39"/>
      <c r="CPH354" s="39"/>
      <c r="CPI354" s="39"/>
      <c r="CPJ354" s="39"/>
      <c r="CPK354" s="39"/>
      <c r="CPL354" s="39"/>
      <c r="CPM354" s="39"/>
      <c r="CPN354" s="39"/>
      <c r="CPO354" s="39"/>
      <c r="CPP354" s="39"/>
      <c r="CPQ354" s="39"/>
      <c r="CPR354" s="39"/>
      <c r="CPS354" s="39"/>
      <c r="CPT354" s="39"/>
      <c r="CPU354" s="39"/>
      <c r="CPV354" s="39"/>
      <c r="CPW354" s="39"/>
      <c r="CPX354" s="39"/>
      <c r="CPY354" s="39"/>
      <c r="CPZ354" s="39"/>
      <c r="CQA354" s="39"/>
      <c r="CQB354" s="39"/>
      <c r="CQC354" s="39"/>
      <c r="CQD354" s="39"/>
      <c r="CQE354" s="39"/>
      <c r="CQF354" s="39"/>
      <c r="CQG354" s="39"/>
      <c r="CQH354" s="39"/>
      <c r="CQI354" s="39"/>
      <c r="CQJ354" s="39"/>
      <c r="CQK354" s="39"/>
      <c r="CQL354" s="39"/>
      <c r="CQM354" s="39"/>
      <c r="CQN354" s="39"/>
      <c r="CQO354" s="39"/>
      <c r="CQP354" s="39"/>
      <c r="CQQ354" s="39"/>
      <c r="CQR354" s="39"/>
      <c r="CQS354" s="39"/>
      <c r="CQT354" s="39"/>
      <c r="CQU354" s="39"/>
      <c r="CQV354" s="39"/>
      <c r="CQW354" s="39"/>
      <c r="CQX354" s="39"/>
      <c r="CQY354" s="39"/>
      <c r="CQZ354" s="39"/>
      <c r="CRA354" s="39"/>
      <c r="CRB354" s="39"/>
      <c r="CRC354" s="39"/>
      <c r="CRD354" s="39"/>
      <c r="CRE354" s="39"/>
      <c r="CRF354" s="39"/>
      <c r="CRG354" s="39"/>
      <c r="CRH354" s="39"/>
      <c r="CRI354" s="39"/>
      <c r="CRJ354" s="39"/>
      <c r="CRK354" s="39"/>
      <c r="CRL354" s="39"/>
      <c r="CRM354" s="39"/>
      <c r="CRN354" s="39"/>
      <c r="CRO354" s="39"/>
      <c r="CRP354" s="39"/>
      <c r="CRQ354" s="39"/>
      <c r="CRR354" s="39"/>
      <c r="CRS354" s="39"/>
      <c r="CRT354" s="39"/>
      <c r="CRU354" s="39"/>
      <c r="CRV354" s="39"/>
      <c r="CRW354" s="39"/>
      <c r="CRX354" s="39"/>
      <c r="CRY354" s="39"/>
      <c r="CRZ354" s="39"/>
      <c r="CSA354" s="39"/>
      <c r="CSB354" s="39"/>
      <c r="CSC354" s="39"/>
      <c r="CSD354" s="39"/>
      <c r="CSE354" s="39"/>
      <c r="CSF354" s="39"/>
      <c r="CSG354" s="39"/>
      <c r="CSH354" s="39"/>
      <c r="CSI354" s="39"/>
      <c r="CSJ354" s="39"/>
      <c r="CSK354" s="39"/>
      <c r="CSL354" s="39"/>
      <c r="CSM354" s="39"/>
      <c r="CSN354" s="39"/>
      <c r="CSO354" s="39"/>
      <c r="CSP354" s="39"/>
      <c r="CSQ354" s="39"/>
      <c r="CSR354" s="39"/>
      <c r="CSS354" s="39"/>
      <c r="CST354" s="39"/>
      <c r="CSU354" s="39"/>
      <c r="CSV354" s="39"/>
      <c r="CSW354" s="39"/>
      <c r="CSX354" s="39"/>
      <c r="CSY354" s="39"/>
      <c r="CSZ354" s="39"/>
      <c r="CTA354" s="39"/>
      <c r="CTB354" s="39"/>
      <c r="CTC354" s="39"/>
      <c r="CTD354" s="39"/>
      <c r="CTE354" s="39"/>
      <c r="CTF354" s="39"/>
      <c r="CTG354" s="39"/>
      <c r="CTH354" s="39"/>
      <c r="CTI354" s="39"/>
      <c r="CTJ354" s="39"/>
      <c r="CTK354" s="39"/>
      <c r="CTL354" s="39"/>
      <c r="CTM354" s="39"/>
      <c r="CTN354" s="39"/>
      <c r="CTO354" s="39"/>
      <c r="CTP354" s="39"/>
      <c r="CTQ354" s="39"/>
      <c r="CTR354" s="39"/>
      <c r="CTS354" s="39"/>
      <c r="CTT354" s="39"/>
      <c r="CTU354" s="39"/>
      <c r="CTV354" s="39"/>
      <c r="CTW354" s="39"/>
      <c r="CTX354" s="39"/>
      <c r="CTY354" s="39"/>
      <c r="CTZ354" s="39"/>
      <c r="CUA354" s="39"/>
      <c r="CUB354" s="39"/>
      <c r="CUC354" s="39"/>
      <c r="CUD354" s="39"/>
      <c r="CUE354" s="39"/>
      <c r="CUF354" s="39"/>
      <c r="CUG354" s="39"/>
      <c r="CUH354" s="39"/>
      <c r="CUI354" s="39"/>
      <c r="CUJ354" s="39"/>
      <c r="CUK354" s="39"/>
      <c r="CUL354" s="39"/>
      <c r="CUM354" s="39"/>
      <c r="CUN354" s="39"/>
      <c r="CUO354" s="39"/>
      <c r="CUP354" s="39"/>
      <c r="CUQ354" s="39"/>
      <c r="CUR354" s="39"/>
      <c r="CUS354" s="39"/>
      <c r="CUT354" s="39"/>
      <c r="CUU354" s="39"/>
      <c r="CUV354" s="39"/>
      <c r="CUW354" s="39"/>
      <c r="CUX354" s="39"/>
      <c r="CUY354" s="39"/>
      <c r="CUZ354" s="39"/>
      <c r="CVA354" s="39"/>
      <c r="CVB354" s="39"/>
      <c r="CVC354" s="39"/>
      <c r="CVD354" s="39"/>
      <c r="CVE354" s="39"/>
      <c r="CVF354" s="39"/>
      <c r="CVG354" s="39"/>
      <c r="CVH354" s="39"/>
      <c r="CVI354" s="39"/>
      <c r="CVJ354" s="39"/>
      <c r="CVK354" s="39"/>
      <c r="CVL354" s="39"/>
      <c r="CVM354" s="39"/>
      <c r="CVN354" s="39"/>
      <c r="CVO354" s="39"/>
      <c r="CVP354" s="39"/>
      <c r="CVQ354" s="39"/>
      <c r="CVR354" s="39"/>
      <c r="CVS354" s="39"/>
      <c r="CVT354" s="39"/>
      <c r="CVU354" s="39"/>
      <c r="CVV354" s="39"/>
      <c r="CVW354" s="39"/>
      <c r="CVX354" s="39"/>
      <c r="CVY354" s="39"/>
      <c r="CVZ354" s="39"/>
      <c r="CWA354" s="39"/>
      <c r="CWB354" s="39"/>
      <c r="CWC354" s="39"/>
      <c r="CWD354" s="39"/>
      <c r="CWE354" s="39"/>
      <c r="CWF354" s="39"/>
      <c r="CWG354" s="39"/>
      <c r="CWH354" s="39"/>
      <c r="CWI354" s="39"/>
      <c r="CWJ354" s="39"/>
      <c r="CWK354" s="39"/>
      <c r="CWL354" s="39"/>
      <c r="CWM354" s="39"/>
      <c r="CWN354" s="39"/>
      <c r="CWO354" s="39"/>
      <c r="CWP354" s="39"/>
      <c r="CWQ354" s="39"/>
      <c r="CWR354" s="39"/>
      <c r="CWS354" s="39"/>
      <c r="CWT354" s="39"/>
      <c r="CWU354" s="39"/>
      <c r="CWV354" s="39"/>
      <c r="CWW354" s="39"/>
      <c r="CWX354" s="39"/>
      <c r="CWY354" s="39"/>
      <c r="CWZ354" s="39"/>
      <c r="CXA354" s="39"/>
      <c r="CXB354" s="39"/>
      <c r="CXC354" s="39"/>
      <c r="CXD354" s="39"/>
      <c r="CXE354" s="39"/>
      <c r="CXF354" s="39"/>
      <c r="CXG354" s="39"/>
      <c r="CXH354" s="39"/>
      <c r="CXI354" s="39"/>
      <c r="CXJ354" s="39"/>
      <c r="CXK354" s="39"/>
      <c r="CXL354" s="39"/>
      <c r="CXM354" s="39"/>
      <c r="CXN354" s="39"/>
      <c r="CXO354" s="39"/>
      <c r="CXP354" s="39"/>
      <c r="CXQ354" s="39"/>
      <c r="CXR354" s="39"/>
      <c r="CXS354" s="39"/>
      <c r="CXT354" s="39"/>
      <c r="CXU354" s="39"/>
      <c r="CXV354" s="39"/>
      <c r="CXW354" s="39"/>
      <c r="CXX354" s="39"/>
      <c r="CXY354" s="39"/>
      <c r="CXZ354" s="39"/>
      <c r="CYA354" s="39"/>
      <c r="CYB354" s="39"/>
      <c r="CYC354" s="39"/>
      <c r="CYD354" s="39"/>
      <c r="CYE354" s="39"/>
      <c r="CYF354" s="39"/>
      <c r="CYG354" s="39"/>
      <c r="CYH354" s="39"/>
      <c r="CYI354" s="39"/>
      <c r="CYJ354" s="39"/>
      <c r="CYK354" s="39"/>
      <c r="CYL354" s="39"/>
      <c r="CYM354" s="39"/>
      <c r="CYN354" s="39"/>
      <c r="CYO354" s="39"/>
      <c r="CYP354" s="39"/>
      <c r="CYQ354" s="39"/>
      <c r="CYR354" s="39"/>
      <c r="CYS354" s="39"/>
      <c r="CYT354" s="39"/>
      <c r="CYU354" s="39"/>
      <c r="CYV354" s="39"/>
      <c r="CYW354" s="39"/>
      <c r="CYX354" s="39"/>
      <c r="CYY354" s="39"/>
      <c r="CYZ354" s="39"/>
      <c r="CZA354" s="39"/>
      <c r="CZB354" s="39"/>
      <c r="CZC354" s="39"/>
      <c r="CZD354" s="39"/>
      <c r="CZE354" s="39"/>
      <c r="CZF354" s="39"/>
      <c r="CZG354" s="39"/>
      <c r="CZH354" s="39"/>
      <c r="CZI354" s="39"/>
      <c r="CZJ354" s="39"/>
      <c r="CZK354" s="39"/>
      <c r="CZL354" s="39"/>
      <c r="CZM354" s="39"/>
      <c r="CZN354" s="39"/>
      <c r="CZO354" s="39"/>
      <c r="CZP354" s="39"/>
      <c r="CZQ354" s="39"/>
      <c r="CZR354" s="39"/>
      <c r="CZS354" s="39"/>
      <c r="CZT354" s="39"/>
      <c r="CZU354" s="39"/>
      <c r="CZV354" s="39"/>
      <c r="CZW354" s="39"/>
      <c r="CZX354" s="39"/>
      <c r="CZY354" s="39"/>
      <c r="CZZ354" s="39"/>
      <c r="DAA354" s="39"/>
      <c r="DAB354" s="39"/>
      <c r="DAC354" s="39"/>
      <c r="DAD354" s="39"/>
      <c r="DAE354" s="39"/>
      <c r="DAF354" s="39"/>
      <c r="DAG354" s="39"/>
      <c r="DAH354" s="39"/>
      <c r="DAI354" s="39"/>
      <c r="DAJ354" s="39"/>
      <c r="DAK354" s="39"/>
      <c r="DAL354" s="39"/>
      <c r="DAM354" s="39"/>
      <c r="DAN354" s="39"/>
      <c r="DAO354" s="39"/>
      <c r="DAP354" s="39"/>
      <c r="DAQ354" s="39"/>
      <c r="DAR354" s="39"/>
      <c r="DAS354" s="39"/>
      <c r="DAT354" s="39"/>
      <c r="DAU354" s="39"/>
      <c r="DAV354" s="39"/>
      <c r="DAW354" s="39"/>
      <c r="DAX354" s="39"/>
      <c r="DAY354" s="39"/>
      <c r="DAZ354" s="39"/>
      <c r="DBA354" s="39"/>
      <c r="DBB354" s="39"/>
      <c r="DBC354" s="39"/>
      <c r="DBD354" s="39"/>
      <c r="DBE354" s="39"/>
      <c r="DBF354" s="39"/>
      <c r="DBG354" s="39"/>
      <c r="DBH354" s="39"/>
      <c r="DBI354" s="39"/>
      <c r="DBJ354" s="39"/>
      <c r="DBK354" s="39"/>
      <c r="DBL354" s="39"/>
      <c r="DBM354" s="39"/>
      <c r="DBN354" s="39"/>
      <c r="DBO354" s="39"/>
      <c r="DBP354" s="39"/>
      <c r="DBQ354" s="39"/>
      <c r="DBR354" s="39"/>
      <c r="DBS354" s="39"/>
      <c r="DBT354" s="39"/>
      <c r="DBU354" s="39"/>
      <c r="DBV354" s="39"/>
      <c r="DBW354" s="39"/>
      <c r="DBX354" s="39"/>
      <c r="DBY354" s="39"/>
      <c r="DBZ354" s="39"/>
      <c r="DCA354" s="39"/>
      <c r="DCB354" s="39"/>
      <c r="DCC354" s="39"/>
      <c r="DCD354" s="39"/>
      <c r="DCE354" s="39"/>
      <c r="DCF354" s="39"/>
      <c r="DCG354" s="39"/>
      <c r="DCH354" s="39"/>
      <c r="DCI354" s="39"/>
      <c r="DCJ354" s="39"/>
      <c r="DCK354" s="39"/>
      <c r="DCL354" s="39"/>
      <c r="DCM354" s="39"/>
      <c r="DCN354" s="39"/>
      <c r="DCO354" s="39"/>
      <c r="DCP354" s="39"/>
      <c r="DCQ354" s="39"/>
      <c r="DCR354" s="39"/>
      <c r="DCS354" s="39"/>
      <c r="DCT354" s="39"/>
      <c r="DCU354" s="39"/>
      <c r="DCV354" s="39"/>
      <c r="DCW354" s="39"/>
      <c r="DCX354" s="39"/>
      <c r="DCY354" s="39"/>
      <c r="DCZ354" s="39"/>
      <c r="DDA354" s="39"/>
      <c r="DDB354" s="39"/>
      <c r="DDC354" s="39"/>
      <c r="DDD354" s="39"/>
      <c r="DDE354" s="39"/>
      <c r="DDF354" s="39"/>
      <c r="DDG354" s="39"/>
      <c r="DDH354" s="39"/>
      <c r="DDI354" s="39"/>
      <c r="DDJ354" s="39"/>
      <c r="DDK354" s="39"/>
      <c r="DDL354" s="39"/>
      <c r="DDM354" s="39"/>
      <c r="DDN354" s="39"/>
      <c r="DDO354" s="39"/>
      <c r="DDP354" s="39"/>
      <c r="DDQ354" s="39"/>
      <c r="DDR354" s="39"/>
      <c r="DDS354" s="39"/>
      <c r="DDT354" s="39"/>
      <c r="DDU354" s="39"/>
      <c r="DDV354" s="39"/>
      <c r="DDW354" s="39"/>
      <c r="DDX354" s="39"/>
      <c r="DDY354" s="39"/>
      <c r="DDZ354" s="39"/>
      <c r="DEA354" s="39"/>
      <c r="DEB354" s="39"/>
      <c r="DEC354" s="39"/>
      <c r="DED354" s="39"/>
      <c r="DEE354" s="39"/>
      <c r="DEF354" s="39"/>
      <c r="DEG354" s="39"/>
      <c r="DEH354" s="39"/>
      <c r="DEI354" s="39"/>
      <c r="DEJ354" s="39"/>
      <c r="DEK354" s="39"/>
      <c r="DEL354" s="39"/>
      <c r="DEM354" s="39"/>
      <c r="DEN354" s="39"/>
      <c r="DEO354" s="39"/>
      <c r="DEP354" s="39"/>
      <c r="DEQ354" s="39"/>
      <c r="DER354" s="39"/>
      <c r="DES354" s="39"/>
      <c r="DET354" s="39"/>
      <c r="DEU354" s="39"/>
      <c r="DEV354" s="39"/>
      <c r="DEW354" s="39"/>
      <c r="DEX354" s="39"/>
      <c r="DEY354" s="39"/>
      <c r="DEZ354" s="39"/>
      <c r="DFA354" s="39"/>
      <c r="DFB354" s="39"/>
      <c r="DFC354" s="39"/>
      <c r="DFD354" s="39"/>
      <c r="DFE354" s="39"/>
      <c r="DFF354" s="39"/>
      <c r="DFG354" s="39"/>
      <c r="DFH354" s="39"/>
      <c r="DFI354" s="39"/>
      <c r="DFJ354" s="39"/>
      <c r="DFK354" s="39"/>
      <c r="DFL354" s="39"/>
      <c r="DFM354" s="39"/>
      <c r="DFN354" s="39"/>
      <c r="DFO354" s="39"/>
      <c r="DFP354" s="39"/>
      <c r="DFQ354" s="39"/>
      <c r="DFR354" s="39"/>
      <c r="DFS354" s="39"/>
      <c r="DFT354" s="39"/>
      <c r="DFU354" s="39"/>
      <c r="DFV354" s="39"/>
      <c r="DFW354" s="39"/>
      <c r="DFX354" s="39"/>
      <c r="DFY354" s="39"/>
      <c r="DFZ354" s="39"/>
      <c r="DGA354" s="39"/>
      <c r="DGB354" s="39"/>
      <c r="DGC354" s="39"/>
      <c r="DGD354" s="39"/>
      <c r="DGE354" s="39"/>
      <c r="DGF354" s="39"/>
      <c r="DGG354" s="39"/>
      <c r="DGH354" s="39"/>
      <c r="DGI354" s="39"/>
      <c r="DGJ354" s="39"/>
      <c r="DGK354" s="39"/>
      <c r="DGL354" s="39"/>
      <c r="DGM354" s="39"/>
      <c r="DGN354" s="39"/>
      <c r="DGO354" s="39"/>
      <c r="DGP354" s="39"/>
      <c r="DGQ354" s="39"/>
      <c r="DGR354" s="39"/>
      <c r="DGS354" s="39"/>
      <c r="DGT354" s="39"/>
      <c r="DGU354" s="39"/>
      <c r="DGV354" s="39"/>
      <c r="DGW354" s="39"/>
      <c r="DGX354" s="39"/>
      <c r="DGY354" s="39"/>
      <c r="DGZ354" s="39"/>
      <c r="DHA354" s="39"/>
      <c r="DHB354" s="39"/>
      <c r="DHC354" s="39"/>
      <c r="DHD354" s="39"/>
      <c r="DHE354" s="39"/>
      <c r="DHF354" s="39"/>
      <c r="DHG354" s="39"/>
      <c r="DHH354" s="39"/>
      <c r="DHI354" s="39"/>
      <c r="DHJ354" s="39"/>
      <c r="DHK354" s="39"/>
      <c r="DHL354" s="39"/>
      <c r="DHM354" s="39"/>
      <c r="DHN354" s="39"/>
      <c r="DHO354" s="39"/>
      <c r="DHP354" s="39"/>
      <c r="DHQ354" s="39"/>
      <c r="DHR354" s="39"/>
      <c r="DHS354" s="39"/>
      <c r="DHT354" s="39"/>
      <c r="DHU354" s="39"/>
      <c r="DHV354" s="39"/>
      <c r="DHW354" s="39"/>
      <c r="DHX354" s="39"/>
      <c r="DHY354" s="39"/>
      <c r="DHZ354" s="39"/>
      <c r="DIA354" s="39"/>
      <c r="DIB354" s="39"/>
      <c r="DIC354" s="39"/>
      <c r="DID354" s="39"/>
      <c r="DIE354" s="39"/>
      <c r="DIF354" s="39"/>
      <c r="DIG354" s="39"/>
      <c r="DIH354" s="39"/>
      <c r="DII354" s="39"/>
      <c r="DIJ354" s="39"/>
      <c r="DIK354" s="39"/>
      <c r="DIL354" s="39"/>
      <c r="DIM354" s="39"/>
      <c r="DIN354" s="39"/>
      <c r="DIO354" s="39"/>
      <c r="DIP354" s="39"/>
      <c r="DIQ354" s="39"/>
      <c r="DIR354" s="39"/>
      <c r="DIS354" s="39"/>
      <c r="DIT354" s="39"/>
      <c r="DIU354" s="39"/>
      <c r="DIV354" s="39"/>
      <c r="DIW354" s="39"/>
      <c r="DIX354" s="39"/>
      <c r="DIY354" s="39"/>
      <c r="DIZ354" s="39"/>
      <c r="DJA354" s="39"/>
      <c r="DJB354" s="39"/>
      <c r="DJC354" s="39"/>
      <c r="DJD354" s="39"/>
      <c r="DJE354" s="39"/>
      <c r="DJF354" s="39"/>
      <c r="DJG354" s="39"/>
      <c r="DJH354" s="39"/>
      <c r="DJI354" s="39"/>
      <c r="DJJ354" s="39"/>
      <c r="DJK354" s="39"/>
      <c r="DJL354" s="39"/>
      <c r="DJM354" s="39"/>
      <c r="DJN354" s="39"/>
      <c r="DJO354" s="39"/>
      <c r="DJP354" s="39"/>
      <c r="DJQ354" s="39"/>
      <c r="DJR354" s="39"/>
      <c r="DJS354" s="39"/>
      <c r="DJT354" s="39"/>
      <c r="DJU354" s="39"/>
      <c r="DJV354" s="39"/>
      <c r="DJW354" s="39"/>
      <c r="DJX354" s="39"/>
      <c r="DJY354" s="39"/>
      <c r="DJZ354" s="39"/>
      <c r="DKA354" s="39"/>
      <c r="DKB354" s="39"/>
      <c r="DKC354" s="39"/>
      <c r="DKD354" s="39"/>
      <c r="DKE354" s="39"/>
      <c r="DKF354" s="39"/>
      <c r="DKG354" s="39"/>
      <c r="DKH354" s="39"/>
      <c r="DKI354" s="39"/>
      <c r="DKJ354" s="39"/>
      <c r="DKK354" s="39"/>
      <c r="DKL354" s="39"/>
      <c r="DKM354" s="39"/>
      <c r="DKN354" s="39"/>
      <c r="DKO354" s="39"/>
      <c r="DKP354" s="39"/>
      <c r="DKQ354" s="39"/>
      <c r="DKR354" s="39"/>
      <c r="DKS354" s="39"/>
      <c r="DKT354" s="39"/>
      <c r="DKU354" s="39"/>
      <c r="DKV354" s="39"/>
      <c r="DKW354" s="39"/>
      <c r="DKX354" s="39"/>
      <c r="DKY354" s="39"/>
      <c r="DKZ354" s="39"/>
      <c r="DLA354" s="39"/>
      <c r="DLB354" s="39"/>
      <c r="DLC354" s="39"/>
      <c r="DLD354" s="39"/>
      <c r="DLE354" s="39"/>
      <c r="DLF354" s="39"/>
      <c r="DLG354" s="39"/>
      <c r="DLH354" s="39"/>
      <c r="DLI354" s="39"/>
      <c r="DLJ354" s="39"/>
      <c r="DLK354" s="39"/>
      <c r="DLL354" s="39"/>
      <c r="DLM354" s="39"/>
      <c r="DLN354" s="39"/>
      <c r="DLO354" s="39"/>
      <c r="DLP354" s="39"/>
      <c r="DLQ354" s="39"/>
      <c r="DLR354" s="39"/>
      <c r="DLS354" s="39"/>
      <c r="DLT354" s="39"/>
      <c r="DLU354" s="39"/>
      <c r="DLV354" s="39"/>
      <c r="DLW354" s="39"/>
      <c r="DLX354" s="39"/>
      <c r="DLY354" s="39"/>
      <c r="DLZ354" s="39"/>
      <c r="DMA354" s="39"/>
      <c r="DMB354" s="39"/>
      <c r="DMC354" s="39"/>
      <c r="DMD354" s="39"/>
      <c r="DME354" s="39"/>
      <c r="DMF354" s="39"/>
      <c r="DMG354" s="39"/>
      <c r="DMH354" s="39"/>
      <c r="DMI354" s="39"/>
      <c r="DMJ354" s="39"/>
      <c r="DMK354" s="39"/>
      <c r="DML354" s="39"/>
      <c r="DMM354" s="39"/>
      <c r="DMN354" s="39"/>
      <c r="DMO354" s="39"/>
      <c r="DMP354" s="39"/>
      <c r="DMQ354" s="39"/>
      <c r="DMR354" s="39"/>
      <c r="DMS354" s="39"/>
      <c r="DMT354" s="39"/>
      <c r="DMU354" s="39"/>
      <c r="DMV354" s="39"/>
      <c r="DMW354" s="39"/>
      <c r="DMX354" s="39"/>
      <c r="DMY354" s="39"/>
      <c r="DMZ354" s="39"/>
      <c r="DNA354" s="39"/>
      <c r="DNB354" s="39"/>
      <c r="DNC354" s="39"/>
      <c r="DND354" s="39"/>
      <c r="DNE354" s="39"/>
      <c r="DNF354" s="39"/>
      <c r="DNG354" s="39"/>
      <c r="DNH354" s="39"/>
      <c r="DNI354" s="39"/>
      <c r="DNJ354" s="39"/>
      <c r="DNK354" s="39"/>
      <c r="DNL354" s="39"/>
      <c r="DNM354" s="39"/>
      <c r="DNN354" s="39"/>
      <c r="DNO354" s="39"/>
      <c r="DNP354" s="39"/>
      <c r="DNQ354" s="39"/>
      <c r="DNR354" s="39"/>
      <c r="DNS354" s="39"/>
      <c r="DNT354" s="39"/>
      <c r="DNU354" s="39"/>
      <c r="DNV354" s="39"/>
      <c r="DNW354" s="39"/>
      <c r="DNX354" s="39"/>
      <c r="DNY354" s="39"/>
      <c r="DNZ354" s="39"/>
      <c r="DOA354" s="39"/>
      <c r="DOB354" s="39"/>
      <c r="DOC354" s="39"/>
      <c r="DOD354" s="39"/>
      <c r="DOE354" s="39"/>
      <c r="DOF354" s="39"/>
      <c r="DOG354" s="39"/>
      <c r="DOH354" s="39"/>
      <c r="DOI354" s="39"/>
      <c r="DOJ354" s="39"/>
      <c r="DOK354" s="39"/>
      <c r="DOL354" s="39"/>
      <c r="DOM354" s="39"/>
      <c r="DON354" s="39"/>
      <c r="DOO354" s="39"/>
      <c r="DOP354" s="39"/>
      <c r="DOQ354" s="39"/>
      <c r="DOR354" s="39"/>
      <c r="DOS354" s="39"/>
      <c r="DOT354" s="39"/>
      <c r="DOU354" s="39"/>
      <c r="DOV354" s="39"/>
      <c r="DOW354" s="39"/>
      <c r="DOX354" s="39"/>
      <c r="DOY354" s="39"/>
      <c r="DOZ354" s="39"/>
      <c r="DPA354" s="39"/>
      <c r="DPB354" s="39"/>
      <c r="DPC354" s="39"/>
      <c r="DPD354" s="39"/>
      <c r="DPE354" s="39"/>
      <c r="DPF354" s="39"/>
      <c r="DPG354" s="39"/>
      <c r="DPH354" s="39"/>
      <c r="DPI354" s="39"/>
      <c r="DPJ354" s="39"/>
      <c r="DPK354" s="39"/>
      <c r="DPL354" s="39"/>
      <c r="DPM354" s="39"/>
      <c r="DPN354" s="39"/>
      <c r="DPO354" s="39"/>
      <c r="DPP354" s="39"/>
      <c r="DPQ354" s="39"/>
      <c r="DPR354" s="39"/>
      <c r="DPS354" s="39"/>
      <c r="DPT354" s="39"/>
      <c r="DPU354" s="39"/>
      <c r="DPV354" s="39"/>
      <c r="DPW354" s="39"/>
      <c r="DPX354" s="39"/>
      <c r="DPY354" s="39"/>
      <c r="DPZ354" s="39"/>
      <c r="DQA354" s="39"/>
      <c r="DQB354" s="39"/>
      <c r="DQC354" s="39"/>
      <c r="DQD354" s="39"/>
      <c r="DQE354" s="39"/>
      <c r="DQF354" s="39"/>
      <c r="DQG354" s="39"/>
      <c r="DQH354" s="39"/>
      <c r="DQI354" s="39"/>
      <c r="DQJ354" s="39"/>
      <c r="DQK354" s="39"/>
      <c r="DQL354" s="39"/>
      <c r="DQM354" s="39"/>
      <c r="DQN354" s="39"/>
      <c r="DQO354" s="39"/>
      <c r="DQP354" s="39"/>
      <c r="DQQ354" s="39"/>
      <c r="DQR354" s="39"/>
      <c r="DQS354" s="39"/>
      <c r="DQT354" s="39"/>
      <c r="DQU354" s="39"/>
      <c r="DQV354" s="39"/>
      <c r="DQW354" s="39"/>
      <c r="DQX354" s="39"/>
      <c r="DQY354" s="39"/>
      <c r="DQZ354" s="39"/>
      <c r="DRA354" s="39"/>
      <c r="DRB354" s="39"/>
      <c r="DRC354" s="39"/>
      <c r="DRD354" s="39"/>
      <c r="DRE354" s="39"/>
      <c r="DRF354" s="39"/>
      <c r="DRG354" s="39"/>
      <c r="DRH354" s="39"/>
      <c r="DRI354" s="39"/>
      <c r="DRJ354" s="39"/>
      <c r="DRK354" s="39"/>
      <c r="DRL354" s="39"/>
      <c r="DRM354" s="39"/>
      <c r="DRN354" s="39"/>
      <c r="DRO354" s="39"/>
      <c r="DRP354" s="39"/>
      <c r="DRQ354" s="39"/>
      <c r="DRR354" s="39"/>
      <c r="DRS354" s="39"/>
      <c r="DRT354" s="39"/>
      <c r="DRU354" s="39"/>
      <c r="DRV354" s="39"/>
      <c r="DRW354" s="39"/>
      <c r="DRX354" s="39"/>
      <c r="DRY354" s="39"/>
      <c r="DRZ354" s="39"/>
      <c r="DSA354" s="39"/>
      <c r="DSB354" s="39"/>
      <c r="DSC354" s="39"/>
      <c r="DSD354" s="39"/>
      <c r="DSE354" s="39"/>
      <c r="DSF354" s="39"/>
      <c r="DSG354" s="39"/>
      <c r="DSH354" s="39"/>
      <c r="DSI354" s="39"/>
      <c r="DSJ354" s="39"/>
      <c r="DSK354" s="39"/>
      <c r="DSL354" s="39"/>
      <c r="DSM354" s="39"/>
      <c r="DSN354" s="39"/>
      <c r="DSO354" s="39"/>
      <c r="DSP354" s="39"/>
      <c r="DSQ354" s="39"/>
      <c r="DSR354" s="39"/>
      <c r="DSS354" s="39"/>
      <c r="DST354" s="39"/>
      <c r="DSU354" s="39"/>
      <c r="DSV354" s="39"/>
      <c r="DSW354" s="39"/>
      <c r="DSX354" s="39"/>
      <c r="DSY354" s="39"/>
      <c r="DSZ354" s="39"/>
      <c r="DTA354" s="39"/>
      <c r="DTB354" s="39"/>
      <c r="DTC354" s="39"/>
      <c r="DTD354" s="39"/>
      <c r="DTE354" s="39"/>
      <c r="DTF354" s="39"/>
      <c r="DTG354" s="39"/>
      <c r="DTH354" s="39"/>
      <c r="DTI354" s="39"/>
      <c r="DTJ354" s="39"/>
      <c r="DTK354" s="39"/>
      <c r="DTL354" s="39"/>
      <c r="DTM354" s="39"/>
      <c r="DTN354" s="39"/>
      <c r="DTO354" s="39"/>
      <c r="DTP354" s="39"/>
      <c r="DTQ354" s="39"/>
      <c r="DTR354" s="39"/>
      <c r="DTS354" s="39"/>
      <c r="DTT354" s="39"/>
      <c r="DTU354" s="39"/>
      <c r="DTV354" s="39"/>
      <c r="DTW354" s="39"/>
      <c r="DTX354" s="39"/>
      <c r="DTY354" s="39"/>
      <c r="DTZ354" s="39"/>
      <c r="DUA354" s="39"/>
      <c r="DUB354" s="39"/>
      <c r="DUC354" s="39"/>
      <c r="DUD354" s="39"/>
      <c r="DUE354" s="39"/>
      <c r="DUF354" s="39"/>
      <c r="DUG354" s="39"/>
      <c r="DUH354" s="39"/>
      <c r="DUI354" s="39"/>
      <c r="DUJ354" s="39"/>
      <c r="DUK354" s="39"/>
      <c r="DUL354" s="39"/>
      <c r="DUM354" s="39"/>
      <c r="DUN354" s="39"/>
      <c r="DUO354" s="39"/>
      <c r="DUP354" s="39"/>
      <c r="DUQ354" s="39"/>
      <c r="DUR354" s="39"/>
      <c r="DUS354" s="39"/>
      <c r="DUT354" s="39"/>
      <c r="DUU354" s="39"/>
      <c r="DUV354" s="39"/>
      <c r="DUW354" s="39"/>
      <c r="DUX354" s="39"/>
      <c r="DUY354" s="39"/>
      <c r="DUZ354" s="39"/>
      <c r="DVA354" s="39"/>
      <c r="DVB354" s="39"/>
      <c r="DVC354" s="39"/>
      <c r="DVD354" s="39"/>
      <c r="DVE354" s="39"/>
      <c r="DVF354" s="39"/>
      <c r="DVG354" s="39"/>
      <c r="DVH354" s="39"/>
      <c r="DVI354" s="39"/>
      <c r="DVJ354" s="39"/>
      <c r="DVK354" s="39"/>
      <c r="DVL354" s="39"/>
      <c r="DVM354" s="39"/>
      <c r="DVN354" s="39"/>
      <c r="DVO354" s="39"/>
      <c r="DVP354" s="39"/>
      <c r="DVQ354" s="39"/>
      <c r="DVR354" s="39"/>
      <c r="DVS354" s="39"/>
      <c r="DVT354" s="39"/>
      <c r="DVU354" s="39"/>
      <c r="DVV354" s="39"/>
      <c r="DVW354" s="39"/>
      <c r="DVX354" s="39"/>
      <c r="DVY354" s="39"/>
      <c r="DVZ354" s="39"/>
      <c r="DWA354" s="39"/>
      <c r="DWB354" s="39"/>
      <c r="DWC354" s="39"/>
      <c r="DWD354" s="39"/>
      <c r="DWE354" s="39"/>
      <c r="DWF354" s="39"/>
      <c r="DWG354" s="39"/>
      <c r="DWH354" s="39"/>
      <c r="DWI354" s="39"/>
      <c r="DWJ354" s="39"/>
      <c r="DWK354" s="39"/>
      <c r="DWL354" s="39"/>
      <c r="DWM354" s="39"/>
      <c r="DWN354" s="39"/>
      <c r="DWO354" s="39"/>
      <c r="DWP354" s="39"/>
      <c r="DWQ354" s="39"/>
      <c r="DWR354" s="39"/>
      <c r="DWS354" s="39"/>
      <c r="DWT354" s="39"/>
      <c r="DWU354" s="39"/>
      <c r="DWV354" s="39"/>
      <c r="DWW354" s="39"/>
      <c r="DWX354" s="39"/>
      <c r="DWY354" s="39"/>
      <c r="DWZ354" s="39"/>
      <c r="DXA354" s="39"/>
      <c r="DXB354" s="39"/>
      <c r="DXC354" s="39"/>
      <c r="DXD354" s="39"/>
      <c r="DXE354" s="39"/>
      <c r="DXF354" s="39"/>
      <c r="DXG354" s="39"/>
      <c r="DXH354" s="39"/>
      <c r="DXI354" s="39"/>
      <c r="DXJ354" s="39"/>
      <c r="DXK354" s="39"/>
      <c r="DXL354" s="39"/>
      <c r="DXM354" s="39"/>
      <c r="DXN354" s="39"/>
      <c r="DXO354" s="39"/>
      <c r="DXP354" s="39"/>
      <c r="DXQ354" s="39"/>
      <c r="DXR354" s="39"/>
      <c r="DXS354" s="39"/>
      <c r="DXT354" s="39"/>
      <c r="DXU354" s="39"/>
      <c r="DXV354" s="39"/>
      <c r="DXW354" s="39"/>
      <c r="DXX354" s="39"/>
      <c r="DXY354" s="39"/>
      <c r="DXZ354" s="39"/>
      <c r="DYA354" s="39"/>
      <c r="DYB354" s="39"/>
      <c r="DYC354" s="39"/>
      <c r="DYD354" s="39"/>
      <c r="DYE354" s="39"/>
      <c r="DYF354" s="39"/>
      <c r="DYG354" s="39"/>
      <c r="DYH354" s="39"/>
      <c r="DYI354" s="39"/>
      <c r="DYJ354" s="39"/>
      <c r="DYK354" s="39"/>
      <c r="DYL354" s="39"/>
      <c r="DYM354" s="39"/>
      <c r="DYN354" s="39"/>
      <c r="DYO354" s="39"/>
      <c r="DYP354" s="39"/>
      <c r="DYQ354" s="39"/>
      <c r="DYR354" s="39"/>
      <c r="DYS354" s="39"/>
      <c r="DYT354" s="39"/>
      <c r="DYU354" s="39"/>
      <c r="DYV354" s="39"/>
      <c r="DYW354" s="39"/>
      <c r="DYX354" s="39"/>
      <c r="DYY354" s="39"/>
      <c r="DYZ354" s="39"/>
      <c r="DZA354" s="39"/>
      <c r="DZB354" s="39"/>
      <c r="DZC354" s="39"/>
      <c r="DZD354" s="39"/>
      <c r="DZE354" s="39"/>
      <c r="DZF354" s="39"/>
      <c r="DZG354" s="39"/>
      <c r="DZH354" s="39"/>
      <c r="DZI354" s="39"/>
      <c r="DZJ354" s="39"/>
      <c r="DZK354" s="39"/>
      <c r="DZL354" s="39"/>
      <c r="DZM354" s="39"/>
      <c r="DZN354" s="39"/>
      <c r="DZO354" s="39"/>
      <c r="DZP354" s="39"/>
      <c r="DZQ354" s="39"/>
      <c r="DZR354" s="39"/>
      <c r="DZS354" s="39"/>
      <c r="DZT354" s="39"/>
      <c r="DZU354" s="39"/>
      <c r="DZV354" s="39"/>
      <c r="DZW354" s="39"/>
      <c r="DZX354" s="39"/>
      <c r="DZY354" s="39"/>
      <c r="DZZ354" s="39"/>
      <c r="EAA354" s="39"/>
      <c r="EAB354" s="39"/>
      <c r="EAC354" s="39"/>
      <c r="EAD354" s="39"/>
      <c r="EAE354" s="39"/>
      <c r="EAF354" s="39"/>
      <c r="EAG354" s="39"/>
      <c r="EAH354" s="39"/>
      <c r="EAI354" s="39"/>
      <c r="EAJ354" s="39"/>
      <c r="EAK354" s="39"/>
      <c r="EAL354" s="39"/>
      <c r="EAM354" s="39"/>
      <c r="EAN354" s="39"/>
      <c r="EAO354" s="39"/>
      <c r="EAP354" s="39"/>
      <c r="EAQ354" s="39"/>
      <c r="EAR354" s="39"/>
      <c r="EAS354" s="39"/>
      <c r="EAT354" s="39"/>
      <c r="EAU354" s="39"/>
      <c r="EAV354" s="39"/>
      <c r="EAW354" s="39"/>
      <c r="EAX354" s="39"/>
      <c r="EAY354" s="39"/>
      <c r="EAZ354" s="39"/>
      <c r="EBA354" s="39"/>
      <c r="EBB354" s="39"/>
      <c r="EBC354" s="39"/>
      <c r="EBD354" s="39"/>
      <c r="EBE354" s="39"/>
      <c r="EBF354" s="39"/>
      <c r="EBG354" s="39"/>
      <c r="EBH354" s="39"/>
      <c r="EBI354" s="39"/>
      <c r="EBJ354" s="39"/>
      <c r="EBK354" s="39"/>
      <c r="EBL354" s="39"/>
      <c r="EBM354" s="39"/>
      <c r="EBN354" s="39"/>
      <c r="EBO354" s="39"/>
      <c r="EBP354" s="39"/>
      <c r="EBQ354" s="39"/>
      <c r="EBR354" s="39"/>
      <c r="EBS354" s="39"/>
      <c r="EBT354" s="39"/>
      <c r="EBU354" s="39"/>
      <c r="EBV354" s="39"/>
      <c r="EBW354" s="39"/>
      <c r="EBX354" s="39"/>
      <c r="EBY354" s="39"/>
      <c r="EBZ354" s="39"/>
      <c r="ECA354" s="39"/>
      <c r="ECB354" s="39"/>
      <c r="ECC354" s="39"/>
      <c r="ECD354" s="39"/>
      <c r="ECE354" s="39"/>
      <c r="ECF354" s="39"/>
      <c r="ECG354" s="39"/>
      <c r="ECH354" s="39"/>
      <c r="ECI354" s="39"/>
      <c r="ECJ354" s="39"/>
      <c r="ECK354" s="39"/>
      <c r="ECL354" s="39"/>
      <c r="ECM354" s="39"/>
      <c r="ECN354" s="39"/>
      <c r="ECO354" s="39"/>
      <c r="ECP354" s="39"/>
      <c r="ECQ354" s="39"/>
      <c r="ECR354" s="39"/>
      <c r="ECS354" s="39"/>
      <c r="ECT354" s="39"/>
      <c r="ECU354" s="39"/>
      <c r="ECV354" s="39"/>
      <c r="ECW354" s="39"/>
      <c r="ECX354" s="39"/>
      <c r="ECY354" s="39"/>
      <c r="ECZ354" s="39"/>
      <c r="EDA354" s="39"/>
      <c r="EDB354" s="39"/>
      <c r="EDC354" s="39"/>
      <c r="EDD354" s="39"/>
      <c r="EDE354" s="39"/>
      <c r="EDF354" s="39"/>
      <c r="EDG354" s="39"/>
      <c r="EDH354" s="39"/>
      <c r="EDI354" s="39"/>
      <c r="EDJ354" s="39"/>
      <c r="EDK354" s="39"/>
      <c r="EDL354" s="39"/>
      <c r="EDM354" s="39"/>
      <c r="EDN354" s="39"/>
      <c r="EDO354" s="39"/>
      <c r="EDP354" s="39"/>
      <c r="EDQ354" s="39"/>
      <c r="EDR354" s="39"/>
      <c r="EDS354" s="39"/>
      <c r="EDT354" s="39"/>
      <c r="EDU354" s="39"/>
      <c r="EDV354" s="39"/>
      <c r="EDW354" s="39"/>
      <c r="EDX354" s="39"/>
      <c r="EDY354" s="39"/>
      <c r="EDZ354" s="39"/>
      <c r="EEA354" s="39"/>
      <c r="EEB354" s="39"/>
      <c r="EEC354" s="39"/>
      <c r="EED354" s="39"/>
      <c r="EEE354" s="39"/>
      <c r="EEF354" s="39"/>
      <c r="EEG354" s="39"/>
      <c r="EEH354" s="39"/>
      <c r="EEI354" s="39"/>
      <c r="EEJ354" s="39"/>
      <c r="EEK354" s="39"/>
      <c r="EEL354" s="39"/>
      <c r="EEM354" s="39"/>
      <c r="EEN354" s="39"/>
      <c r="EEO354" s="39"/>
      <c r="EEP354" s="39"/>
      <c r="EEQ354" s="39"/>
      <c r="EER354" s="39"/>
      <c r="EES354" s="39"/>
      <c r="EET354" s="39"/>
      <c r="EEU354" s="39"/>
      <c r="EEV354" s="39"/>
      <c r="EEW354" s="39"/>
      <c r="EEX354" s="39"/>
      <c r="EEY354" s="39"/>
      <c r="EEZ354" s="39"/>
      <c r="EFA354" s="39"/>
      <c r="EFB354" s="39"/>
      <c r="EFC354" s="39"/>
      <c r="EFD354" s="39"/>
      <c r="EFE354" s="39"/>
      <c r="EFF354" s="39"/>
      <c r="EFG354" s="39"/>
      <c r="EFH354" s="39"/>
      <c r="EFI354" s="39"/>
      <c r="EFJ354" s="39"/>
      <c r="EFK354" s="39"/>
      <c r="EFL354" s="39"/>
      <c r="EFM354" s="39"/>
      <c r="EFN354" s="39"/>
      <c r="EFO354" s="39"/>
      <c r="EFP354" s="39"/>
      <c r="EFQ354" s="39"/>
      <c r="EFR354" s="39"/>
      <c r="EFS354" s="39"/>
      <c r="EFT354" s="39"/>
      <c r="EFU354" s="39"/>
      <c r="EFV354" s="39"/>
      <c r="EFW354" s="39"/>
      <c r="EFX354" s="39"/>
      <c r="EFY354" s="39"/>
      <c r="EFZ354" s="39"/>
      <c r="EGA354" s="39"/>
      <c r="EGB354" s="39"/>
      <c r="EGC354" s="39"/>
      <c r="EGD354" s="39"/>
      <c r="EGE354" s="39"/>
      <c r="EGF354" s="39"/>
      <c r="EGG354" s="39"/>
      <c r="EGH354" s="39"/>
      <c r="EGI354" s="39"/>
      <c r="EGJ354" s="39"/>
      <c r="EGK354" s="39"/>
      <c r="EGL354" s="39"/>
      <c r="EGM354" s="39"/>
      <c r="EGN354" s="39"/>
      <c r="EGO354" s="39"/>
      <c r="EGP354" s="39"/>
      <c r="EGQ354" s="39"/>
      <c r="EGR354" s="39"/>
      <c r="EGS354" s="39"/>
      <c r="EGT354" s="39"/>
      <c r="EGU354" s="39"/>
      <c r="EGV354" s="39"/>
      <c r="EGW354" s="39"/>
      <c r="EGX354" s="39"/>
      <c r="EGY354" s="39"/>
      <c r="EGZ354" s="39"/>
      <c r="EHA354" s="39"/>
      <c r="EHB354" s="39"/>
      <c r="EHC354" s="39"/>
      <c r="EHD354" s="39"/>
      <c r="EHE354" s="39"/>
      <c r="EHF354" s="39"/>
      <c r="EHG354" s="39"/>
      <c r="EHH354" s="39"/>
      <c r="EHI354" s="39"/>
      <c r="EHJ354" s="39"/>
      <c r="EHK354" s="39"/>
      <c r="EHL354" s="39"/>
      <c r="EHM354" s="39"/>
      <c r="EHN354" s="39"/>
      <c r="EHO354" s="39"/>
      <c r="EHP354" s="39"/>
      <c r="EHQ354" s="39"/>
      <c r="EHR354" s="39"/>
      <c r="EHS354" s="39"/>
      <c r="EHT354" s="39"/>
      <c r="EHU354" s="39"/>
      <c r="EHV354" s="39"/>
      <c r="EHW354" s="39"/>
      <c r="EHX354" s="39"/>
      <c r="EHY354" s="39"/>
      <c r="EHZ354" s="39"/>
      <c r="EIA354" s="39"/>
      <c r="EIB354" s="39"/>
      <c r="EIC354" s="39"/>
      <c r="EID354" s="39"/>
      <c r="EIE354" s="39"/>
      <c r="EIF354" s="39"/>
      <c r="EIG354" s="39"/>
      <c r="EIH354" s="39"/>
      <c r="EII354" s="39"/>
      <c r="EIJ354" s="39"/>
      <c r="EIK354" s="39"/>
      <c r="EIL354" s="39"/>
      <c r="EIM354" s="39"/>
      <c r="EIN354" s="39"/>
      <c r="EIO354" s="39"/>
      <c r="EIP354" s="39"/>
      <c r="EIQ354" s="39"/>
      <c r="EIR354" s="39"/>
      <c r="EIS354" s="39"/>
      <c r="EIT354" s="39"/>
      <c r="EIU354" s="39"/>
      <c r="EIV354" s="39"/>
      <c r="EIW354" s="39"/>
      <c r="EIX354" s="39"/>
      <c r="EIY354" s="39"/>
      <c r="EIZ354" s="39"/>
      <c r="EJA354" s="39"/>
      <c r="EJB354" s="39"/>
      <c r="EJC354" s="39"/>
      <c r="EJD354" s="39"/>
      <c r="EJE354" s="39"/>
      <c r="EJF354" s="39"/>
      <c r="EJG354" s="39"/>
      <c r="EJH354" s="39"/>
      <c r="EJI354" s="39"/>
      <c r="EJJ354" s="39"/>
      <c r="EJK354" s="39"/>
      <c r="EJL354" s="39"/>
      <c r="EJM354" s="39"/>
      <c r="EJN354" s="39"/>
      <c r="EJO354" s="39"/>
      <c r="EJP354" s="39"/>
      <c r="EJQ354" s="39"/>
      <c r="EJR354" s="39"/>
      <c r="EJS354" s="39"/>
      <c r="EJT354" s="39"/>
      <c r="EJU354" s="39"/>
      <c r="EJV354" s="39"/>
      <c r="EJW354" s="39"/>
      <c r="EJX354" s="39"/>
      <c r="EJY354" s="39"/>
      <c r="EJZ354" s="39"/>
      <c r="EKA354" s="39"/>
      <c r="EKB354" s="39"/>
      <c r="EKC354" s="39"/>
      <c r="EKD354" s="39"/>
      <c r="EKE354" s="39"/>
      <c r="EKF354" s="39"/>
      <c r="EKG354" s="39"/>
      <c r="EKH354" s="39"/>
      <c r="EKI354" s="39"/>
      <c r="EKJ354" s="39"/>
      <c r="EKK354" s="39"/>
      <c r="EKL354" s="39"/>
      <c r="EKM354" s="39"/>
      <c r="EKN354" s="39"/>
      <c r="EKO354" s="39"/>
      <c r="EKP354" s="39"/>
      <c r="EKQ354" s="39"/>
      <c r="EKR354" s="39"/>
      <c r="EKS354" s="39"/>
      <c r="EKT354" s="39"/>
      <c r="EKU354" s="39"/>
      <c r="EKV354" s="39"/>
      <c r="EKW354" s="39"/>
      <c r="EKX354" s="39"/>
      <c r="EKY354" s="39"/>
      <c r="EKZ354" s="39"/>
      <c r="ELA354" s="39"/>
      <c r="ELB354" s="39"/>
      <c r="ELC354" s="39"/>
      <c r="ELD354" s="39"/>
      <c r="ELE354" s="39"/>
      <c r="ELF354" s="39"/>
      <c r="ELG354" s="39"/>
      <c r="ELH354" s="39"/>
      <c r="ELI354" s="39"/>
      <c r="ELJ354" s="39"/>
      <c r="ELK354" s="39"/>
      <c r="ELL354" s="39"/>
      <c r="ELM354" s="39"/>
      <c r="ELN354" s="39"/>
      <c r="ELO354" s="39"/>
      <c r="ELP354" s="39"/>
      <c r="ELQ354" s="39"/>
      <c r="ELR354" s="39"/>
      <c r="ELS354" s="39"/>
      <c r="ELT354" s="39"/>
      <c r="ELU354" s="39"/>
      <c r="ELV354" s="39"/>
      <c r="ELW354" s="39"/>
      <c r="ELX354" s="39"/>
      <c r="ELY354" s="39"/>
      <c r="ELZ354" s="39"/>
      <c r="EMA354" s="39"/>
      <c r="EMB354" s="39"/>
      <c r="EMC354" s="39"/>
      <c r="EMD354" s="39"/>
      <c r="EME354" s="39"/>
      <c r="EMF354" s="39"/>
      <c r="EMG354" s="39"/>
      <c r="EMH354" s="39"/>
      <c r="EMI354" s="39"/>
      <c r="EMJ354" s="39"/>
      <c r="EMK354" s="39"/>
      <c r="EML354" s="39"/>
      <c r="EMM354" s="39"/>
      <c r="EMN354" s="39"/>
      <c r="EMO354" s="39"/>
      <c r="EMP354" s="39"/>
      <c r="EMQ354" s="39"/>
      <c r="EMR354" s="39"/>
      <c r="EMS354" s="39"/>
      <c r="EMT354" s="39"/>
      <c r="EMU354" s="39"/>
      <c r="EMV354" s="39"/>
      <c r="EMW354" s="39"/>
      <c r="EMX354" s="39"/>
      <c r="EMY354" s="39"/>
      <c r="EMZ354" s="39"/>
      <c r="ENA354" s="39"/>
      <c r="ENB354" s="39"/>
      <c r="ENC354" s="39"/>
      <c r="END354" s="39"/>
      <c r="ENE354" s="39"/>
      <c r="ENF354" s="39"/>
      <c r="ENG354" s="39"/>
      <c r="ENH354" s="39"/>
      <c r="ENI354" s="39"/>
      <c r="ENJ354" s="39"/>
      <c r="ENK354" s="39"/>
      <c r="ENL354" s="39"/>
      <c r="ENM354" s="39"/>
      <c r="ENN354" s="39"/>
      <c r="ENO354" s="39"/>
      <c r="ENP354" s="39"/>
      <c r="ENQ354" s="39"/>
      <c r="ENR354" s="39"/>
      <c r="ENS354" s="39"/>
      <c r="ENT354" s="39"/>
      <c r="ENU354" s="39"/>
      <c r="ENV354" s="39"/>
      <c r="ENW354" s="39"/>
      <c r="ENX354" s="39"/>
      <c r="ENY354" s="39"/>
      <c r="ENZ354" s="39"/>
      <c r="EOA354" s="39"/>
      <c r="EOB354" s="39"/>
      <c r="EOC354" s="39"/>
      <c r="EOD354" s="39"/>
      <c r="EOE354" s="39"/>
      <c r="EOF354" s="39"/>
      <c r="EOG354" s="39"/>
      <c r="EOH354" s="39"/>
      <c r="EOI354" s="39"/>
      <c r="EOJ354" s="39"/>
      <c r="EOK354" s="39"/>
      <c r="EOL354" s="39"/>
      <c r="EOM354" s="39"/>
      <c r="EON354" s="39"/>
      <c r="EOO354" s="39"/>
      <c r="EOP354" s="39"/>
      <c r="EOQ354" s="39"/>
      <c r="EOR354" s="39"/>
      <c r="EOS354" s="39"/>
      <c r="EOT354" s="39"/>
      <c r="EOU354" s="39"/>
      <c r="EOV354" s="39"/>
      <c r="EOW354" s="39"/>
      <c r="EOX354" s="39"/>
      <c r="EOY354" s="39"/>
      <c r="EOZ354" s="39"/>
      <c r="EPA354" s="39"/>
      <c r="EPB354" s="39"/>
      <c r="EPC354" s="39"/>
      <c r="EPD354" s="39"/>
      <c r="EPE354" s="39"/>
      <c r="EPF354" s="39"/>
      <c r="EPG354" s="39"/>
      <c r="EPH354" s="39"/>
      <c r="EPI354" s="39"/>
      <c r="EPJ354" s="39"/>
      <c r="EPK354" s="39"/>
      <c r="EPL354" s="39"/>
      <c r="EPM354" s="39"/>
      <c r="EPN354" s="39"/>
      <c r="EPO354" s="39"/>
      <c r="EPP354" s="39"/>
      <c r="EPQ354" s="39"/>
      <c r="EPR354" s="39"/>
      <c r="EPS354" s="39"/>
      <c r="EPT354" s="39"/>
      <c r="EPU354" s="39"/>
      <c r="EPV354" s="39"/>
      <c r="EPW354" s="39"/>
      <c r="EPX354" s="39"/>
      <c r="EPY354" s="39"/>
      <c r="EPZ354" s="39"/>
      <c r="EQA354" s="39"/>
      <c r="EQB354" s="39"/>
      <c r="EQC354" s="39"/>
      <c r="EQD354" s="39"/>
      <c r="EQE354" s="39"/>
      <c r="EQF354" s="39"/>
      <c r="EQG354" s="39"/>
      <c r="EQH354" s="39"/>
      <c r="EQI354" s="39"/>
      <c r="EQJ354" s="39"/>
      <c r="EQK354" s="39"/>
      <c r="EQL354" s="39"/>
      <c r="EQM354" s="39"/>
      <c r="EQN354" s="39"/>
      <c r="EQO354" s="39"/>
      <c r="EQP354" s="39"/>
      <c r="EQQ354" s="39"/>
      <c r="EQR354" s="39"/>
      <c r="EQS354" s="39"/>
      <c r="EQT354" s="39"/>
      <c r="EQU354" s="39"/>
      <c r="EQV354" s="39"/>
      <c r="EQW354" s="39"/>
      <c r="EQX354" s="39"/>
      <c r="EQY354" s="39"/>
      <c r="EQZ354" s="39"/>
      <c r="ERA354" s="39"/>
      <c r="ERB354" s="39"/>
      <c r="ERC354" s="39"/>
      <c r="ERD354" s="39"/>
      <c r="ERE354" s="39"/>
      <c r="ERF354" s="39"/>
      <c r="ERG354" s="39"/>
      <c r="ERH354" s="39"/>
      <c r="ERI354" s="39"/>
      <c r="ERJ354" s="39"/>
      <c r="ERK354" s="39"/>
      <c r="ERL354" s="39"/>
      <c r="ERM354" s="39"/>
      <c r="ERN354" s="39"/>
      <c r="ERO354" s="39"/>
      <c r="ERP354" s="39"/>
      <c r="ERQ354" s="39"/>
      <c r="ERR354" s="39"/>
      <c r="ERS354" s="39"/>
      <c r="ERT354" s="39"/>
      <c r="ERU354" s="39"/>
      <c r="ERV354" s="39"/>
      <c r="ERW354" s="39"/>
      <c r="ERX354" s="39"/>
      <c r="ERY354" s="39"/>
      <c r="ERZ354" s="39"/>
      <c r="ESA354" s="39"/>
      <c r="ESB354" s="39"/>
      <c r="ESC354" s="39"/>
      <c r="ESD354" s="39"/>
      <c r="ESE354" s="39"/>
      <c r="ESF354" s="39"/>
      <c r="ESG354" s="39"/>
      <c r="ESH354" s="39"/>
      <c r="ESI354" s="39"/>
      <c r="ESJ354" s="39"/>
      <c r="ESK354" s="39"/>
      <c r="ESL354" s="39"/>
      <c r="ESM354" s="39"/>
      <c r="ESN354" s="39"/>
      <c r="ESO354" s="39"/>
      <c r="ESP354" s="39"/>
      <c r="ESQ354" s="39"/>
      <c r="ESR354" s="39"/>
      <c r="ESS354" s="39"/>
      <c r="EST354" s="39"/>
      <c r="ESU354" s="39"/>
      <c r="ESV354" s="39"/>
      <c r="ESW354" s="39"/>
      <c r="ESX354" s="39"/>
      <c r="ESY354" s="39"/>
      <c r="ESZ354" s="39"/>
      <c r="ETA354" s="39"/>
      <c r="ETB354" s="39"/>
      <c r="ETC354" s="39"/>
      <c r="ETD354" s="39"/>
      <c r="ETE354" s="39"/>
      <c r="ETF354" s="39"/>
      <c r="ETG354" s="39"/>
      <c r="ETH354" s="39"/>
      <c r="ETI354" s="39"/>
      <c r="ETJ354" s="39"/>
      <c r="ETK354" s="39"/>
      <c r="ETL354" s="39"/>
      <c r="ETM354" s="39"/>
      <c r="ETN354" s="39"/>
      <c r="ETO354" s="39"/>
      <c r="ETP354" s="39"/>
      <c r="ETQ354" s="39"/>
      <c r="ETR354" s="39"/>
      <c r="ETS354" s="39"/>
      <c r="ETT354" s="39"/>
      <c r="ETU354" s="39"/>
      <c r="ETV354" s="39"/>
      <c r="ETW354" s="39"/>
      <c r="ETX354" s="39"/>
      <c r="ETY354" s="39"/>
      <c r="ETZ354" s="39"/>
      <c r="EUA354" s="39"/>
      <c r="EUB354" s="39"/>
      <c r="EUC354" s="39"/>
      <c r="EUD354" s="39"/>
      <c r="EUE354" s="39"/>
      <c r="EUF354" s="39"/>
      <c r="EUG354" s="39"/>
      <c r="EUH354" s="39"/>
      <c r="EUI354" s="39"/>
      <c r="EUJ354" s="39"/>
      <c r="EUK354" s="39"/>
      <c r="EUL354" s="39"/>
      <c r="EUM354" s="39"/>
      <c r="EUN354" s="39"/>
      <c r="EUO354" s="39"/>
      <c r="EUP354" s="39"/>
      <c r="EUQ354" s="39"/>
      <c r="EUR354" s="39"/>
      <c r="EUS354" s="39"/>
      <c r="EUT354" s="39"/>
      <c r="EUU354" s="39"/>
      <c r="EUV354" s="39"/>
      <c r="EUW354" s="39"/>
      <c r="EUX354" s="39"/>
      <c r="EUY354" s="39"/>
      <c r="EUZ354" s="39"/>
      <c r="EVA354" s="39"/>
      <c r="EVB354" s="39"/>
      <c r="EVC354" s="39"/>
      <c r="EVD354" s="39"/>
      <c r="EVE354" s="39"/>
      <c r="EVF354" s="39"/>
      <c r="EVG354" s="39"/>
      <c r="EVH354" s="39"/>
      <c r="EVI354" s="39"/>
      <c r="EVJ354" s="39"/>
      <c r="EVK354" s="39"/>
      <c r="EVL354" s="39"/>
      <c r="EVM354" s="39"/>
      <c r="EVN354" s="39"/>
      <c r="EVO354" s="39"/>
      <c r="EVP354" s="39"/>
      <c r="EVQ354" s="39"/>
      <c r="EVR354" s="39"/>
      <c r="EVS354" s="39"/>
      <c r="EVT354" s="39"/>
      <c r="EVU354" s="39"/>
      <c r="EVV354" s="39"/>
      <c r="EVW354" s="39"/>
      <c r="EVX354" s="39"/>
      <c r="EVY354" s="39"/>
      <c r="EVZ354" s="39"/>
      <c r="EWA354" s="39"/>
      <c r="EWB354" s="39"/>
      <c r="EWC354" s="39"/>
      <c r="EWD354" s="39"/>
      <c r="EWE354" s="39"/>
      <c r="EWF354" s="39"/>
      <c r="EWG354" s="39"/>
      <c r="EWH354" s="39"/>
      <c r="EWI354" s="39"/>
      <c r="EWJ354" s="39"/>
      <c r="EWK354" s="39"/>
      <c r="EWL354" s="39"/>
      <c r="EWM354" s="39"/>
      <c r="EWN354" s="39"/>
      <c r="EWO354" s="39"/>
      <c r="EWP354" s="39"/>
      <c r="EWQ354" s="39"/>
      <c r="EWR354" s="39"/>
      <c r="EWS354" s="39"/>
      <c r="EWT354" s="39"/>
      <c r="EWU354" s="39"/>
      <c r="EWV354" s="39"/>
      <c r="EWW354" s="39"/>
      <c r="EWX354" s="39"/>
      <c r="EWY354" s="39"/>
      <c r="EWZ354" s="39"/>
      <c r="EXA354" s="39"/>
      <c r="EXB354" s="39"/>
      <c r="EXC354" s="39"/>
      <c r="EXD354" s="39"/>
      <c r="EXE354" s="39"/>
      <c r="EXF354" s="39"/>
      <c r="EXG354" s="39"/>
      <c r="EXH354" s="39"/>
      <c r="EXI354" s="39"/>
      <c r="EXJ354" s="39"/>
      <c r="EXK354" s="39"/>
      <c r="EXL354" s="39"/>
      <c r="EXM354" s="39"/>
      <c r="EXN354" s="39"/>
      <c r="EXO354" s="39"/>
      <c r="EXP354" s="39"/>
      <c r="EXQ354" s="39"/>
      <c r="EXR354" s="39"/>
      <c r="EXS354" s="39"/>
      <c r="EXT354" s="39"/>
      <c r="EXU354" s="39"/>
      <c r="EXV354" s="39"/>
      <c r="EXW354" s="39"/>
      <c r="EXX354" s="39"/>
      <c r="EXY354" s="39"/>
      <c r="EXZ354" s="39"/>
      <c r="EYA354" s="39"/>
      <c r="EYB354" s="39"/>
      <c r="EYC354" s="39"/>
      <c r="EYD354" s="39"/>
      <c r="EYE354" s="39"/>
      <c r="EYF354" s="39"/>
      <c r="EYG354" s="39"/>
      <c r="EYH354" s="39"/>
      <c r="EYI354" s="39"/>
      <c r="EYJ354" s="39"/>
      <c r="EYK354" s="39"/>
      <c r="EYL354" s="39"/>
      <c r="EYM354" s="39"/>
      <c r="EYN354" s="39"/>
      <c r="EYO354" s="39"/>
      <c r="EYP354" s="39"/>
      <c r="EYQ354" s="39"/>
      <c r="EYR354" s="39"/>
      <c r="EYS354" s="39"/>
      <c r="EYT354" s="39"/>
      <c r="EYU354" s="39"/>
      <c r="EYV354" s="39"/>
      <c r="EYW354" s="39"/>
      <c r="EYX354" s="39"/>
      <c r="EYY354" s="39"/>
      <c r="EYZ354" s="39"/>
      <c r="EZA354" s="39"/>
      <c r="EZB354" s="39"/>
      <c r="EZC354" s="39"/>
      <c r="EZD354" s="39"/>
      <c r="EZE354" s="39"/>
      <c r="EZF354" s="39"/>
      <c r="EZG354" s="39"/>
      <c r="EZH354" s="39"/>
      <c r="EZI354" s="39"/>
      <c r="EZJ354" s="39"/>
      <c r="EZK354" s="39"/>
      <c r="EZL354" s="39"/>
      <c r="EZM354" s="39"/>
      <c r="EZN354" s="39"/>
      <c r="EZO354" s="39"/>
      <c r="EZP354" s="39"/>
      <c r="EZQ354" s="39"/>
      <c r="EZR354" s="39"/>
      <c r="EZS354" s="39"/>
      <c r="EZT354" s="39"/>
      <c r="EZU354" s="39"/>
      <c r="EZV354" s="39"/>
      <c r="EZW354" s="39"/>
      <c r="EZX354" s="39"/>
      <c r="EZY354" s="39"/>
      <c r="EZZ354" s="39"/>
      <c r="FAA354" s="39"/>
      <c r="FAB354" s="39"/>
      <c r="FAC354" s="39"/>
      <c r="FAD354" s="39"/>
      <c r="FAE354" s="39"/>
      <c r="FAF354" s="39"/>
      <c r="FAG354" s="39"/>
      <c r="FAH354" s="39"/>
      <c r="FAI354" s="39"/>
      <c r="FAJ354" s="39"/>
      <c r="FAK354" s="39"/>
      <c r="FAL354" s="39"/>
      <c r="FAM354" s="39"/>
      <c r="FAN354" s="39"/>
      <c r="FAO354" s="39"/>
      <c r="FAP354" s="39"/>
      <c r="FAQ354" s="39"/>
      <c r="FAR354" s="39"/>
      <c r="FAS354" s="39"/>
      <c r="FAT354" s="39"/>
      <c r="FAU354" s="39"/>
      <c r="FAV354" s="39"/>
      <c r="FAW354" s="39"/>
      <c r="FAX354" s="39"/>
      <c r="FAY354" s="39"/>
      <c r="FAZ354" s="39"/>
      <c r="FBA354" s="39"/>
      <c r="FBB354" s="39"/>
      <c r="FBC354" s="39"/>
      <c r="FBD354" s="39"/>
      <c r="FBE354" s="39"/>
      <c r="FBF354" s="39"/>
      <c r="FBG354" s="39"/>
      <c r="FBH354" s="39"/>
      <c r="FBI354" s="39"/>
      <c r="FBJ354" s="39"/>
      <c r="FBK354" s="39"/>
      <c r="FBL354" s="39"/>
      <c r="FBM354" s="39"/>
      <c r="FBN354" s="39"/>
      <c r="FBO354" s="39"/>
      <c r="FBP354" s="39"/>
      <c r="FBQ354" s="39"/>
      <c r="FBR354" s="39"/>
      <c r="FBS354" s="39"/>
      <c r="FBT354" s="39"/>
      <c r="FBU354" s="39"/>
      <c r="FBV354" s="39"/>
      <c r="FBW354" s="39"/>
      <c r="FBX354" s="39"/>
      <c r="FBY354" s="39"/>
      <c r="FBZ354" s="39"/>
      <c r="FCA354" s="39"/>
      <c r="FCB354" s="39"/>
      <c r="FCC354" s="39"/>
      <c r="FCD354" s="39"/>
      <c r="FCE354" s="39"/>
      <c r="FCF354" s="39"/>
      <c r="FCG354" s="39"/>
      <c r="FCH354" s="39"/>
      <c r="FCI354" s="39"/>
      <c r="FCJ354" s="39"/>
      <c r="FCK354" s="39"/>
      <c r="FCL354" s="39"/>
      <c r="FCM354" s="39"/>
      <c r="FCN354" s="39"/>
      <c r="FCO354" s="39"/>
      <c r="FCP354" s="39"/>
      <c r="FCQ354" s="39"/>
      <c r="FCR354" s="39"/>
      <c r="FCS354" s="39"/>
      <c r="FCT354" s="39"/>
      <c r="FCU354" s="39"/>
      <c r="FCV354" s="39"/>
      <c r="FCW354" s="39"/>
      <c r="FCX354" s="39"/>
      <c r="FCY354" s="39"/>
      <c r="FCZ354" s="39"/>
      <c r="FDA354" s="39"/>
      <c r="FDB354" s="39"/>
      <c r="FDC354" s="39"/>
      <c r="FDD354" s="39"/>
      <c r="FDE354" s="39"/>
      <c r="FDF354" s="39"/>
      <c r="FDG354" s="39"/>
      <c r="FDH354" s="39"/>
      <c r="FDI354" s="39"/>
      <c r="FDJ354" s="39"/>
      <c r="FDK354" s="39"/>
      <c r="FDL354" s="39"/>
      <c r="FDM354" s="39"/>
      <c r="FDN354" s="39"/>
      <c r="FDO354" s="39"/>
      <c r="FDP354" s="39"/>
      <c r="FDQ354" s="39"/>
      <c r="FDR354" s="39"/>
      <c r="FDS354" s="39"/>
      <c r="FDT354" s="39"/>
      <c r="FDU354" s="39"/>
      <c r="FDV354" s="39"/>
      <c r="FDW354" s="39"/>
      <c r="FDX354" s="39"/>
      <c r="FDY354" s="39"/>
      <c r="FDZ354" s="39"/>
      <c r="FEA354" s="39"/>
      <c r="FEB354" s="39"/>
      <c r="FEC354" s="39"/>
      <c r="FED354" s="39"/>
      <c r="FEE354" s="39"/>
      <c r="FEF354" s="39"/>
      <c r="FEG354" s="39"/>
      <c r="FEH354" s="39"/>
      <c r="FEI354" s="39"/>
      <c r="FEJ354" s="39"/>
      <c r="FEK354" s="39"/>
      <c r="FEL354" s="39"/>
      <c r="FEM354" s="39"/>
      <c r="FEN354" s="39"/>
      <c r="FEO354" s="39"/>
      <c r="FEP354" s="39"/>
      <c r="FEQ354" s="39"/>
      <c r="FER354" s="39"/>
      <c r="FES354" s="39"/>
      <c r="FET354" s="39"/>
      <c r="FEU354" s="39"/>
      <c r="FEV354" s="39"/>
      <c r="FEW354" s="39"/>
      <c r="FEX354" s="39"/>
      <c r="FEY354" s="39"/>
      <c r="FEZ354" s="39"/>
      <c r="FFA354" s="39"/>
      <c r="FFB354" s="39"/>
      <c r="FFC354" s="39"/>
      <c r="FFD354" s="39"/>
      <c r="FFE354" s="39"/>
      <c r="FFF354" s="39"/>
      <c r="FFG354" s="39"/>
      <c r="FFH354" s="39"/>
      <c r="FFI354" s="39"/>
      <c r="FFJ354" s="39"/>
      <c r="FFK354" s="39"/>
      <c r="FFL354" s="39"/>
      <c r="FFM354" s="39"/>
      <c r="FFN354" s="39"/>
      <c r="FFO354" s="39"/>
      <c r="FFP354" s="39"/>
      <c r="FFQ354" s="39"/>
      <c r="FFR354" s="39"/>
      <c r="FFS354" s="39"/>
      <c r="FFT354" s="39"/>
      <c r="FFU354" s="39"/>
      <c r="FFV354" s="39"/>
      <c r="FFW354" s="39"/>
      <c r="FFX354" s="39"/>
      <c r="FFY354" s="39"/>
      <c r="FFZ354" s="39"/>
      <c r="FGA354" s="39"/>
      <c r="FGB354" s="39"/>
      <c r="FGC354" s="39"/>
      <c r="FGD354" s="39"/>
      <c r="FGE354" s="39"/>
      <c r="FGF354" s="39"/>
      <c r="FGG354" s="39"/>
      <c r="FGH354" s="39"/>
      <c r="FGI354" s="39"/>
      <c r="FGJ354" s="39"/>
      <c r="FGK354" s="39"/>
      <c r="FGL354" s="39"/>
      <c r="FGM354" s="39"/>
      <c r="FGN354" s="39"/>
      <c r="FGO354" s="39"/>
      <c r="FGP354" s="39"/>
      <c r="FGQ354" s="39"/>
      <c r="FGR354" s="39"/>
      <c r="FGS354" s="39"/>
      <c r="FGT354" s="39"/>
      <c r="FGU354" s="39"/>
      <c r="FGV354" s="39"/>
      <c r="FGW354" s="39"/>
      <c r="FGX354" s="39"/>
      <c r="FGY354" s="39"/>
      <c r="FGZ354" s="39"/>
      <c r="FHA354" s="39"/>
      <c r="FHB354" s="39"/>
      <c r="FHC354" s="39"/>
      <c r="FHD354" s="39"/>
      <c r="FHE354" s="39"/>
      <c r="FHF354" s="39"/>
      <c r="FHG354" s="39"/>
      <c r="FHH354" s="39"/>
      <c r="FHI354" s="39"/>
      <c r="FHJ354" s="39"/>
      <c r="FHK354" s="39"/>
      <c r="FHL354" s="39"/>
      <c r="FHM354" s="39"/>
      <c r="FHN354" s="39"/>
      <c r="FHO354" s="39"/>
      <c r="FHP354" s="39"/>
      <c r="FHQ354" s="39"/>
      <c r="FHR354" s="39"/>
      <c r="FHS354" s="39"/>
      <c r="FHT354" s="39"/>
      <c r="FHU354" s="39"/>
      <c r="FHV354" s="39"/>
      <c r="FHW354" s="39"/>
      <c r="FHX354" s="39"/>
      <c r="FHY354" s="39"/>
      <c r="FHZ354" s="39"/>
      <c r="FIA354" s="39"/>
      <c r="FIB354" s="39"/>
      <c r="FIC354" s="39"/>
      <c r="FID354" s="39"/>
      <c r="FIE354" s="39"/>
      <c r="FIF354" s="39"/>
      <c r="FIG354" s="39"/>
      <c r="FIH354" s="39"/>
      <c r="FII354" s="39"/>
      <c r="FIJ354" s="39"/>
      <c r="FIK354" s="39"/>
      <c r="FIL354" s="39"/>
      <c r="FIM354" s="39"/>
      <c r="FIN354" s="39"/>
      <c r="FIO354" s="39"/>
      <c r="FIP354" s="39"/>
      <c r="FIQ354" s="39"/>
      <c r="FIR354" s="39"/>
      <c r="FIS354" s="39"/>
      <c r="FIT354" s="39"/>
      <c r="FIU354" s="39"/>
      <c r="FIV354" s="39"/>
      <c r="FIW354" s="39"/>
      <c r="FIX354" s="39"/>
      <c r="FIY354" s="39"/>
      <c r="FIZ354" s="39"/>
      <c r="FJA354" s="39"/>
      <c r="FJB354" s="39"/>
      <c r="FJC354" s="39"/>
      <c r="FJD354" s="39"/>
      <c r="FJE354" s="39"/>
      <c r="FJF354" s="39"/>
      <c r="FJG354" s="39"/>
      <c r="FJH354" s="39"/>
      <c r="FJI354" s="39"/>
      <c r="FJJ354" s="39"/>
      <c r="FJK354" s="39"/>
      <c r="FJL354" s="39"/>
      <c r="FJM354" s="39"/>
      <c r="FJN354" s="39"/>
      <c r="FJO354" s="39"/>
      <c r="FJP354" s="39"/>
      <c r="FJQ354" s="39"/>
      <c r="FJR354" s="39"/>
      <c r="FJS354" s="39"/>
      <c r="FJT354" s="39"/>
      <c r="FJU354" s="39"/>
      <c r="FJV354" s="39"/>
      <c r="FJW354" s="39"/>
      <c r="FJX354" s="39"/>
      <c r="FJY354" s="39"/>
      <c r="FJZ354" s="39"/>
      <c r="FKA354" s="39"/>
      <c r="FKB354" s="39"/>
      <c r="FKC354" s="39"/>
      <c r="FKD354" s="39"/>
      <c r="FKE354" s="39"/>
      <c r="FKF354" s="39"/>
      <c r="FKG354" s="39"/>
      <c r="FKH354" s="39"/>
      <c r="FKI354" s="39"/>
      <c r="FKJ354" s="39"/>
      <c r="FKK354" s="39"/>
      <c r="FKL354" s="39"/>
      <c r="FKM354" s="39"/>
      <c r="FKN354" s="39"/>
      <c r="FKO354" s="39"/>
      <c r="FKP354" s="39"/>
      <c r="FKQ354" s="39"/>
      <c r="FKR354" s="39"/>
      <c r="FKS354" s="39"/>
      <c r="FKT354" s="39"/>
      <c r="FKU354" s="39"/>
      <c r="FKV354" s="39"/>
      <c r="FKW354" s="39"/>
      <c r="FKX354" s="39"/>
      <c r="FKY354" s="39"/>
      <c r="FKZ354" s="39"/>
      <c r="FLA354" s="39"/>
      <c r="FLB354" s="39"/>
      <c r="FLC354" s="39"/>
      <c r="FLD354" s="39"/>
      <c r="FLE354" s="39"/>
      <c r="FLF354" s="39"/>
      <c r="FLG354" s="39"/>
      <c r="FLH354" s="39"/>
      <c r="FLI354" s="39"/>
      <c r="FLJ354" s="39"/>
      <c r="FLK354" s="39"/>
      <c r="FLL354" s="39"/>
      <c r="FLM354" s="39"/>
      <c r="FLN354" s="39"/>
      <c r="FLO354" s="39"/>
      <c r="FLP354" s="39"/>
      <c r="FLQ354" s="39"/>
      <c r="FLR354" s="39"/>
      <c r="FLS354" s="39"/>
      <c r="FLT354" s="39"/>
      <c r="FLU354" s="39"/>
      <c r="FLV354" s="39"/>
      <c r="FLW354" s="39"/>
      <c r="FLX354" s="39"/>
      <c r="FLY354" s="39"/>
      <c r="FLZ354" s="39"/>
      <c r="FMA354" s="39"/>
      <c r="FMB354" s="39"/>
      <c r="FMC354" s="39"/>
      <c r="FMD354" s="39"/>
      <c r="FME354" s="39"/>
      <c r="FMF354" s="39"/>
      <c r="FMG354" s="39"/>
      <c r="FMH354" s="39"/>
      <c r="FMI354" s="39"/>
      <c r="FMJ354" s="39"/>
      <c r="FMK354" s="39"/>
      <c r="FML354" s="39"/>
      <c r="FMM354" s="39"/>
      <c r="FMN354" s="39"/>
      <c r="FMO354" s="39"/>
      <c r="FMP354" s="39"/>
      <c r="FMQ354" s="39"/>
      <c r="FMR354" s="39"/>
      <c r="FMS354" s="39"/>
      <c r="FMT354" s="39"/>
      <c r="FMU354" s="39"/>
      <c r="FMV354" s="39"/>
      <c r="FMW354" s="39"/>
      <c r="FMX354" s="39"/>
      <c r="FMY354" s="39"/>
      <c r="FMZ354" s="39"/>
      <c r="FNA354" s="39"/>
      <c r="FNB354" s="39"/>
      <c r="FNC354" s="39"/>
      <c r="FND354" s="39"/>
      <c r="FNE354" s="39"/>
      <c r="FNF354" s="39"/>
      <c r="FNG354" s="39"/>
      <c r="FNH354" s="39"/>
      <c r="FNI354" s="39"/>
      <c r="FNJ354" s="39"/>
      <c r="FNK354" s="39"/>
      <c r="FNL354" s="39"/>
      <c r="FNM354" s="39"/>
      <c r="FNN354" s="39"/>
      <c r="FNO354" s="39"/>
      <c r="FNP354" s="39"/>
      <c r="FNQ354" s="39"/>
      <c r="FNR354" s="39"/>
      <c r="FNS354" s="39"/>
      <c r="FNT354" s="39"/>
      <c r="FNU354" s="39"/>
      <c r="FNV354" s="39"/>
      <c r="FNW354" s="39"/>
      <c r="FNX354" s="39"/>
      <c r="FNY354" s="39"/>
      <c r="FNZ354" s="39"/>
      <c r="FOA354" s="39"/>
      <c r="FOB354" s="39"/>
      <c r="FOC354" s="39"/>
      <c r="FOD354" s="39"/>
      <c r="FOE354" s="39"/>
      <c r="FOF354" s="39"/>
      <c r="FOG354" s="39"/>
      <c r="FOH354" s="39"/>
      <c r="FOI354" s="39"/>
      <c r="FOJ354" s="39"/>
      <c r="FOK354" s="39"/>
      <c r="FOL354" s="39"/>
      <c r="FOM354" s="39"/>
      <c r="FON354" s="39"/>
      <c r="FOO354" s="39"/>
      <c r="FOP354" s="39"/>
      <c r="FOQ354" s="39"/>
      <c r="FOR354" s="39"/>
      <c r="FOS354" s="39"/>
      <c r="FOT354" s="39"/>
      <c r="FOU354" s="39"/>
      <c r="FOV354" s="39"/>
      <c r="FOW354" s="39"/>
      <c r="FOX354" s="39"/>
      <c r="FOY354" s="39"/>
      <c r="FOZ354" s="39"/>
      <c r="FPA354" s="39"/>
      <c r="FPB354" s="39"/>
      <c r="FPC354" s="39"/>
      <c r="FPD354" s="39"/>
      <c r="FPE354" s="39"/>
      <c r="FPF354" s="39"/>
      <c r="FPG354" s="39"/>
      <c r="FPH354" s="39"/>
      <c r="FPI354" s="39"/>
      <c r="FPJ354" s="39"/>
      <c r="FPK354" s="39"/>
      <c r="FPL354" s="39"/>
      <c r="FPM354" s="39"/>
      <c r="FPN354" s="39"/>
      <c r="FPO354" s="39"/>
      <c r="FPP354" s="39"/>
      <c r="FPQ354" s="39"/>
      <c r="FPR354" s="39"/>
      <c r="FPS354" s="39"/>
      <c r="FPT354" s="39"/>
      <c r="FPU354" s="39"/>
      <c r="FPV354" s="39"/>
      <c r="FPW354" s="39"/>
      <c r="FPX354" s="39"/>
      <c r="FPY354" s="39"/>
      <c r="FPZ354" s="39"/>
      <c r="FQA354" s="39"/>
      <c r="FQB354" s="39"/>
      <c r="FQC354" s="39"/>
      <c r="FQD354" s="39"/>
      <c r="FQE354" s="39"/>
      <c r="FQF354" s="39"/>
      <c r="FQG354" s="39"/>
      <c r="FQH354" s="39"/>
      <c r="FQI354" s="39"/>
      <c r="FQJ354" s="39"/>
      <c r="FQK354" s="39"/>
      <c r="FQL354" s="39"/>
      <c r="FQM354" s="39"/>
      <c r="FQN354" s="39"/>
      <c r="FQO354" s="39"/>
      <c r="FQP354" s="39"/>
      <c r="FQQ354" s="39"/>
      <c r="FQR354" s="39"/>
      <c r="FQS354" s="39"/>
      <c r="FQT354" s="39"/>
      <c r="FQU354" s="39"/>
      <c r="FQV354" s="39"/>
      <c r="FQW354" s="39"/>
      <c r="FQX354" s="39"/>
      <c r="FQY354" s="39"/>
      <c r="FQZ354" s="39"/>
      <c r="FRA354" s="39"/>
      <c r="FRB354" s="39"/>
      <c r="FRC354" s="39"/>
      <c r="FRD354" s="39"/>
      <c r="FRE354" s="39"/>
      <c r="FRF354" s="39"/>
      <c r="FRG354" s="39"/>
      <c r="FRH354" s="39"/>
      <c r="FRI354" s="39"/>
      <c r="FRJ354" s="39"/>
      <c r="FRK354" s="39"/>
      <c r="FRL354" s="39"/>
      <c r="FRM354" s="39"/>
      <c r="FRN354" s="39"/>
      <c r="FRO354" s="39"/>
      <c r="FRP354" s="39"/>
      <c r="FRQ354" s="39"/>
      <c r="FRR354" s="39"/>
      <c r="FRS354" s="39"/>
      <c r="FRT354" s="39"/>
      <c r="FRU354" s="39"/>
      <c r="FRV354" s="39"/>
      <c r="FRW354" s="39"/>
      <c r="FRX354" s="39"/>
      <c r="FRY354" s="39"/>
      <c r="FRZ354" s="39"/>
      <c r="FSA354" s="39"/>
      <c r="FSB354" s="39"/>
      <c r="FSC354" s="39"/>
      <c r="FSD354" s="39"/>
      <c r="FSE354" s="39"/>
      <c r="FSF354" s="39"/>
      <c r="FSG354" s="39"/>
      <c r="FSH354" s="39"/>
      <c r="FSI354" s="39"/>
      <c r="FSJ354" s="39"/>
      <c r="FSK354" s="39"/>
      <c r="FSL354" s="39"/>
      <c r="FSM354" s="39"/>
      <c r="FSN354" s="39"/>
      <c r="FSO354" s="39"/>
      <c r="FSP354" s="39"/>
      <c r="FSQ354" s="39"/>
      <c r="FSR354" s="39"/>
      <c r="FSS354" s="39"/>
      <c r="FST354" s="39"/>
      <c r="FSU354" s="39"/>
      <c r="FSV354" s="39"/>
      <c r="FSW354" s="39"/>
      <c r="FSX354" s="39"/>
      <c r="FSY354" s="39"/>
      <c r="FSZ354" s="39"/>
      <c r="FTA354" s="39"/>
      <c r="FTB354" s="39"/>
      <c r="FTC354" s="39"/>
      <c r="FTD354" s="39"/>
      <c r="FTE354" s="39"/>
      <c r="FTF354" s="39"/>
      <c r="FTG354" s="39"/>
      <c r="FTH354" s="39"/>
      <c r="FTI354" s="39"/>
      <c r="FTJ354" s="39"/>
      <c r="FTK354" s="39"/>
      <c r="FTL354" s="39"/>
      <c r="FTM354" s="39"/>
      <c r="FTN354" s="39"/>
      <c r="FTO354" s="39"/>
      <c r="FTP354" s="39"/>
      <c r="FTQ354" s="39"/>
      <c r="FTR354" s="39"/>
      <c r="FTS354" s="39"/>
      <c r="FTT354" s="39"/>
      <c r="FTU354" s="39"/>
      <c r="FTV354" s="39"/>
      <c r="FTW354" s="39"/>
      <c r="FTX354" s="39"/>
      <c r="FTY354" s="39"/>
      <c r="FTZ354" s="39"/>
      <c r="FUA354" s="39"/>
      <c r="FUB354" s="39"/>
      <c r="FUC354" s="39"/>
      <c r="FUD354" s="39"/>
      <c r="FUE354" s="39"/>
      <c r="FUF354" s="39"/>
      <c r="FUG354" s="39"/>
      <c r="FUH354" s="39"/>
      <c r="FUI354" s="39"/>
      <c r="FUJ354" s="39"/>
      <c r="FUK354" s="39"/>
      <c r="FUL354" s="39"/>
      <c r="FUM354" s="39"/>
      <c r="FUN354" s="39"/>
      <c r="FUO354" s="39"/>
      <c r="FUP354" s="39"/>
      <c r="FUQ354" s="39"/>
      <c r="FUR354" s="39"/>
      <c r="FUS354" s="39"/>
      <c r="FUT354" s="39"/>
      <c r="FUU354" s="39"/>
      <c r="FUV354" s="39"/>
      <c r="FUW354" s="39"/>
      <c r="FUX354" s="39"/>
      <c r="FUY354" s="39"/>
      <c r="FUZ354" s="39"/>
      <c r="FVA354" s="39"/>
      <c r="FVB354" s="39"/>
      <c r="FVC354" s="39"/>
      <c r="FVD354" s="39"/>
      <c r="FVE354" s="39"/>
      <c r="FVF354" s="39"/>
      <c r="FVG354" s="39"/>
      <c r="FVH354" s="39"/>
      <c r="FVI354" s="39"/>
      <c r="FVJ354" s="39"/>
      <c r="FVK354" s="39"/>
      <c r="FVL354" s="39"/>
      <c r="FVM354" s="39"/>
      <c r="FVN354" s="39"/>
      <c r="FVO354" s="39"/>
      <c r="FVP354" s="39"/>
      <c r="FVQ354" s="39"/>
      <c r="FVR354" s="39"/>
      <c r="FVS354" s="39"/>
      <c r="FVT354" s="39"/>
      <c r="FVU354" s="39"/>
      <c r="FVV354" s="39"/>
      <c r="FVW354" s="39"/>
      <c r="FVX354" s="39"/>
      <c r="FVY354" s="39"/>
      <c r="FVZ354" s="39"/>
      <c r="FWA354" s="39"/>
      <c r="FWB354" s="39"/>
      <c r="FWC354" s="39"/>
      <c r="FWD354" s="39"/>
      <c r="FWE354" s="39"/>
      <c r="FWF354" s="39"/>
      <c r="FWG354" s="39"/>
      <c r="FWH354" s="39"/>
      <c r="FWI354" s="39"/>
      <c r="FWJ354" s="39"/>
      <c r="FWK354" s="39"/>
      <c r="FWL354" s="39"/>
      <c r="FWM354" s="39"/>
      <c r="FWN354" s="39"/>
      <c r="FWO354" s="39"/>
      <c r="FWP354" s="39"/>
      <c r="FWQ354" s="39"/>
      <c r="FWR354" s="39"/>
      <c r="FWS354" s="39"/>
      <c r="FWT354" s="39"/>
      <c r="FWU354" s="39"/>
      <c r="FWV354" s="39"/>
      <c r="FWW354" s="39"/>
      <c r="FWX354" s="39"/>
      <c r="FWY354" s="39"/>
      <c r="FWZ354" s="39"/>
      <c r="FXA354" s="39"/>
      <c r="FXB354" s="39"/>
      <c r="FXC354" s="39"/>
      <c r="FXD354" s="39"/>
      <c r="FXE354" s="39"/>
      <c r="FXF354" s="39"/>
      <c r="FXG354" s="39"/>
      <c r="FXH354" s="39"/>
      <c r="FXI354" s="39"/>
      <c r="FXJ354" s="39"/>
      <c r="FXK354" s="39"/>
      <c r="FXL354" s="39"/>
      <c r="FXM354" s="39"/>
      <c r="FXN354" s="39"/>
      <c r="FXO354" s="39"/>
      <c r="FXP354" s="39"/>
      <c r="FXQ354" s="39"/>
      <c r="FXR354" s="39"/>
      <c r="FXS354" s="39"/>
      <c r="FXT354" s="39"/>
      <c r="FXU354" s="39"/>
      <c r="FXV354" s="39"/>
      <c r="FXW354" s="39"/>
      <c r="FXX354" s="39"/>
      <c r="FXY354" s="39"/>
      <c r="FXZ354" s="39"/>
      <c r="FYA354" s="39"/>
      <c r="FYB354" s="39"/>
      <c r="FYC354" s="39"/>
      <c r="FYD354" s="39"/>
      <c r="FYE354" s="39"/>
      <c r="FYF354" s="39"/>
      <c r="FYG354" s="39"/>
      <c r="FYH354" s="39"/>
      <c r="FYI354" s="39"/>
      <c r="FYJ354" s="39"/>
      <c r="FYK354" s="39"/>
      <c r="FYL354" s="39"/>
      <c r="FYM354" s="39"/>
      <c r="FYN354" s="39"/>
      <c r="FYO354" s="39"/>
      <c r="FYP354" s="39"/>
      <c r="FYQ354" s="39"/>
      <c r="FYR354" s="39"/>
      <c r="FYS354" s="39"/>
      <c r="FYT354" s="39"/>
      <c r="FYU354" s="39"/>
      <c r="FYV354" s="39"/>
      <c r="FYW354" s="39"/>
      <c r="FYX354" s="39"/>
      <c r="FYY354" s="39"/>
      <c r="FYZ354" s="39"/>
      <c r="FZA354" s="39"/>
      <c r="FZB354" s="39"/>
      <c r="FZC354" s="39"/>
      <c r="FZD354" s="39"/>
      <c r="FZE354" s="39"/>
      <c r="FZF354" s="39"/>
      <c r="FZG354" s="39"/>
      <c r="FZH354" s="39"/>
      <c r="FZI354" s="39"/>
      <c r="FZJ354" s="39"/>
      <c r="FZK354" s="39"/>
      <c r="FZL354" s="39"/>
      <c r="FZM354" s="39"/>
      <c r="FZN354" s="39"/>
      <c r="FZO354" s="39"/>
      <c r="FZP354" s="39"/>
      <c r="FZQ354" s="39"/>
      <c r="FZR354" s="39"/>
      <c r="FZS354" s="39"/>
      <c r="FZT354" s="39"/>
      <c r="FZU354" s="39"/>
      <c r="FZV354" s="39"/>
      <c r="FZW354" s="39"/>
      <c r="FZX354" s="39"/>
      <c r="FZY354" s="39"/>
      <c r="FZZ354" s="39"/>
      <c r="GAA354" s="39"/>
      <c r="GAB354" s="39"/>
      <c r="GAC354" s="39"/>
      <c r="GAD354" s="39"/>
      <c r="GAE354" s="39"/>
      <c r="GAF354" s="39"/>
      <c r="GAG354" s="39"/>
      <c r="GAH354" s="39"/>
      <c r="GAI354" s="39"/>
      <c r="GAJ354" s="39"/>
      <c r="GAK354" s="39"/>
      <c r="GAL354" s="39"/>
      <c r="GAM354" s="39"/>
      <c r="GAN354" s="39"/>
      <c r="GAO354" s="39"/>
      <c r="GAP354" s="39"/>
      <c r="GAQ354" s="39"/>
      <c r="GAR354" s="39"/>
      <c r="GAS354" s="39"/>
      <c r="GAT354" s="39"/>
      <c r="GAU354" s="39"/>
      <c r="GAV354" s="39"/>
      <c r="GAW354" s="39"/>
      <c r="GAX354" s="39"/>
      <c r="GAY354" s="39"/>
      <c r="GAZ354" s="39"/>
      <c r="GBA354" s="39"/>
      <c r="GBB354" s="39"/>
      <c r="GBC354" s="39"/>
      <c r="GBD354" s="39"/>
      <c r="GBE354" s="39"/>
      <c r="GBF354" s="39"/>
      <c r="GBG354" s="39"/>
      <c r="GBH354" s="39"/>
      <c r="GBI354" s="39"/>
      <c r="GBJ354" s="39"/>
      <c r="GBK354" s="39"/>
      <c r="GBL354" s="39"/>
      <c r="GBM354" s="39"/>
      <c r="GBN354" s="39"/>
      <c r="GBO354" s="39"/>
      <c r="GBP354" s="39"/>
      <c r="GBQ354" s="39"/>
      <c r="GBR354" s="39"/>
      <c r="GBS354" s="39"/>
      <c r="GBT354" s="39"/>
      <c r="GBU354" s="39"/>
      <c r="GBV354" s="39"/>
      <c r="GBW354" s="39"/>
      <c r="GBX354" s="39"/>
      <c r="GBY354" s="39"/>
      <c r="GBZ354" s="39"/>
      <c r="GCA354" s="39"/>
      <c r="GCB354" s="39"/>
      <c r="GCC354" s="39"/>
      <c r="GCD354" s="39"/>
      <c r="GCE354" s="39"/>
      <c r="GCF354" s="39"/>
      <c r="GCG354" s="39"/>
      <c r="GCH354" s="39"/>
      <c r="GCI354" s="39"/>
      <c r="GCJ354" s="39"/>
      <c r="GCK354" s="39"/>
      <c r="GCL354" s="39"/>
      <c r="GCM354" s="39"/>
      <c r="GCN354" s="39"/>
      <c r="GCO354" s="39"/>
      <c r="GCP354" s="39"/>
      <c r="GCQ354" s="39"/>
      <c r="GCR354" s="39"/>
      <c r="GCS354" s="39"/>
      <c r="GCT354" s="39"/>
      <c r="GCU354" s="39"/>
      <c r="GCV354" s="39"/>
      <c r="GCW354" s="39"/>
      <c r="GCX354" s="39"/>
      <c r="GCY354" s="39"/>
      <c r="GCZ354" s="39"/>
      <c r="GDA354" s="39"/>
      <c r="GDB354" s="39"/>
      <c r="GDC354" s="39"/>
      <c r="GDD354" s="39"/>
      <c r="GDE354" s="39"/>
      <c r="GDF354" s="39"/>
      <c r="GDG354" s="39"/>
      <c r="GDH354" s="39"/>
      <c r="GDI354" s="39"/>
      <c r="GDJ354" s="39"/>
      <c r="GDK354" s="39"/>
      <c r="GDL354" s="39"/>
      <c r="GDM354" s="39"/>
      <c r="GDN354" s="39"/>
      <c r="GDO354" s="39"/>
      <c r="GDP354" s="39"/>
      <c r="GDQ354" s="39"/>
      <c r="GDR354" s="39"/>
      <c r="GDS354" s="39"/>
      <c r="GDT354" s="39"/>
      <c r="GDU354" s="39"/>
      <c r="GDV354" s="39"/>
      <c r="GDW354" s="39"/>
      <c r="GDX354" s="39"/>
      <c r="GDY354" s="39"/>
      <c r="GDZ354" s="39"/>
      <c r="GEA354" s="39"/>
      <c r="GEB354" s="39"/>
      <c r="GEC354" s="39"/>
      <c r="GED354" s="39"/>
      <c r="GEE354" s="39"/>
      <c r="GEF354" s="39"/>
      <c r="GEG354" s="39"/>
      <c r="GEH354" s="39"/>
      <c r="GEI354" s="39"/>
      <c r="GEJ354" s="39"/>
      <c r="GEK354" s="39"/>
      <c r="GEL354" s="39"/>
      <c r="GEM354" s="39"/>
      <c r="GEN354" s="39"/>
      <c r="GEO354" s="39"/>
      <c r="GEP354" s="39"/>
      <c r="GEQ354" s="39"/>
      <c r="GER354" s="39"/>
      <c r="GES354" s="39"/>
      <c r="GET354" s="39"/>
      <c r="GEU354" s="39"/>
      <c r="GEV354" s="39"/>
      <c r="GEW354" s="39"/>
      <c r="GEX354" s="39"/>
      <c r="GEY354" s="39"/>
      <c r="GEZ354" s="39"/>
      <c r="GFA354" s="39"/>
      <c r="GFB354" s="39"/>
      <c r="GFC354" s="39"/>
      <c r="GFD354" s="39"/>
      <c r="GFE354" s="39"/>
      <c r="GFF354" s="39"/>
      <c r="GFG354" s="39"/>
      <c r="GFH354" s="39"/>
      <c r="GFI354" s="39"/>
      <c r="GFJ354" s="39"/>
      <c r="GFK354" s="39"/>
      <c r="GFL354" s="39"/>
      <c r="GFM354" s="39"/>
      <c r="GFN354" s="39"/>
      <c r="GFO354" s="39"/>
      <c r="GFP354" s="39"/>
      <c r="GFQ354" s="39"/>
      <c r="GFR354" s="39"/>
      <c r="GFS354" s="39"/>
      <c r="GFT354" s="39"/>
      <c r="GFU354" s="39"/>
      <c r="GFV354" s="39"/>
      <c r="GFW354" s="39"/>
      <c r="GFX354" s="39"/>
      <c r="GFY354" s="39"/>
      <c r="GFZ354" s="39"/>
      <c r="GGA354" s="39"/>
      <c r="GGB354" s="39"/>
      <c r="GGC354" s="39"/>
      <c r="GGD354" s="39"/>
      <c r="GGE354" s="39"/>
      <c r="GGF354" s="39"/>
      <c r="GGG354" s="39"/>
      <c r="GGH354" s="39"/>
      <c r="GGI354" s="39"/>
      <c r="GGJ354" s="39"/>
      <c r="GGK354" s="39"/>
      <c r="GGL354" s="39"/>
      <c r="GGM354" s="39"/>
      <c r="GGN354" s="39"/>
      <c r="GGO354" s="39"/>
      <c r="GGP354" s="39"/>
      <c r="GGQ354" s="39"/>
      <c r="GGR354" s="39"/>
      <c r="GGS354" s="39"/>
      <c r="GGT354" s="39"/>
      <c r="GGU354" s="39"/>
      <c r="GGV354" s="39"/>
      <c r="GGW354" s="39"/>
      <c r="GGX354" s="39"/>
      <c r="GGY354" s="39"/>
      <c r="GGZ354" s="39"/>
      <c r="GHA354" s="39"/>
      <c r="GHB354" s="39"/>
      <c r="GHC354" s="39"/>
      <c r="GHD354" s="39"/>
      <c r="GHE354" s="39"/>
      <c r="GHF354" s="39"/>
      <c r="GHG354" s="39"/>
      <c r="GHH354" s="39"/>
      <c r="GHI354" s="39"/>
      <c r="GHJ354" s="39"/>
      <c r="GHK354" s="39"/>
      <c r="GHL354" s="39"/>
      <c r="GHM354" s="39"/>
      <c r="GHN354" s="39"/>
      <c r="GHO354" s="39"/>
      <c r="GHP354" s="39"/>
      <c r="GHQ354" s="39"/>
      <c r="GHR354" s="39"/>
      <c r="GHS354" s="39"/>
      <c r="GHT354" s="39"/>
      <c r="GHU354" s="39"/>
      <c r="GHV354" s="39"/>
      <c r="GHW354" s="39"/>
      <c r="GHX354" s="39"/>
      <c r="GHY354" s="39"/>
      <c r="GHZ354" s="39"/>
      <c r="GIA354" s="39"/>
      <c r="GIB354" s="39"/>
      <c r="GIC354" s="39"/>
      <c r="GID354" s="39"/>
      <c r="GIE354" s="39"/>
      <c r="GIF354" s="39"/>
      <c r="GIG354" s="39"/>
      <c r="GIH354" s="39"/>
      <c r="GII354" s="39"/>
      <c r="GIJ354" s="39"/>
      <c r="GIK354" s="39"/>
      <c r="GIL354" s="39"/>
      <c r="GIM354" s="39"/>
      <c r="GIN354" s="39"/>
      <c r="GIO354" s="39"/>
      <c r="GIP354" s="39"/>
      <c r="GIQ354" s="39"/>
      <c r="GIR354" s="39"/>
      <c r="GIS354" s="39"/>
      <c r="GIT354" s="39"/>
      <c r="GIU354" s="39"/>
      <c r="GIV354" s="39"/>
      <c r="GIW354" s="39"/>
      <c r="GIX354" s="39"/>
      <c r="GIY354" s="39"/>
      <c r="GIZ354" s="39"/>
      <c r="GJA354" s="39"/>
      <c r="GJB354" s="39"/>
      <c r="GJC354" s="39"/>
      <c r="GJD354" s="39"/>
      <c r="GJE354" s="39"/>
      <c r="GJF354" s="39"/>
      <c r="GJG354" s="39"/>
      <c r="GJH354" s="39"/>
      <c r="GJI354" s="39"/>
      <c r="GJJ354" s="39"/>
      <c r="GJK354" s="39"/>
      <c r="GJL354" s="39"/>
      <c r="GJM354" s="39"/>
      <c r="GJN354" s="39"/>
      <c r="GJO354" s="39"/>
      <c r="GJP354" s="39"/>
      <c r="GJQ354" s="39"/>
      <c r="GJR354" s="39"/>
      <c r="GJS354" s="39"/>
      <c r="GJT354" s="39"/>
      <c r="GJU354" s="39"/>
      <c r="GJV354" s="39"/>
      <c r="GJW354" s="39"/>
      <c r="GJX354" s="39"/>
      <c r="GJY354" s="39"/>
      <c r="GJZ354" s="39"/>
      <c r="GKA354" s="39"/>
      <c r="GKB354" s="39"/>
      <c r="GKC354" s="39"/>
      <c r="GKD354" s="39"/>
      <c r="GKE354" s="39"/>
      <c r="GKF354" s="39"/>
      <c r="GKG354" s="39"/>
      <c r="GKH354" s="39"/>
      <c r="GKI354" s="39"/>
      <c r="GKJ354" s="39"/>
      <c r="GKK354" s="39"/>
      <c r="GKL354" s="39"/>
      <c r="GKM354" s="39"/>
      <c r="GKN354" s="39"/>
      <c r="GKO354" s="39"/>
      <c r="GKP354" s="39"/>
      <c r="GKQ354" s="39"/>
      <c r="GKR354" s="39"/>
      <c r="GKS354" s="39"/>
      <c r="GKT354" s="39"/>
      <c r="GKU354" s="39"/>
      <c r="GKV354" s="39"/>
      <c r="GKW354" s="39"/>
      <c r="GKX354" s="39"/>
      <c r="GKY354" s="39"/>
      <c r="GKZ354" s="39"/>
      <c r="GLA354" s="39"/>
      <c r="GLB354" s="39"/>
      <c r="GLC354" s="39"/>
      <c r="GLD354" s="39"/>
      <c r="GLE354" s="39"/>
      <c r="GLF354" s="39"/>
      <c r="GLG354" s="39"/>
      <c r="GLH354" s="39"/>
      <c r="GLI354" s="39"/>
      <c r="GLJ354" s="39"/>
      <c r="GLK354" s="39"/>
      <c r="GLL354" s="39"/>
      <c r="GLM354" s="39"/>
      <c r="GLN354" s="39"/>
      <c r="GLO354" s="39"/>
      <c r="GLP354" s="39"/>
      <c r="GLQ354" s="39"/>
      <c r="GLR354" s="39"/>
      <c r="GLS354" s="39"/>
      <c r="GLT354" s="39"/>
      <c r="GLU354" s="39"/>
      <c r="GLV354" s="39"/>
      <c r="GLW354" s="39"/>
      <c r="GLX354" s="39"/>
      <c r="GLY354" s="39"/>
      <c r="GLZ354" s="39"/>
      <c r="GMA354" s="39"/>
      <c r="GMB354" s="39"/>
      <c r="GMC354" s="39"/>
      <c r="GMD354" s="39"/>
      <c r="GME354" s="39"/>
      <c r="GMF354" s="39"/>
      <c r="GMG354" s="39"/>
      <c r="GMH354" s="39"/>
      <c r="GMI354" s="39"/>
      <c r="GMJ354" s="39"/>
      <c r="GMK354" s="39"/>
      <c r="GML354" s="39"/>
      <c r="GMM354" s="39"/>
      <c r="GMN354" s="39"/>
      <c r="GMO354" s="39"/>
      <c r="GMP354" s="39"/>
      <c r="GMQ354" s="39"/>
      <c r="GMR354" s="39"/>
      <c r="GMS354" s="39"/>
      <c r="GMT354" s="39"/>
      <c r="GMU354" s="39"/>
      <c r="GMV354" s="39"/>
      <c r="GMW354" s="39"/>
      <c r="GMX354" s="39"/>
      <c r="GMY354" s="39"/>
      <c r="GMZ354" s="39"/>
      <c r="GNA354" s="39"/>
      <c r="GNB354" s="39"/>
      <c r="GNC354" s="39"/>
      <c r="GND354" s="39"/>
      <c r="GNE354" s="39"/>
      <c r="GNF354" s="39"/>
      <c r="GNG354" s="39"/>
      <c r="GNH354" s="39"/>
      <c r="GNI354" s="39"/>
      <c r="GNJ354" s="39"/>
      <c r="GNK354" s="39"/>
      <c r="GNL354" s="39"/>
      <c r="GNM354" s="39"/>
      <c r="GNN354" s="39"/>
      <c r="GNO354" s="39"/>
      <c r="GNP354" s="39"/>
      <c r="GNQ354" s="39"/>
      <c r="GNR354" s="39"/>
      <c r="GNS354" s="39"/>
      <c r="GNT354" s="39"/>
      <c r="GNU354" s="39"/>
      <c r="GNV354" s="39"/>
      <c r="GNW354" s="39"/>
      <c r="GNX354" s="39"/>
      <c r="GNY354" s="39"/>
      <c r="GNZ354" s="39"/>
      <c r="GOA354" s="39"/>
      <c r="GOB354" s="39"/>
      <c r="GOC354" s="39"/>
      <c r="GOD354" s="39"/>
      <c r="GOE354" s="39"/>
      <c r="GOF354" s="39"/>
      <c r="GOG354" s="39"/>
      <c r="GOH354" s="39"/>
      <c r="GOI354" s="39"/>
      <c r="GOJ354" s="39"/>
      <c r="GOK354" s="39"/>
      <c r="GOL354" s="39"/>
      <c r="GOM354" s="39"/>
      <c r="GON354" s="39"/>
      <c r="GOO354" s="39"/>
      <c r="GOP354" s="39"/>
      <c r="GOQ354" s="39"/>
      <c r="GOR354" s="39"/>
      <c r="GOS354" s="39"/>
      <c r="GOT354" s="39"/>
      <c r="GOU354" s="39"/>
      <c r="GOV354" s="39"/>
      <c r="GOW354" s="39"/>
      <c r="GOX354" s="39"/>
      <c r="GOY354" s="39"/>
      <c r="GOZ354" s="39"/>
      <c r="GPA354" s="39"/>
      <c r="GPB354" s="39"/>
      <c r="GPC354" s="39"/>
      <c r="GPD354" s="39"/>
      <c r="GPE354" s="39"/>
      <c r="GPF354" s="39"/>
      <c r="GPG354" s="39"/>
      <c r="GPH354" s="39"/>
      <c r="GPI354" s="39"/>
      <c r="GPJ354" s="39"/>
      <c r="GPK354" s="39"/>
      <c r="GPL354" s="39"/>
      <c r="GPM354" s="39"/>
      <c r="GPN354" s="39"/>
      <c r="GPO354" s="39"/>
      <c r="GPP354" s="39"/>
      <c r="GPQ354" s="39"/>
      <c r="GPR354" s="39"/>
      <c r="GPS354" s="39"/>
      <c r="GPT354" s="39"/>
      <c r="GPU354" s="39"/>
      <c r="GPV354" s="39"/>
      <c r="GPW354" s="39"/>
      <c r="GPX354" s="39"/>
      <c r="GPY354" s="39"/>
      <c r="GPZ354" s="39"/>
      <c r="GQA354" s="39"/>
      <c r="GQB354" s="39"/>
      <c r="GQC354" s="39"/>
      <c r="GQD354" s="39"/>
      <c r="GQE354" s="39"/>
      <c r="GQF354" s="39"/>
      <c r="GQG354" s="39"/>
      <c r="GQH354" s="39"/>
      <c r="GQI354" s="39"/>
      <c r="GQJ354" s="39"/>
      <c r="GQK354" s="39"/>
      <c r="GQL354" s="39"/>
      <c r="GQM354" s="39"/>
      <c r="GQN354" s="39"/>
      <c r="GQO354" s="39"/>
      <c r="GQP354" s="39"/>
      <c r="GQQ354" s="39"/>
      <c r="GQR354" s="39"/>
      <c r="GQS354" s="39"/>
      <c r="GQT354" s="39"/>
      <c r="GQU354" s="39"/>
      <c r="GQV354" s="39"/>
      <c r="GQW354" s="39"/>
      <c r="GQX354" s="39"/>
      <c r="GQY354" s="39"/>
      <c r="GQZ354" s="39"/>
      <c r="GRA354" s="39"/>
      <c r="GRB354" s="39"/>
      <c r="GRC354" s="39"/>
      <c r="GRD354" s="39"/>
      <c r="GRE354" s="39"/>
      <c r="GRF354" s="39"/>
      <c r="GRG354" s="39"/>
      <c r="GRH354" s="39"/>
      <c r="GRI354" s="39"/>
      <c r="GRJ354" s="39"/>
      <c r="GRK354" s="39"/>
      <c r="GRL354" s="39"/>
      <c r="GRM354" s="39"/>
      <c r="GRN354" s="39"/>
      <c r="GRO354" s="39"/>
      <c r="GRP354" s="39"/>
      <c r="GRQ354" s="39"/>
      <c r="GRR354" s="39"/>
      <c r="GRS354" s="39"/>
      <c r="GRT354" s="39"/>
      <c r="GRU354" s="39"/>
      <c r="GRV354" s="39"/>
      <c r="GRW354" s="39"/>
      <c r="GRX354" s="39"/>
      <c r="GRY354" s="39"/>
      <c r="GRZ354" s="39"/>
      <c r="GSA354" s="39"/>
      <c r="GSB354" s="39"/>
      <c r="GSC354" s="39"/>
      <c r="GSD354" s="39"/>
      <c r="GSE354" s="39"/>
      <c r="GSF354" s="39"/>
      <c r="GSG354" s="39"/>
      <c r="GSH354" s="39"/>
      <c r="GSI354" s="39"/>
      <c r="GSJ354" s="39"/>
      <c r="GSK354" s="39"/>
      <c r="GSL354" s="39"/>
      <c r="GSM354" s="39"/>
      <c r="GSN354" s="39"/>
      <c r="GSO354" s="39"/>
      <c r="GSP354" s="39"/>
      <c r="GSQ354" s="39"/>
      <c r="GSR354" s="39"/>
      <c r="GSS354" s="39"/>
      <c r="GST354" s="39"/>
      <c r="GSU354" s="39"/>
      <c r="GSV354" s="39"/>
      <c r="GSW354" s="39"/>
      <c r="GSX354" s="39"/>
      <c r="GSY354" s="39"/>
      <c r="GSZ354" s="39"/>
      <c r="GTA354" s="39"/>
      <c r="GTB354" s="39"/>
      <c r="GTC354" s="39"/>
      <c r="GTD354" s="39"/>
      <c r="GTE354" s="39"/>
      <c r="GTF354" s="39"/>
      <c r="GTG354" s="39"/>
      <c r="GTH354" s="39"/>
      <c r="GTI354" s="39"/>
      <c r="GTJ354" s="39"/>
      <c r="GTK354" s="39"/>
      <c r="GTL354" s="39"/>
      <c r="GTM354" s="39"/>
      <c r="GTN354" s="39"/>
      <c r="GTO354" s="39"/>
      <c r="GTP354" s="39"/>
      <c r="GTQ354" s="39"/>
      <c r="GTR354" s="39"/>
      <c r="GTS354" s="39"/>
      <c r="GTT354" s="39"/>
      <c r="GTU354" s="39"/>
      <c r="GTV354" s="39"/>
      <c r="GTW354" s="39"/>
      <c r="GTX354" s="39"/>
      <c r="GTY354" s="39"/>
      <c r="GTZ354" s="39"/>
      <c r="GUA354" s="39"/>
      <c r="GUB354" s="39"/>
      <c r="GUC354" s="39"/>
      <c r="GUD354" s="39"/>
      <c r="GUE354" s="39"/>
      <c r="GUF354" s="39"/>
      <c r="GUG354" s="39"/>
      <c r="GUH354" s="39"/>
      <c r="GUI354" s="39"/>
      <c r="GUJ354" s="39"/>
      <c r="GUK354" s="39"/>
      <c r="GUL354" s="39"/>
      <c r="GUM354" s="39"/>
      <c r="GUN354" s="39"/>
      <c r="GUO354" s="39"/>
      <c r="GUP354" s="39"/>
      <c r="GUQ354" s="39"/>
      <c r="GUR354" s="39"/>
      <c r="GUS354" s="39"/>
      <c r="GUT354" s="39"/>
      <c r="GUU354" s="39"/>
      <c r="GUV354" s="39"/>
      <c r="GUW354" s="39"/>
      <c r="GUX354" s="39"/>
      <c r="GUY354" s="39"/>
      <c r="GUZ354" s="39"/>
      <c r="GVA354" s="39"/>
      <c r="GVB354" s="39"/>
      <c r="GVC354" s="39"/>
      <c r="GVD354" s="39"/>
      <c r="GVE354" s="39"/>
      <c r="GVF354" s="39"/>
      <c r="GVG354" s="39"/>
      <c r="GVH354" s="39"/>
      <c r="GVI354" s="39"/>
      <c r="GVJ354" s="39"/>
      <c r="GVK354" s="39"/>
      <c r="GVL354" s="39"/>
      <c r="GVM354" s="39"/>
      <c r="GVN354" s="39"/>
      <c r="GVO354" s="39"/>
      <c r="GVP354" s="39"/>
      <c r="GVQ354" s="39"/>
      <c r="GVR354" s="39"/>
      <c r="GVS354" s="39"/>
      <c r="GVT354" s="39"/>
      <c r="GVU354" s="39"/>
      <c r="GVV354" s="39"/>
      <c r="GVW354" s="39"/>
      <c r="GVX354" s="39"/>
      <c r="GVY354" s="39"/>
      <c r="GVZ354" s="39"/>
      <c r="GWA354" s="39"/>
      <c r="GWB354" s="39"/>
      <c r="GWC354" s="39"/>
      <c r="GWD354" s="39"/>
      <c r="GWE354" s="39"/>
      <c r="GWF354" s="39"/>
      <c r="GWG354" s="39"/>
      <c r="GWH354" s="39"/>
      <c r="GWI354" s="39"/>
      <c r="GWJ354" s="39"/>
      <c r="GWK354" s="39"/>
      <c r="GWL354" s="39"/>
      <c r="GWM354" s="39"/>
      <c r="GWN354" s="39"/>
      <c r="GWO354" s="39"/>
      <c r="GWP354" s="39"/>
      <c r="GWQ354" s="39"/>
      <c r="GWR354" s="39"/>
      <c r="GWS354" s="39"/>
      <c r="GWT354" s="39"/>
      <c r="GWU354" s="39"/>
      <c r="GWV354" s="39"/>
      <c r="GWW354" s="39"/>
      <c r="GWX354" s="39"/>
      <c r="GWY354" s="39"/>
      <c r="GWZ354" s="39"/>
      <c r="GXA354" s="39"/>
      <c r="GXB354" s="39"/>
      <c r="GXC354" s="39"/>
      <c r="GXD354" s="39"/>
      <c r="GXE354" s="39"/>
      <c r="GXF354" s="39"/>
      <c r="GXG354" s="39"/>
      <c r="GXH354" s="39"/>
      <c r="GXI354" s="39"/>
      <c r="GXJ354" s="39"/>
      <c r="GXK354" s="39"/>
      <c r="GXL354" s="39"/>
      <c r="GXM354" s="39"/>
      <c r="GXN354" s="39"/>
      <c r="GXO354" s="39"/>
      <c r="GXP354" s="39"/>
      <c r="GXQ354" s="39"/>
      <c r="GXR354" s="39"/>
      <c r="GXS354" s="39"/>
      <c r="GXT354" s="39"/>
      <c r="GXU354" s="39"/>
      <c r="GXV354" s="39"/>
      <c r="GXW354" s="39"/>
      <c r="GXX354" s="39"/>
      <c r="GXY354" s="39"/>
      <c r="GXZ354" s="39"/>
      <c r="GYA354" s="39"/>
      <c r="GYB354" s="39"/>
      <c r="GYC354" s="39"/>
      <c r="GYD354" s="39"/>
      <c r="GYE354" s="39"/>
      <c r="GYF354" s="39"/>
      <c r="GYG354" s="39"/>
      <c r="GYH354" s="39"/>
      <c r="GYI354" s="39"/>
      <c r="GYJ354" s="39"/>
      <c r="GYK354" s="39"/>
      <c r="GYL354" s="39"/>
      <c r="GYM354" s="39"/>
      <c r="GYN354" s="39"/>
      <c r="GYO354" s="39"/>
      <c r="GYP354" s="39"/>
      <c r="GYQ354" s="39"/>
      <c r="GYR354" s="39"/>
      <c r="GYS354" s="39"/>
      <c r="GYT354" s="39"/>
      <c r="GYU354" s="39"/>
      <c r="GYV354" s="39"/>
      <c r="GYW354" s="39"/>
      <c r="GYX354" s="39"/>
      <c r="GYY354" s="39"/>
      <c r="GYZ354" s="39"/>
      <c r="GZA354" s="39"/>
      <c r="GZB354" s="39"/>
      <c r="GZC354" s="39"/>
      <c r="GZD354" s="39"/>
      <c r="GZE354" s="39"/>
      <c r="GZF354" s="39"/>
      <c r="GZG354" s="39"/>
      <c r="GZH354" s="39"/>
      <c r="GZI354" s="39"/>
      <c r="GZJ354" s="39"/>
      <c r="GZK354" s="39"/>
      <c r="GZL354" s="39"/>
      <c r="GZM354" s="39"/>
      <c r="GZN354" s="39"/>
      <c r="GZO354" s="39"/>
      <c r="GZP354" s="39"/>
      <c r="GZQ354" s="39"/>
      <c r="GZR354" s="39"/>
      <c r="GZS354" s="39"/>
      <c r="GZT354" s="39"/>
      <c r="GZU354" s="39"/>
      <c r="GZV354" s="39"/>
      <c r="GZW354" s="39"/>
      <c r="GZX354" s="39"/>
      <c r="GZY354" s="39"/>
      <c r="GZZ354" s="39"/>
      <c r="HAA354" s="39"/>
      <c r="HAB354" s="39"/>
      <c r="HAC354" s="39"/>
      <c r="HAD354" s="39"/>
      <c r="HAE354" s="39"/>
      <c r="HAF354" s="39"/>
      <c r="HAG354" s="39"/>
      <c r="HAH354" s="39"/>
      <c r="HAI354" s="39"/>
      <c r="HAJ354" s="39"/>
      <c r="HAK354" s="39"/>
      <c r="HAL354" s="39"/>
      <c r="HAM354" s="39"/>
      <c r="HAN354" s="39"/>
      <c r="HAO354" s="39"/>
      <c r="HAP354" s="39"/>
      <c r="HAQ354" s="39"/>
      <c r="HAR354" s="39"/>
      <c r="HAS354" s="39"/>
      <c r="HAT354" s="39"/>
      <c r="HAU354" s="39"/>
      <c r="HAV354" s="39"/>
      <c r="HAW354" s="39"/>
      <c r="HAX354" s="39"/>
      <c r="HAY354" s="39"/>
      <c r="HAZ354" s="39"/>
      <c r="HBA354" s="39"/>
      <c r="HBB354" s="39"/>
      <c r="HBC354" s="39"/>
      <c r="HBD354" s="39"/>
      <c r="HBE354" s="39"/>
      <c r="HBF354" s="39"/>
      <c r="HBG354" s="39"/>
      <c r="HBH354" s="39"/>
      <c r="HBI354" s="39"/>
      <c r="HBJ354" s="39"/>
      <c r="HBK354" s="39"/>
      <c r="HBL354" s="39"/>
      <c r="HBM354" s="39"/>
      <c r="HBN354" s="39"/>
      <c r="HBO354" s="39"/>
      <c r="HBP354" s="39"/>
      <c r="HBQ354" s="39"/>
      <c r="HBR354" s="39"/>
      <c r="HBS354" s="39"/>
      <c r="HBT354" s="39"/>
      <c r="HBU354" s="39"/>
      <c r="HBV354" s="39"/>
      <c r="HBW354" s="39"/>
      <c r="HBX354" s="39"/>
      <c r="HBY354" s="39"/>
      <c r="HBZ354" s="39"/>
      <c r="HCA354" s="39"/>
      <c r="HCB354" s="39"/>
      <c r="HCC354" s="39"/>
      <c r="HCD354" s="39"/>
      <c r="HCE354" s="39"/>
      <c r="HCF354" s="39"/>
      <c r="HCG354" s="39"/>
      <c r="HCH354" s="39"/>
      <c r="HCI354" s="39"/>
      <c r="HCJ354" s="39"/>
      <c r="HCK354" s="39"/>
      <c r="HCL354" s="39"/>
      <c r="HCM354" s="39"/>
      <c r="HCN354" s="39"/>
      <c r="HCO354" s="39"/>
      <c r="HCP354" s="39"/>
      <c r="HCQ354" s="39"/>
      <c r="HCR354" s="39"/>
      <c r="HCS354" s="39"/>
      <c r="HCT354" s="39"/>
      <c r="HCU354" s="39"/>
      <c r="HCV354" s="39"/>
      <c r="HCW354" s="39"/>
      <c r="HCX354" s="39"/>
      <c r="HCY354" s="39"/>
      <c r="HCZ354" s="39"/>
      <c r="HDA354" s="39"/>
      <c r="HDB354" s="39"/>
      <c r="HDC354" s="39"/>
      <c r="HDD354" s="39"/>
      <c r="HDE354" s="39"/>
      <c r="HDF354" s="39"/>
      <c r="HDG354" s="39"/>
      <c r="HDH354" s="39"/>
      <c r="HDI354" s="39"/>
      <c r="HDJ354" s="39"/>
      <c r="HDK354" s="39"/>
      <c r="HDL354" s="39"/>
      <c r="HDM354" s="39"/>
      <c r="HDN354" s="39"/>
      <c r="HDO354" s="39"/>
      <c r="HDP354" s="39"/>
      <c r="HDQ354" s="39"/>
      <c r="HDR354" s="39"/>
      <c r="HDS354" s="39"/>
      <c r="HDT354" s="39"/>
      <c r="HDU354" s="39"/>
      <c r="HDV354" s="39"/>
      <c r="HDW354" s="39"/>
      <c r="HDX354" s="39"/>
      <c r="HDY354" s="39"/>
      <c r="HDZ354" s="39"/>
      <c r="HEA354" s="39"/>
      <c r="HEB354" s="39"/>
      <c r="HEC354" s="39"/>
      <c r="HED354" s="39"/>
      <c r="HEE354" s="39"/>
      <c r="HEF354" s="39"/>
      <c r="HEG354" s="39"/>
      <c r="HEH354" s="39"/>
      <c r="HEI354" s="39"/>
      <c r="HEJ354" s="39"/>
      <c r="HEK354" s="39"/>
      <c r="HEL354" s="39"/>
      <c r="HEM354" s="39"/>
      <c r="HEN354" s="39"/>
      <c r="HEO354" s="39"/>
      <c r="HEP354" s="39"/>
      <c r="HEQ354" s="39"/>
      <c r="HER354" s="39"/>
      <c r="HES354" s="39"/>
      <c r="HET354" s="39"/>
      <c r="HEU354" s="39"/>
      <c r="HEV354" s="39"/>
      <c r="HEW354" s="39"/>
      <c r="HEX354" s="39"/>
      <c r="HEY354" s="39"/>
      <c r="HEZ354" s="39"/>
      <c r="HFA354" s="39"/>
      <c r="HFB354" s="39"/>
      <c r="HFC354" s="39"/>
      <c r="HFD354" s="39"/>
      <c r="HFE354" s="39"/>
      <c r="HFF354" s="39"/>
      <c r="HFG354" s="39"/>
      <c r="HFH354" s="39"/>
      <c r="HFI354" s="39"/>
      <c r="HFJ354" s="39"/>
      <c r="HFK354" s="39"/>
      <c r="HFL354" s="39"/>
      <c r="HFM354" s="39"/>
      <c r="HFN354" s="39"/>
      <c r="HFO354" s="39"/>
      <c r="HFP354" s="39"/>
      <c r="HFQ354" s="39"/>
      <c r="HFR354" s="39"/>
      <c r="HFS354" s="39"/>
      <c r="HFT354" s="39"/>
      <c r="HFU354" s="39"/>
      <c r="HFV354" s="39"/>
      <c r="HFW354" s="39"/>
      <c r="HFX354" s="39"/>
      <c r="HFY354" s="39"/>
      <c r="HFZ354" s="39"/>
      <c r="HGA354" s="39"/>
      <c r="HGB354" s="39"/>
      <c r="HGC354" s="39"/>
      <c r="HGD354" s="39"/>
      <c r="HGE354" s="39"/>
      <c r="HGF354" s="39"/>
      <c r="HGG354" s="39"/>
      <c r="HGH354" s="39"/>
      <c r="HGI354" s="39"/>
      <c r="HGJ354" s="39"/>
      <c r="HGK354" s="39"/>
      <c r="HGL354" s="39"/>
      <c r="HGM354" s="39"/>
      <c r="HGN354" s="39"/>
      <c r="HGO354" s="39"/>
      <c r="HGP354" s="39"/>
      <c r="HGQ354" s="39"/>
      <c r="HGR354" s="39"/>
      <c r="HGS354" s="39"/>
      <c r="HGT354" s="39"/>
      <c r="HGU354" s="39"/>
      <c r="HGV354" s="39"/>
      <c r="HGW354" s="39"/>
      <c r="HGX354" s="39"/>
      <c r="HGY354" s="39"/>
      <c r="HGZ354" s="39"/>
      <c r="HHA354" s="39"/>
      <c r="HHB354" s="39"/>
      <c r="HHC354" s="39"/>
      <c r="HHD354" s="39"/>
      <c r="HHE354" s="39"/>
      <c r="HHF354" s="39"/>
      <c r="HHG354" s="39"/>
      <c r="HHH354" s="39"/>
      <c r="HHI354" s="39"/>
      <c r="HHJ354" s="39"/>
      <c r="HHK354" s="39"/>
      <c r="HHL354" s="39"/>
      <c r="HHM354" s="39"/>
      <c r="HHN354" s="39"/>
      <c r="HHO354" s="39"/>
      <c r="HHP354" s="39"/>
      <c r="HHQ354" s="39"/>
      <c r="HHR354" s="39"/>
      <c r="HHS354" s="39"/>
      <c r="HHT354" s="39"/>
      <c r="HHU354" s="39"/>
      <c r="HHV354" s="39"/>
      <c r="HHW354" s="39"/>
      <c r="HHX354" s="39"/>
      <c r="HHY354" s="39"/>
      <c r="HHZ354" s="39"/>
      <c r="HIA354" s="39"/>
      <c r="HIB354" s="39"/>
      <c r="HIC354" s="39"/>
      <c r="HID354" s="39"/>
      <c r="HIE354" s="39"/>
      <c r="HIF354" s="39"/>
      <c r="HIG354" s="39"/>
      <c r="HIH354" s="39"/>
      <c r="HII354" s="39"/>
      <c r="HIJ354" s="39"/>
      <c r="HIK354" s="39"/>
      <c r="HIL354" s="39"/>
      <c r="HIM354" s="39"/>
      <c r="HIN354" s="39"/>
      <c r="HIO354" s="39"/>
      <c r="HIP354" s="39"/>
      <c r="HIQ354" s="39"/>
      <c r="HIR354" s="39"/>
      <c r="HIS354" s="39"/>
      <c r="HIT354" s="39"/>
      <c r="HIU354" s="39"/>
      <c r="HIV354" s="39"/>
      <c r="HIW354" s="39"/>
      <c r="HIX354" s="39"/>
      <c r="HIY354" s="39"/>
      <c r="HIZ354" s="39"/>
      <c r="HJA354" s="39"/>
      <c r="HJB354" s="39"/>
      <c r="HJC354" s="39"/>
      <c r="HJD354" s="39"/>
      <c r="HJE354" s="39"/>
      <c r="HJF354" s="39"/>
      <c r="HJG354" s="39"/>
      <c r="HJH354" s="39"/>
      <c r="HJI354" s="39"/>
      <c r="HJJ354" s="39"/>
      <c r="HJK354" s="39"/>
      <c r="HJL354" s="39"/>
      <c r="HJM354" s="39"/>
      <c r="HJN354" s="39"/>
      <c r="HJO354" s="39"/>
      <c r="HJP354" s="39"/>
      <c r="HJQ354" s="39"/>
      <c r="HJR354" s="39"/>
      <c r="HJS354" s="39"/>
      <c r="HJT354" s="39"/>
      <c r="HJU354" s="39"/>
      <c r="HJV354" s="39"/>
      <c r="HJW354" s="39"/>
      <c r="HJX354" s="39"/>
      <c r="HJY354" s="39"/>
      <c r="HJZ354" s="39"/>
      <c r="HKA354" s="39"/>
      <c r="HKB354" s="39"/>
      <c r="HKC354" s="39"/>
      <c r="HKD354" s="39"/>
      <c r="HKE354" s="39"/>
      <c r="HKF354" s="39"/>
      <c r="HKG354" s="39"/>
      <c r="HKH354" s="39"/>
      <c r="HKI354" s="39"/>
      <c r="HKJ354" s="39"/>
      <c r="HKK354" s="39"/>
      <c r="HKL354" s="39"/>
      <c r="HKM354" s="39"/>
      <c r="HKN354" s="39"/>
      <c r="HKO354" s="39"/>
      <c r="HKP354" s="39"/>
      <c r="HKQ354" s="39"/>
      <c r="HKR354" s="39"/>
      <c r="HKS354" s="39"/>
      <c r="HKT354" s="39"/>
      <c r="HKU354" s="39"/>
      <c r="HKV354" s="39"/>
      <c r="HKW354" s="39"/>
      <c r="HKX354" s="39"/>
      <c r="HKY354" s="39"/>
      <c r="HKZ354" s="39"/>
      <c r="HLA354" s="39"/>
      <c r="HLB354" s="39"/>
      <c r="HLC354" s="39"/>
      <c r="HLD354" s="39"/>
      <c r="HLE354" s="39"/>
      <c r="HLF354" s="39"/>
      <c r="HLG354" s="39"/>
      <c r="HLH354" s="39"/>
      <c r="HLI354" s="39"/>
      <c r="HLJ354" s="39"/>
      <c r="HLK354" s="39"/>
      <c r="HLL354" s="39"/>
      <c r="HLM354" s="39"/>
      <c r="HLN354" s="39"/>
      <c r="HLO354" s="39"/>
      <c r="HLP354" s="39"/>
      <c r="HLQ354" s="39"/>
      <c r="HLR354" s="39"/>
      <c r="HLS354" s="39"/>
      <c r="HLT354" s="39"/>
      <c r="HLU354" s="39"/>
      <c r="HLV354" s="39"/>
      <c r="HLW354" s="39"/>
      <c r="HLX354" s="39"/>
      <c r="HLY354" s="39"/>
      <c r="HLZ354" s="39"/>
      <c r="HMA354" s="39"/>
      <c r="HMB354" s="39"/>
      <c r="HMC354" s="39"/>
      <c r="HMD354" s="39"/>
      <c r="HME354" s="39"/>
      <c r="HMF354" s="39"/>
      <c r="HMG354" s="39"/>
      <c r="HMH354" s="39"/>
      <c r="HMI354" s="39"/>
      <c r="HMJ354" s="39"/>
      <c r="HMK354" s="39"/>
      <c r="HML354" s="39"/>
      <c r="HMM354" s="39"/>
      <c r="HMN354" s="39"/>
      <c r="HMO354" s="39"/>
      <c r="HMP354" s="39"/>
      <c r="HMQ354" s="39"/>
      <c r="HMR354" s="39"/>
      <c r="HMS354" s="39"/>
      <c r="HMT354" s="39"/>
      <c r="HMU354" s="39"/>
      <c r="HMV354" s="39"/>
      <c r="HMW354" s="39"/>
      <c r="HMX354" s="39"/>
      <c r="HMY354" s="39"/>
      <c r="HMZ354" s="39"/>
      <c r="HNA354" s="39"/>
      <c r="HNB354" s="39"/>
      <c r="HNC354" s="39"/>
      <c r="HND354" s="39"/>
      <c r="HNE354" s="39"/>
      <c r="HNF354" s="39"/>
      <c r="HNG354" s="39"/>
      <c r="HNH354" s="39"/>
      <c r="HNI354" s="39"/>
      <c r="HNJ354" s="39"/>
      <c r="HNK354" s="39"/>
      <c r="HNL354" s="39"/>
      <c r="HNM354" s="39"/>
      <c r="HNN354" s="39"/>
      <c r="HNO354" s="39"/>
      <c r="HNP354" s="39"/>
      <c r="HNQ354" s="39"/>
      <c r="HNR354" s="39"/>
      <c r="HNS354" s="39"/>
      <c r="HNT354" s="39"/>
      <c r="HNU354" s="39"/>
      <c r="HNV354" s="39"/>
      <c r="HNW354" s="39"/>
      <c r="HNX354" s="39"/>
      <c r="HNY354" s="39"/>
      <c r="HNZ354" s="39"/>
      <c r="HOA354" s="39"/>
      <c r="HOB354" s="39"/>
      <c r="HOC354" s="39"/>
      <c r="HOD354" s="39"/>
      <c r="HOE354" s="39"/>
      <c r="HOF354" s="39"/>
      <c r="HOG354" s="39"/>
      <c r="HOH354" s="39"/>
      <c r="HOI354" s="39"/>
      <c r="HOJ354" s="39"/>
      <c r="HOK354" s="39"/>
      <c r="HOL354" s="39"/>
      <c r="HOM354" s="39"/>
      <c r="HON354" s="39"/>
      <c r="HOO354" s="39"/>
      <c r="HOP354" s="39"/>
      <c r="HOQ354" s="39"/>
      <c r="HOR354" s="39"/>
      <c r="HOS354" s="39"/>
      <c r="HOT354" s="39"/>
      <c r="HOU354" s="39"/>
      <c r="HOV354" s="39"/>
      <c r="HOW354" s="39"/>
      <c r="HOX354" s="39"/>
      <c r="HOY354" s="39"/>
      <c r="HOZ354" s="39"/>
      <c r="HPA354" s="39"/>
      <c r="HPB354" s="39"/>
      <c r="HPC354" s="39"/>
      <c r="HPD354" s="39"/>
      <c r="HPE354" s="39"/>
      <c r="HPF354" s="39"/>
      <c r="HPG354" s="39"/>
      <c r="HPH354" s="39"/>
      <c r="HPI354" s="39"/>
      <c r="HPJ354" s="39"/>
      <c r="HPK354" s="39"/>
      <c r="HPL354" s="39"/>
      <c r="HPM354" s="39"/>
      <c r="HPN354" s="39"/>
      <c r="HPO354" s="39"/>
      <c r="HPP354" s="39"/>
      <c r="HPQ354" s="39"/>
      <c r="HPR354" s="39"/>
      <c r="HPS354" s="39"/>
      <c r="HPT354" s="39"/>
      <c r="HPU354" s="39"/>
      <c r="HPV354" s="39"/>
      <c r="HPW354" s="39"/>
      <c r="HPX354" s="39"/>
      <c r="HPY354" s="39"/>
      <c r="HPZ354" s="39"/>
      <c r="HQA354" s="39"/>
      <c r="HQB354" s="39"/>
      <c r="HQC354" s="39"/>
      <c r="HQD354" s="39"/>
      <c r="HQE354" s="39"/>
      <c r="HQF354" s="39"/>
      <c r="HQG354" s="39"/>
      <c r="HQH354" s="39"/>
      <c r="HQI354" s="39"/>
      <c r="HQJ354" s="39"/>
      <c r="HQK354" s="39"/>
      <c r="HQL354" s="39"/>
      <c r="HQM354" s="39"/>
      <c r="HQN354" s="39"/>
      <c r="HQO354" s="39"/>
      <c r="HQP354" s="39"/>
      <c r="HQQ354" s="39"/>
      <c r="HQR354" s="39"/>
      <c r="HQS354" s="39"/>
      <c r="HQT354" s="39"/>
      <c r="HQU354" s="39"/>
      <c r="HQV354" s="39"/>
      <c r="HQW354" s="39"/>
      <c r="HQX354" s="39"/>
      <c r="HQY354" s="39"/>
      <c r="HQZ354" s="39"/>
      <c r="HRA354" s="39"/>
      <c r="HRB354" s="39"/>
      <c r="HRC354" s="39"/>
      <c r="HRD354" s="39"/>
      <c r="HRE354" s="39"/>
      <c r="HRF354" s="39"/>
      <c r="HRG354" s="39"/>
      <c r="HRH354" s="39"/>
      <c r="HRI354" s="39"/>
      <c r="HRJ354" s="39"/>
      <c r="HRK354" s="39"/>
      <c r="HRL354" s="39"/>
      <c r="HRM354" s="39"/>
      <c r="HRN354" s="39"/>
      <c r="HRO354" s="39"/>
      <c r="HRP354" s="39"/>
      <c r="HRQ354" s="39"/>
      <c r="HRR354" s="39"/>
      <c r="HRS354" s="39"/>
      <c r="HRT354" s="39"/>
      <c r="HRU354" s="39"/>
      <c r="HRV354" s="39"/>
      <c r="HRW354" s="39"/>
      <c r="HRX354" s="39"/>
      <c r="HRY354" s="39"/>
      <c r="HRZ354" s="39"/>
      <c r="HSA354" s="39"/>
      <c r="HSB354" s="39"/>
      <c r="HSC354" s="39"/>
      <c r="HSD354" s="39"/>
      <c r="HSE354" s="39"/>
      <c r="HSF354" s="39"/>
      <c r="HSG354" s="39"/>
      <c r="HSH354" s="39"/>
      <c r="HSI354" s="39"/>
      <c r="HSJ354" s="39"/>
      <c r="HSK354" s="39"/>
      <c r="HSL354" s="39"/>
      <c r="HSM354" s="39"/>
      <c r="HSN354" s="39"/>
      <c r="HSO354" s="39"/>
      <c r="HSP354" s="39"/>
      <c r="HSQ354" s="39"/>
      <c r="HSR354" s="39"/>
      <c r="HSS354" s="39"/>
      <c r="HST354" s="39"/>
      <c r="HSU354" s="39"/>
      <c r="HSV354" s="39"/>
      <c r="HSW354" s="39"/>
      <c r="HSX354" s="39"/>
      <c r="HSY354" s="39"/>
      <c r="HSZ354" s="39"/>
      <c r="HTA354" s="39"/>
      <c r="HTB354" s="39"/>
      <c r="HTC354" s="39"/>
      <c r="HTD354" s="39"/>
      <c r="HTE354" s="39"/>
      <c r="HTF354" s="39"/>
      <c r="HTG354" s="39"/>
      <c r="HTH354" s="39"/>
      <c r="HTI354" s="39"/>
      <c r="HTJ354" s="39"/>
      <c r="HTK354" s="39"/>
      <c r="HTL354" s="39"/>
      <c r="HTM354" s="39"/>
      <c r="HTN354" s="39"/>
      <c r="HTO354" s="39"/>
      <c r="HTP354" s="39"/>
      <c r="HTQ354" s="39"/>
      <c r="HTR354" s="39"/>
      <c r="HTS354" s="39"/>
      <c r="HTT354" s="39"/>
      <c r="HTU354" s="39"/>
      <c r="HTV354" s="39"/>
      <c r="HTW354" s="39"/>
      <c r="HTX354" s="39"/>
      <c r="HTY354" s="39"/>
      <c r="HTZ354" s="39"/>
      <c r="HUA354" s="39"/>
      <c r="HUB354" s="39"/>
      <c r="HUC354" s="39"/>
      <c r="HUD354" s="39"/>
      <c r="HUE354" s="39"/>
      <c r="HUF354" s="39"/>
      <c r="HUG354" s="39"/>
      <c r="HUH354" s="39"/>
      <c r="HUI354" s="39"/>
      <c r="HUJ354" s="39"/>
      <c r="HUK354" s="39"/>
      <c r="HUL354" s="39"/>
      <c r="HUM354" s="39"/>
      <c r="HUN354" s="39"/>
      <c r="HUO354" s="39"/>
      <c r="HUP354" s="39"/>
      <c r="HUQ354" s="39"/>
      <c r="HUR354" s="39"/>
      <c r="HUS354" s="39"/>
      <c r="HUT354" s="39"/>
      <c r="HUU354" s="39"/>
      <c r="HUV354" s="39"/>
      <c r="HUW354" s="39"/>
      <c r="HUX354" s="39"/>
      <c r="HUY354" s="39"/>
      <c r="HUZ354" s="39"/>
      <c r="HVA354" s="39"/>
      <c r="HVB354" s="39"/>
      <c r="HVC354" s="39"/>
      <c r="HVD354" s="39"/>
      <c r="HVE354" s="39"/>
      <c r="HVF354" s="39"/>
      <c r="HVG354" s="39"/>
      <c r="HVH354" s="39"/>
      <c r="HVI354" s="39"/>
      <c r="HVJ354" s="39"/>
      <c r="HVK354" s="39"/>
      <c r="HVL354" s="39"/>
      <c r="HVM354" s="39"/>
      <c r="HVN354" s="39"/>
      <c r="HVO354" s="39"/>
      <c r="HVP354" s="39"/>
      <c r="HVQ354" s="39"/>
      <c r="HVR354" s="39"/>
      <c r="HVS354" s="39"/>
      <c r="HVT354" s="39"/>
      <c r="HVU354" s="39"/>
      <c r="HVV354" s="39"/>
      <c r="HVW354" s="39"/>
      <c r="HVX354" s="39"/>
      <c r="HVY354" s="39"/>
      <c r="HVZ354" s="39"/>
      <c r="HWA354" s="39"/>
      <c r="HWB354" s="39"/>
      <c r="HWC354" s="39"/>
      <c r="HWD354" s="39"/>
      <c r="HWE354" s="39"/>
      <c r="HWF354" s="39"/>
      <c r="HWG354" s="39"/>
      <c r="HWH354" s="39"/>
      <c r="HWI354" s="39"/>
      <c r="HWJ354" s="39"/>
      <c r="HWK354" s="39"/>
      <c r="HWL354" s="39"/>
      <c r="HWM354" s="39"/>
      <c r="HWN354" s="39"/>
      <c r="HWO354" s="39"/>
      <c r="HWP354" s="39"/>
      <c r="HWQ354" s="39"/>
      <c r="HWR354" s="39"/>
      <c r="HWS354" s="39"/>
      <c r="HWT354" s="39"/>
      <c r="HWU354" s="39"/>
      <c r="HWV354" s="39"/>
      <c r="HWW354" s="39"/>
      <c r="HWX354" s="39"/>
      <c r="HWY354" s="39"/>
      <c r="HWZ354" s="39"/>
      <c r="HXA354" s="39"/>
      <c r="HXB354" s="39"/>
      <c r="HXC354" s="39"/>
      <c r="HXD354" s="39"/>
      <c r="HXE354" s="39"/>
      <c r="HXF354" s="39"/>
      <c r="HXG354" s="39"/>
      <c r="HXH354" s="39"/>
      <c r="HXI354" s="39"/>
      <c r="HXJ354" s="39"/>
      <c r="HXK354" s="39"/>
      <c r="HXL354" s="39"/>
      <c r="HXM354" s="39"/>
      <c r="HXN354" s="39"/>
      <c r="HXO354" s="39"/>
      <c r="HXP354" s="39"/>
      <c r="HXQ354" s="39"/>
      <c r="HXR354" s="39"/>
      <c r="HXS354" s="39"/>
      <c r="HXT354" s="39"/>
      <c r="HXU354" s="39"/>
      <c r="HXV354" s="39"/>
      <c r="HXW354" s="39"/>
      <c r="HXX354" s="39"/>
      <c r="HXY354" s="39"/>
      <c r="HXZ354" s="39"/>
      <c r="HYA354" s="39"/>
      <c r="HYB354" s="39"/>
      <c r="HYC354" s="39"/>
      <c r="HYD354" s="39"/>
      <c r="HYE354" s="39"/>
      <c r="HYF354" s="39"/>
      <c r="HYG354" s="39"/>
      <c r="HYH354" s="39"/>
      <c r="HYI354" s="39"/>
      <c r="HYJ354" s="39"/>
      <c r="HYK354" s="39"/>
      <c r="HYL354" s="39"/>
      <c r="HYM354" s="39"/>
      <c r="HYN354" s="39"/>
      <c r="HYO354" s="39"/>
      <c r="HYP354" s="39"/>
      <c r="HYQ354" s="39"/>
      <c r="HYR354" s="39"/>
      <c r="HYS354" s="39"/>
      <c r="HYT354" s="39"/>
      <c r="HYU354" s="39"/>
      <c r="HYV354" s="39"/>
      <c r="HYW354" s="39"/>
      <c r="HYX354" s="39"/>
      <c r="HYY354" s="39"/>
      <c r="HYZ354" s="39"/>
      <c r="HZA354" s="39"/>
      <c r="HZB354" s="39"/>
      <c r="HZC354" s="39"/>
      <c r="HZD354" s="39"/>
      <c r="HZE354" s="39"/>
      <c r="HZF354" s="39"/>
      <c r="HZG354" s="39"/>
      <c r="HZH354" s="39"/>
      <c r="HZI354" s="39"/>
      <c r="HZJ354" s="39"/>
      <c r="HZK354" s="39"/>
      <c r="HZL354" s="39"/>
      <c r="HZM354" s="39"/>
      <c r="HZN354" s="39"/>
      <c r="HZO354" s="39"/>
      <c r="HZP354" s="39"/>
      <c r="HZQ354" s="39"/>
      <c r="HZR354" s="39"/>
      <c r="HZS354" s="39"/>
      <c r="HZT354" s="39"/>
      <c r="HZU354" s="39"/>
      <c r="HZV354" s="39"/>
      <c r="HZW354" s="39"/>
      <c r="HZX354" s="39"/>
      <c r="HZY354" s="39"/>
      <c r="HZZ354" s="39"/>
      <c r="IAA354" s="39"/>
      <c r="IAB354" s="39"/>
      <c r="IAC354" s="39"/>
      <c r="IAD354" s="39"/>
      <c r="IAE354" s="39"/>
      <c r="IAF354" s="39"/>
      <c r="IAG354" s="39"/>
      <c r="IAH354" s="39"/>
      <c r="IAI354" s="39"/>
      <c r="IAJ354" s="39"/>
      <c r="IAK354" s="39"/>
      <c r="IAL354" s="39"/>
      <c r="IAM354" s="39"/>
      <c r="IAN354" s="39"/>
      <c r="IAO354" s="39"/>
      <c r="IAP354" s="39"/>
      <c r="IAQ354" s="39"/>
      <c r="IAR354" s="39"/>
      <c r="IAS354" s="39"/>
      <c r="IAT354" s="39"/>
      <c r="IAU354" s="39"/>
      <c r="IAV354" s="39"/>
      <c r="IAW354" s="39"/>
      <c r="IAX354" s="39"/>
      <c r="IAY354" s="39"/>
      <c r="IAZ354" s="39"/>
      <c r="IBA354" s="39"/>
      <c r="IBB354" s="39"/>
      <c r="IBC354" s="39"/>
      <c r="IBD354" s="39"/>
      <c r="IBE354" s="39"/>
      <c r="IBF354" s="39"/>
      <c r="IBG354" s="39"/>
      <c r="IBH354" s="39"/>
      <c r="IBI354" s="39"/>
      <c r="IBJ354" s="39"/>
      <c r="IBK354" s="39"/>
      <c r="IBL354" s="39"/>
      <c r="IBM354" s="39"/>
      <c r="IBN354" s="39"/>
      <c r="IBO354" s="39"/>
      <c r="IBP354" s="39"/>
      <c r="IBQ354" s="39"/>
      <c r="IBR354" s="39"/>
      <c r="IBS354" s="39"/>
      <c r="IBT354" s="39"/>
      <c r="IBU354" s="39"/>
      <c r="IBV354" s="39"/>
      <c r="IBW354" s="39"/>
      <c r="IBX354" s="39"/>
      <c r="IBY354" s="39"/>
      <c r="IBZ354" s="39"/>
      <c r="ICA354" s="39"/>
      <c r="ICB354" s="39"/>
      <c r="ICC354" s="39"/>
      <c r="ICD354" s="39"/>
      <c r="ICE354" s="39"/>
      <c r="ICF354" s="39"/>
      <c r="ICG354" s="39"/>
      <c r="ICH354" s="39"/>
      <c r="ICI354" s="39"/>
      <c r="ICJ354" s="39"/>
      <c r="ICK354" s="39"/>
      <c r="ICL354" s="39"/>
      <c r="ICM354" s="39"/>
      <c r="ICN354" s="39"/>
      <c r="ICO354" s="39"/>
      <c r="ICP354" s="39"/>
      <c r="ICQ354" s="39"/>
      <c r="ICR354" s="39"/>
      <c r="ICS354" s="39"/>
      <c r="ICT354" s="39"/>
      <c r="ICU354" s="39"/>
      <c r="ICV354" s="39"/>
      <c r="ICW354" s="39"/>
      <c r="ICX354" s="39"/>
      <c r="ICY354" s="39"/>
      <c r="ICZ354" s="39"/>
      <c r="IDA354" s="39"/>
      <c r="IDB354" s="39"/>
      <c r="IDC354" s="39"/>
      <c r="IDD354" s="39"/>
      <c r="IDE354" s="39"/>
      <c r="IDF354" s="39"/>
      <c r="IDG354" s="39"/>
      <c r="IDH354" s="39"/>
      <c r="IDI354" s="39"/>
      <c r="IDJ354" s="39"/>
      <c r="IDK354" s="39"/>
      <c r="IDL354" s="39"/>
      <c r="IDM354" s="39"/>
      <c r="IDN354" s="39"/>
      <c r="IDO354" s="39"/>
      <c r="IDP354" s="39"/>
      <c r="IDQ354" s="39"/>
      <c r="IDR354" s="39"/>
      <c r="IDS354" s="39"/>
      <c r="IDT354" s="39"/>
      <c r="IDU354" s="39"/>
      <c r="IDV354" s="39"/>
      <c r="IDW354" s="39"/>
      <c r="IDX354" s="39"/>
      <c r="IDY354" s="39"/>
      <c r="IDZ354" s="39"/>
      <c r="IEA354" s="39"/>
      <c r="IEB354" s="39"/>
      <c r="IEC354" s="39"/>
      <c r="IED354" s="39"/>
      <c r="IEE354" s="39"/>
      <c r="IEF354" s="39"/>
      <c r="IEG354" s="39"/>
      <c r="IEH354" s="39"/>
      <c r="IEI354" s="39"/>
      <c r="IEJ354" s="39"/>
      <c r="IEK354" s="39"/>
      <c r="IEL354" s="39"/>
      <c r="IEM354" s="39"/>
      <c r="IEN354" s="39"/>
      <c r="IEO354" s="39"/>
      <c r="IEP354" s="39"/>
      <c r="IEQ354" s="39"/>
      <c r="IER354" s="39"/>
      <c r="IES354" s="39"/>
      <c r="IET354" s="39"/>
      <c r="IEU354" s="39"/>
      <c r="IEV354" s="39"/>
      <c r="IEW354" s="39"/>
      <c r="IEX354" s="39"/>
      <c r="IEY354" s="39"/>
      <c r="IEZ354" s="39"/>
      <c r="IFA354" s="39"/>
      <c r="IFB354" s="39"/>
      <c r="IFC354" s="39"/>
      <c r="IFD354" s="39"/>
      <c r="IFE354" s="39"/>
      <c r="IFF354" s="39"/>
      <c r="IFG354" s="39"/>
      <c r="IFH354" s="39"/>
      <c r="IFI354" s="39"/>
      <c r="IFJ354" s="39"/>
      <c r="IFK354" s="39"/>
      <c r="IFL354" s="39"/>
      <c r="IFM354" s="39"/>
      <c r="IFN354" s="39"/>
      <c r="IFO354" s="39"/>
      <c r="IFP354" s="39"/>
      <c r="IFQ354" s="39"/>
      <c r="IFR354" s="39"/>
      <c r="IFS354" s="39"/>
      <c r="IFT354" s="39"/>
      <c r="IFU354" s="39"/>
      <c r="IFV354" s="39"/>
      <c r="IFW354" s="39"/>
      <c r="IFX354" s="39"/>
      <c r="IFY354" s="39"/>
      <c r="IFZ354" s="39"/>
      <c r="IGA354" s="39"/>
      <c r="IGB354" s="39"/>
      <c r="IGC354" s="39"/>
      <c r="IGD354" s="39"/>
      <c r="IGE354" s="39"/>
      <c r="IGF354" s="39"/>
      <c r="IGG354" s="39"/>
      <c r="IGH354" s="39"/>
      <c r="IGI354" s="39"/>
      <c r="IGJ354" s="39"/>
      <c r="IGK354" s="39"/>
      <c r="IGL354" s="39"/>
      <c r="IGM354" s="39"/>
      <c r="IGN354" s="39"/>
      <c r="IGO354" s="39"/>
      <c r="IGP354" s="39"/>
      <c r="IGQ354" s="39"/>
      <c r="IGR354" s="39"/>
      <c r="IGS354" s="39"/>
      <c r="IGT354" s="39"/>
      <c r="IGU354" s="39"/>
      <c r="IGV354" s="39"/>
      <c r="IGW354" s="39"/>
      <c r="IGX354" s="39"/>
      <c r="IGY354" s="39"/>
      <c r="IGZ354" s="39"/>
      <c r="IHA354" s="39"/>
      <c r="IHB354" s="39"/>
      <c r="IHC354" s="39"/>
      <c r="IHD354" s="39"/>
      <c r="IHE354" s="39"/>
      <c r="IHF354" s="39"/>
      <c r="IHG354" s="39"/>
      <c r="IHH354" s="39"/>
      <c r="IHI354" s="39"/>
      <c r="IHJ354" s="39"/>
      <c r="IHK354" s="39"/>
      <c r="IHL354" s="39"/>
      <c r="IHM354" s="39"/>
      <c r="IHN354" s="39"/>
      <c r="IHO354" s="39"/>
      <c r="IHP354" s="39"/>
      <c r="IHQ354" s="39"/>
      <c r="IHR354" s="39"/>
      <c r="IHS354" s="39"/>
      <c r="IHT354" s="39"/>
      <c r="IHU354" s="39"/>
      <c r="IHV354" s="39"/>
      <c r="IHW354" s="39"/>
      <c r="IHX354" s="39"/>
      <c r="IHY354" s="39"/>
      <c r="IHZ354" s="39"/>
      <c r="IIA354" s="39"/>
      <c r="IIB354" s="39"/>
      <c r="IIC354" s="39"/>
      <c r="IID354" s="39"/>
      <c r="IIE354" s="39"/>
      <c r="IIF354" s="39"/>
      <c r="IIG354" s="39"/>
      <c r="IIH354" s="39"/>
      <c r="III354" s="39"/>
      <c r="IIJ354" s="39"/>
      <c r="IIK354" s="39"/>
      <c r="IIL354" s="39"/>
      <c r="IIM354" s="39"/>
      <c r="IIN354" s="39"/>
      <c r="IIO354" s="39"/>
      <c r="IIP354" s="39"/>
      <c r="IIQ354" s="39"/>
      <c r="IIR354" s="39"/>
      <c r="IIS354" s="39"/>
      <c r="IIT354" s="39"/>
      <c r="IIU354" s="39"/>
      <c r="IIV354" s="39"/>
      <c r="IIW354" s="39"/>
      <c r="IIX354" s="39"/>
      <c r="IIY354" s="39"/>
      <c r="IIZ354" s="39"/>
      <c r="IJA354" s="39"/>
      <c r="IJB354" s="39"/>
      <c r="IJC354" s="39"/>
      <c r="IJD354" s="39"/>
      <c r="IJE354" s="39"/>
      <c r="IJF354" s="39"/>
      <c r="IJG354" s="39"/>
      <c r="IJH354" s="39"/>
      <c r="IJI354" s="39"/>
      <c r="IJJ354" s="39"/>
      <c r="IJK354" s="39"/>
      <c r="IJL354" s="39"/>
      <c r="IJM354" s="39"/>
      <c r="IJN354" s="39"/>
      <c r="IJO354" s="39"/>
      <c r="IJP354" s="39"/>
      <c r="IJQ354" s="39"/>
      <c r="IJR354" s="39"/>
      <c r="IJS354" s="39"/>
      <c r="IJT354" s="39"/>
      <c r="IJU354" s="39"/>
      <c r="IJV354" s="39"/>
      <c r="IJW354" s="39"/>
      <c r="IJX354" s="39"/>
      <c r="IJY354" s="39"/>
      <c r="IJZ354" s="39"/>
      <c r="IKA354" s="39"/>
      <c r="IKB354" s="39"/>
      <c r="IKC354" s="39"/>
      <c r="IKD354" s="39"/>
      <c r="IKE354" s="39"/>
      <c r="IKF354" s="39"/>
      <c r="IKG354" s="39"/>
      <c r="IKH354" s="39"/>
      <c r="IKI354" s="39"/>
      <c r="IKJ354" s="39"/>
      <c r="IKK354" s="39"/>
      <c r="IKL354" s="39"/>
      <c r="IKM354" s="39"/>
      <c r="IKN354" s="39"/>
      <c r="IKO354" s="39"/>
      <c r="IKP354" s="39"/>
      <c r="IKQ354" s="39"/>
      <c r="IKR354" s="39"/>
      <c r="IKS354" s="39"/>
      <c r="IKT354" s="39"/>
      <c r="IKU354" s="39"/>
      <c r="IKV354" s="39"/>
      <c r="IKW354" s="39"/>
      <c r="IKX354" s="39"/>
      <c r="IKY354" s="39"/>
      <c r="IKZ354" s="39"/>
      <c r="ILA354" s="39"/>
      <c r="ILB354" s="39"/>
      <c r="ILC354" s="39"/>
      <c r="ILD354" s="39"/>
      <c r="ILE354" s="39"/>
      <c r="ILF354" s="39"/>
      <c r="ILG354" s="39"/>
      <c r="ILH354" s="39"/>
      <c r="ILI354" s="39"/>
      <c r="ILJ354" s="39"/>
      <c r="ILK354" s="39"/>
      <c r="ILL354" s="39"/>
      <c r="ILM354" s="39"/>
      <c r="ILN354" s="39"/>
      <c r="ILO354" s="39"/>
      <c r="ILP354" s="39"/>
      <c r="ILQ354" s="39"/>
      <c r="ILR354" s="39"/>
      <c r="ILS354" s="39"/>
      <c r="ILT354" s="39"/>
      <c r="ILU354" s="39"/>
      <c r="ILV354" s="39"/>
      <c r="ILW354" s="39"/>
      <c r="ILX354" s="39"/>
      <c r="ILY354" s="39"/>
      <c r="ILZ354" s="39"/>
      <c r="IMA354" s="39"/>
      <c r="IMB354" s="39"/>
      <c r="IMC354" s="39"/>
      <c r="IMD354" s="39"/>
      <c r="IME354" s="39"/>
      <c r="IMF354" s="39"/>
      <c r="IMG354" s="39"/>
      <c r="IMH354" s="39"/>
      <c r="IMI354" s="39"/>
      <c r="IMJ354" s="39"/>
      <c r="IMK354" s="39"/>
      <c r="IML354" s="39"/>
      <c r="IMM354" s="39"/>
      <c r="IMN354" s="39"/>
      <c r="IMO354" s="39"/>
      <c r="IMP354" s="39"/>
      <c r="IMQ354" s="39"/>
      <c r="IMR354" s="39"/>
      <c r="IMS354" s="39"/>
      <c r="IMT354" s="39"/>
      <c r="IMU354" s="39"/>
      <c r="IMV354" s="39"/>
      <c r="IMW354" s="39"/>
      <c r="IMX354" s="39"/>
      <c r="IMY354" s="39"/>
      <c r="IMZ354" s="39"/>
      <c r="INA354" s="39"/>
      <c r="INB354" s="39"/>
      <c r="INC354" s="39"/>
      <c r="IND354" s="39"/>
      <c r="INE354" s="39"/>
      <c r="INF354" s="39"/>
      <c r="ING354" s="39"/>
      <c r="INH354" s="39"/>
      <c r="INI354" s="39"/>
      <c r="INJ354" s="39"/>
      <c r="INK354" s="39"/>
      <c r="INL354" s="39"/>
      <c r="INM354" s="39"/>
      <c r="INN354" s="39"/>
      <c r="INO354" s="39"/>
      <c r="INP354" s="39"/>
      <c r="INQ354" s="39"/>
      <c r="INR354" s="39"/>
      <c r="INS354" s="39"/>
      <c r="INT354" s="39"/>
      <c r="INU354" s="39"/>
      <c r="INV354" s="39"/>
      <c r="INW354" s="39"/>
      <c r="INX354" s="39"/>
      <c r="INY354" s="39"/>
      <c r="INZ354" s="39"/>
      <c r="IOA354" s="39"/>
      <c r="IOB354" s="39"/>
      <c r="IOC354" s="39"/>
      <c r="IOD354" s="39"/>
      <c r="IOE354" s="39"/>
      <c r="IOF354" s="39"/>
      <c r="IOG354" s="39"/>
      <c r="IOH354" s="39"/>
      <c r="IOI354" s="39"/>
      <c r="IOJ354" s="39"/>
      <c r="IOK354" s="39"/>
      <c r="IOL354" s="39"/>
      <c r="IOM354" s="39"/>
      <c r="ION354" s="39"/>
      <c r="IOO354" s="39"/>
      <c r="IOP354" s="39"/>
      <c r="IOQ354" s="39"/>
      <c r="IOR354" s="39"/>
      <c r="IOS354" s="39"/>
      <c r="IOT354" s="39"/>
      <c r="IOU354" s="39"/>
      <c r="IOV354" s="39"/>
      <c r="IOW354" s="39"/>
      <c r="IOX354" s="39"/>
      <c r="IOY354" s="39"/>
      <c r="IOZ354" s="39"/>
      <c r="IPA354" s="39"/>
      <c r="IPB354" s="39"/>
      <c r="IPC354" s="39"/>
      <c r="IPD354" s="39"/>
      <c r="IPE354" s="39"/>
      <c r="IPF354" s="39"/>
      <c r="IPG354" s="39"/>
      <c r="IPH354" s="39"/>
      <c r="IPI354" s="39"/>
      <c r="IPJ354" s="39"/>
      <c r="IPK354" s="39"/>
      <c r="IPL354" s="39"/>
      <c r="IPM354" s="39"/>
      <c r="IPN354" s="39"/>
      <c r="IPO354" s="39"/>
      <c r="IPP354" s="39"/>
      <c r="IPQ354" s="39"/>
      <c r="IPR354" s="39"/>
      <c r="IPS354" s="39"/>
      <c r="IPT354" s="39"/>
      <c r="IPU354" s="39"/>
      <c r="IPV354" s="39"/>
      <c r="IPW354" s="39"/>
      <c r="IPX354" s="39"/>
      <c r="IPY354" s="39"/>
      <c r="IPZ354" s="39"/>
      <c r="IQA354" s="39"/>
      <c r="IQB354" s="39"/>
      <c r="IQC354" s="39"/>
      <c r="IQD354" s="39"/>
      <c r="IQE354" s="39"/>
      <c r="IQF354" s="39"/>
      <c r="IQG354" s="39"/>
      <c r="IQH354" s="39"/>
      <c r="IQI354" s="39"/>
      <c r="IQJ354" s="39"/>
      <c r="IQK354" s="39"/>
      <c r="IQL354" s="39"/>
      <c r="IQM354" s="39"/>
      <c r="IQN354" s="39"/>
      <c r="IQO354" s="39"/>
      <c r="IQP354" s="39"/>
      <c r="IQQ354" s="39"/>
      <c r="IQR354" s="39"/>
      <c r="IQS354" s="39"/>
      <c r="IQT354" s="39"/>
      <c r="IQU354" s="39"/>
      <c r="IQV354" s="39"/>
      <c r="IQW354" s="39"/>
      <c r="IQX354" s="39"/>
      <c r="IQY354" s="39"/>
      <c r="IQZ354" s="39"/>
      <c r="IRA354" s="39"/>
      <c r="IRB354" s="39"/>
      <c r="IRC354" s="39"/>
      <c r="IRD354" s="39"/>
      <c r="IRE354" s="39"/>
      <c r="IRF354" s="39"/>
      <c r="IRG354" s="39"/>
      <c r="IRH354" s="39"/>
      <c r="IRI354" s="39"/>
      <c r="IRJ354" s="39"/>
      <c r="IRK354" s="39"/>
      <c r="IRL354" s="39"/>
      <c r="IRM354" s="39"/>
      <c r="IRN354" s="39"/>
      <c r="IRO354" s="39"/>
      <c r="IRP354" s="39"/>
      <c r="IRQ354" s="39"/>
      <c r="IRR354" s="39"/>
      <c r="IRS354" s="39"/>
      <c r="IRT354" s="39"/>
      <c r="IRU354" s="39"/>
      <c r="IRV354" s="39"/>
      <c r="IRW354" s="39"/>
      <c r="IRX354" s="39"/>
      <c r="IRY354" s="39"/>
      <c r="IRZ354" s="39"/>
      <c r="ISA354" s="39"/>
      <c r="ISB354" s="39"/>
      <c r="ISC354" s="39"/>
      <c r="ISD354" s="39"/>
      <c r="ISE354" s="39"/>
      <c r="ISF354" s="39"/>
      <c r="ISG354" s="39"/>
      <c r="ISH354" s="39"/>
      <c r="ISI354" s="39"/>
      <c r="ISJ354" s="39"/>
      <c r="ISK354" s="39"/>
      <c r="ISL354" s="39"/>
      <c r="ISM354" s="39"/>
      <c r="ISN354" s="39"/>
      <c r="ISO354" s="39"/>
      <c r="ISP354" s="39"/>
      <c r="ISQ354" s="39"/>
      <c r="ISR354" s="39"/>
      <c r="ISS354" s="39"/>
      <c r="IST354" s="39"/>
      <c r="ISU354" s="39"/>
      <c r="ISV354" s="39"/>
      <c r="ISW354" s="39"/>
      <c r="ISX354" s="39"/>
      <c r="ISY354" s="39"/>
      <c r="ISZ354" s="39"/>
      <c r="ITA354" s="39"/>
      <c r="ITB354" s="39"/>
      <c r="ITC354" s="39"/>
      <c r="ITD354" s="39"/>
      <c r="ITE354" s="39"/>
      <c r="ITF354" s="39"/>
      <c r="ITG354" s="39"/>
      <c r="ITH354" s="39"/>
      <c r="ITI354" s="39"/>
      <c r="ITJ354" s="39"/>
      <c r="ITK354" s="39"/>
      <c r="ITL354" s="39"/>
      <c r="ITM354" s="39"/>
      <c r="ITN354" s="39"/>
      <c r="ITO354" s="39"/>
      <c r="ITP354" s="39"/>
      <c r="ITQ354" s="39"/>
      <c r="ITR354" s="39"/>
      <c r="ITS354" s="39"/>
      <c r="ITT354" s="39"/>
      <c r="ITU354" s="39"/>
      <c r="ITV354" s="39"/>
      <c r="ITW354" s="39"/>
      <c r="ITX354" s="39"/>
      <c r="ITY354" s="39"/>
      <c r="ITZ354" s="39"/>
      <c r="IUA354" s="39"/>
      <c r="IUB354" s="39"/>
      <c r="IUC354" s="39"/>
      <c r="IUD354" s="39"/>
      <c r="IUE354" s="39"/>
      <c r="IUF354" s="39"/>
      <c r="IUG354" s="39"/>
      <c r="IUH354" s="39"/>
      <c r="IUI354" s="39"/>
      <c r="IUJ354" s="39"/>
      <c r="IUK354" s="39"/>
      <c r="IUL354" s="39"/>
      <c r="IUM354" s="39"/>
      <c r="IUN354" s="39"/>
      <c r="IUO354" s="39"/>
      <c r="IUP354" s="39"/>
      <c r="IUQ354" s="39"/>
      <c r="IUR354" s="39"/>
      <c r="IUS354" s="39"/>
      <c r="IUT354" s="39"/>
      <c r="IUU354" s="39"/>
      <c r="IUV354" s="39"/>
      <c r="IUW354" s="39"/>
      <c r="IUX354" s="39"/>
      <c r="IUY354" s="39"/>
      <c r="IUZ354" s="39"/>
      <c r="IVA354" s="39"/>
      <c r="IVB354" s="39"/>
      <c r="IVC354" s="39"/>
      <c r="IVD354" s="39"/>
      <c r="IVE354" s="39"/>
      <c r="IVF354" s="39"/>
      <c r="IVG354" s="39"/>
      <c r="IVH354" s="39"/>
      <c r="IVI354" s="39"/>
      <c r="IVJ354" s="39"/>
      <c r="IVK354" s="39"/>
      <c r="IVL354" s="39"/>
      <c r="IVM354" s="39"/>
      <c r="IVN354" s="39"/>
      <c r="IVO354" s="39"/>
      <c r="IVP354" s="39"/>
      <c r="IVQ354" s="39"/>
      <c r="IVR354" s="39"/>
      <c r="IVS354" s="39"/>
      <c r="IVT354" s="39"/>
      <c r="IVU354" s="39"/>
      <c r="IVV354" s="39"/>
      <c r="IVW354" s="39"/>
      <c r="IVX354" s="39"/>
      <c r="IVY354" s="39"/>
      <c r="IVZ354" s="39"/>
      <c r="IWA354" s="39"/>
      <c r="IWB354" s="39"/>
      <c r="IWC354" s="39"/>
      <c r="IWD354" s="39"/>
      <c r="IWE354" s="39"/>
      <c r="IWF354" s="39"/>
      <c r="IWG354" s="39"/>
      <c r="IWH354" s="39"/>
      <c r="IWI354" s="39"/>
      <c r="IWJ354" s="39"/>
      <c r="IWK354" s="39"/>
      <c r="IWL354" s="39"/>
      <c r="IWM354" s="39"/>
      <c r="IWN354" s="39"/>
      <c r="IWO354" s="39"/>
      <c r="IWP354" s="39"/>
      <c r="IWQ354" s="39"/>
      <c r="IWR354" s="39"/>
      <c r="IWS354" s="39"/>
      <c r="IWT354" s="39"/>
      <c r="IWU354" s="39"/>
      <c r="IWV354" s="39"/>
      <c r="IWW354" s="39"/>
      <c r="IWX354" s="39"/>
      <c r="IWY354" s="39"/>
      <c r="IWZ354" s="39"/>
      <c r="IXA354" s="39"/>
      <c r="IXB354" s="39"/>
      <c r="IXC354" s="39"/>
      <c r="IXD354" s="39"/>
      <c r="IXE354" s="39"/>
      <c r="IXF354" s="39"/>
      <c r="IXG354" s="39"/>
      <c r="IXH354" s="39"/>
      <c r="IXI354" s="39"/>
      <c r="IXJ354" s="39"/>
      <c r="IXK354" s="39"/>
      <c r="IXL354" s="39"/>
      <c r="IXM354" s="39"/>
      <c r="IXN354" s="39"/>
      <c r="IXO354" s="39"/>
      <c r="IXP354" s="39"/>
      <c r="IXQ354" s="39"/>
      <c r="IXR354" s="39"/>
      <c r="IXS354" s="39"/>
      <c r="IXT354" s="39"/>
      <c r="IXU354" s="39"/>
      <c r="IXV354" s="39"/>
      <c r="IXW354" s="39"/>
      <c r="IXX354" s="39"/>
      <c r="IXY354" s="39"/>
      <c r="IXZ354" s="39"/>
      <c r="IYA354" s="39"/>
      <c r="IYB354" s="39"/>
      <c r="IYC354" s="39"/>
      <c r="IYD354" s="39"/>
      <c r="IYE354" s="39"/>
      <c r="IYF354" s="39"/>
      <c r="IYG354" s="39"/>
      <c r="IYH354" s="39"/>
      <c r="IYI354" s="39"/>
      <c r="IYJ354" s="39"/>
      <c r="IYK354" s="39"/>
      <c r="IYL354" s="39"/>
      <c r="IYM354" s="39"/>
      <c r="IYN354" s="39"/>
      <c r="IYO354" s="39"/>
      <c r="IYP354" s="39"/>
      <c r="IYQ354" s="39"/>
      <c r="IYR354" s="39"/>
      <c r="IYS354" s="39"/>
      <c r="IYT354" s="39"/>
      <c r="IYU354" s="39"/>
      <c r="IYV354" s="39"/>
      <c r="IYW354" s="39"/>
      <c r="IYX354" s="39"/>
      <c r="IYY354" s="39"/>
      <c r="IYZ354" s="39"/>
      <c r="IZA354" s="39"/>
      <c r="IZB354" s="39"/>
      <c r="IZC354" s="39"/>
      <c r="IZD354" s="39"/>
      <c r="IZE354" s="39"/>
      <c r="IZF354" s="39"/>
      <c r="IZG354" s="39"/>
      <c r="IZH354" s="39"/>
      <c r="IZI354" s="39"/>
      <c r="IZJ354" s="39"/>
      <c r="IZK354" s="39"/>
      <c r="IZL354" s="39"/>
      <c r="IZM354" s="39"/>
      <c r="IZN354" s="39"/>
      <c r="IZO354" s="39"/>
      <c r="IZP354" s="39"/>
      <c r="IZQ354" s="39"/>
      <c r="IZR354" s="39"/>
      <c r="IZS354" s="39"/>
      <c r="IZT354" s="39"/>
      <c r="IZU354" s="39"/>
      <c r="IZV354" s="39"/>
      <c r="IZW354" s="39"/>
      <c r="IZX354" s="39"/>
      <c r="IZY354" s="39"/>
      <c r="IZZ354" s="39"/>
      <c r="JAA354" s="39"/>
      <c r="JAB354" s="39"/>
      <c r="JAC354" s="39"/>
      <c r="JAD354" s="39"/>
      <c r="JAE354" s="39"/>
      <c r="JAF354" s="39"/>
      <c r="JAG354" s="39"/>
      <c r="JAH354" s="39"/>
      <c r="JAI354" s="39"/>
      <c r="JAJ354" s="39"/>
      <c r="JAK354" s="39"/>
      <c r="JAL354" s="39"/>
      <c r="JAM354" s="39"/>
      <c r="JAN354" s="39"/>
      <c r="JAO354" s="39"/>
      <c r="JAP354" s="39"/>
      <c r="JAQ354" s="39"/>
      <c r="JAR354" s="39"/>
      <c r="JAS354" s="39"/>
      <c r="JAT354" s="39"/>
      <c r="JAU354" s="39"/>
      <c r="JAV354" s="39"/>
      <c r="JAW354" s="39"/>
      <c r="JAX354" s="39"/>
      <c r="JAY354" s="39"/>
      <c r="JAZ354" s="39"/>
      <c r="JBA354" s="39"/>
      <c r="JBB354" s="39"/>
      <c r="JBC354" s="39"/>
      <c r="JBD354" s="39"/>
      <c r="JBE354" s="39"/>
      <c r="JBF354" s="39"/>
      <c r="JBG354" s="39"/>
      <c r="JBH354" s="39"/>
      <c r="JBI354" s="39"/>
      <c r="JBJ354" s="39"/>
      <c r="JBK354" s="39"/>
      <c r="JBL354" s="39"/>
      <c r="JBM354" s="39"/>
      <c r="JBN354" s="39"/>
      <c r="JBO354" s="39"/>
      <c r="JBP354" s="39"/>
      <c r="JBQ354" s="39"/>
      <c r="JBR354" s="39"/>
      <c r="JBS354" s="39"/>
      <c r="JBT354" s="39"/>
      <c r="JBU354" s="39"/>
      <c r="JBV354" s="39"/>
      <c r="JBW354" s="39"/>
      <c r="JBX354" s="39"/>
      <c r="JBY354" s="39"/>
      <c r="JBZ354" s="39"/>
      <c r="JCA354" s="39"/>
      <c r="JCB354" s="39"/>
      <c r="JCC354" s="39"/>
      <c r="JCD354" s="39"/>
      <c r="JCE354" s="39"/>
      <c r="JCF354" s="39"/>
      <c r="JCG354" s="39"/>
      <c r="JCH354" s="39"/>
      <c r="JCI354" s="39"/>
      <c r="JCJ354" s="39"/>
      <c r="JCK354" s="39"/>
      <c r="JCL354" s="39"/>
      <c r="JCM354" s="39"/>
      <c r="JCN354" s="39"/>
      <c r="JCO354" s="39"/>
      <c r="JCP354" s="39"/>
      <c r="JCQ354" s="39"/>
      <c r="JCR354" s="39"/>
      <c r="JCS354" s="39"/>
      <c r="JCT354" s="39"/>
      <c r="JCU354" s="39"/>
      <c r="JCV354" s="39"/>
      <c r="JCW354" s="39"/>
      <c r="JCX354" s="39"/>
      <c r="JCY354" s="39"/>
      <c r="JCZ354" s="39"/>
      <c r="JDA354" s="39"/>
      <c r="JDB354" s="39"/>
      <c r="JDC354" s="39"/>
      <c r="JDD354" s="39"/>
      <c r="JDE354" s="39"/>
      <c r="JDF354" s="39"/>
      <c r="JDG354" s="39"/>
      <c r="JDH354" s="39"/>
      <c r="JDI354" s="39"/>
      <c r="JDJ354" s="39"/>
      <c r="JDK354" s="39"/>
      <c r="JDL354" s="39"/>
      <c r="JDM354" s="39"/>
      <c r="JDN354" s="39"/>
      <c r="JDO354" s="39"/>
      <c r="JDP354" s="39"/>
      <c r="JDQ354" s="39"/>
      <c r="JDR354" s="39"/>
      <c r="JDS354" s="39"/>
      <c r="JDT354" s="39"/>
      <c r="JDU354" s="39"/>
      <c r="JDV354" s="39"/>
      <c r="JDW354" s="39"/>
      <c r="JDX354" s="39"/>
      <c r="JDY354" s="39"/>
      <c r="JDZ354" s="39"/>
      <c r="JEA354" s="39"/>
      <c r="JEB354" s="39"/>
      <c r="JEC354" s="39"/>
      <c r="JED354" s="39"/>
      <c r="JEE354" s="39"/>
      <c r="JEF354" s="39"/>
      <c r="JEG354" s="39"/>
      <c r="JEH354" s="39"/>
      <c r="JEI354" s="39"/>
      <c r="JEJ354" s="39"/>
      <c r="JEK354" s="39"/>
      <c r="JEL354" s="39"/>
      <c r="JEM354" s="39"/>
      <c r="JEN354" s="39"/>
      <c r="JEO354" s="39"/>
      <c r="JEP354" s="39"/>
      <c r="JEQ354" s="39"/>
      <c r="JER354" s="39"/>
      <c r="JES354" s="39"/>
      <c r="JET354" s="39"/>
      <c r="JEU354" s="39"/>
      <c r="JEV354" s="39"/>
      <c r="JEW354" s="39"/>
      <c r="JEX354" s="39"/>
      <c r="JEY354" s="39"/>
      <c r="JEZ354" s="39"/>
      <c r="JFA354" s="39"/>
      <c r="JFB354" s="39"/>
      <c r="JFC354" s="39"/>
      <c r="JFD354" s="39"/>
      <c r="JFE354" s="39"/>
      <c r="JFF354" s="39"/>
      <c r="JFG354" s="39"/>
      <c r="JFH354" s="39"/>
      <c r="JFI354" s="39"/>
      <c r="JFJ354" s="39"/>
      <c r="JFK354" s="39"/>
      <c r="JFL354" s="39"/>
      <c r="JFM354" s="39"/>
      <c r="JFN354" s="39"/>
      <c r="JFO354" s="39"/>
      <c r="JFP354" s="39"/>
      <c r="JFQ354" s="39"/>
      <c r="JFR354" s="39"/>
      <c r="JFS354" s="39"/>
      <c r="JFT354" s="39"/>
      <c r="JFU354" s="39"/>
      <c r="JFV354" s="39"/>
      <c r="JFW354" s="39"/>
      <c r="JFX354" s="39"/>
      <c r="JFY354" s="39"/>
      <c r="JFZ354" s="39"/>
      <c r="JGA354" s="39"/>
      <c r="JGB354" s="39"/>
      <c r="JGC354" s="39"/>
      <c r="JGD354" s="39"/>
      <c r="JGE354" s="39"/>
      <c r="JGF354" s="39"/>
      <c r="JGG354" s="39"/>
      <c r="JGH354" s="39"/>
      <c r="JGI354" s="39"/>
      <c r="JGJ354" s="39"/>
      <c r="JGK354" s="39"/>
      <c r="JGL354" s="39"/>
      <c r="JGM354" s="39"/>
      <c r="JGN354" s="39"/>
      <c r="JGO354" s="39"/>
      <c r="JGP354" s="39"/>
      <c r="JGQ354" s="39"/>
      <c r="JGR354" s="39"/>
      <c r="JGS354" s="39"/>
      <c r="JGT354" s="39"/>
      <c r="JGU354" s="39"/>
      <c r="JGV354" s="39"/>
      <c r="JGW354" s="39"/>
      <c r="JGX354" s="39"/>
      <c r="JGY354" s="39"/>
      <c r="JGZ354" s="39"/>
      <c r="JHA354" s="39"/>
      <c r="JHB354" s="39"/>
      <c r="JHC354" s="39"/>
      <c r="JHD354" s="39"/>
      <c r="JHE354" s="39"/>
      <c r="JHF354" s="39"/>
      <c r="JHG354" s="39"/>
      <c r="JHH354" s="39"/>
      <c r="JHI354" s="39"/>
      <c r="JHJ354" s="39"/>
      <c r="JHK354" s="39"/>
      <c r="JHL354" s="39"/>
      <c r="JHM354" s="39"/>
      <c r="JHN354" s="39"/>
      <c r="JHO354" s="39"/>
      <c r="JHP354" s="39"/>
      <c r="JHQ354" s="39"/>
      <c r="JHR354" s="39"/>
      <c r="JHS354" s="39"/>
      <c r="JHT354" s="39"/>
      <c r="JHU354" s="39"/>
      <c r="JHV354" s="39"/>
      <c r="JHW354" s="39"/>
      <c r="JHX354" s="39"/>
      <c r="JHY354" s="39"/>
      <c r="JHZ354" s="39"/>
      <c r="JIA354" s="39"/>
      <c r="JIB354" s="39"/>
      <c r="JIC354" s="39"/>
      <c r="JID354" s="39"/>
      <c r="JIE354" s="39"/>
      <c r="JIF354" s="39"/>
      <c r="JIG354" s="39"/>
      <c r="JIH354" s="39"/>
      <c r="JII354" s="39"/>
      <c r="JIJ354" s="39"/>
      <c r="JIK354" s="39"/>
      <c r="JIL354" s="39"/>
      <c r="JIM354" s="39"/>
      <c r="JIN354" s="39"/>
      <c r="JIO354" s="39"/>
      <c r="JIP354" s="39"/>
      <c r="JIQ354" s="39"/>
      <c r="JIR354" s="39"/>
      <c r="JIS354" s="39"/>
      <c r="JIT354" s="39"/>
      <c r="JIU354" s="39"/>
      <c r="JIV354" s="39"/>
      <c r="JIW354" s="39"/>
      <c r="JIX354" s="39"/>
      <c r="JIY354" s="39"/>
      <c r="JIZ354" s="39"/>
      <c r="JJA354" s="39"/>
      <c r="JJB354" s="39"/>
      <c r="JJC354" s="39"/>
      <c r="JJD354" s="39"/>
      <c r="JJE354" s="39"/>
      <c r="JJF354" s="39"/>
      <c r="JJG354" s="39"/>
      <c r="JJH354" s="39"/>
      <c r="JJI354" s="39"/>
      <c r="JJJ354" s="39"/>
      <c r="JJK354" s="39"/>
      <c r="JJL354" s="39"/>
      <c r="JJM354" s="39"/>
      <c r="JJN354" s="39"/>
      <c r="JJO354" s="39"/>
      <c r="JJP354" s="39"/>
      <c r="JJQ354" s="39"/>
      <c r="JJR354" s="39"/>
      <c r="JJS354" s="39"/>
      <c r="JJT354" s="39"/>
      <c r="JJU354" s="39"/>
      <c r="JJV354" s="39"/>
      <c r="JJW354" s="39"/>
      <c r="JJX354" s="39"/>
      <c r="JJY354" s="39"/>
      <c r="JJZ354" s="39"/>
      <c r="JKA354" s="39"/>
      <c r="JKB354" s="39"/>
      <c r="JKC354" s="39"/>
      <c r="JKD354" s="39"/>
      <c r="JKE354" s="39"/>
      <c r="JKF354" s="39"/>
      <c r="JKG354" s="39"/>
      <c r="JKH354" s="39"/>
      <c r="JKI354" s="39"/>
      <c r="JKJ354" s="39"/>
      <c r="JKK354" s="39"/>
      <c r="JKL354" s="39"/>
      <c r="JKM354" s="39"/>
      <c r="JKN354" s="39"/>
      <c r="JKO354" s="39"/>
      <c r="JKP354" s="39"/>
      <c r="JKQ354" s="39"/>
      <c r="JKR354" s="39"/>
      <c r="JKS354" s="39"/>
      <c r="JKT354" s="39"/>
      <c r="JKU354" s="39"/>
      <c r="JKV354" s="39"/>
      <c r="JKW354" s="39"/>
      <c r="JKX354" s="39"/>
      <c r="JKY354" s="39"/>
      <c r="JKZ354" s="39"/>
      <c r="JLA354" s="39"/>
      <c r="JLB354" s="39"/>
      <c r="JLC354" s="39"/>
      <c r="JLD354" s="39"/>
      <c r="JLE354" s="39"/>
      <c r="JLF354" s="39"/>
      <c r="JLG354" s="39"/>
      <c r="JLH354" s="39"/>
      <c r="JLI354" s="39"/>
      <c r="JLJ354" s="39"/>
      <c r="JLK354" s="39"/>
      <c r="JLL354" s="39"/>
      <c r="JLM354" s="39"/>
      <c r="JLN354" s="39"/>
      <c r="JLO354" s="39"/>
      <c r="JLP354" s="39"/>
      <c r="JLQ354" s="39"/>
      <c r="JLR354" s="39"/>
      <c r="JLS354" s="39"/>
      <c r="JLT354" s="39"/>
      <c r="JLU354" s="39"/>
      <c r="JLV354" s="39"/>
      <c r="JLW354" s="39"/>
      <c r="JLX354" s="39"/>
      <c r="JLY354" s="39"/>
      <c r="JLZ354" s="39"/>
      <c r="JMA354" s="39"/>
      <c r="JMB354" s="39"/>
      <c r="JMC354" s="39"/>
      <c r="JMD354" s="39"/>
      <c r="JME354" s="39"/>
      <c r="JMF354" s="39"/>
      <c r="JMG354" s="39"/>
      <c r="JMH354" s="39"/>
      <c r="JMI354" s="39"/>
      <c r="JMJ354" s="39"/>
      <c r="JMK354" s="39"/>
      <c r="JML354" s="39"/>
      <c r="JMM354" s="39"/>
      <c r="JMN354" s="39"/>
      <c r="JMO354" s="39"/>
      <c r="JMP354" s="39"/>
      <c r="JMQ354" s="39"/>
      <c r="JMR354" s="39"/>
      <c r="JMS354" s="39"/>
      <c r="JMT354" s="39"/>
      <c r="JMU354" s="39"/>
      <c r="JMV354" s="39"/>
      <c r="JMW354" s="39"/>
      <c r="JMX354" s="39"/>
      <c r="JMY354" s="39"/>
      <c r="JMZ354" s="39"/>
      <c r="JNA354" s="39"/>
      <c r="JNB354" s="39"/>
      <c r="JNC354" s="39"/>
      <c r="JND354" s="39"/>
      <c r="JNE354" s="39"/>
      <c r="JNF354" s="39"/>
      <c r="JNG354" s="39"/>
      <c r="JNH354" s="39"/>
      <c r="JNI354" s="39"/>
      <c r="JNJ354" s="39"/>
      <c r="JNK354" s="39"/>
      <c r="JNL354" s="39"/>
      <c r="JNM354" s="39"/>
      <c r="JNN354" s="39"/>
      <c r="JNO354" s="39"/>
      <c r="JNP354" s="39"/>
      <c r="JNQ354" s="39"/>
      <c r="JNR354" s="39"/>
      <c r="JNS354" s="39"/>
      <c r="JNT354" s="39"/>
      <c r="JNU354" s="39"/>
      <c r="JNV354" s="39"/>
      <c r="JNW354" s="39"/>
      <c r="JNX354" s="39"/>
      <c r="JNY354" s="39"/>
      <c r="JNZ354" s="39"/>
      <c r="JOA354" s="39"/>
      <c r="JOB354" s="39"/>
      <c r="JOC354" s="39"/>
      <c r="JOD354" s="39"/>
      <c r="JOE354" s="39"/>
      <c r="JOF354" s="39"/>
      <c r="JOG354" s="39"/>
      <c r="JOH354" s="39"/>
      <c r="JOI354" s="39"/>
      <c r="JOJ354" s="39"/>
      <c r="JOK354" s="39"/>
      <c r="JOL354" s="39"/>
      <c r="JOM354" s="39"/>
      <c r="JON354" s="39"/>
      <c r="JOO354" s="39"/>
      <c r="JOP354" s="39"/>
      <c r="JOQ354" s="39"/>
      <c r="JOR354" s="39"/>
      <c r="JOS354" s="39"/>
      <c r="JOT354" s="39"/>
      <c r="JOU354" s="39"/>
      <c r="JOV354" s="39"/>
      <c r="JOW354" s="39"/>
      <c r="JOX354" s="39"/>
      <c r="JOY354" s="39"/>
      <c r="JOZ354" s="39"/>
      <c r="JPA354" s="39"/>
      <c r="JPB354" s="39"/>
      <c r="JPC354" s="39"/>
      <c r="JPD354" s="39"/>
      <c r="JPE354" s="39"/>
      <c r="JPF354" s="39"/>
      <c r="JPG354" s="39"/>
      <c r="JPH354" s="39"/>
      <c r="JPI354" s="39"/>
      <c r="JPJ354" s="39"/>
      <c r="JPK354" s="39"/>
      <c r="JPL354" s="39"/>
      <c r="JPM354" s="39"/>
      <c r="JPN354" s="39"/>
      <c r="JPO354" s="39"/>
      <c r="JPP354" s="39"/>
      <c r="JPQ354" s="39"/>
      <c r="JPR354" s="39"/>
      <c r="JPS354" s="39"/>
      <c r="JPT354" s="39"/>
      <c r="JPU354" s="39"/>
      <c r="JPV354" s="39"/>
      <c r="JPW354" s="39"/>
      <c r="JPX354" s="39"/>
      <c r="JPY354" s="39"/>
      <c r="JPZ354" s="39"/>
      <c r="JQA354" s="39"/>
      <c r="JQB354" s="39"/>
      <c r="JQC354" s="39"/>
      <c r="JQD354" s="39"/>
      <c r="JQE354" s="39"/>
      <c r="JQF354" s="39"/>
      <c r="JQG354" s="39"/>
      <c r="JQH354" s="39"/>
      <c r="JQI354" s="39"/>
      <c r="JQJ354" s="39"/>
      <c r="JQK354" s="39"/>
      <c r="JQL354" s="39"/>
      <c r="JQM354" s="39"/>
      <c r="JQN354" s="39"/>
      <c r="JQO354" s="39"/>
      <c r="JQP354" s="39"/>
      <c r="JQQ354" s="39"/>
      <c r="JQR354" s="39"/>
      <c r="JQS354" s="39"/>
      <c r="JQT354" s="39"/>
      <c r="JQU354" s="39"/>
      <c r="JQV354" s="39"/>
      <c r="JQW354" s="39"/>
      <c r="JQX354" s="39"/>
      <c r="JQY354" s="39"/>
      <c r="JQZ354" s="39"/>
      <c r="JRA354" s="39"/>
      <c r="JRB354" s="39"/>
      <c r="JRC354" s="39"/>
      <c r="JRD354" s="39"/>
      <c r="JRE354" s="39"/>
      <c r="JRF354" s="39"/>
      <c r="JRG354" s="39"/>
      <c r="JRH354" s="39"/>
      <c r="JRI354" s="39"/>
      <c r="JRJ354" s="39"/>
      <c r="JRK354" s="39"/>
      <c r="JRL354" s="39"/>
      <c r="JRM354" s="39"/>
      <c r="JRN354" s="39"/>
      <c r="JRO354" s="39"/>
      <c r="JRP354" s="39"/>
      <c r="JRQ354" s="39"/>
      <c r="JRR354" s="39"/>
      <c r="JRS354" s="39"/>
      <c r="JRT354" s="39"/>
      <c r="JRU354" s="39"/>
      <c r="JRV354" s="39"/>
      <c r="JRW354" s="39"/>
      <c r="JRX354" s="39"/>
      <c r="JRY354" s="39"/>
      <c r="JRZ354" s="39"/>
      <c r="JSA354" s="39"/>
      <c r="JSB354" s="39"/>
      <c r="JSC354" s="39"/>
      <c r="JSD354" s="39"/>
      <c r="JSE354" s="39"/>
      <c r="JSF354" s="39"/>
      <c r="JSG354" s="39"/>
      <c r="JSH354" s="39"/>
      <c r="JSI354" s="39"/>
      <c r="JSJ354" s="39"/>
      <c r="JSK354" s="39"/>
      <c r="JSL354" s="39"/>
      <c r="JSM354" s="39"/>
      <c r="JSN354" s="39"/>
      <c r="JSO354" s="39"/>
      <c r="JSP354" s="39"/>
      <c r="JSQ354" s="39"/>
      <c r="JSR354" s="39"/>
      <c r="JSS354" s="39"/>
      <c r="JST354" s="39"/>
      <c r="JSU354" s="39"/>
      <c r="JSV354" s="39"/>
      <c r="JSW354" s="39"/>
      <c r="JSX354" s="39"/>
      <c r="JSY354" s="39"/>
      <c r="JSZ354" s="39"/>
      <c r="JTA354" s="39"/>
      <c r="JTB354" s="39"/>
      <c r="JTC354" s="39"/>
      <c r="JTD354" s="39"/>
      <c r="JTE354" s="39"/>
      <c r="JTF354" s="39"/>
      <c r="JTG354" s="39"/>
      <c r="JTH354" s="39"/>
      <c r="JTI354" s="39"/>
      <c r="JTJ354" s="39"/>
      <c r="JTK354" s="39"/>
      <c r="JTL354" s="39"/>
      <c r="JTM354" s="39"/>
      <c r="JTN354" s="39"/>
      <c r="JTO354" s="39"/>
      <c r="JTP354" s="39"/>
      <c r="JTQ354" s="39"/>
      <c r="JTR354" s="39"/>
      <c r="JTS354" s="39"/>
      <c r="JTT354" s="39"/>
      <c r="JTU354" s="39"/>
      <c r="JTV354" s="39"/>
      <c r="JTW354" s="39"/>
      <c r="JTX354" s="39"/>
      <c r="JTY354" s="39"/>
      <c r="JTZ354" s="39"/>
      <c r="JUA354" s="39"/>
      <c r="JUB354" s="39"/>
      <c r="JUC354" s="39"/>
      <c r="JUD354" s="39"/>
      <c r="JUE354" s="39"/>
      <c r="JUF354" s="39"/>
      <c r="JUG354" s="39"/>
      <c r="JUH354" s="39"/>
      <c r="JUI354" s="39"/>
      <c r="JUJ354" s="39"/>
      <c r="JUK354" s="39"/>
      <c r="JUL354" s="39"/>
      <c r="JUM354" s="39"/>
      <c r="JUN354" s="39"/>
      <c r="JUO354" s="39"/>
      <c r="JUP354" s="39"/>
      <c r="JUQ354" s="39"/>
      <c r="JUR354" s="39"/>
      <c r="JUS354" s="39"/>
      <c r="JUT354" s="39"/>
      <c r="JUU354" s="39"/>
      <c r="JUV354" s="39"/>
      <c r="JUW354" s="39"/>
      <c r="JUX354" s="39"/>
      <c r="JUY354" s="39"/>
      <c r="JUZ354" s="39"/>
      <c r="JVA354" s="39"/>
      <c r="JVB354" s="39"/>
      <c r="JVC354" s="39"/>
      <c r="JVD354" s="39"/>
      <c r="JVE354" s="39"/>
      <c r="JVF354" s="39"/>
      <c r="JVG354" s="39"/>
      <c r="JVH354" s="39"/>
      <c r="JVI354" s="39"/>
      <c r="JVJ354" s="39"/>
      <c r="JVK354" s="39"/>
      <c r="JVL354" s="39"/>
      <c r="JVM354" s="39"/>
      <c r="JVN354" s="39"/>
      <c r="JVO354" s="39"/>
      <c r="JVP354" s="39"/>
      <c r="JVQ354" s="39"/>
      <c r="JVR354" s="39"/>
      <c r="JVS354" s="39"/>
      <c r="JVT354" s="39"/>
      <c r="JVU354" s="39"/>
      <c r="JVV354" s="39"/>
      <c r="JVW354" s="39"/>
      <c r="JVX354" s="39"/>
      <c r="JVY354" s="39"/>
      <c r="JVZ354" s="39"/>
      <c r="JWA354" s="39"/>
      <c r="JWB354" s="39"/>
      <c r="JWC354" s="39"/>
      <c r="JWD354" s="39"/>
      <c r="JWE354" s="39"/>
      <c r="JWF354" s="39"/>
      <c r="JWG354" s="39"/>
      <c r="JWH354" s="39"/>
      <c r="JWI354" s="39"/>
      <c r="JWJ354" s="39"/>
      <c r="JWK354" s="39"/>
      <c r="JWL354" s="39"/>
      <c r="JWM354" s="39"/>
      <c r="JWN354" s="39"/>
      <c r="JWO354" s="39"/>
      <c r="JWP354" s="39"/>
      <c r="JWQ354" s="39"/>
      <c r="JWR354" s="39"/>
      <c r="JWS354" s="39"/>
      <c r="JWT354" s="39"/>
      <c r="JWU354" s="39"/>
      <c r="JWV354" s="39"/>
      <c r="JWW354" s="39"/>
      <c r="JWX354" s="39"/>
      <c r="JWY354" s="39"/>
      <c r="JWZ354" s="39"/>
      <c r="JXA354" s="39"/>
      <c r="JXB354" s="39"/>
      <c r="JXC354" s="39"/>
      <c r="JXD354" s="39"/>
      <c r="JXE354" s="39"/>
      <c r="JXF354" s="39"/>
      <c r="JXG354" s="39"/>
      <c r="JXH354" s="39"/>
      <c r="JXI354" s="39"/>
      <c r="JXJ354" s="39"/>
      <c r="JXK354" s="39"/>
      <c r="JXL354" s="39"/>
      <c r="JXM354" s="39"/>
      <c r="JXN354" s="39"/>
      <c r="JXO354" s="39"/>
      <c r="JXP354" s="39"/>
      <c r="JXQ354" s="39"/>
      <c r="JXR354" s="39"/>
      <c r="JXS354" s="39"/>
      <c r="JXT354" s="39"/>
      <c r="JXU354" s="39"/>
      <c r="JXV354" s="39"/>
      <c r="JXW354" s="39"/>
      <c r="JXX354" s="39"/>
      <c r="JXY354" s="39"/>
      <c r="JXZ354" s="39"/>
      <c r="JYA354" s="39"/>
      <c r="JYB354" s="39"/>
      <c r="JYC354" s="39"/>
      <c r="JYD354" s="39"/>
      <c r="JYE354" s="39"/>
      <c r="JYF354" s="39"/>
      <c r="JYG354" s="39"/>
      <c r="JYH354" s="39"/>
      <c r="JYI354" s="39"/>
      <c r="JYJ354" s="39"/>
      <c r="JYK354" s="39"/>
      <c r="JYL354" s="39"/>
      <c r="JYM354" s="39"/>
      <c r="JYN354" s="39"/>
      <c r="JYO354" s="39"/>
      <c r="JYP354" s="39"/>
      <c r="JYQ354" s="39"/>
      <c r="JYR354" s="39"/>
      <c r="JYS354" s="39"/>
      <c r="JYT354" s="39"/>
      <c r="JYU354" s="39"/>
      <c r="JYV354" s="39"/>
      <c r="JYW354" s="39"/>
      <c r="JYX354" s="39"/>
      <c r="JYY354" s="39"/>
      <c r="JYZ354" s="39"/>
      <c r="JZA354" s="39"/>
      <c r="JZB354" s="39"/>
      <c r="JZC354" s="39"/>
      <c r="JZD354" s="39"/>
      <c r="JZE354" s="39"/>
      <c r="JZF354" s="39"/>
      <c r="JZG354" s="39"/>
      <c r="JZH354" s="39"/>
      <c r="JZI354" s="39"/>
      <c r="JZJ354" s="39"/>
      <c r="JZK354" s="39"/>
      <c r="JZL354" s="39"/>
      <c r="JZM354" s="39"/>
      <c r="JZN354" s="39"/>
      <c r="JZO354" s="39"/>
      <c r="JZP354" s="39"/>
      <c r="JZQ354" s="39"/>
      <c r="JZR354" s="39"/>
      <c r="JZS354" s="39"/>
      <c r="JZT354" s="39"/>
      <c r="JZU354" s="39"/>
      <c r="JZV354" s="39"/>
      <c r="JZW354" s="39"/>
      <c r="JZX354" s="39"/>
      <c r="JZY354" s="39"/>
      <c r="JZZ354" s="39"/>
      <c r="KAA354" s="39"/>
      <c r="KAB354" s="39"/>
      <c r="KAC354" s="39"/>
      <c r="KAD354" s="39"/>
      <c r="KAE354" s="39"/>
      <c r="KAF354" s="39"/>
      <c r="KAG354" s="39"/>
      <c r="KAH354" s="39"/>
      <c r="KAI354" s="39"/>
      <c r="KAJ354" s="39"/>
      <c r="KAK354" s="39"/>
      <c r="KAL354" s="39"/>
      <c r="KAM354" s="39"/>
      <c r="KAN354" s="39"/>
      <c r="KAO354" s="39"/>
      <c r="KAP354" s="39"/>
      <c r="KAQ354" s="39"/>
      <c r="KAR354" s="39"/>
      <c r="KAS354" s="39"/>
      <c r="KAT354" s="39"/>
      <c r="KAU354" s="39"/>
      <c r="KAV354" s="39"/>
      <c r="KAW354" s="39"/>
      <c r="KAX354" s="39"/>
      <c r="KAY354" s="39"/>
      <c r="KAZ354" s="39"/>
      <c r="KBA354" s="39"/>
      <c r="KBB354" s="39"/>
      <c r="KBC354" s="39"/>
      <c r="KBD354" s="39"/>
      <c r="KBE354" s="39"/>
      <c r="KBF354" s="39"/>
      <c r="KBG354" s="39"/>
      <c r="KBH354" s="39"/>
      <c r="KBI354" s="39"/>
      <c r="KBJ354" s="39"/>
      <c r="KBK354" s="39"/>
      <c r="KBL354" s="39"/>
      <c r="KBM354" s="39"/>
      <c r="KBN354" s="39"/>
      <c r="KBO354" s="39"/>
      <c r="KBP354" s="39"/>
      <c r="KBQ354" s="39"/>
      <c r="KBR354" s="39"/>
      <c r="KBS354" s="39"/>
      <c r="KBT354" s="39"/>
      <c r="KBU354" s="39"/>
      <c r="KBV354" s="39"/>
      <c r="KBW354" s="39"/>
      <c r="KBX354" s="39"/>
      <c r="KBY354" s="39"/>
      <c r="KBZ354" s="39"/>
      <c r="KCA354" s="39"/>
      <c r="KCB354" s="39"/>
      <c r="KCC354" s="39"/>
      <c r="KCD354" s="39"/>
      <c r="KCE354" s="39"/>
      <c r="KCF354" s="39"/>
      <c r="KCG354" s="39"/>
      <c r="KCH354" s="39"/>
      <c r="KCI354" s="39"/>
      <c r="KCJ354" s="39"/>
      <c r="KCK354" s="39"/>
      <c r="KCL354" s="39"/>
      <c r="KCM354" s="39"/>
      <c r="KCN354" s="39"/>
      <c r="KCO354" s="39"/>
      <c r="KCP354" s="39"/>
      <c r="KCQ354" s="39"/>
      <c r="KCR354" s="39"/>
      <c r="KCS354" s="39"/>
      <c r="KCT354" s="39"/>
      <c r="KCU354" s="39"/>
      <c r="KCV354" s="39"/>
      <c r="KCW354" s="39"/>
      <c r="KCX354" s="39"/>
      <c r="KCY354" s="39"/>
      <c r="KCZ354" s="39"/>
      <c r="KDA354" s="39"/>
      <c r="KDB354" s="39"/>
      <c r="KDC354" s="39"/>
      <c r="KDD354" s="39"/>
      <c r="KDE354" s="39"/>
      <c r="KDF354" s="39"/>
      <c r="KDG354" s="39"/>
      <c r="KDH354" s="39"/>
      <c r="KDI354" s="39"/>
      <c r="KDJ354" s="39"/>
      <c r="KDK354" s="39"/>
      <c r="KDL354" s="39"/>
      <c r="KDM354" s="39"/>
      <c r="KDN354" s="39"/>
      <c r="KDO354" s="39"/>
      <c r="KDP354" s="39"/>
      <c r="KDQ354" s="39"/>
      <c r="KDR354" s="39"/>
      <c r="KDS354" s="39"/>
      <c r="KDT354" s="39"/>
      <c r="KDU354" s="39"/>
      <c r="KDV354" s="39"/>
      <c r="KDW354" s="39"/>
      <c r="KDX354" s="39"/>
      <c r="KDY354" s="39"/>
      <c r="KDZ354" s="39"/>
      <c r="KEA354" s="39"/>
      <c r="KEB354" s="39"/>
      <c r="KEC354" s="39"/>
      <c r="KED354" s="39"/>
      <c r="KEE354" s="39"/>
      <c r="KEF354" s="39"/>
      <c r="KEG354" s="39"/>
      <c r="KEH354" s="39"/>
      <c r="KEI354" s="39"/>
      <c r="KEJ354" s="39"/>
      <c r="KEK354" s="39"/>
      <c r="KEL354" s="39"/>
      <c r="KEM354" s="39"/>
      <c r="KEN354" s="39"/>
      <c r="KEO354" s="39"/>
      <c r="KEP354" s="39"/>
      <c r="KEQ354" s="39"/>
      <c r="KER354" s="39"/>
      <c r="KES354" s="39"/>
      <c r="KET354" s="39"/>
      <c r="KEU354" s="39"/>
      <c r="KEV354" s="39"/>
      <c r="KEW354" s="39"/>
      <c r="KEX354" s="39"/>
      <c r="KEY354" s="39"/>
      <c r="KEZ354" s="39"/>
      <c r="KFA354" s="39"/>
      <c r="KFB354" s="39"/>
      <c r="KFC354" s="39"/>
      <c r="KFD354" s="39"/>
      <c r="KFE354" s="39"/>
      <c r="KFF354" s="39"/>
      <c r="KFG354" s="39"/>
      <c r="KFH354" s="39"/>
      <c r="KFI354" s="39"/>
      <c r="KFJ354" s="39"/>
      <c r="KFK354" s="39"/>
      <c r="KFL354" s="39"/>
      <c r="KFM354" s="39"/>
      <c r="KFN354" s="39"/>
      <c r="KFO354" s="39"/>
      <c r="KFP354" s="39"/>
      <c r="KFQ354" s="39"/>
      <c r="KFR354" s="39"/>
      <c r="KFS354" s="39"/>
      <c r="KFT354" s="39"/>
      <c r="KFU354" s="39"/>
      <c r="KFV354" s="39"/>
      <c r="KFW354" s="39"/>
      <c r="KFX354" s="39"/>
      <c r="KFY354" s="39"/>
      <c r="KFZ354" s="39"/>
      <c r="KGA354" s="39"/>
      <c r="KGB354" s="39"/>
      <c r="KGC354" s="39"/>
      <c r="KGD354" s="39"/>
      <c r="KGE354" s="39"/>
      <c r="KGF354" s="39"/>
      <c r="KGG354" s="39"/>
      <c r="KGH354" s="39"/>
      <c r="KGI354" s="39"/>
      <c r="KGJ354" s="39"/>
      <c r="KGK354" s="39"/>
      <c r="KGL354" s="39"/>
      <c r="KGM354" s="39"/>
      <c r="KGN354" s="39"/>
      <c r="KGO354" s="39"/>
      <c r="KGP354" s="39"/>
      <c r="KGQ354" s="39"/>
      <c r="KGR354" s="39"/>
      <c r="KGS354" s="39"/>
      <c r="KGT354" s="39"/>
      <c r="KGU354" s="39"/>
      <c r="KGV354" s="39"/>
      <c r="KGW354" s="39"/>
      <c r="KGX354" s="39"/>
      <c r="KGY354" s="39"/>
      <c r="KGZ354" s="39"/>
      <c r="KHA354" s="39"/>
      <c r="KHB354" s="39"/>
      <c r="KHC354" s="39"/>
      <c r="KHD354" s="39"/>
      <c r="KHE354" s="39"/>
      <c r="KHF354" s="39"/>
      <c r="KHG354" s="39"/>
      <c r="KHH354" s="39"/>
      <c r="KHI354" s="39"/>
      <c r="KHJ354" s="39"/>
      <c r="KHK354" s="39"/>
      <c r="KHL354" s="39"/>
      <c r="KHM354" s="39"/>
      <c r="KHN354" s="39"/>
      <c r="KHO354" s="39"/>
      <c r="KHP354" s="39"/>
      <c r="KHQ354" s="39"/>
      <c r="KHR354" s="39"/>
      <c r="KHS354" s="39"/>
      <c r="KHT354" s="39"/>
      <c r="KHU354" s="39"/>
      <c r="KHV354" s="39"/>
      <c r="KHW354" s="39"/>
      <c r="KHX354" s="39"/>
      <c r="KHY354" s="39"/>
      <c r="KHZ354" s="39"/>
      <c r="KIA354" s="39"/>
      <c r="KIB354" s="39"/>
      <c r="KIC354" s="39"/>
      <c r="KID354" s="39"/>
      <c r="KIE354" s="39"/>
      <c r="KIF354" s="39"/>
      <c r="KIG354" s="39"/>
      <c r="KIH354" s="39"/>
      <c r="KII354" s="39"/>
      <c r="KIJ354" s="39"/>
      <c r="KIK354" s="39"/>
      <c r="KIL354" s="39"/>
      <c r="KIM354" s="39"/>
      <c r="KIN354" s="39"/>
      <c r="KIO354" s="39"/>
      <c r="KIP354" s="39"/>
      <c r="KIQ354" s="39"/>
      <c r="KIR354" s="39"/>
      <c r="KIS354" s="39"/>
      <c r="KIT354" s="39"/>
      <c r="KIU354" s="39"/>
      <c r="KIV354" s="39"/>
      <c r="KIW354" s="39"/>
      <c r="KIX354" s="39"/>
      <c r="KIY354" s="39"/>
      <c r="KIZ354" s="39"/>
      <c r="KJA354" s="39"/>
      <c r="KJB354" s="39"/>
      <c r="KJC354" s="39"/>
      <c r="KJD354" s="39"/>
      <c r="KJE354" s="39"/>
      <c r="KJF354" s="39"/>
      <c r="KJG354" s="39"/>
      <c r="KJH354" s="39"/>
      <c r="KJI354" s="39"/>
      <c r="KJJ354" s="39"/>
      <c r="KJK354" s="39"/>
      <c r="KJL354" s="39"/>
      <c r="KJM354" s="39"/>
      <c r="KJN354" s="39"/>
      <c r="KJO354" s="39"/>
      <c r="KJP354" s="39"/>
      <c r="KJQ354" s="39"/>
      <c r="KJR354" s="39"/>
      <c r="KJS354" s="39"/>
      <c r="KJT354" s="39"/>
      <c r="KJU354" s="39"/>
      <c r="KJV354" s="39"/>
      <c r="KJW354" s="39"/>
      <c r="KJX354" s="39"/>
      <c r="KJY354" s="39"/>
      <c r="KJZ354" s="39"/>
      <c r="KKA354" s="39"/>
      <c r="KKB354" s="39"/>
      <c r="KKC354" s="39"/>
      <c r="KKD354" s="39"/>
      <c r="KKE354" s="39"/>
      <c r="KKF354" s="39"/>
      <c r="KKG354" s="39"/>
      <c r="KKH354" s="39"/>
      <c r="KKI354" s="39"/>
      <c r="KKJ354" s="39"/>
      <c r="KKK354" s="39"/>
      <c r="KKL354" s="39"/>
      <c r="KKM354" s="39"/>
      <c r="KKN354" s="39"/>
      <c r="KKO354" s="39"/>
      <c r="KKP354" s="39"/>
      <c r="KKQ354" s="39"/>
      <c r="KKR354" s="39"/>
      <c r="KKS354" s="39"/>
      <c r="KKT354" s="39"/>
      <c r="KKU354" s="39"/>
      <c r="KKV354" s="39"/>
      <c r="KKW354" s="39"/>
      <c r="KKX354" s="39"/>
      <c r="KKY354" s="39"/>
      <c r="KKZ354" s="39"/>
      <c r="KLA354" s="39"/>
      <c r="KLB354" s="39"/>
      <c r="KLC354" s="39"/>
      <c r="KLD354" s="39"/>
      <c r="KLE354" s="39"/>
      <c r="KLF354" s="39"/>
      <c r="KLG354" s="39"/>
      <c r="KLH354" s="39"/>
      <c r="KLI354" s="39"/>
      <c r="KLJ354" s="39"/>
      <c r="KLK354" s="39"/>
      <c r="KLL354" s="39"/>
      <c r="KLM354" s="39"/>
      <c r="KLN354" s="39"/>
      <c r="KLO354" s="39"/>
      <c r="KLP354" s="39"/>
      <c r="KLQ354" s="39"/>
      <c r="KLR354" s="39"/>
      <c r="KLS354" s="39"/>
      <c r="KLT354" s="39"/>
      <c r="KLU354" s="39"/>
      <c r="KLV354" s="39"/>
      <c r="KLW354" s="39"/>
      <c r="KLX354" s="39"/>
      <c r="KLY354" s="39"/>
      <c r="KLZ354" s="39"/>
      <c r="KMA354" s="39"/>
      <c r="KMB354" s="39"/>
      <c r="KMC354" s="39"/>
      <c r="KMD354" s="39"/>
      <c r="KME354" s="39"/>
      <c r="KMF354" s="39"/>
      <c r="KMG354" s="39"/>
      <c r="KMH354" s="39"/>
      <c r="KMI354" s="39"/>
      <c r="KMJ354" s="39"/>
      <c r="KMK354" s="39"/>
      <c r="KML354" s="39"/>
      <c r="KMM354" s="39"/>
      <c r="KMN354" s="39"/>
      <c r="KMO354" s="39"/>
      <c r="KMP354" s="39"/>
      <c r="KMQ354" s="39"/>
      <c r="KMR354" s="39"/>
      <c r="KMS354" s="39"/>
      <c r="KMT354" s="39"/>
      <c r="KMU354" s="39"/>
      <c r="KMV354" s="39"/>
      <c r="KMW354" s="39"/>
      <c r="KMX354" s="39"/>
      <c r="KMY354" s="39"/>
      <c r="KMZ354" s="39"/>
      <c r="KNA354" s="39"/>
      <c r="KNB354" s="39"/>
      <c r="KNC354" s="39"/>
      <c r="KND354" s="39"/>
      <c r="KNE354" s="39"/>
      <c r="KNF354" s="39"/>
      <c r="KNG354" s="39"/>
      <c r="KNH354" s="39"/>
      <c r="KNI354" s="39"/>
      <c r="KNJ354" s="39"/>
      <c r="KNK354" s="39"/>
      <c r="KNL354" s="39"/>
      <c r="KNM354" s="39"/>
      <c r="KNN354" s="39"/>
      <c r="KNO354" s="39"/>
      <c r="KNP354" s="39"/>
      <c r="KNQ354" s="39"/>
      <c r="KNR354" s="39"/>
      <c r="KNS354" s="39"/>
      <c r="KNT354" s="39"/>
      <c r="KNU354" s="39"/>
      <c r="KNV354" s="39"/>
      <c r="KNW354" s="39"/>
      <c r="KNX354" s="39"/>
      <c r="KNY354" s="39"/>
      <c r="KNZ354" s="39"/>
      <c r="KOA354" s="39"/>
      <c r="KOB354" s="39"/>
      <c r="KOC354" s="39"/>
      <c r="KOD354" s="39"/>
      <c r="KOE354" s="39"/>
      <c r="KOF354" s="39"/>
      <c r="KOG354" s="39"/>
      <c r="KOH354" s="39"/>
      <c r="KOI354" s="39"/>
      <c r="KOJ354" s="39"/>
      <c r="KOK354" s="39"/>
      <c r="KOL354" s="39"/>
      <c r="KOM354" s="39"/>
      <c r="KON354" s="39"/>
      <c r="KOO354" s="39"/>
      <c r="KOP354" s="39"/>
      <c r="KOQ354" s="39"/>
      <c r="KOR354" s="39"/>
      <c r="KOS354" s="39"/>
      <c r="KOT354" s="39"/>
      <c r="KOU354" s="39"/>
      <c r="KOV354" s="39"/>
      <c r="KOW354" s="39"/>
      <c r="KOX354" s="39"/>
      <c r="KOY354" s="39"/>
      <c r="KOZ354" s="39"/>
      <c r="KPA354" s="39"/>
      <c r="KPB354" s="39"/>
      <c r="KPC354" s="39"/>
      <c r="KPD354" s="39"/>
      <c r="KPE354" s="39"/>
      <c r="KPF354" s="39"/>
      <c r="KPG354" s="39"/>
      <c r="KPH354" s="39"/>
      <c r="KPI354" s="39"/>
      <c r="KPJ354" s="39"/>
      <c r="KPK354" s="39"/>
      <c r="KPL354" s="39"/>
      <c r="KPM354" s="39"/>
      <c r="KPN354" s="39"/>
      <c r="KPO354" s="39"/>
      <c r="KPP354" s="39"/>
      <c r="KPQ354" s="39"/>
      <c r="KPR354" s="39"/>
      <c r="KPS354" s="39"/>
      <c r="KPT354" s="39"/>
      <c r="KPU354" s="39"/>
      <c r="KPV354" s="39"/>
      <c r="KPW354" s="39"/>
      <c r="KPX354" s="39"/>
      <c r="KPY354" s="39"/>
      <c r="KPZ354" s="39"/>
      <c r="KQA354" s="39"/>
      <c r="KQB354" s="39"/>
      <c r="KQC354" s="39"/>
      <c r="KQD354" s="39"/>
      <c r="KQE354" s="39"/>
      <c r="KQF354" s="39"/>
      <c r="KQG354" s="39"/>
      <c r="KQH354" s="39"/>
      <c r="KQI354" s="39"/>
      <c r="KQJ354" s="39"/>
      <c r="KQK354" s="39"/>
      <c r="KQL354" s="39"/>
      <c r="KQM354" s="39"/>
      <c r="KQN354" s="39"/>
      <c r="KQO354" s="39"/>
      <c r="KQP354" s="39"/>
      <c r="KQQ354" s="39"/>
      <c r="KQR354" s="39"/>
      <c r="KQS354" s="39"/>
      <c r="KQT354" s="39"/>
      <c r="KQU354" s="39"/>
      <c r="KQV354" s="39"/>
      <c r="KQW354" s="39"/>
      <c r="KQX354" s="39"/>
      <c r="KQY354" s="39"/>
      <c r="KQZ354" s="39"/>
      <c r="KRA354" s="39"/>
      <c r="KRB354" s="39"/>
      <c r="KRC354" s="39"/>
      <c r="KRD354" s="39"/>
      <c r="KRE354" s="39"/>
      <c r="KRF354" s="39"/>
      <c r="KRG354" s="39"/>
      <c r="KRH354" s="39"/>
      <c r="KRI354" s="39"/>
      <c r="KRJ354" s="39"/>
      <c r="KRK354" s="39"/>
      <c r="KRL354" s="39"/>
      <c r="KRM354" s="39"/>
      <c r="KRN354" s="39"/>
      <c r="KRO354" s="39"/>
      <c r="KRP354" s="39"/>
      <c r="KRQ354" s="39"/>
      <c r="KRR354" s="39"/>
      <c r="KRS354" s="39"/>
      <c r="KRT354" s="39"/>
      <c r="KRU354" s="39"/>
      <c r="KRV354" s="39"/>
      <c r="KRW354" s="39"/>
      <c r="KRX354" s="39"/>
      <c r="KRY354" s="39"/>
      <c r="KRZ354" s="39"/>
      <c r="KSA354" s="39"/>
      <c r="KSB354" s="39"/>
      <c r="KSC354" s="39"/>
      <c r="KSD354" s="39"/>
      <c r="KSE354" s="39"/>
      <c r="KSF354" s="39"/>
      <c r="KSG354" s="39"/>
      <c r="KSH354" s="39"/>
      <c r="KSI354" s="39"/>
      <c r="KSJ354" s="39"/>
      <c r="KSK354" s="39"/>
      <c r="KSL354" s="39"/>
      <c r="KSM354" s="39"/>
      <c r="KSN354" s="39"/>
      <c r="KSO354" s="39"/>
      <c r="KSP354" s="39"/>
      <c r="KSQ354" s="39"/>
      <c r="KSR354" s="39"/>
      <c r="KSS354" s="39"/>
      <c r="KST354" s="39"/>
      <c r="KSU354" s="39"/>
      <c r="KSV354" s="39"/>
      <c r="KSW354" s="39"/>
      <c r="KSX354" s="39"/>
      <c r="KSY354" s="39"/>
      <c r="KSZ354" s="39"/>
      <c r="KTA354" s="39"/>
      <c r="KTB354" s="39"/>
      <c r="KTC354" s="39"/>
      <c r="KTD354" s="39"/>
      <c r="KTE354" s="39"/>
      <c r="KTF354" s="39"/>
      <c r="KTG354" s="39"/>
      <c r="KTH354" s="39"/>
      <c r="KTI354" s="39"/>
      <c r="KTJ354" s="39"/>
      <c r="KTK354" s="39"/>
      <c r="KTL354" s="39"/>
      <c r="KTM354" s="39"/>
      <c r="KTN354" s="39"/>
      <c r="KTO354" s="39"/>
      <c r="KTP354" s="39"/>
      <c r="KTQ354" s="39"/>
      <c r="KTR354" s="39"/>
      <c r="KTS354" s="39"/>
      <c r="KTT354" s="39"/>
      <c r="KTU354" s="39"/>
      <c r="KTV354" s="39"/>
      <c r="KTW354" s="39"/>
      <c r="KTX354" s="39"/>
      <c r="KTY354" s="39"/>
      <c r="KTZ354" s="39"/>
      <c r="KUA354" s="39"/>
      <c r="KUB354" s="39"/>
      <c r="KUC354" s="39"/>
      <c r="KUD354" s="39"/>
      <c r="KUE354" s="39"/>
      <c r="KUF354" s="39"/>
      <c r="KUG354" s="39"/>
      <c r="KUH354" s="39"/>
      <c r="KUI354" s="39"/>
      <c r="KUJ354" s="39"/>
      <c r="KUK354" s="39"/>
      <c r="KUL354" s="39"/>
      <c r="KUM354" s="39"/>
      <c r="KUN354" s="39"/>
      <c r="KUO354" s="39"/>
      <c r="KUP354" s="39"/>
      <c r="KUQ354" s="39"/>
      <c r="KUR354" s="39"/>
      <c r="KUS354" s="39"/>
      <c r="KUT354" s="39"/>
      <c r="KUU354" s="39"/>
      <c r="KUV354" s="39"/>
      <c r="KUW354" s="39"/>
      <c r="KUX354" s="39"/>
      <c r="KUY354" s="39"/>
      <c r="KUZ354" s="39"/>
      <c r="KVA354" s="39"/>
      <c r="KVB354" s="39"/>
      <c r="KVC354" s="39"/>
      <c r="KVD354" s="39"/>
      <c r="KVE354" s="39"/>
      <c r="KVF354" s="39"/>
      <c r="KVG354" s="39"/>
      <c r="KVH354" s="39"/>
      <c r="KVI354" s="39"/>
      <c r="KVJ354" s="39"/>
      <c r="KVK354" s="39"/>
      <c r="KVL354" s="39"/>
      <c r="KVM354" s="39"/>
      <c r="KVN354" s="39"/>
      <c r="KVO354" s="39"/>
      <c r="KVP354" s="39"/>
      <c r="KVQ354" s="39"/>
      <c r="KVR354" s="39"/>
      <c r="KVS354" s="39"/>
      <c r="KVT354" s="39"/>
      <c r="KVU354" s="39"/>
      <c r="KVV354" s="39"/>
      <c r="KVW354" s="39"/>
      <c r="KVX354" s="39"/>
      <c r="KVY354" s="39"/>
      <c r="KVZ354" s="39"/>
      <c r="KWA354" s="39"/>
      <c r="KWB354" s="39"/>
      <c r="KWC354" s="39"/>
      <c r="KWD354" s="39"/>
      <c r="KWE354" s="39"/>
      <c r="KWF354" s="39"/>
      <c r="KWG354" s="39"/>
      <c r="KWH354" s="39"/>
      <c r="KWI354" s="39"/>
      <c r="KWJ354" s="39"/>
      <c r="KWK354" s="39"/>
      <c r="KWL354" s="39"/>
      <c r="KWM354" s="39"/>
      <c r="KWN354" s="39"/>
      <c r="KWO354" s="39"/>
      <c r="KWP354" s="39"/>
      <c r="KWQ354" s="39"/>
      <c r="KWR354" s="39"/>
      <c r="KWS354" s="39"/>
      <c r="KWT354" s="39"/>
      <c r="KWU354" s="39"/>
      <c r="KWV354" s="39"/>
      <c r="KWW354" s="39"/>
      <c r="KWX354" s="39"/>
      <c r="KWY354" s="39"/>
      <c r="KWZ354" s="39"/>
      <c r="KXA354" s="39"/>
      <c r="KXB354" s="39"/>
      <c r="KXC354" s="39"/>
      <c r="KXD354" s="39"/>
      <c r="KXE354" s="39"/>
      <c r="KXF354" s="39"/>
      <c r="KXG354" s="39"/>
      <c r="KXH354" s="39"/>
      <c r="KXI354" s="39"/>
      <c r="KXJ354" s="39"/>
      <c r="KXK354" s="39"/>
      <c r="KXL354" s="39"/>
      <c r="KXM354" s="39"/>
      <c r="KXN354" s="39"/>
      <c r="KXO354" s="39"/>
      <c r="KXP354" s="39"/>
      <c r="KXQ354" s="39"/>
      <c r="KXR354" s="39"/>
      <c r="KXS354" s="39"/>
      <c r="KXT354" s="39"/>
      <c r="KXU354" s="39"/>
      <c r="KXV354" s="39"/>
      <c r="KXW354" s="39"/>
      <c r="KXX354" s="39"/>
      <c r="KXY354" s="39"/>
      <c r="KXZ354" s="39"/>
      <c r="KYA354" s="39"/>
      <c r="KYB354" s="39"/>
      <c r="KYC354" s="39"/>
      <c r="KYD354" s="39"/>
      <c r="KYE354" s="39"/>
      <c r="KYF354" s="39"/>
      <c r="KYG354" s="39"/>
      <c r="KYH354" s="39"/>
      <c r="KYI354" s="39"/>
      <c r="KYJ354" s="39"/>
      <c r="KYK354" s="39"/>
      <c r="KYL354" s="39"/>
      <c r="KYM354" s="39"/>
      <c r="KYN354" s="39"/>
      <c r="KYO354" s="39"/>
      <c r="KYP354" s="39"/>
      <c r="KYQ354" s="39"/>
      <c r="KYR354" s="39"/>
      <c r="KYS354" s="39"/>
      <c r="KYT354" s="39"/>
      <c r="KYU354" s="39"/>
      <c r="KYV354" s="39"/>
      <c r="KYW354" s="39"/>
      <c r="KYX354" s="39"/>
      <c r="KYY354" s="39"/>
      <c r="KYZ354" s="39"/>
      <c r="KZA354" s="39"/>
      <c r="KZB354" s="39"/>
      <c r="KZC354" s="39"/>
      <c r="KZD354" s="39"/>
      <c r="KZE354" s="39"/>
      <c r="KZF354" s="39"/>
      <c r="KZG354" s="39"/>
      <c r="KZH354" s="39"/>
      <c r="KZI354" s="39"/>
      <c r="KZJ354" s="39"/>
      <c r="KZK354" s="39"/>
      <c r="KZL354" s="39"/>
      <c r="KZM354" s="39"/>
      <c r="KZN354" s="39"/>
      <c r="KZO354" s="39"/>
      <c r="KZP354" s="39"/>
      <c r="KZQ354" s="39"/>
      <c r="KZR354" s="39"/>
      <c r="KZS354" s="39"/>
      <c r="KZT354" s="39"/>
      <c r="KZU354" s="39"/>
      <c r="KZV354" s="39"/>
      <c r="KZW354" s="39"/>
      <c r="KZX354" s="39"/>
      <c r="KZY354" s="39"/>
      <c r="KZZ354" s="39"/>
      <c r="LAA354" s="39"/>
      <c r="LAB354" s="39"/>
      <c r="LAC354" s="39"/>
      <c r="LAD354" s="39"/>
      <c r="LAE354" s="39"/>
      <c r="LAF354" s="39"/>
      <c r="LAG354" s="39"/>
      <c r="LAH354" s="39"/>
      <c r="LAI354" s="39"/>
      <c r="LAJ354" s="39"/>
      <c r="LAK354" s="39"/>
      <c r="LAL354" s="39"/>
      <c r="LAM354" s="39"/>
      <c r="LAN354" s="39"/>
      <c r="LAO354" s="39"/>
      <c r="LAP354" s="39"/>
      <c r="LAQ354" s="39"/>
      <c r="LAR354" s="39"/>
      <c r="LAS354" s="39"/>
      <c r="LAT354" s="39"/>
      <c r="LAU354" s="39"/>
      <c r="LAV354" s="39"/>
      <c r="LAW354" s="39"/>
      <c r="LAX354" s="39"/>
      <c r="LAY354" s="39"/>
      <c r="LAZ354" s="39"/>
      <c r="LBA354" s="39"/>
      <c r="LBB354" s="39"/>
      <c r="LBC354" s="39"/>
      <c r="LBD354" s="39"/>
      <c r="LBE354" s="39"/>
      <c r="LBF354" s="39"/>
      <c r="LBG354" s="39"/>
      <c r="LBH354" s="39"/>
      <c r="LBI354" s="39"/>
      <c r="LBJ354" s="39"/>
      <c r="LBK354" s="39"/>
      <c r="LBL354" s="39"/>
      <c r="LBM354" s="39"/>
      <c r="LBN354" s="39"/>
      <c r="LBO354" s="39"/>
      <c r="LBP354" s="39"/>
      <c r="LBQ354" s="39"/>
      <c r="LBR354" s="39"/>
      <c r="LBS354" s="39"/>
      <c r="LBT354" s="39"/>
      <c r="LBU354" s="39"/>
      <c r="LBV354" s="39"/>
      <c r="LBW354" s="39"/>
      <c r="LBX354" s="39"/>
      <c r="LBY354" s="39"/>
      <c r="LBZ354" s="39"/>
      <c r="LCA354" s="39"/>
      <c r="LCB354" s="39"/>
      <c r="LCC354" s="39"/>
      <c r="LCD354" s="39"/>
      <c r="LCE354" s="39"/>
      <c r="LCF354" s="39"/>
      <c r="LCG354" s="39"/>
      <c r="LCH354" s="39"/>
      <c r="LCI354" s="39"/>
      <c r="LCJ354" s="39"/>
      <c r="LCK354" s="39"/>
      <c r="LCL354" s="39"/>
      <c r="LCM354" s="39"/>
      <c r="LCN354" s="39"/>
      <c r="LCO354" s="39"/>
      <c r="LCP354" s="39"/>
      <c r="LCQ354" s="39"/>
      <c r="LCR354" s="39"/>
      <c r="LCS354" s="39"/>
      <c r="LCT354" s="39"/>
      <c r="LCU354" s="39"/>
      <c r="LCV354" s="39"/>
      <c r="LCW354" s="39"/>
      <c r="LCX354" s="39"/>
      <c r="LCY354" s="39"/>
      <c r="LCZ354" s="39"/>
      <c r="LDA354" s="39"/>
      <c r="LDB354" s="39"/>
      <c r="LDC354" s="39"/>
      <c r="LDD354" s="39"/>
      <c r="LDE354" s="39"/>
      <c r="LDF354" s="39"/>
      <c r="LDG354" s="39"/>
      <c r="LDH354" s="39"/>
      <c r="LDI354" s="39"/>
      <c r="LDJ354" s="39"/>
      <c r="LDK354" s="39"/>
      <c r="LDL354" s="39"/>
      <c r="LDM354" s="39"/>
      <c r="LDN354" s="39"/>
      <c r="LDO354" s="39"/>
      <c r="LDP354" s="39"/>
      <c r="LDQ354" s="39"/>
      <c r="LDR354" s="39"/>
      <c r="LDS354" s="39"/>
      <c r="LDT354" s="39"/>
      <c r="LDU354" s="39"/>
      <c r="LDV354" s="39"/>
      <c r="LDW354" s="39"/>
      <c r="LDX354" s="39"/>
      <c r="LDY354" s="39"/>
      <c r="LDZ354" s="39"/>
      <c r="LEA354" s="39"/>
      <c r="LEB354" s="39"/>
      <c r="LEC354" s="39"/>
      <c r="LED354" s="39"/>
      <c r="LEE354" s="39"/>
      <c r="LEF354" s="39"/>
      <c r="LEG354" s="39"/>
      <c r="LEH354" s="39"/>
      <c r="LEI354" s="39"/>
      <c r="LEJ354" s="39"/>
      <c r="LEK354" s="39"/>
      <c r="LEL354" s="39"/>
      <c r="LEM354" s="39"/>
      <c r="LEN354" s="39"/>
      <c r="LEO354" s="39"/>
      <c r="LEP354" s="39"/>
      <c r="LEQ354" s="39"/>
      <c r="LER354" s="39"/>
      <c r="LES354" s="39"/>
      <c r="LET354" s="39"/>
      <c r="LEU354" s="39"/>
      <c r="LEV354" s="39"/>
      <c r="LEW354" s="39"/>
      <c r="LEX354" s="39"/>
      <c r="LEY354" s="39"/>
      <c r="LEZ354" s="39"/>
      <c r="LFA354" s="39"/>
      <c r="LFB354" s="39"/>
      <c r="LFC354" s="39"/>
      <c r="LFD354" s="39"/>
      <c r="LFE354" s="39"/>
      <c r="LFF354" s="39"/>
      <c r="LFG354" s="39"/>
      <c r="LFH354" s="39"/>
      <c r="LFI354" s="39"/>
      <c r="LFJ354" s="39"/>
      <c r="LFK354" s="39"/>
      <c r="LFL354" s="39"/>
      <c r="LFM354" s="39"/>
      <c r="LFN354" s="39"/>
      <c r="LFO354" s="39"/>
      <c r="LFP354" s="39"/>
      <c r="LFQ354" s="39"/>
      <c r="LFR354" s="39"/>
      <c r="LFS354" s="39"/>
      <c r="LFT354" s="39"/>
      <c r="LFU354" s="39"/>
      <c r="LFV354" s="39"/>
      <c r="LFW354" s="39"/>
      <c r="LFX354" s="39"/>
      <c r="LFY354" s="39"/>
      <c r="LFZ354" s="39"/>
      <c r="LGA354" s="39"/>
      <c r="LGB354" s="39"/>
      <c r="LGC354" s="39"/>
      <c r="LGD354" s="39"/>
      <c r="LGE354" s="39"/>
      <c r="LGF354" s="39"/>
      <c r="LGG354" s="39"/>
      <c r="LGH354" s="39"/>
      <c r="LGI354" s="39"/>
      <c r="LGJ354" s="39"/>
      <c r="LGK354" s="39"/>
      <c r="LGL354" s="39"/>
      <c r="LGM354" s="39"/>
      <c r="LGN354" s="39"/>
      <c r="LGO354" s="39"/>
      <c r="LGP354" s="39"/>
      <c r="LGQ354" s="39"/>
      <c r="LGR354" s="39"/>
      <c r="LGS354" s="39"/>
      <c r="LGT354" s="39"/>
      <c r="LGU354" s="39"/>
      <c r="LGV354" s="39"/>
      <c r="LGW354" s="39"/>
      <c r="LGX354" s="39"/>
      <c r="LGY354" s="39"/>
      <c r="LGZ354" s="39"/>
      <c r="LHA354" s="39"/>
      <c r="LHB354" s="39"/>
      <c r="LHC354" s="39"/>
      <c r="LHD354" s="39"/>
      <c r="LHE354" s="39"/>
      <c r="LHF354" s="39"/>
      <c r="LHG354" s="39"/>
      <c r="LHH354" s="39"/>
      <c r="LHI354" s="39"/>
      <c r="LHJ354" s="39"/>
      <c r="LHK354" s="39"/>
      <c r="LHL354" s="39"/>
      <c r="LHM354" s="39"/>
      <c r="LHN354" s="39"/>
      <c r="LHO354" s="39"/>
      <c r="LHP354" s="39"/>
      <c r="LHQ354" s="39"/>
      <c r="LHR354" s="39"/>
      <c r="LHS354" s="39"/>
      <c r="LHT354" s="39"/>
      <c r="LHU354" s="39"/>
      <c r="LHV354" s="39"/>
      <c r="LHW354" s="39"/>
      <c r="LHX354" s="39"/>
      <c r="LHY354" s="39"/>
      <c r="LHZ354" s="39"/>
      <c r="LIA354" s="39"/>
      <c r="LIB354" s="39"/>
      <c r="LIC354" s="39"/>
      <c r="LID354" s="39"/>
      <c r="LIE354" s="39"/>
      <c r="LIF354" s="39"/>
      <c r="LIG354" s="39"/>
      <c r="LIH354" s="39"/>
      <c r="LII354" s="39"/>
      <c r="LIJ354" s="39"/>
      <c r="LIK354" s="39"/>
      <c r="LIL354" s="39"/>
      <c r="LIM354" s="39"/>
      <c r="LIN354" s="39"/>
      <c r="LIO354" s="39"/>
      <c r="LIP354" s="39"/>
      <c r="LIQ354" s="39"/>
      <c r="LIR354" s="39"/>
      <c r="LIS354" s="39"/>
      <c r="LIT354" s="39"/>
      <c r="LIU354" s="39"/>
      <c r="LIV354" s="39"/>
      <c r="LIW354" s="39"/>
      <c r="LIX354" s="39"/>
      <c r="LIY354" s="39"/>
      <c r="LIZ354" s="39"/>
      <c r="LJA354" s="39"/>
      <c r="LJB354" s="39"/>
      <c r="LJC354" s="39"/>
      <c r="LJD354" s="39"/>
      <c r="LJE354" s="39"/>
      <c r="LJF354" s="39"/>
      <c r="LJG354" s="39"/>
      <c r="LJH354" s="39"/>
      <c r="LJI354" s="39"/>
      <c r="LJJ354" s="39"/>
      <c r="LJK354" s="39"/>
      <c r="LJL354" s="39"/>
      <c r="LJM354" s="39"/>
      <c r="LJN354" s="39"/>
      <c r="LJO354" s="39"/>
      <c r="LJP354" s="39"/>
      <c r="LJQ354" s="39"/>
      <c r="LJR354" s="39"/>
      <c r="LJS354" s="39"/>
      <c r="LJT354" s="39"/>
      <c r="LJU354" s="39"/>
      <c r="LJV354" s="39"/>
      <c r="LJW354" s="39"/>
      <c r="LJX354" s="39"/>
      <c r="LJY354" s="39"/>
      <c r="LJZ354" s="39"/>
      <c r="LKA354" s="39"/>
      <c r="LKB354" s="39"/>
      <c r="LKC354" s="39"/>
      <c r="LKD354" s="39"/>
      <c r="LKE354" s="39"/>
      <c r="LKF354" s="39"/>
      <c r="LKG354" s="39"/>
      <c r="LKH354" s="39"/>
      <c r="LKI354" s="39"/>
      <c r="LKJ354" s="39"/>
      <c r="LKK354" s="39"/>
      <c r="LKL354" s="39"/>
      <c r="LKM354" s="39"/>
      <c r="LKN354" s="39"/>
      <c r="LKO354" s="39"/>
      <c r="LKP354" s="39"/>
      <c r="LKQ354" s="39"/>
      <c r="LKR354" s="39"/>
      <c r="LKS354" s="39"/>
      <c r="LKT354" s="39"/>
      <c r="LKU354" s="39"/>
      <c r="LKV354" s="39"/>
      <c r="LKW354" s="39"/>
      <c r="LKX354" s="39"/>
      <c r="LKY354" s="39"/>
      <c r="LKZ354" s="39"/>
      <c r="LLA354" s="39"/>
      <c r="LLB354" s="39"/>
      <c r="LLC354" s="39"/>
      <c r="LLD354" s="39"/>
      <c r="LLE354" s="39"/>
      <c r="LLF354" s="39"/>
      <c r="LLG354" s="39"/>
      <c r="LLH354" s="39"/>
      <c r="LLI354" s="39"/>
      <c r="LLJ354" s="39"/>
      <c r="LLK354" s="39"/>
      <c r="LLL354" s="39"/>
      <c r="LLM354" s="39"/>
      <c r="LLN354" s="39"/>
      <c r="LLO354" s="39"/>
      <c r="LLP354" s="39"/>
      <c r="LLQ354" s="39"/>
      <c r="LLR354" s="39"/>
      <c r="LLS354" s="39"/>
      <c r="LLT354" s="39"/>
      <c r="LLU354" s="39"/>
      <c r="LLV354" s="39"/>
      <c r="LLW354" s="39"/>
      <c r="LLX354" s="39"/>
      <c r="LLY354" s="39"/>
      <c r="LLZ354" s="39"/>
      <c r="LMA354" s="39"/>
      <c r="LMB354" s="39"/>
      <c r="LMC354" s="39"/>
      <c r="LMD354" s="39"/>
      <c r="LME354" s="39"/>
      <c r="LMF354" s="39"/>
      <c r="LMG354" s="39"/>
      <c r="LMH354" s="39"/>
      <c r="LMI354" s="39"/>
      <c r="LMJ354" s="39"/>
      <c r="LMK354" s="39"/>
      <c r="LML354" s="39"/>
      <c r="LMM354" s="39"/>
      <c r="LMN354" s="39"/>
      <c r="LMO354" s="39"/>
      <c r="LMP354" s="39"/>
      <c r="LMQ354" s="39"/>
      <c r="LMR354" s="39"/>
      <c r="LMS354" s="39"/>
      <c r="LMT354" s="39"/>
      <c r="LMU354" s="39"/>
      <c r="LMV354" s="39"/>
      <c r="LMW354" s="39"/>
      <c r="LMX354" s="39"/>
      <c r="LMY354" s="39"/>
      <c r="LMZ354" s="39"/>
      <c r="LNA354" s="39"/>
      <c r="LNB354" s="39"/>
      <c r="LNC354" s="39"/>
      <c r="LND354" s="39"/>
      <c r="LNE354" s="39"/>
      <c r="LNF354" s="39"/>
      <c r="LNG354" s="39"/>
      <c r="LNH354" s="39"/>
      <c r="LNI354" s="39"/>
      <c r="LNJ354" s="39"/>
      <c r="LNK354" s="39"/>
      <c r="LNL354" s="39"/>
      <c r="LNM354" s="39"/>
      <c r="LNN354" s="39"/>
      <c r="LNO354" s="39"/>
      <c r="LNP354" s="39"/>
      <c r="LNQ354" s="39"/>
      <c r="LNR354" s="39"/>
      <c r="LNS354" s="39"/>
      <c r="LNT354" s="39"/>
      <c r="LNU354" s="39"/>
      <c r="LNV354" s="39"/>
      <c r="LNW354" s="39"/>
      <c r="LNX354" s="39"/>
      <c r="LNY354" s="39"/>
      <c r="LNZ354" s="39"/>
      <c r="LOA354" s="39"/>
      <c r="LOB354" s="39"/>
      <c r="LOC354" s="39"/>
      <c r="LOD354" s="39"/>
      <c r="LOE354" s="39"/>
      <c r="LOF354" s="39"/>
      <c r="LOG354" s="39"/>
      <c r="LOH354" s="39"/>
      <c r="LOI354" s="39"/>
      <c r="LOJ354" s="39"/>
      <c r="LOK354" s="39"/>
      <c r="LOL354" s="39"/>
      <c r="LOM354" s="39"/>
      <c r="LON354" s="39"/>
      <c r="LOO354" s="39"/>
      <c r="LOP354" s="39"/>
      <c r="LOQ354" s="39"/>
      <c r="LOR354" s="39"/>
      <c r="LOS354" s="39"/>
      <c r="LOT354" s="39"/>
      <c r="LOU354" s="39"/>
      <c r="LOV354" s="39"/>
      <c r="LOW354" s="39"/>
      <c r="LOX354" s="39"/>
      <c r="LOY354" s="39"/>
      <c r="LOZ354" s="39"/>
      <c r="LPA354" s="39"/>
      <c r="LPB354" s="39"/>
      <c r="LPC354" s="39"/>
      <c r="LPD354" s="39"/>
      <c r="LPE354" s="39"/>
      <c r="LPF354" s="39"/>
      <c r="LPG354" s="39"/>
      <c r="LPH354" s="39"/>
      <c r="LPI354" s="39"/>
      <c r="LPJ354" s="39"/>
      <c r="LPK354" s="39"/>
      <c r="LPL354" s="39"/>
      <c r="LPM354" s="39"/>
      <c r="LPN354" s="39"/>
      <c r="LPO354" s="39"/>
      <c r="LPP354" s="39"/>
      <c r="LPQ354" s="39"/>
      <c r="LPR354" s="39"/>
      <c r="LPS354" s="39"/>
      <c r="LPT354" s="39"/>
      <c r="LPU354" s="39"/>
      <c r="LPV354" s="39"/>
      <c r="LPW354" s="39"/>
      <c r="LPX354" s="39"/>
      <c r="LPY354" s="39"/>
      <c r="LPZ354" s="39"/>
      <c r="LQA354" s="39"/>
      <c r="LQB354" s="39"/>
      <c r="LQC354" s="39"/>
      <c r="LQD354" s="39"/>
      <c r="LQE354" s="39"/>
      <c r="LQF354" s="39"/>
      <c r="LQG354" s="39"/>
      <c r="LQH354" s="39"/>
      <c r="LQI354" s="39"/>
      <c r="LQJ354" s="39"/>
      <c r="LQK354" s="39"/>
      <c r="LQL354" s="39"/>
      <c r="LQM354" s="39"/>
      <c r="LQN354" s="39"/>
      <c r="LQO354" s="39"/>
      <c r="LQP354" s="39"/>
      <c r="LQQ354" s="39"/>
      <c r="LQR354" s="39"/>
      <c r="LQS354" s="39"/>
      <c r="LQT354" s="39"/>
      <c r="LQU354" s="39"/>
      <c r="LQV354" s="39"/>
      <c r="LQW354" s="39"/>
      <c r="LQX354" s="39"/>
      <c r="LQY354" s="39"/>
      <c r="LQZ354" s="39"/>
      <c r="LRA354" s="39"/>
      <c r="LRB354" s="39"/>
      <c r="LRC354" s="39"/>
      <c r="LRD354" s="39"/>
      <c r="LRE354" s="39"/>
      <c r="LRF354" s="39"/>
      <c r="LRG354" s="39"/>
      <c r="LRH354" s="39"/>
      <c r="LRI354" s="39"/>
      <c r="LRJ354" s="39"/>
      <c r="LRK354" s="39"/>
      <c r="LRL354" s="39"/>
      <c r="LRM354" s="39"/>
      <c r="LRN354" s="39"/>
      <c r="LRO354" s="39"/>
      <c r="LRP354" s="39"/>
      <c r="LRQ354" s="39"/>
      <c r="LRR354" s="39"/>
      <c r="LRS354" s="39"/>
      <c r="LRT354" s="39"/>
      <c r="LRU354" s="39"/>
      <c r="LRV354" s="39"/>
      <c r="LRW354" s="39"/>
      <c r="LRX354" s="39"/>
      <c r="LRY354" s="39"/>
      <c r="LRZ354" s="39"/>
      <c r="LSA354" s="39"/>
      <c r="LSB354" s="39"/>
      <c r="LSC354" s="39"/>
      <c r="LSD354" s="39"/>
      <c r="LSE354" s="39"/>
      <c r="LSF354" s="39"/>
      <c r="LSG354" s="39"/>
      <c r="LSH354" s="39"/>
      <c r="LSI354" s="39"/>
      <c r="LSJ354" s="39"/>
      <c r="LSK354" s="39"/>
      <c r="LSL354" s="39"/>
      <c r="LSM354" s="39"/>
      <c r="LSN354" s="39"/>
      <c r="LSO354" s="39"/>
      <c r="LSP354" s="39"/>
      <c r="LSQ354" s="39"/>
      <c r="LSR354" s="39"/>
      <c r="LSS354" s="39"/>
      <c r="LST354" s="39"/>
      <c r="LSU354" s="39"/>
      <c r="LSV354" s="39"/>
      <c r="LSW354" s="39"/>
      <c r="LSX354" s="39"/>
      <c r="LSY354" s="39"/>
      <c r="LSZ354" s="39"/>
      <c r="LTA354" s="39"/>
      <c r="LTB354" s="39"/>
      <c r="LTC354" s="39"/>
      <c r="LTD354" s="39"/>
      <c r="LTE354" s="39"/>
      <c r="LTF354" s="39"/>
      <c r="LTG354" s="39"/>
      <c r="LTH354" s="39"/>
      <c r="LTI354" s="39"/>
      <c r="LTJ354" s="39"/>
      <c r="LTK354" s="39"/>
      <c r="LTL354" s="39"/>
      <c r="LTM354" s="39"/>
      <c r="LTN354" s="39"/>
      <c r="LTO354" s="39"/>
      <c r="LTP354" s="39"/>
      <c r="LTQ354" s="39"/>
      <c r="LTR354" s="39"/>
      <c r="LTS354" s="39"/>
      <c r="LTT354" s="39"/>
      <c r="LTU354" s="39"/>
      <c r="LTV354" s="39"/>
      <c r="LTW354" s="39"/>
      <c r="LTX354" s="39"/>
      <c r="LTY354" s="39"/>
      <c r="LTZ354" s="39"/>
      <c r="LUA354" s="39"/>
      <c r="LUB354" s="39"/>
      <c r="LUC354" s="39"/>
      <c r="LUD354" s="39"/>
      <c r="LUE354" s="39"/>
      <c r="LUF354" s="39"/>
      <c r="LUG354" s="39"/>
      <c r="LUH354" s="39"/>
      <c r="LUI354" s="39"/>
      <c r="LUJ354" s="39"/>
      <c r="LUK354" s="39"/>
      <c r="LUL354" s="39"/>
      <c r="LUM354" s="39"/>
      <c r="LUN354" s="39"/>
      <c r="LUO354" s="39"/>
      <c r="LUP354" s="39"/>
      <c r="LUQ354" s="39"/>
      <c r="LUR354" s="39"/>
      <c r="LUS354" s="39"/>
      <c r="LUT354" s="39"/>
      <c r="LUU354" s="39"/>
      <c r="LUV354" s="39"/>
      <c r="LUW354" s="39"/>
      <c r="LUX354" s="39"/>
      <c r="LUY354" s="39"/>
      <c r="LUZ354" s="39"/>
      <c r="LVA354" s="39"/>
      <c r="LVB354" s="39"/>
      <c r="LVC354" s="39"/>
      <c r="LVD354" s="39"/>
      <c r="LVE354" s="39"/>
      <c r="LVF354" s="39"/>
      <c r="LVG354" s="39"/>
      <c r="LVH354" s="39"/>
      <c r="LVI354" s="39"/>
      <c r="LVJ354" s="39"/>
      <c r="LVK354" s="39"/>
      <c r="LVL354" s="39"/>
      <c r="LVM354" s="39"/>
      <c r="LVN354" s="39"/>
      <c r="LVO354" s="39"/>
      <c r="LVP354" s="39"/>
      <c r="LVQ354" s="39"/>
      <c r="LVR354" s="39"/>
      <c r="LVS354" s="39"/>
      <c r="LVT354" s="39"/>
      <c r="LVU354" s="39"/>
      <c r="LVV354" s="39"/>
      <c r="LVW354" s="39"/>
      <c r="LVX354" s="39"/>
      <c r="LVY354" s="39"/>
      <c r="LVZ354" s="39"/>
      <c r="LWA354" s="39"/>
      <c r="LWB354" s="39"/>
      <c r="LWC354" s="39"/>
      <c r="LWD354" s="39"/>
      <c r="LWE354" s="39"/>
      <c r="LWF354" s="39"/>
      <c r="LWG354" s="39"/>
      <c r="LWH354" s="39"/>
      <c r="LWI354" s="39"/>
      <c r="LWJ354" s="39"/>
      <c r="LWK354" s="39"/>
      <c r="LWL354" s="39"/>
      <c r="LWM354" s="39"/>
      <c r="LWN354" s="39"/>
      <c r="LWO354" s="39"/>
      <c r="LWP354" s="39"/>
      <c r="LWQ354" s="39"/>
      <c r="LWR354" s="39"/>
      <c r="LWS354" s="39"/>
      <c r="LWT354" s="39"/>
      <c r="LWU354" s="39"/>
      <c r="LWV354" s="39"/>
      <c r="LWW354" s="39"/>
      <c r="LWX354" s="39"/>
      <c r="LWY354" s="39"/>
      <c r="LWZ354" s="39"/>
      <c r="LXA354" s="39"/>
      <c r="LXB354" s="39"/>
      <c r="LXC354" s="39"/>
      <c r="LXD354" s="39"/>
      <c r="LXE354" s="39"/>
      <c r="LXF354" s="39"/>
      <c r="LXG354" s="39"/>
      <c r="LXH354" s="39"/>
      <c r="LXI354" s="39"/>
      <c r="LXJ354" s="39"/>
      <c r="LXK354" s="39"/>
      <c r="LXL354" s="39"/>
      <c r="LXM354" s="39"/>
      <c r="LXN354" s="39"/>
      <c r="LXO354" s="39"/>
      <c r="LXP354" s="39"/>
      <c r="LXQ354" s="39"/>
      <c r="LXR354" s="39"/>
      <c r="LXS354" s="39"/>
      <c r="LXT354" s="39"/>
      <c r="LXU354" s="39"/>
      <c r="LXV354" s="39"/>
      <c r="LXW354" s="39"/>
      <c r="LXX354" s="39"/>
      <c r="LXY354" s="39"/>
      <c r="LXZ354" s="39"/>
      <c r="LYA354" s="39"/>
      <c r="LYB354" s="39"/>
      <c r="LYC354" s="39"/>
      <c r="LYD354" s="39"/>
      <c r="LYE354" s="39"/>
      <c r="LYF354" s="39"/>
      <c r="LYG354" s="39"/>
      <c r="LYH354" s="39"/>
      <c r="LYI354" s="39"/>
      <c r="LYJ354" s="39"/>
      <c r="LYK354" s="39"/>
      <c r="LYL354" s="39"/>
      <c r="LYM354" s="39"/>
      <c r="LYN354" s="39"/>
      <c r="LYO354" s="39"/>
      <c r="LYP354" s="39"/>
      <c r="LYQ354" s="39"/>
      <c r="LYR354" s="39"/>
      <c r="LYS354" s="39"/>
      <c r="LYT354" s="39"/>
      <c r="LYU354" s="39"/>
      <c r="LYV354" s="39"/>
      <c r="LYW354" s="39"/>
      <c r="LYX354" s="39"/>
      <c r="LYY354" s="39"/>
      <c r="LYZ354" s="39"/>
      <c r="LZA354" s="39"/>
      <c r="LZB354" s="39"/>
      <c r="LZC354" s="39"/>
      <c r="LZD354" s="39"/>
      <c r="LZE354" s="39"/>
      <c r="LZF354" s="39"/>
      <c r="LZG354" s="39"/>
      <c r="LZH354" s="39"/>
      <c r="LZI354" s="39"/>
      <c r="LZJ354" s="39"/>
      <c r="LZK354" s="39"/>
      <c r="LZL354" s="39"/>
      <c r="LZM354" s="39"/>
      <c r="LZN354" s="39"/>
      <c r="LZO354" s="39"/>
      <c r="LZP354" s="39"/>
      <c r="LZQ354" s="39"/>
      <c r="LZR354" s="39"/>
      <c r="LZS354" s="39"/>
      <c r="LZT354" s="39"/>
      <c r="LZU354" s="39"/>
      <c r="LZV354" s="39"/>
      <c r="LZW354" s="39"/>
      <c r="LZX354" s="39"/>
      <c r="LZY354" s="39"/>
      <c r="LZZ354" s="39"/>
      <c r="MAA354" s="39"/>
      <c r="MAB354" s="39"/>
      <c r="MAC354" s="39"/>
      <c r="MAD354" s="39"/>
      <c r="MAE354" s="39"/>
      <c r="MAF354" s="39"/>
      <c r="MAG354" s="39"/>
      <c r="MAH354" s="39"/>
      <c r="MAI354" s="39"/>
      <c r="MAJ354" s="39"/>
      <c r="MAK354" s="39"/>
      <c r="MAL354" s="39"/>
      <c r="MAM354" s="39"/>
      <c r="MAN354" s="39"/>
      <c r="MAO354" s="39"/>
      <c r="MAP354" s="39"/>
      <c r="MAQ354" s="39"/>
      <c r="MAR354" s="39"/>
      <c r="MAS354" s="39"/>
      <c r="MAT354" s="39"/>
      <c r="MAU354" s="39"/>
      <c r="MAV354" s="39"/>
      <c r="MAW354" s="39"/>
      <c r="MAX354" s="39"/>
      <c r="MAY354" s="39"/>
      <c r="MAZ354" s="39"/>
      <c r="MBA354" s="39"/>
      <c r="MBB354" s="39"/>
      <c r="MBC354" s="39"/>
      <c r="MBD354" s="39"/>
      <c r="MBE354" s="39"/>
      <c r="MBF354" s="39"/>
      <c r="MBG354" s="39"/>
      <c r="MBH354" s="39"/>
      <c r="MBI354" s="39"/>
      <c r="MBJ354" s="39"/>
      <c r="MBK354" s="39"/>
      <c r="MBL354" s="39"/>
      <c r="MBM354" s="39"/>
      <c r="MBN354" s="39"/>
      <c r="MBO354" s="39"/>
      <c r="MBP354" s="39"/>
      <c r="MBQ354" s="39"/>
      <c r="MBR354" s="39"/>
      <c r="MBS354" s="39"/>
      <c r="MBT354" s="39"/>
      <c r="MBU354" s="39"/>
      <c r="MBV354" s="39"/>
      <c r="MBW354" s="39"/>
      <c r="MBX354" s="39"/>
      <c r="MBY354" s="39"/>
      <c r="MBZ354" s="39"/>
      <c r="MCA354" s="39"/>
      <c r="MCB354" s="39"/>
      <c r="MCC354" s="39"/>
      <c r="MCD354" s="39"/>
      <c r="MCE354" s="39"/>
      <c r="MCF354" s="39"/>
      <c r="MCG354" s="39"/>
      <c r="MCH354" s="39"/>
      <c r="MCI354" s="39"/>
      <c r="MCJ354" s="39"/>
      <c r="MCK354" s="39"/>
      <c r="MCL354" s="39"/>
      <c r="MCM354" s="39"/>
      <c r="MCN354" s="39"/>
      <c r="MCO354" s="39"/>
      <c r="MCP354" s="39"/>
      <c r="MCQ354" s="39"/>
      <c r="MCR354" s="39"/>
      <c r="MCS354" s="39"/>
      <c r="MCT354" s="39"/>
      <c r="MCU354" s="39"/>
      <c r="MCV354" s="39"/>
      <c r="MCW354" s="39"/>
      <c r="MCX354" s="39"/>
      <c r="MCY354" s="39"/>
      <c r="MCZ354" s="39"/>
      <c r="MDA354" s="39"/>
      <c r="MDB354" s="39"/>
      <c r="MDC354" s="39"/>
      <c r="MDD354" s="39"/>
      <c r="MDE354" s="39"/>
      <c r="MDF354" s="39"/>
      <c r="MDG354" s="39"/>
      <c r="MDH354" s="39"/>
      <c r="MDI354" s="39"/>
      <c r="MDJ354" s="39"/>
      <c r="MDK354" s="39"/>
      <c r="MDL354" s="39"/>
      <c r="MDM354" s="39"/>
      <c r="MDN354" s="39"/>
      <c r="MDO354" s="39"/>
      <c r="MDP354" s="39"/>
      <c r="MDQ354" s="39"/>
      <c r="MDR354" s="39"/>
      <c r="MDS354" s="39"/>
      <c r="MDT354" s="39"/>
      <c r="MDU354" s="39"/>
      <c r="MDV354" s="39"/>
      <c r="MDW354" s="39"/>
      <c r="MDX354" s="39"/>
      <c r="MDY354" s="39"/>
      <c r="MDZ354" s="39"/>
      <c r="MEA354" s="39"/>
      <c r="MEB354" s="39"/>
      <c r="MEC354" s="39"/>
      <c r="MED354" s="39"/>
      <c r="MEE354" s="39"/>
      <c r="MEF354" s="39"/>
      <c r="MEG354" s="39"/>
      <c r="MEH354" s="39"/>
      <c r="MEI354" s="39"/>
      <c r="MEJ354" s="39"/>
      <c r="MEK354" s="39"/>
      <c r="MEL354" s="39"/>
      <c r="MEM354" s="39"/>
      <c r="MEN354" s="39"/>
      <c r="MEO354" s="39"/>
      <c r="MEP354" s="39"/>
      <c r="MEQ354" s="39"/>
      <c r="MER354" s="39"/>
      <c r="MES354" s="39"/>
      <c r="MET354" s="39"/>
      <c r="MEU354" s="39"/>
      <c r="MEV354" s="39"/>
      <c r="MEW354" s="39"/>
      <c r="MEX354" s="39"/>
      <c r="MEY354" s="39"/>
      <c r="MEZ354" s="39"/>
      <c r="MFA354" s="39"/>
      <c r="MFB354" s="39"/>
      <c r="MFC354" s="39"/>
      <c r="MFD354" s="39"/>
      <c r="MFE354" s="39"/>
      <c r="MFF354" s="39"/>
      <c r="MFG354" s="39"/>
      <c r="MFH354" s="39"/>
      <c r="MFI354" s="39"/>
      <c r="MFJ354" s="39"/>
      <c r="MFK354" s="39"/>
      <c r="MFL354" s="39"/>
      <c r="MFM354" s="39"/>
      <c r="MFN354" s="39"/>
      <c r="MFO354" s="39"/>
      <c r="MFP354" s="39"/>
      <c r="MFQ354" s="39"/>
      <c r="MFR354" s="39"/>
      <c r="MFS354" s="39"/>
      <c r="MFT354" s="39"/>
      <c r="MFU354" s="39"/>
      <c r="MFV354" s="39"/>
      <c r="MFW354" s="39"/>
      <c r="MFX354" s="39"/>
      <c r="MFY354" s="39"/>
      <c r="MFZ354" s="39"/>
      <c r="MGA354" s="39"/>
      <c r="MGB354" s="39"/>
      <c r="MGC354" s="39"/>
      <c r="MGD354" s="39"/>
      <c r="MGE354" s="39"/>
      <c r="MGF354" s="39"/>
      <c r="MGG354" s="39"/>
      <c r="MGH354" s="39"/>
      <c r="MGI354" s="39"/>
      <c r="MGJ354" s="39"/>
      <c r="MGK354" s="39"/>
      <c r="MGL354" s="39"/>
      <c r="MGM354" s="39"/>
      <c r="MGN354" s="39"/>
      <c r="MGO354" s="39"/>
      <c r="MGP354" s="39"/>
      <c r="MGQ354" s="39"/>
      <c r="MGR354" s="39"/>
      <c r="MGS354" s="39"/>
      <c r="MGT354" s="39"/>
      <c r="MGU354" s="39"/>
      <c r="MGV354" s="39"/>
      <c r="MGW354" s="39"/>
      <c r="MGX354" s="39"/>
      <c r="MGY354" s="39"/>
      <c r="MGZ354" s="39"/>
      <c r="MHA354" s="39"/>
      <c r="MHB354" s="39"/>
      <c r="MHC354" s="39"/>
      <c r="MHD354" s="39"/>
      <c r="MHE354" s="39"/>
      <c r="MHF354" s="39"/>
      <c r="MHG354" s="39"/>
      <c r="MHH354" s="39"/>
      <c r="MHI354" s="39"/>
      <c r="MHJ354" s="39"/>
      <c r="MHK354" s="39"/>
      <c r="MHL354" s="39"/>
      <c r="MHM354" s="39"/>
      <c r="MHN354" s="39"/>
      <c r="MHO354" s="39"/>
      <c r="MHP354" s="39"/>
      <c r="MHQ354" s="39"/>
      <c r="MHR354" s="39"/>
      <c r="MHS354" s="39"/>
      <c r="MHT354" s="39"/>
      <c r="MHU354" s="39"/>
      <c r="MHV354" s="39"/>
      <c r="MHW354" s="39"/>
      <c r="MHX354" s="39"/>
      <c r="MHY354" s="39"/>
      <c r="MHZ354" s="39"/>
      <c r="MIA354" s="39"/>
      <c r="MIB354" s="39"/>
      <c r="MIC354" s="39"/>
      <c r="MID354" s="39"/>
      <c r="MIE354" s="39"/>
      <c r="MIF354" s="39"/>
      <c r="MIG354" s="39"/>
      <c r="MIH354" s="39"/>
      <c r="MII354" s="39"/>
      <c r="MIJ354" s="39"/>
      <c r="MIK354" s="39"/>
      <c r="MIL354" s="39"/>
      <c r="MIM354" s="39"/>
      <c r="MIN354" s="39"/>
      <c r="MIO354" s="39"/>
      <c r="MIP354" s="39"/>
      <c r="MIQ354" s="39"/>
      <c r="MIR354" s="39"/>
      <c r="MIS354" s="39"/>
      <c r="MIT354" s="39"/>
      <c r="MIU354" s="39"/>
      <c r="MIV354" s="39"/>
      <c r="MIW354" s="39"/>
      <c r="MIX354" s="39"/>
      <c r="MIY354" s="39"/>
      <c r="MIZ354" s="39"/>
      <c r="MJA354" s="39"/>
      <c r="MJB354" s="39"/>
      <c r="MJC354" s="39"/>
      <c r="MJD354" s="39"/>
      <c r="MJE354" s="39"/>
      <c r="MJF354" s="39"/>
      <c r="MJG354" s="39"/>
      <c r="MJH354" s="39"/>
      <c r="MJI354" s="39"/>
      <c r="MJJ354" s="39"/>
      <c r="MJK354" s="39"/>
      <c r="MJL354" s="39"/>
      <c r="MJM354" s="39"/>
      <c r="MJN354" s="39"/>
      <c r="MJO354" s="39"/>
      <c r="MJP354" s="39"/>
      <c r="MJQ354" s="39"/>
      <c r="MJR354" s="39"/>
      <c r="MJS354" s="39"/>
      <c r="MJT354" s="39"/>
      <c r="MJU354" s="39"/>
      <c r="MJV354" s="39"/>
      <c r="MJW354" s="39"/>
      <c r="MJX354" s="39"/>
      <c r="MJY354" s="39"/>
      <c r="MJZ354" s="39"/>
      <c r="MKA354" s="39"/>
      <c r="MKB354" s="39"/>
      <c r="MKC354" s="39"/>
      <c r="MKD354" s="39"/>
      <c r="MKE354" s="39"/>
      <c r="MKF354" s="39"/>
      <c r="MKG354" s="39"/>
      <c r="MKH354" s="39"/>
      <c r="MKI354" s="39"/>
      <c r="MKJ354" s="39"/>
      <c r="MKK354" s="39"/>
      <c r="MKL354" s="39"/>
      <c r="MKM354" s="39"/>
      <c r="MKN354" s="39"/>
      <c r="MKO354" s="39"/>
      <c r="MKP354" s="39"/>
      <c r="MKQ354" s="39"/>
      <c r="MKR354" s="39"/>
      <c r="MKS354" s="39"/>
      <c r="MKT354" s="39"/>
      <c r="MKU354" s="39"/>
      <c r="MKV354" s="39"/>
      <c r="MKW354" s="39"/>
      <c r="MKX354" s="39"/>
      <c r="MKY354" s="39"/>
      <c r="MKZ354" s="39"/>
      <c r="MLA354" s="39"/>
      <c r="MLB354" s="39"/>
      <c r="MLC354" s="39"/>
      <c r="MLD354" s="39"/>
      <c r="MLE354" s="39"/>
      <c r="MLF354" s="39"/>
      <c r="MLG354" s="39"/>
      <c r="MLH354" s="39"/>
      <c r="MLI354" s="39"/>
      <c r="MLJ354" s="39"/>
      <c r="MLK354" s="39"/>
      <c r="MLL354" s="39"/>
      <c r="MLM354" s="39"/>
      <c r="MLN354" s="39"/>
      <c r="MLO354" s="39"/>
      <c r="MLP354" s="39"/>
      <c r="MLQ354" s="39"/>
      <c r="MLR354" s="39"/>
      <c r="MLS354" s="39"/>
      <c r="MLT354" s="39"/>
      <c r="MLU354" s="39"/>
      <c r="MLV354" s="39"/>
      <c r="MLW354" s="39"/>
      <c r="MLX354" s="39"/>
      <c r="MLY354" s="39"/>
      <c r="MLZ354" s="39"/>
      <c r="MMA354" s="39"/>
      <c r="MMB354" s="39"/>
      <c r="MMC354" s="39"/>
      <c r="MMD354" s="39"/>
      <c r="MME354" s="39"/>
      <c r="MMF354" s="39"/>
      <c r="MMG354" s="39"/>
      <c r="MMH354" s="39"/>
      <c r="MMI354" s="39"/>
      <c r="MMJ354" s="39"/>
      <c r="MMK354" s="39"/>
      <c r="MML354" s="39"/>
      <c r="MMM354" s="39"/>
      <c r="MMN354" s="39"/>
      <c r="MMO354" s="39"/>
      <c r="MMP354" s="39"/>
      <c r="MMQ354" s="39"/>
      <c r="MMR354" s="39"/>
      <c r="MMS354" s="39"/>
      <c r="MMT354" s="39"/>
      <c r="MMU354" s="39"/>
      <c r="MMV354" s="39"/>
      <c r="MMW354" s="39"/>
      <c r="MMX354" s="39"/>
      <c r="MMY354" s="39"/>
      <c r="MMZ354" s="39"/>
      <c r="MNA354" s="39"/>
      <c r="MNB354" s="39"/>
      <c r="MNC354" s="39"/>
      <c r="MND354" s="39"/>
      <c r="MNE354" s="39"/>
      <c r="MNF354" s="39"/>
      <c r="MNG354" s="39"/>
      <c r="MNH354" s="39"/>
      <c r="MNI354" s="39"/>
      <c r="MNJ354" s="39"/>
      <c r="MNK354" s="39"/>
      <c r="MNL354" s="39"/>
      <c r="MNM354" s="39"/>
      <c r="MNN354" s="39"/>
      <c r="MNO354" s="39"/>
      <c r="MNP354" s="39"/>
      <c r="MNQ354" s="39"/>
      <c r="MNR354" s="39"/>
      <c r="MNS354" s="39"/>
      <c r="MNT354" s="39"/>
      <c r="MNU354" s="39"/>
      <c r="MNV354" s="39"/>
      <c r="MNW354" s="39"/>
      <c r="MNX354" s="39"/>
      <c r="MNY354" s="39"/>
      <c r="MNZ354" s="39"/>
      <c r="MOA354" s="39"/>
      <c r="MOB354" s="39"/>
      <c r="MOC354" s="39"/>
      <c r="MOD354" s="39"/>
      <c r="MOE354" s="39"/>
      <c r="MOF354" s="39"/>
      <c r="MOG354" s="39"/>
      <c r="MOH354" s="39"/>
      <c r="MOI354" s="39"/>
      <c r="MOJ354" s="39"/>
      <c r="MOK354" s="39"/>
      <c r="MOL354" s="39"/>
      <c r="MOM354" s="39"/>
      <c r="MON354" s="39"/>
      <c r="MOO354" s="39"/>
      <c r="MOP354" s="39"/>
      <c r="MOQ354" s="39"/>
      <c r="MOR354" s="39"/>
      <c r="MOS354" s="39"/>
      <c r="MOT354" s="39"/>
      <c r="MOU354" s="39"/>
      <c r="MOV354" s="39"/>
      <c r="MOW354" s="39"/>
      <c r="MOX354" s="39"/>
      <c r="MOY354" s="39"/>
      <c r="MOZ354" s="39"/>
      <c r="MPA354" s="39"/>
      <c r="MPB354" s="39"/>
      <c r="MPC354" s="39"/>
      <c r="MPD354" s="39"/>
      <c r="MPE354" s="39"/>
      <c r="MPF354" s="39"/>
      <c r="MPG354" s="39"/>
      <c r="MPH354" s="39"/>
      <c r="MPI354" s="39"/>
      <c r="MPJ354" s="39"/>
      <c r="MPK354" s="39"/>
      <c r="MPL354" s="39"/>
      <c r="MPM354" s="39"/>
      <c r="MPN354" s="39"/>
      <c r="MPO354" s="39"/>
      <c r="MPP354" s="39"/>
      <c r="MPQ354" s="39"/>
      <c r="MPR354" s="39"/>
      <c r="MPS354" s="39"/>
      <c r="MPT354" s="39"/>
      <c r="MPU354" s="39"/>
      <c r="MPV354" s="39"/>
      <c r="MPW354" s="39"/>
      <c r="MPX354" s="39"/>
      <c r="MPY354" s="39"/>
      <c r="MPZ354" s="39"/>
      <c r="MQA354" s="39"/>
      <c r="MQB354" s="39"/>
      <c r="MQC354" s="39"/>
      <c r="MQD354" s="39"/>
      <c r="MQE354" s="39"/>
      <c r="MQF354" s="39"/>
      <c r="MQG354" s="39"/>
      <c r="MQH354" s="39"/>
      <c r="MQI354" s="39"/>
      <c r="MQJ354" s="39"/>
      <c r="MQK354" s="39"/>
      <c r="MQL354" s="39"/>
      <c r="MQM354" s="39"/>
      <c r="MQN354" s="39"/>
      <c r="MQO354" s="39"/>
      <c r="MQP354" s="39"/>
      <c r="MQQ354" s="39"/>
      <c r="MQR354" s="39"/>
      <c r="MQS354" s="39"/>
      <c r="MQT354" s="39"/>
      <c r="MQU354" s="39"/>
      <c r="MQV354" s="39"/>
      <c r="MQW354" s="39"/>
      <c r="MQX354" s="39"/>
      <c r="MQY354" s="39"/>
      <c r="MQZ354" s="39"/>
      <c r="MRA354" s="39"/>
      <c r="MRB354" s="39"/>
      <c r="MRC354" s="39"/>
      <c r="MRD354" s="39"/>
      <c r="MRE354" s="39"/>
      <c r="MRF354" s="39"/>
      <c r="MRG354" s="39"/>
      <c r="MRH354" s="39"/>
      <c r="MRI354" s="39"/>
      <c r="MRJ354" s="39"/>
      <c r="MRK354" s="39"/>
      <c r="MRL354" s="39"/>
      <c r="MRM354" s="39"/>
      <c r="MRN354" s="39"/>
      <c r="MRO354" s="39"/>
      <c r="MRP354" s="39"/>
      <c r="MRQ354" s="39"/>
      <c r="MRR354" s="39"/>
      <c r="MRS354" s="39"/>
      <c r="MRT354" s="39"/>
      <c r="MRU354" s="39"/>
      <c r="MRV354" s="39"/>
      <c r="MRW354" s="39"/>
      <c r="MRX354" s="39"/>
      <c r="MRY354" s="39"/>
      <c r="MRZ354" s="39"/>
      <c r="MSA354" s="39"/>
      <c r="MSB354" s="39"/>
      <c r="MSC354" s="39"/>
      <c r="MSD354" s="39"/>
      <c r="MSE354" s="39"/>
      <c r="MSF354" s="39"/>
      <c r="MSG354" s="39"/>
      <c r="MSH354" s="39"/>
      <c r="MSI354" s="39"/>
      <c r="MSJ354" s="39"/>
      <c r="MSK354" s="39"/>
      <c r="MSL354" s="39"/>
      <c r="MSM354" s="39"/>
      <c r="MSN354" s="39"/>
      <c r="MSO354" s="39"/>
      <c r="MSP354" s="39"/>
      <c r="MSQ354" s="39"/>
      <c r="MSR354" s="39"/>
      <c r="MSS354" s="39"/>
      <c r="MST354" s="39"/>
      <c r="MSU354" s="39"/>
      <c r="MSV354" s="39"/>
      <c r="MSW354" s="39"/>
      <c r="MSX354" s="39"/>
      <c r="MSY354" s="39"/>
      <c r="MSZ354" s="39"/>
      <c r="MTA354" s="39"/>
      <c r="MTB354" s="39"/>
      <c r="MTC354" s="39"/>
      <c r="MTD354" s="39"/>
      <c r="MTE354" s="39"/>
      <c r="MTF354" s="39"/>
      <c r="MTG354" s="39"/>
      <c r="MTH354" s="39"/>
      <c r="MTI354" s="39"/>
      <c r="MTJ354" s="39"/>
      <c r="MTK354" s="39"/>
      <c r="MTL354" s="39"/>
      <c r="MTM354" s="39"/>
      <c r="MTN354" s="39"/>
      <c r="MTO354" s="39"/>
      <c r="MTP354" s="39"/>
      <c r="MTQ354" s="39"/>
      <c r="MTR354" s="39"/>
      <c r="MTS354" s="39"/>
      <c r="MTT354" s="39"/>
      <c r="MTU354" s="39"/>
      <c r="MTV354" s="39"/>
      <c r="MTW354" s="39"/>
      <c r="MTX354" s="39"/>
      <c r="MTY354" s="39"/>
      <c r="MTZ354" s="39"/>
      <c r="MUA354" s="39"/>
      <c r="MUB354" s="39"/>
      <c r="MUC354" s="39"/>
      <c r="MUD354" s="39"/>
      <c r="MUE354" s="39"/>
      <c r="MUF354" s="39"/>
      <c r="MUG354" s="39"/>
      <c r="MUH354" s="39"/>
      <c r="MUI354" s="39"/>
      <c r="MUJ354" s="39"/>
      <c r="MUK354" s="39"/>
      <c r="MUL354" s="39"/>
      <c r="MUM354" s="39"/>
      <c r="MUN354" s="39"/>
      <c r="MUO354" s="39"/>
      <c r="MUP354" s="39"/>
      <c r="MUQ354" s="39"/>
      <c r="MUR354" s="39"/>
      <c r="MUS354" s="39"/>
      <c r="MUT354" s="39"/>
      <c r="MUU354" s="39"/>
      <c r="MUV354" s="39"/>
      <c r="MUW354" s="39"/>
      <c r="MUX354" s="39"/>
      <c r="MUY354" s="39"/>
      <c r="MUZ354" s="39"/>
      <c r="MVA354" s="39"/>
      <c r="MVB354" s="39"/>
      <c r="MVC354" s="39"/>
      <c r="MVD354" s="39"/>
      <c r="MVE354" s="39"/>
      <c r="MVF354" s="39"/>
      <c r="MVG354" s="39"/>
      <c r="MVH354" s="39"/>
      <c r="MVI354" s="39"/>
      <c r="MVJ354" s="39"/>
      <c r="MVK354" s="39"/>
      <c r="MVL354" s="39"/>
      <c r="MVM354" s="39"/>
      <c r="MVN354" s="39"/>
      <c r="MVO354" s="39"/>
      <c r="MVP354" s="39"/>
      <c r="MVQ354" s="39"/>
      <c r="MVR354" s="39"/>
      <c r="MVS354" s="39"/>
      <c r="MVT354" s="39"/>
      <c r="MVU354" s="39"/>
      <c r="MVV354" s="39"/>
      <c r="MVW354" s="39"/>
      <c r="MVX354" s="39"/>
      <c r="MVY354" s="39"/>
      <c r="MVZ354" s="39"/>
      <c r="MWA354" s="39"/>
      <c r="MWB354" s="39"/>
      <c r="MWC354" s="39"/>
      <c r="MWD354" s="39"/>
      <c r="MWE354" s="39"/>
      <c r="MWF354" s="39"/>
      <c r="MWG354" s="39"/>
      <c r="MWH354" s="39"/>
      <c r="MWI354" s="39"/>
      <c r="MWJ354" s="39"/>
      <c r="MWK354" s="39"/>
      <c r="MWL354" s="39"/>
      <c r="MWM354" s="39"/>
      <c r="MWN354" s="39"/>
      <c r="MWO354" s="39"/>
      <c r="MWP354" s="39"/>
      <c r="MWQ354" s="39"/>
      <c r="MWR354" s="39"/>
      <c r="MWS354" s="39"/>
      <c r="MWT354" s="39"/>
      <c r="MWU354" s="39"/>
      <c r="MWV354" s="39"/>
      <c r="MWW354" s="39"/>
      <c r="MWX354" s="39"/>
      <c r="MWY354" s="39"/>
      <c r="MWZ354" s="39"/>
      <c r="MXA354" s="39"/>
      <c r="MXB354" s="39"/>
      <c r="MXC354" s="39"/>
      <c r="MXD354" s="39"/>
      <c r="MXE354" s="39"/>
      <c r="MXF354" s="39"/>
      <c r="MXG354" s="39"/>
      <c r="MXH354" s="39"/>
      <c r="MXI354" s="39"/>
      <c r="MXJ354" s="39"/>
      <c r="MXK354" s="39"/>
      <c r="MXL354" s="39"/>
      <c r="MXM354" s="39"/>
      <c r="MXN354" s="39"/>
      <c r="MXO354" s="39"/>
      <c r="MXP354" s="39"/>
      <c r="MXQ354" s="39"/>
      <c r="MXR354" s="39"/>
      <c r="MXS354" s="39"/>
      <c r="MXT354" s="39"/>
      <c r="MXU354" s="39"/>
      <c r="MXV354" s="39"/>
      <c r="MXW354" s="39"/>
      <c r="MXX354" s="39"/>
      <c r="MXY354" s="39"/>
      <c r="MXZ354" s="39"/>
      <c r="MYA354" s="39"/>
      <c r="MYB354" s="39"/>
      <c r="MYC354" s="39"/>
      <c r="MYD354" s="39"/>
      <c r="MYE354" s="39"/>
      <c r="MYF354" s="39"/>
      <c r="MYG354" s="39"/>
      <c r="MYH354" s="39"/>
      <c r="MYI354" s="39"/>
      <c r="MYJ354" s="39"/>
      <c r="MYK354" s="39"/>
      <c r="MYL354" s="39"/>
      <c r="MYM354" s="39"/>
      <c r="MYN354" s="39"/>
      <c r="MYO354" s="39"/>
      <c r="MYP354" s="39"/>
      <c r="MYQ354" s="39"/>
      <c r="MYR354" s="39"/>
      <c r="MYS354" s="39"/>
      <c r="MYT354" s="39"/>
      <c r="MYU354" s="39"/>
      <c r="MYV354" s="39"/>
      <c r="MYW354" s="39"/>
      <c r="MYX354" s="39"/>
      <c r="MYY354" s="39"/>
      <c r="MYZ354" s="39"/>
      <c r="MZA354" s="39"/>
      <c r="MZB354" s="39"/>
      <c r="MZC354" s="39"/>
      <c r="MZD354" s="39"/>
      <c r="MZE354" s="39"/>
      <c r="MZF354" s="39"/>
      <c r="MZG354" s="39"/>
      <c r="MZH354" s="39"/>
      <c r="MZI354" s="39"/>
      <c r="MZJ354" s="39"/>
      <c r="MZK354" s="39"/>
      <c r="MZL354" s="39"/>
      <c r="MZM354" s="39"/>
      <c r="MZN354" s="39"/>
      <c r="MZO354" s="39"/>
      <c r="MZP354" s="39"/>
      <c r="MZQ354" s="39"/>
      <c r="MZR354" s="39"/>
      <c r="MZS354" s="39"/>
      <c r="MZT354" s="39"/>
      <c r="MZU354" s="39"/>
      <c r="MZV354" s="39"/>
      <c r="MZW354" s="39"/>
      <c r="MZX354" s="39"/>
      <c r="MZY354" s="39"/>
      <c r="MZZ354" s="39"/>
      <c r="NAA354" s="39"/>
      <c r="NAB354" s="39"/>
      <c r="NAC354" s="39"/>
      <c r="NAD354" s="39"/>
      <c r="NAE354" s="39"/>
      <c r="NAF354" s="39"/>
      <c r="NAG354" s="39"/>
      <c r="NAH354" s="39"/>
      <c r="NAI354" s="39"/>
      <c r="NAJ354" s="39"/>
      <c r="NAK354" s="39"/>
      <c r="NAL354" s="39"/>
      <c r="NAM354" s="39"/>
      <c r="NAN354" s="39"/>
      <c r="NAO354" s="39"/>
      <c r="NAP354" s="39"/>
      <c r="NAQ354" s="39"/>
      <c r="NAR354" s="39"/>
      <c r="NAS354" s="39"/>
      <c r="NAT354" s="39"/>
      <c r="NAU354" s="39"/>
      <c r="NAV354" s="39"/>
      <c r="NAW354" s="39"/>
      <c r="NAX354" s="39"/>
      <c r="NAY354" s="39"/>
      <c r="NAZ354" s="39"/>
      <c r="NBA354" s="39"/>
      <c r="NBB354" s="39"/>
      <c r="NBC354" s="39"/>
      <c r="NBD354" s="39"/>
      <c r="NBE354" s="39"/>
      <c r="NBF354" s="39"/>
      <c r="NBG354" s="39"/>
      <c r="NBH354" s="39"/>
      <c r="NBI354" s="39"/>
      <c r="NBJ354" s="39"/>
      <c r="NBK354" s="39"/>
      <c r="NBL354" s="39"/>
      <c r="NBM354" s="39"/>
      <c r="NBN354" s="39"/>
      <c r="NBO354" s="39"/>
      <c r="NBP354" s="39"/>
      <c r="NBQ354" s="39"/>
      <c r="NBR354" s="39"/>
      <c r="NBS354" s="39"/>
      <c r="NBT354" s="39"/>
      <c r="NBU354" s="39"/>
      <c r="NBV354" s="39"/>
      <c r="NBW354" s="39"/>
      <c r="NBX354" s="39"/>
      <c r="NBY354" s="39"/>
      <c r="NBZ354" s="39"/>
      <c r="NCA354" s="39"/>
      <c r="NCB354" s="39"/>
      <c r="NCC354" s="39"/>
      <c r="NCD354" s="39"/>
      <c r="NCE354" s="39"/>
      <c r="NCF354" s="39"/>
      <c r="NCG354" s="39"/>
      <c r="NCH354" s="39"/>
      <c r="NCI354" s="39"/>
      <c r="NCJ354" s="39"/>
      <c r="NCK354" s="39"/>
      <c r="NCL354" s="39"/>
      <c r="NCM354" s="39"/>
      <c r="NCN354" s="39"/>
      <c r="NCO354" s="39"/>
      <c r="NCP354" s="39"/>
      <c r="NCQ354" s="39"/>
      <c r="NCR354" s="39"/>
      <c r="NCS354" s="39"/>
      <c r="NCT354" s="39"/>
      <c r="NCU354" s="39"/>
      <c r="NCV354" s="39"/>
      <c r="NCW354" s="39"/>
      <c r="NCX354" s="39"/>
      <c r="NCY354" s="39"/>
      <c r="NCZ354" s="39"/>
      <c r="NDA354" s="39"/>
      <c r="NDB354" s="39"/>
      <c r="NDC354" s="39"/>
      <c r="NDD354" s="39"/>
      <c r="NDE354" s="39"/>
      <c r="NDF354" s="39"/>
      <c r="NDG354" s="39"/>
      <c r="NDH354" s="39"/>
      <c r="NDI354" s="39"/>
      <c r="NDJ354" s="39"/>
      <c r="NDK354" s="39"/>
      <c r="NDL354" s="39"/>
      <c r="NDM354" s="39"/>
      <c r="NDN354" s="39"/>
      <c r="NDO354" s="39"/>
      <c r="NDP354" s="39"/>
      <c r="NDQ354" s="39"/>
      <c r="NDR354" s="39"/>
      <c r="NDS354" s="39"/>
      <c r="NDT354" s="39"/>
      <c r="NDU354" s="39"/>
      <c r="NDV354" s="39"/>
      <c r="NDW354" s="39"/>
      <c r="NDX354" s="39"/>
      <c r="NDY354" s="39"/>
      <c r="NDZ354" s="39"/>
      <c r="NEA354" s="39"/>
      <c r="NEB354" s="39"/>
      <c r="NEC354" s="39"/>
      <c r="NED354" s="39"/>
      <c r="NEE354" s="39"/>
      <c r="NEF354" s="39"/>
      <c r="NEG354" s="39"/>
      <c r="NEH354" s="39"/>
      <c r="NEI354" s="39"/>
      <c r="NEJ354" s="39"/>
      <c r="NEK354" s="39"/>
      <c r="NEL354" s="39"/>
      <c r="NEM354" s="39"/>
      <c r="NEN354" s="39"/>
      <c r="NEO354" s="39"/>
      <c r="NEP354" s="39"/>
      <c r="NEQ354" s="39"/>
      <c r="NER354" s="39"/>
      <c r="NES354" s="39"/>
      <c r="NET354" s="39"/>
      <c r="NEU354" s="39"/>
      <c r="NEV354" s="39"/>
      <c r="NEW354" s="39"/>
      <c r="NEX354" s="39"/>
      <c r="NEY354" s="39"/>
      <c r="NEZ354" s="39"/>
      <c r="NFA354" s="39"/>
      <c r="NFB354" s="39"/>
      <c r="NFC354" s="39"/>
      <c r="NFD354" s="39"/>
      <c r="NFE354" s="39"/>
      <c r="NFF354" s="39"/>
      <c r="NFG354" s="39"/>
      <c r="NFH354" s="39"/>
      <c r="NFI354" s="39"/>
      <c r="NFJ354" s="39"/>
      <c r="NFK354" s="39"/>
      <c r="NFL354" s="39"/>
      <c r="NFM354" s="39"/>
      <c r="NFN354" s="39"/>
      <c r="NFO354" s="39"/>
      <c r="NFP354" s="39"/>
      <c r="NFQ354" s="39"/>
      <c r="NFR354" s="39"/>
      <c r="NFS354" s="39"/>
      <c r="NFT354" s="39"/>
      <c r="NFU354" s="39"/>
      <c r="NFV354" s="39"/>
      <c r="NFW354" s="39"/>
      <c r="NFX354" s="39"/>
      <c r="NFY354" s="39"/>
      <c r="NFZ354" s="39"/>
      <c r="NGA354" s="39"/>
      <c r="NGB354" s="39"/>
      <c r="NGC354" s="39"/>
      <c r="NGD354" s="39"/>
      <c r="NGE354" s="39"/>
      <c r="NGF354" s="39"/>
      <c r="NGG354" s="39"/>
      <c r="NGH354" s="39"/>
      <c r="NGI354" s="39"/>
      <c r="NGJ354" s="39"/>
      <c r="NGK354" s="39"/>
      <c r="NGL354" s="39"/>
      <c r="NGM354" s="39"/>
      <c r="NGN354" s="39"/>
      <c r="NGO354" s="39"/>
      <c r="NGP354" s="39"/>
      <c r="NGQ354" s="39"/>
      <c r="NGR354" s="39"/>
      <c r="NGS354" s="39"/>
      <c r="NGT354" s="39"/>
      <c r="NGU354" s="39"/>
      <c r="NGV354" s="39"/>
      <c r="NGW354" s="39"/>
      <c r="NGX354" s="39"/>
      <c r="NGY354" s="39"/>
      <c r="NGZ354" s="39"/>
      <c r="NHA354" s="39"/>
      <c r="NHB354" s="39"/>
      <c r="NHC354" s="39"/>
      <c r="NHD354" s="39"/>
      <c r="NHE354" s="39"/>
      <c r="NHF354" s="39"/>
      <c r="NHG354" s="39"/>
      <c r="NHH354" s="39"/>
      <c r="NHI354" s="39"/>
      <c r="NHJ354" s="39"/>
      <c r="NHK354" s="39"/>
      <c r="NHL354" s="39"/>
      <c r="NHM354" s="39"/>
      <c r="NHN354" s="39"/>
      <c r="NHO354" s="39"/>
      <c r="NHP354" s="39"/>
      <c r="NHQ354" s="39"/>
      <c r="NHR354" s="39"/>
      <c r="NHS354" s="39"/>
      <c r="NHT354" s="39"/>
      <c r="NHU354" s="39"/>
      <c r="NHV354" s="39"/>
      <c r="NHW354" s="39"/>
      <c r="NHX354" s="39"/>
      <c r="NHY354" s="39"/>
      <c r="NHZ354" s="39"/>
      <c r="NIA354" s="39"/>
      <c r="NIB354" s="39"/>
      <c r="NIC354" s="39"/>
      <c r="NID354" s="39"/>
      <c r="NIE354" s="39"/>
      <c r="NIF354" s="39"/>
      <c r="NIG354" s="39"/>
      <c r="NIH354" s="39"/>
      <c r="NII354" s="39"/>
      <c r="NIJ354" s="39"/>
      <c r="NIK354" s="39"/>
      <c r="NIL354" s="39"/>
      <c r="NIM354" s="39"/>
      <c r="NIN354" s="39"/>
      <c r="NIO354" s="39"/>
      <c r="NIP354" s="39"/>
      <c r="NIQ354" s="39"/>
      <c r="NIR354" s="39"/>
      <c r="NIS354" s="39"/>
      <c r="NIT354" s="39"/>
      <c r="NIU354" s="39"/>
      <c r="NIV354" s="39"/>
      <c r="NIW354" s="39"/>
      <c r="NIX354" s="39"/>
      <c r="NIY354" s="39"/>
      <c r="NIZ354" s="39"/>
      <c r="NJA354" s="39"/>
      <c r="NJB354" s="39"/>
      <c r="NJC354" s="39"/>
      <c r="NJD354" s="39"/>
      <c r="NJE354" s="39"/>
      <c r="NJF354" s="39"/>
      <c r="NJG354" s="39"/>
      <c r="NJH354" s="39"/>
      <c r="NJI354" s="39"/>
      <c r="NJJ354" s="39"/>
      <c r="NJK354" s="39"/>
      <c r="NJL354" s="39"/>
      <c r="NJM354" s="39"/>
      <c r="NJN354" s="39"/>
      <c r="NJO354" s="39"/>
      <c r="NJP354" s="39"/>
      <c r="NJQ354" s="39"/>
      <c r="NJR354" s="39"/>
      <c r="NJS354" s="39"/>
      <c r="NJT354" s="39"/>
      <c r="NJU354" s="39"/>
      <c r="NJV354" s="39"/>
      <c r="NJW354" s="39"/>
      <c r="NJX354" s="39"/>
      <c r="NJY354" s="39"/>
      <c r="NJZ354" s="39"/>
      <c r="NKA354" s="39"/>
      <c r="NKB354" s="39"/>
      <c r="NKC354" s="39"/>
      <c r="NKD354" s="39"/>
      <c r="NKE354" s="39"/>
      <c r="NKF354" s="39"/>
      <c r="NKG354" s="39"/>
      <c r="NKH354" s="39"/>
      <c r="NKI354" s="39"/>
      <c r="NKJ354" s="39"/>
      <c r="NKK354" s="39"/>
      <c r="NKL354" s="39"/>
      <c r="NKM354" s="39"/>
      <c r="NKN354" s="39"/>
      <c r="NKO354" s="39"/>
      <c r="NKP354" s="39"/>
      <c r="NKQ354" s="39"/>
      <c r="NKR354" s="39"/>
      <c r="NKS354" s="39"/>
      <c r="NKT354" s="39"/>
      <c r="NKU354" s="39"/>
      <c r="NKV354" s="39"/>
      <c r="NKW354" s="39"/>
      <c r="NKX354" s="39"/>
      <c r="NKY354" s="39"/>
      <c r="NKZ354" s="39"/>
      <c r="NLA354" s="39"/>
      <c r="NLB354" s="39"/>
      <c r="NLC354" s="39"/>
      <c r="NLD354" s="39"/>
      <c r="NLE354" s="39"/>
      <c r="NLF354" s="39"/>
      <c r="NLG354" s="39"/>
      <c r="NLH354" s="39"/>
      <c r="NLI354" s="39"/>
      <c r="NLJ354" s="39"/>
      <c r="NLK354" s="39"/>
      <c r="NLL354" s="39"/>
      <c r="NLM354" s="39"/>
      <c r="NLN354" s="39"/>
      <c r="NLO354" s="39"/>
      <c r="NLP354" s="39"/>
      <c r="NLQ354" s="39"/>
      <c r="NLR354" s="39"/>
      <c r="NLS354" s="39"/>
      <c r="NLT354" s="39"/>
      <c r="NLU354" s="39"/>
      <c r="NLV354" s="39"/>
      <c r="NLW354" s="39"/>
      <c r="NLX354" s="39"/>
      <c r="NLY354" s="39"/>
      <c r="NLZ354" s="39"/>
      <c r="NMA354" s="39"/>
      <c r="NMB354" s="39"/>
      <c r="NMC354" s="39"/>
      <c r="NMD354" s="39"/>
      <c r="NME354" s="39"/>
      <c r="NMF354" s="39"/>
      <c r="NMG354" s="39"/>
      <c r="NMH354" s="39"/>
      <c r="NMI354" s="39"/>
      <c r="NMJ354" s="39"/>
      <c r="NMK354" s="39"/>
      <c r="NML354" s="39"/>
      <c r="NMM354" s="39"/>
      <c r="NMN354" s="39"/>
      <c r="NMO354" s="39"/>
      <c r="NMP354" s="39"/>
      <c r="NMQ354" s="39"/>
      <c r="NMR354" s="39"/>
      <c r="NMS354" s="39"/>
      <c r="NMT354" s="39"/>
      <c r="NMU354" s="39"/>
      <c r="NMV354" s="39"/>
      <c r="NMW354" s="39"/>
      <c r="NMX354" s="39"/>
      <c r="NMY354" s="39"/>
      <c r="NMZ354" s="39"/>
      <c r="NNA354" s="39"/>
      <c r="NNB354" s="39"/>
      <c r="NNC354" s="39"/>
      <c r="NND354" s="39"/>
      <c r="NNE354" s="39"/>
      <c r="NNF354" s="39"/>
      <c r="NNG354" s="39"/>
      <c r="NNH354" s="39"/>
      <c r="NNI354" s="39"/>
      <c r="NNJ354" s="39"/>
      <c r="NNK354" s="39"/>
      <c r="NNL354" s="39"/>
      <c r="NNM354" s="39"/>
      <c r="NNN354" s="39"/>
      <c r="NNO354" s="39"/>
      <c r="NNP354" s="39"/>
      <c r="NNQ354" s="39"/>
      <c r="NNR354" s="39"/>
      <c r="NNS354" s="39"/>
      <c r="NNT354" s="39"/>
      <c r="NNU354" s="39"/>
      <c r="NNV354" s="39"/>
      <c r="NNW354" s="39"/>
      <c r="NNX354" s="39"/>
      <c r="NNY354" s="39"/>
      <c r="NNZ354" s="39"/>
      <c r="NOA354" s="39"/>
      <c r="NOB354" s="39"/>
      <c r="NOC354" s="39"/>
      <c r="NOD354" s="39"/>
      <c r="NOE354" s="39"/>
      <c r="NOF354" s="39"/>
      <c r="NOG354" s="39"/>
      <c r="NOH354" s="39"/>
      <c r="NOI354" s="39"/>
      <c r="NOJ354" s="39"/>
      <c r="NOK354" s="39"/>
      <c r="NOL354" s="39"/>
      <c r="NOM354" s="39"/>
      <c r="NON354" s="39"/>
      <c r="NOO354" s="39"/>
      <c r="NOP354" s="39"/>
      <c r="NOQ354" s="39"/>
      <c r="NOR354" s="39"/>
      <c r="NOS354" s="39"/>
      <c r="NOT354" s="39"/>
      <c r="NOU354" s="39"/>
      <c r="NOV354" s="39"/>
      <c r="NOW354" s="39"/>
      <c r="NOX354" s="39"/>
      <c r="NOY354" s="39"/>
      <c r="NOZ354" s="39"/>
      <c r="NPA354" s="39"/>
      <c r="NPB354" s="39"/>
      <c r="NPC354" s="39"/>
      <c r="NPD354" s="39"/>
      <c r="NPE354" s="39"/>
      <c r="NPF354" s="39"/>
      <c r="NPG354" s="39"/>
      <c r="NPH354" s="39"/>
      <c r="NPI354" s="39"/>
      <c r="NPJ354" s="39"/>
      <c r="NPK354" s="39"/>
      <c r="NPL354" s="39"/>
      <c r="NPM354" s="39"/>
      <c r="NPN354" s="39"/>
      <c r="NPO354" s="39"/>
      <c r="NPP354" s="39"/>
      <c r="NPQ354" s="39"/>
      <c r="NPR354" s="39"/>
      <c r="NPS354" s="39"/>
      <c r="NPT354" s="39"/>
      <c r="NPU354" s="39"/>
      <c r="NPV354" s="39"/>
      <c r="NPW354" s="39"/>
      <c r="NPX354" s="39"/>
      <c r="NPY354" s="39"/>
      <c r="NPZ354" s="39"/>
      <c r="NQA354" s="39"/>
      <c r="NQB354" s="39"/>
      <c r="NQC354" s="39"/>
      <c r="NQD354" s="39"/>
      <c r="NQE354" s="39"/>
      <c r="NQF354" s="39"/>
      <c r="NQG354" s="39"/>
      <c r="NQH354" s="39"/>
      <c r="NQI354" s="39"/>
      <c r="NQJ354" s="39"/>
      <c r="NQK354" s="39"/>
      <c r="NQL354" s="39"/>
      <c r="NQM354" s="39"/>
      <c r="NQN354" s="39"/>
      <c r="NQO354" s="39"/>
      <c r="NQP354" s="39"/>
      <c r="NQQ354" s="39"/>
      <c r="NQR354" s="39"/>
      <c r="NQS354" s="39"/>
      <c r="NQT354" s="39"/>
      <c r="NQU354" s="39"/>
      <c r="NQV354" s="39"/>
      <c r="NQW354" s="39"/>
      <c r="NQX354" s="39"/>
      <c r="NQY354" s="39"/>
      <c r="NQZ354" s="39"/>
      <c r="NRA354" s="39"/>
      <c r="NRB354" s="39"/>
      <c r="NRC354" s="39"/>
      <c r="NRD354" s="39"/>
      <c r="NRE354" s="39"/>
      <c r="NRF354" s="39"/>
      <c r="NRG354" s="39"/>
      <c r="NRH354" s="39"/>
      <c r="NRI354" s="39"/>
      <c r="NRJ354" s="39"/>
      <c r="NRK354" s="39"/>
      <c r="NRL354" s="39"/>
      <c r="NRM354" s="39"/>
      <c r="NRN354" s="39"/>
      <c r="NRO354" s="39"/>
      <c r="NRP354" s="39"/>
      <c r="NRQ354" s="39"/>
      <c r="NRR354" s="39"/>
      <c r="NRS354" s="39"/>
      <c r="NRT354" s="39"/>
      <c r="NRU354" s="39"/>
      <c r="NRV354" s="39"/>
      <c r="NRW354" s="39"/>
      <c r="NRX354" s="39"/>
      <c r="NRY354" s="39"/>
      <c r="NRZ354" s="39"/>
      <c r="NSA354" s="39"/>
      <c r="NSB354" s="39"/>
      <c r="NSC354" s="39"/>
      <c r="NSD354" s="39"/>
      <c r="NSE354" s="39"/>
      <c r="NSF354" s="39"/>
      <c r="NSG354" s="39"/>
      <c r="NSH354" s="39"/>
      <c r="NSI354" s="39"/>
      <c r="NSJ354" s="39"/>
      <c r="NSK354" s="39"/>
      <c r="NSL354" s="39"/>
      <c r="NSM354" s="39"/>
      <c r="NSN354" s="39"/>
      <c r="NSO354" s="39"/>
      <c r="NSP354" s="39"/>
      <c r="NSQ354" s="39"/>
      <c r="NSR354" s="39"/>
      <c r="NSS354" s="39"/>
      <c r="NST354" s="39"/>
      <c r="NSU354" s="39"/>
      <c r="NSV354" s="39"/>
      <c r="NSW354" s="39"/>
      <c r="NSX354" s="39"/>
      <c r="NSY354" s="39"/>
      <c r="NSZ354" s="39"/>
      <c r="NTA354" s="39"/>
      <c r="NTB354" s="39"/>
      <c r="NTC354" s="39"/>
      <c r="NTD354" s="39"/>
      <c r="NTE354" s="39"/>
      <c r="NTF354" s="39"/>
      <c r="NTG354" s="39"/>
      <c r="NTH354" s="39"/>
      <c r="NTI354" s="39"/>
      <c r="NTJ354" s="39"/>
      <c r="NTK354" s="39"/>
      <c r="NTL354" s="39"/>
      <c r="NTM354" s="39"/>
      <c r="NTN354" s="39"/>
      <c r="NTO354" s="39"/>
      <c r="NTP354" s="39"/>
      <c r="NTQ354" s="39"/>
      <c r="NTR354" s="39"/>
      <c r="NTS354" s="39"/>
      <c r="NTT354" s="39"/>
      <c r="NTU354" s="39"/>
      <c r="NTV354" s="39"/>
      <c r="NTW354" s="39"/>
      <c r="NTX354" s="39"/>
      <c r="NTY354" s="39"/>
      <c r="NTZ354" s="39"/>
      <c r="NUA354" s="39"/>
      <c r="NUB354" s="39"/>
      <c r="NUC354" s="39"/>
      <c r="NUD354" s="39"/>
      <c r="NUE354" s="39"/>
      <c r="NUF354" s="39"/>
      <c r="NUG354" s="39"/>
      <c r="NUH354" s="39"/>
      <c r="NUI354" s="39"/>
      <c r="NUJ354" s="39"/>
      <c r="NUK354" s="39"/>
      <c r="NUL354" s="39"/>
      <c r="NUM354" s="39"/>
      <c r="NUN354" s="39"/>
      <c r="NUO354" s="39"/>
      <c r="NUP354" s="39"/>
      <c r="NUQ354" s="39"/>
      <c r="NUR354" s="39"/>
      <c r="NUS354" s="39"/>
      <c r="NUT354" s="39"/>
      <c r="NUU354" s="39"/>
      <c r="NUV354" s="39"/>
      <c r="NUW354" s="39"/>
      <c r="NUX354" s="39"/>
      <c r="NUY354" s="39"/>
      <c r="NUZ354" s="39"/>
      <c r="NVA354" s="39"/>
      <c r="NVB354" s="39"/>
      <c r="NVC354" s="39"/>
      <c r="NVD354" s="39"/>
      <c r="NVE354" s="39"/>
      <c r="NVF354" s="39"/>
      <c r="NVG354" s="39"/>
      <c r="NVH354" s="39"/>
      <c r="NVI354" s="39"/>
      <c r="NVJ354" s="39"/>
      <c r="NVK354" s="39"/>
      <c r="NVL354" s="39"/>
      <c r="NVM354" s="39"/>
      <c r="NVN354" s="39"/>
      <c r="NVO354" s="39"/>
      <c r="NVP354" s="39"/>
      <c r="NVQ354" s="39"/>
      <c r="NVR354" s="39"/>
      <c r="NVS354" s="39"/>
      <c r="NVT354" s="39"/>
      <c r="NVU354" s="39"/>
      <c r="NVV354" s="39"/>
      <c r="NVW354" s="39"/>
      <c r="NVX354" s="39"/>
      <c r="NVY354" s="39"/>
      <c r="NVZ354" s="39"/>
      <c r="NWA354" s="39"/>
      <c r="NWB354" s="39"/>
      <c r="NWC354" s="39"/>
      <c r="NWD354" s="39"/>
      <c r="NWE354" s="39"/>
      <c r="NWF354" s="39"/>
      <c r="NWG354" s="39"/>
      <c r="NWH354" s="39"/>
      <c r="NWI354" s="39"/>
      <c r="NWJ354" s="39"/>
      <c r="NWK354" s="39"/>
      <c r="NWL354" s="39"/>
      <c r="NWM354" s="39"/>
      <c r="NWN354" s="39"/>
      <c r="NWO354" s="39"/>
      <c r="NWP354" s="39"/>
      <c r="NWQ354" s="39"/>
      <c r="NWR354" s="39"/>
      <c r="NWS354" s="39"/>
      <c r="NWT354" s="39"/>
      <c r="NWU354" s="39"/>
      <c r="NWV354" s="39"/>
      <c r="NWW354" s="39"/>
      <c r="NWX354" s="39"/>
      <c r="NWY354" s="39"/>
      <c r="NWZ354" s="39"/>
      <c r="NXA354" s="39"/>
      <c r="NXB354" s="39"/>
      <c r="NXC354" s="39"/>
      <c r="NXD354" s="39"/>
      <c r="NXE354" s="39"/>
      <c r="NXF354" s="39"/>
      <c r="NXG354" s="39"/>
      <c r="NXH354" s="39"/>
      <c r="NXI354" s="39"/>
      <c r="NXJ354" s="39"/>
      <c r="NXK354" s="39"/>
      <c r="NXL354" s="39"/>
      <c r="NXM354" s="39"/>
      <c r="NXN354" s="39"/>
      <c r="NXO354" s="39"/>
      <c r="NXP354" s="39"/>
      <c r="NXQ354" s="39"/>
      <c r="NXR354" s="39"/>
      <c r="NXS354" s="39"/>
      <c r="NXT354" s="39"/>
      <c r="NXU354" s="39"/>
      <c r="NXV354" s="39"/>
      <c r="NXW354" s="39"/>
      <c r="NXX354" s="39"/>
      <c r="NXY354" s="39"/>
      <c r="NXZ354" s="39"/>
      <c r="NYA354" s="39"/>
      <c r="NYB354" s="39"/>
      <c r="NYC354" s="39"/>
      <c r="NYD354" s="39"/>
      <c r="NYE354" s="39"/>
      <c r="NYF354" s="39"/>
      <c r="NYG354" s="39"/>
      <c r="NYH354" s="39"/>
      <c r="NYI354" s="39"/>
      <c r="NYJ354" s="39"/>
      <c r="NYK354" s="39"/>
      <c r="NYL354" s="39"/>
      <c r="NYM354" s="39"/>
      <c r="NYN354" s="39"/>
      <c r="NYO354" s="39"/>
      <c r="NYP354" s="39"/>
      <c r="NYQ354" s="39"/>
      <c r="NYR354" s="39"/>
      <c r="NYS354" s="39"/>
      <c r="NYT354" s="39"/>
      <c r="NYU354" s="39"/>
      <c r="NYV354" s="39"/>
      <c r="NYW354" s="39"/>
      <c r="NYX354" s="39"/>
      <c r="NYY354" s="39"/>
      <c r="NYZ354" s="39"/>
      <c r="NZA354" s="39"/>
      <c r="NZB354" s="39"/>
      <c r="NZC354" s="39"/>
      <c r="NZD354" s="39"/>
      <c r="NZE354" s="39"/>
      <c r="NZF354" s="39"/>
      <c r="NZG354" s="39"/>
      <c r="NZH354" s="39"/>
      <c r="NZI354" s="39"/>
      <c r="NZJ354" s="39"/>
      <c r="NZK354" s="39"/>
      <c r="NZL354" s="39"/>
      <c r="NZM354" s="39"/>
      <c r="NZN354" s="39"/>
      <c r="NZO354" s="39"/>
      <c r="NZP354" s="39"/>
      <c r="NZQ354" s="39"/>
      <c r="NZR354" s="39"/>
      <c r="NZS354" s="39"/>
      <c r="NZT354" s="39"/>
      <c r="NZU354" s="39"/>
      <c r="NZV354" s="39"/>
      <c r="NZW354" s="39"/>
      <c r="NZX354" s="39"/>
      <c r="NZY354" s="39"/>
      <c r="NZZ354" s="39"/>
      <c r="OAA354" s="39"/>
      <c r="OAB354" s="39"/>
      <c r="OAC354" s="39"/>
      <c r="OAD354" s="39"/>
      <c r="OAE354" s="39"/>
      <c r="OAF354" s="39"/>
      <c r="OAG354" s="39"/>
      <c r="OAH354" s="39"/>
      <c r="OAI354" s="39"/>
      <c r="OAJ354" s="39"/>
      <c r="OAK354" s="39"/>
      <c r="OAL354" s="39"/>
      <c r="OAM354" s="39"/>
      <c r="OAN354" s="39"/>
      <c r="OAO354" s="39"/>
      <c r="OAP354" s="39"/>
      <c r="OAQ354" s="39"/>
      <c r="OAR354" s="39"/>
      <c r="OAS354" s="39"/>
      <c r="OAT354" s="39"/>
      <c r="OAU354" s="39"/>
      <c r="OAV354" s="39"/>
      <c r="OAW354" s="39"/>
      <c r="OAX354" s="39"/>
      <c r="OAY354" s="39"/>
      <c r="OAZ354" s="39"/>
      <c r="OBA354" s="39"/>
      <c r="OBB354" s="39"/>
      <c r="OBC354" s="39"/>
      <c r="OBD354" s="39"/>
      <c r="OBE354" s="39"/>
      <c r="OBF354" s="39"/>
      <c r="OBG354" s="39"/>
      <c r="OBH354" s="39"/>
      <c r="OBI354" s="39"/>
      <c r="OBJ354" s="39"/>
      <c r="OBK354" s="39"/>
      <c r="OBL354" s="39"/>
      <c r="OBM354" s="39"/>
      <c r="OBN354" s="39"/>
      <c r="OBO354" s="39"/>
      <c r="OBP354" s="39"/>
      <c r="OBQ354" s="39"/>
      <c r="OBR354" s="39"/>
      <c r="OBS354" s="39"/>
      <c r="OBT354" s="39"/>
      <c r="OBU354" s="39"/>
      <c r="OBV354" s="39"/>
      <c r="OBW354" s="39"/>
      <c r="OBX354" s="39"/>
      <c r="OBY354" s="39"/>
      <c r="OBZ354" s="39"/>
      <c r="OCA354" s="39"/>
      <c r="OCB354" s="39"/>
      <c r="OCC354" s="39"/>
      <c r="OCD354" s="39"/>
      <c r="OCE354" s="39"/>
      <c r="OCF354" s="39"/>
      <c r="OCG354" s="39"/>
      <c r="OCH354" s="39"/>
      <c r="OCI354" s="39"/>
      <c r="OCJ354" s="39"/>
      <c r="OCK354" s="39"/>
      <c r="OCL354" s="39"/>
      <c r="OCM354" s="39"/>
      <c r="OCN354" s="39"/>
      <c r="OCO354" s="39"/>
      <c r="OCP354" s="39"/>
      <c r="OCQ354" s="39"/>
      <c r="OCR354" s="39"/>
      <c r="OCS354" s="39"/>
      <c r="OCT354" s="39"/>
      <c r="OCU354" s="39"/>
      <c r="OCV354" s="39"/>
      <c r="OCW354" s="39"/>
      <c r="OCX354" s="39"/>
      <c r="OCY354" s="39"/>
      <c r="OCZ354" s="39"/>
      <c r="ODA354" s="39"/>
      <c r="ODB354" s="39"/>
      <c r="ODC354" s="39"/>
      <c r="ODD354" s="39"/>
      <c r="ODE354" s="39"/>
      <c r="ODF354" s="39"/>
      <c r="ODG354" s="39"/>
      <c r="ODH354" s="39"/>
      <c r="ODI354" s="39"/>
      <c r="ODJ354" s="39"/>
      <c r="ODK354" s="39"/>
      <c r="ODL354" s="39"/>
      <c r="ODM354" s="39"/>
      <c r="ODN354" s="39"/>
      <c r="ODO354" s="39"/>
      <c r="ODP354" s="39"/>
      <c r="ODQ354" s="39"/>
      <c r="ODR354" s="39"/>
      <c r="ODS354" s="39"/>
      <c r="ODT354" s="39"/>
      <c r="ODU354" s="39"/>
      <c r="ODV354" s="39"/>
      <c r="ODW354" s="39"/>
      <c r="ODX354" s="39"/>
      <c r="ODY354" s="39"/>
      <c r="ODZ354" s="39"/>
      <c r="OEA354" s="39"/>
      <c r="OEB354" s="39"/>
      <c r="OEC354" s="39"/>
      <c r="OED354" s="39"/>
      <c r="OEE354" s="39"/>
      <c r="OEF354" s="39"/>
      <c r="OEG354" s="39"/>
      <c r="OEH354" s="39"/>
      <c r="OEI354" s="39"/>
      <c r="OEJ354" s="39"/>
      <c r="OEK354" s="39"/>
      <c r="OEL354" s="39"/>
      <c r="OEM354" s="39"/>
      <c r="OEN354" s="39"/>
      <c r="OEO354" s="39"/>
      <c r="OEP354" s="39"/>
      <c r="OEQ354" s="39"/>
      <c r="OER354" s="39"/>
      <c r="OES354" s="39"/>
      <c r="OET354" s="39"/>
      <c r="OEU354" s="39"/>
      <c r="OEV354" s="39"/>
      <c r="OEW354" s="39"/>
      <c r="OEX354" s="39"/>
      <c r="OEY354" s="39"/>
      <c r="OEZ354" s="39"/>
      <c r="OFA354" s="39"/>
      <c r="OFB354" s="39"/>
      <c r="OFC354" s="39"/>
      <c r="OFD354" s="39"/>
      <c r="OFE354" s="39"/>
      <c r="OFF354" s="39"/>
      <c r="OFG354" s="39"/>
      <c r="OFH354" s="39"/>
      <c r="OFI354" s="39"/>
      <c r="OFJ354" s="39"/>
      <c r="OFK354" s="39"/>
      <c r="OFL354" s="39"/>
      <c r="OFM354" s="39"/>
      <c r="OFN354" s="39"/>
      <c r="OFO354" s="39"/>
      <c r="OFP354" s="39"/>
      <c r="OFQ354" s="39"/>
      <c r="OFR354" s="39"/>
      <c r="OFS354" s="39"/>
      <c r="OFT354" s="39"/>
      <c r="OFU354" s="39"/>
      <c r="OFV354" s="39"/>
      <c r="OFW354" s="39"/>
      <c r="OFX354" s="39"/>
      <c r="OFY354" s="39"/>
      <c r="OFZ354" s="39"/>
      <c r="OGA354" s="39"/>
      <c r="OGB354" s="39"/>
      <c r="OGC354" s="39"/>
      <c r="OGD354" s="39"/>
      <c r="OGE354" s="39"/>
      <c r="OGF354" s="39"/>
      <c r="OGG354" s="39"/>
      <c r="OGH354" s="39"/>
      <c r="OGI354" s="39"/>
      <c r="OGJ354" s="39"/>
      <c r="OGK354" s="39"/>
      <c r="OGL354" s="39"/>
      <c r="OGM354" s="39"/>
      <c r="OGN354" s="39"/>
      <c r="OGO354" s="39"/>
      <c r="OGP354" s="39"/>
      <c r="OGQ354" s="39"/>
      <c r="OGR354" s="39"/>
      <c r="OGS354" s="39"/>
      <c r="OGT354" s="39"/>
      <c r="OGU354" s="39"/>
      <c r="OGV354" s="39"/>
      <c r="OGW354" s="39"/>
      <c r="OGX354" s="39"/>
      <c r="OGY354" s="39"/>
      <c r="OGZ354" s="39"/>
      <c r="OHA354" s="39"/>
      <c r="OHB354" s="39"/>
      <c r="OHC354" s="39"/>
      <c r="OHD354" s="39"/>
      <c r="OHE354" s="39"/>
      <c r="OHF354" s="39"/>
      <c r="OHG354" s="39"/>
      <c r="OHH354" s="39"/>
      <c r="OHI354" s="39"/>
      <c r="OHJ354" s="39"/>
      <c r="OHK354" s="39"/>
      <c r="OHL354" s="39"/>
      <c r="OHM354" s="39"/>
      <c r="OHN354" s="39"/>
      <c r="OHO354" s="39"/>
      <c r="OHP354" s="39"/>
      <c r="OHQ354" s="39"/>
      <c r="OHR354" s="39"/>
      <c r="OHS354" s="39"/>
      <c r="OHT354" s="39"/>
      <c r="OHU354" s="39"/>
      <c r="OHV354" s="39"/>
      <c r="OHW354" s="39"/>
      <c r="OHX354" s="39"/>
      <c r="OHY354" s="39"/>
      <c r="OHZ354" s="39"/>
      <c r="OIA354" s="39"/>
      <c r="OIB354" s="39"/>
      <c r="OIC354" s="39"/>
      <c r="OID354" s="39"/>
      <c r="OIE354" s="39"/>
      <c r="OIF354" s="39"/>
      <c r="OIG354" s="39"/>
      <c r="OIH354" s="39"/>
      <c r="OII354" s="39"/>
      <c r="OIJ354" s="39"/>
      <c r="OIK354" s="39"/>
      <c r="OIL354" s="39"/>
      <c r="OIM354" s="39"/>
      <c r="OIN354" s="39"/>
      <c r="OIO354" s="39"/>
      <c r="OIP354" s="39"/>
      <c r="OIQ354" s="39"/>
      <c r="OIR354" s="39"/>
      <c r="OIS354" s="39"/>
      <c r="OIT354" s="39"/>
      <c r="OIU354" s="39"/>
      <c r="OIV354" s="39"/>
      <c r="OIW354" s="39"/>
      <c r="OIX354" s="39"/>
      <c r="OIY354" s="39"/>
      <c r="OIZ354" s="39"/>
      <c r="OJA354" s="39"/>
      <c r="OJB354" s="39"/>
      <c r="OJC354" s="39"/>
      <c r="OJD354" s="39"/>
      <c r="OJE354" s="39"/>
      <c r="OJF354" s="39"/>
      <c r="OJG354" s="39"/>
      <c r="OJH354" s="39"/>
      <c r="OJI354" s="39"/>
      <c r="OJJ354" s="39"/>
      <c r="OJK354" s="39"/>
      <c r="OJL354" s="39"/>
      <c r="OJM354" s="39"/>
      <c r="OJN354" s="39"/>
      <c r="OJO354" s="39"/>
      <c r="OJP354" s="39"/>
      <c r="OJQ354" s="39"/>
      <c r="OJR354" s="39"/>
      <c r="OJS354" s="39"/>
      <c r="OJT354" s="39"/>
      <c r="OJU354" s="39"/>
      <c r="OJV354" s="39"/>
      <c r="OJW354" s="39"/>
      <c r="OJX354" s="39"/>
      <c r="OJY354" s="39"/>
      <c r="OJZ354" s="39"/>
      <c r="OKA354" s="39"/>
      <c r="OKB354" s="39"/>
      <c r="OKC354" s="39"/>
      <c r="OKD354" s="39"/>
      <c r="OKE354" s="39"/>
      <c r="OKF354" s="39"/>
      <c r="OKG354" s="39"/>
      <c r="OKH354" s="39"/>
      <c r="OKI354" s="39"/>
      <c r="OKJ354" s="39"/>
      <c r="OKK354" s="39"/>
      <c r="OKL354" s="39"/>
      <c r="OKM354" s="39"/>
      <c r="OKN354" s="39"/>
      <c r="OKO354" s="39"/>
      <c r="OKP354" s="39"/>
      <c r="OKQ354" s="39"/>
      <c r="OKR354" s="39"/>
      <c r="OKS354" s="39"/>
      <c r="OKT354" s="39"/>
      <c r="OKU354" s="39"/>
      <c r="OKV354" s="39"/>
      <c r="OKW354" s="39"/>
      <c r="OKX354" s="39"/>
      <c r="OKY354" s="39"/>
      <c r="OKZ354" s="39"/>
      <c r="OLA354" s="39"/>
      <c r="OLB354" s="39"/>
      <c r="OLC354" s="39"/>
      <c r="OLD354" s="39"/>
      <c r="OLE354" s="39"/>
      <c r="OLF354" s="39"/>
      <c r="OLG354" s="39"/>
      <c r="OLH354" s="39"/>
      <c r="OLI354" s="39"/>
      <c r="OLJ354" s="39"/>
      <c r="OLK354" s="39"/>
      <c r="OLL354" s="39"/>
      <c r="OLM354" s="39"/>
      <c r="OLN354" s="39"/>
      <c r="OLO354" s="39"/>
      <c r="OLP354" s="39"/>
      <c r="OLQ354" s="39"/>
      <c r="OLR354" s="39"/>
      <c r="OLS354" s="39"/>
      <c r="OLT354" s="39"/>
      <c r="OLU354" s="39"/>
      <c r="OLV354" s="39"/>
      <c r="OLW354" s="39"/>
      <c r="OLX354" s="39"/>
      <c r="OLY354" s="39"/>
      <c r="OLZ354" s="39"/>
      <c r="OMA354" s="39"/>
      <c r="OMB354" s="39"/>
      <c r="OMC354" s="39"/>
      <c r="OMD354" s="39"/>
      <c r="OME354" s="39"/>
      <c r="OMF354" s="39"/>
      <c r="OMG354" s="39"/>
      <c r="OMH354" s="39"/>
      <c r="OMI354" s="39"/>
      <c r="OMJ354" s="39"/>
      <c r="OMK354" s="39"/>
      <c r="OML354" s="39"/>
      <c r="OMM354" s="39"/>
      <c r="OMN354" s="39"/>
      <c r="OMO354" s="39"/>
      <c r="OMP354" s="39"/>
      <c r="OMQ354" s="39"/>
      <c r="OMR354" s="39"/>
      <c r="OMS354" s="39"/>
      <c r="OMT354" s="39"/>
      <c r="OMU354" s="39"/>
      <c r="OMV354" s="39"/>
      <c r="OMW354" s="39"/>
      <c r="OMX354" s="39"/>
      <c r="OMY354" s="39"/>
      <c r="OMZ354" s="39"/>
      <c r="ONA354" s="39"/>
      <c r="ONB354" s="39"/>
      <c r="ONC354" s="39"/>
      <c r="OND354" s="39"/>
      <c r="ONE354" s="39"/>
      <c r="ONF354" s="39"/>
      <c r="ONG354" s="39"/>
      <c r="ONH354" s="39"/>
      <c r="ONI354" s="39"/>
      <c r="ONJ354" s="39"/>
      <c r="ONK354" s="39"/>
      <c r="ONL354" s="39"/>
      <c r="ONM354" s="39"/>
      <c r="ONN354" s="39"/>
      <c r="ONO354" s="39"/>
      <c r="ONP354" s="39"/>
      <c r="ONQ354" s="39"/>
      <c r="ONR354" s="39"/>
      <c r="ONS354" s="39"/>
      <c r="ONT354" s="39"/>
      <c r="ONU354" s="39"/>
      <c r="ONV354" s="39"/>
      <c r="ONW354" s="39"/>
      <c r="ONX354" s="39"/>
      <c r="ONY354" s="39"/>
      <c r="ONZ354" s="39"/>
      <c r="OOA354" s="39"/>
      <c r="OOB354" s="39"/>
      <c r="OOC354" s="39"/>
      <c r="OOD354" s="39"/>
      <c r="OOE354" s="39"/>
      <c r="OOF354" s="39"/>
      <c r="OOG354" s="39"/>
      <c r="OOH354" s="39"/>
      <c r="OOI354" s="39"/>
      <c r="OOJ354" s="39"/>
      <c r="OOK354" s="39"/>
      <c r="OOL354" s="39"/>
      <c r="OOM354" s="39"/>
      <c r="OON354" s="39"/>
      <c r="OOO354" s="39"/>
      <c r="OOP354" s="39"/>
      <c r="OOQ354" s="39"/>
      <c r="OOR354" s="39"/>
      <c r="OOS354" s="39"/>
      <c r="OOT354" s="39"/>
      <c r="OOU354" s="39"/>
      <c r="OOV354" s="39"/>
      <c r="OOW354" s="39"/>
      <c r="OOX354" s="39"/>
      <c r="OOY354" s="39"/>
      <c r="OOZ354" s="39"/>
      <c r="OPA354" s="39"/>
      <c r="OPB354" s="39"/>
      <c r="OPC354" s="39"/>
      <c r="OPD354" s="39"/>
      <c r="OPE354" s="39"/>
      <c r="OPF354" s="39"/>
      <c r="OPG354" s="39"/>
      <c r="OPH354" s="39"/>
      <c r="OPI354" s="39"/>
      <c r="OPJ354" s="39"/>
      <c r="OPK354" s="39"/>
      <c r="OPL354" s="39"/>
      <c r="OPM354" s="39"/>
      <c r="OPN354" s="39"/>
      <c r="OPO354" s="39"/>
      <c r="OPP354" s="39"/>
      <c r="OPQ354" s="39"/>
      <c r="OPR354" s="39"/>
      <c r="OPS354" s="39"/>
      <c r="OPT354" s="39"/>
      <c r="OPU354" s="39"/>
      <c r="OPV354" s="39"/>
      <c r="OPW354" s="39"/>
      <c r="OPX354" s="39"/>
      <c r="OPY354" s="39"/>
      <c r="OPZ354" s="39"/>
      <c r="OQA354" s="39"/>
      <c r="OQB354" s="39"/>
      <c r="OQC354" s="39"/>
      <c r="OQD354" s="39"/>
      <c r="OQE354" s="39"/>
      <c r="OQF354" s="39"/>
      <c r="OQG354" s="39"/>
      <c r="OQH354" s="39"/>
      <c r="OQI354" s="39"/>
      <c r="OQJ354" s="39"/>
      <c r="OQK354" s="39"/>
      <c r="OQL354" s="39"/>
      <c r="OQM354" s="39"/>
      <c r="OQN354" s="39"/>
      <c r="OQO354" s="39"/>
      <c r="OQP354" s="39"/>
      <c r="OQQ354" s="39"/>
      <c r="OQR354" s="39"/>
      <c r="OQS354" s="39"/>
      <c r="OQT354" s="39"/>
      <c r="OQU354" s="39"/>
      <c r="OQV354" s="39"/>
      <c r="OQW354" s="39"/>
      <c r="OQX354" s="39"/>
      <c r="OQY354" s="39"/>
      <c r="OQZ354" s="39"/>
      <c r="ORA354" s="39"/>
      <c r="ORB354" s="39"/>
      <c r="ORC354" s="39"/>
      <c r="ORD354" s="39"/>
      <c r="ORE354" s="39"/>
      <c r="ORF354" s="39"/>
      <c r="ORG354" s="39"/>
      <c r="ORH354" s="39"/>
      <c r="ORI354" s="39"/>
      <c r="ORJ354" s="39"/>
      <c r="ORK354" s="39"/>
      <c r="ORL354" s="39"/>
      <c r="ORM354" s="39"/>
      <c r="ORN354" s="39"/>
      <c r="ORO354" s="39"/>
      <c r="ORP354" s="39"/>
      <c r="ORQ354" s="39"/>
      <c r="ORR354" s="39"/>
      <c r="ORS354" s="39"/>
      <c r="ORT354" s="39"/>
      <c r="ORU354" s="39"/>
      <c r="ORV354" s="39"/>
      <c r="ORW354" s="39"/>
      <c r="ORX354" s="39"/>
      <c r="ORY354" s="39"/>
      <c r="ORZ354" s="39"/>
      <c r="OSA354" s="39"/>
      <c r="OSB354" s="39"/>
      <c r="OSC354" s="39"/>
      <c r="OSD354" s="39"/>
      <c r="OSE354" s="39"/>
      <c r="OSF354" s="39"/>
      <c r="OSG354" s="39"/>
      <c r="OSH354" s="39"/>
      <c r="OSI354" s="39"/>
      <c r="OSJ354" s="39"/>
      <c r="OSK354" s="39"/>
      <c r="OSL354" s="39"/>
      <c r="OSM354" s="39"/>
      <c r="OSN354" s="39"/>
      <c r="OSO354" s="39"/>
      <c r="OSP354" s="39"/>
      <c r="OSQ354" s="39"/>
      <c r="OSR354" s="39"/>
      <c r="OSS354" s="39"/>
      <c r="OST354" s="39"/>
      <c r="OSU354" s="39"/>
      <c r="OSV354" s="39"/>
      <c r="OSW354" s="39"/>
      <c r="OSX354" s="39"/>
      <c r="OSY354" s="39"/>
      <c r="OSZ354" s="39"/>
      <c r="OTA354" s="39"/>
      <c r="OTB354" s="39"/>
      <c r="OTC354" s="39"/>
      <c r="OTD354" s="39"/>
      <c r="OTE354" s="39"/>
      <c r="OTF354" s="39"/>
      <c r="OTG354" s="39"/>
      <c r="OTH354" s="39"/>
      <c r="OTI354" s="39"/>
      <c r="OTJ354" s="39"/>
      <c r="OTK354" s="39"/>
      <c r="OTL354" s="39"/>
      <c r="OTM354" s="39"/>
      <c r="OTN354" s="39"/>
      <c r="OTO354" s="39"/>
      <c r="OTP354" s="39"/>
      <c r="OTQ354" s="39"/>
      <c r="OTR354" s="39"/>
      <c r="OTS354" s="39"/>
      <c r="OTT354" s="39"/>
      <c r="OTU354" s="39"/>
      <c r="OTV354" s="39"/>
      <c r="OTW354" s="39"/>
      <c r="OTX354" s="39"/>
      <c r="OTY354" s="39"/>
      <c r="OTZ354" s="39"/>
      <c r="OUA354" s="39"/>
      <c r="OUB354" s="39"/>
      <c r="OUC354" s="39"/>
      <c r="OUD354" s="39"/>
      <c r="OUE354" s="39"/>
      <c r="OUF354" s="39"/>
      <c r="OUG354" s="39"/>
      <c r="OUH354" s="39"/>
      <c r="OUI354" s="39"/>
      <c r="OUJ354" s="39"/>
      <c r="OUK354" s="39"/>
      <c r="OUL354" s="39"/>
      <c r="OUM354" s="39"/>
      <c r="OUN354" s="39"/>
      <c r="OUO354" s="39"/>
      <c r="OUP354" s="39"/>
      <c r="OUQ354" s="39"/>
      <c r="OUR354" s="39"/>
      <c r="OUS354" s="39"/>
      <c r="OUT354" s="39"/>
      <c r="OUU354" s="39"/>
      <c r="OUV354" s="39"/>
      <c r="OUW354" s="39"/>
      <c r="OUX354" s="39"/>
      <c r="OUY354" s="39"/>
      <c r="OUZ354" s="39"/>
      <c r="OVA354" s="39"/>
      <c r="OVB354" s="39"/>
      <c r="OVC354" s="39"/>
      <c r="OVD354" s="39"/>
      <c r="OVE354" s="39"/>
      <c r="OVF354" s="39"/>
      <c r="OVG354" s="39"/>
      <c r="OVH354" s="39"/>
      <c r="OVI354" s="39"/>
      <c r="OVJ354" s="39"/>
      <c r="OVK354" s="39"/>
      <c r="OVL354" s="39"/>
      <c r="OVM354" s="39"/>
      <c r="OVN354" s="39"/>
      <c r="OVO354" s="39"/>
      <c r="OVP354" s="39"/>
      <c r="OVQ354" s="39"/>
      <c r="OVR354" s="39"/>
      <c r="OVS354" s="39"/>
      <c r="OVT354" s="39"/>
      <c r="OVU354" s="39"/>
      <c r="OVV354" s="39"/>
      <c r="OVW354" s="39"/>
      <c r="OVX354" s="39"/>
      <c r="OVY354" s="39"/>
      <c r="OVZ354" s="39"/>
      <c r="OWA354" s="39"/>
      <c r="OWB354" s="39"/>
      <c r="OWC354" s="39"/>
      <c r="OWD354" s="39"/>
      <c r="OWE354" s="39"/>
      <c r="OWF354" s="39"/>
      <c r="OWG354" s="39"/>
      <c r="OWH354" s="39"/>
      <c r="OWI354" s="39"/>
      <c r="OWJ354" s="39"/>
      <c r="OWK354" s="39"/>
      <c r="OWL354" s="39"/>
      <c r="OWM354" s="39"/>
      <c r="OWN354" s="39"/>
      <c r="OWO354" s="39"/>
      <c r="OWP354" s="39"/>
      <c r="OWQ354" s="39"/>
      <c r="OWR354" s="39"/>
      <c r="OWS354" s="39"/>
      <c r="OWT354" s="39"/>
      <c r="OWU354" s="39"/>
      <c r="OWV354" s="39"/>
      <c r="OWW354" s="39"/>
      <c r="OWX354" s="39"/>
      <c r="OWY354" s="39"/>
      <c r="OWZ354" s="39"/>
      <c r="OXA354" s="39"/>
      <c r="OXB354" s="39"/>
      <c r="OXC354" s="39"/>
      <c r="OXD354" s="39"/>
      <c r="OXE354" s="39"/>
      <c r="OXF354" s="39"/>
      <c r="OXG354" s="39"/>
      <c r="OXH354" s="39"/>
      <c r="OXI354" s="39"/>
      <c r="OXJ354" s="39"/>
      <c r="OXK354" s="39"/>
      <c r="OXL354" s="39"/>
      <c r="OXM354" s="39"/>
      <c r="OXN354" s="39"/>
      <c r="OXO354" s="39"/>
      <c r="OXP354" s="39"/>
      <c r="OXQ354" s="39"/>
      <c r="OXR354" s="39"/>
      <c r="OXS354" s="39"/>
      <c r="OXT354" s="39"/>
      <c r="OXU354" s="39"/>
      <c r="OXV354" s="39"/>
      <c r="OXW354" s="39"/>
      <c r="OXX354" s="39"/>
      <c r="OXY354" s="39"/>
      <c r="OXZ354" s="39"/>
      <c r="OYA354" s="39"/>
      <c r="OYB354" s="39"/>
      <c r="OYC354" s="39"/>
      <c r="OYD354" s="39"/>
      <c r="OYE354" s="39"/>
      <c r="OYF354" s="39"/>
      <c r="OYG354" s="39"/>
      <c r="OYH354" s="39"/>
      <c r="OYI354" s="39"/>
      <c r="OYJ354" s="39"/>
      <c r="OYK354" s="39"/>
      <c r="OYL354" s="39"/>
      <c r="OYM354" s="39"/>
      <c r="OYN354" s="39"/>
      <c r="OYO354" s="39"/>
      <c r="OYP354" s="39"/>
      <c r="OYQ354" s="39"/>
      <c r="OYR354" s="39"/>
      <c r="OYS354" s="39"/>
      <c r="OYT354" s="39"/>
      <c r="OYU354" s="39"/>
      <c r="OYV354" s="39"/>
      <c r="OYW354" s="39"/>
      <c r="OYX354" s="39"/>
      <c r="OYY354" s="39"/>
      <c r="OYZ354" s="39"/>
      <c r="OZA354" s="39"/>
      <c r="OZB354" s="39"/>
      <c r="OZC354" s="39"/>
      <c r="OZD354" s="39"/>
      <c r="OZE354" s="39"/>
      <c r="OZF354" s="39"/>
      <c r="OZG354" s="39"/>
      <c r="OZH354" s="39"/>
      <c r="OZI354" s="39"/>
      <c r="OZJ354" s="39"/>
      <c r="OZK354" s="39"/>
      <c r="OZL354" s="39"/>
      <c r="OZM354" s="39"/>
      <c r="OZN354" s="39"/>
      <c r="OZO354" s="39"/>
      <c r="OZP354" s="39"/>
      <c r="OZQ354" s="39"/>
      <c r="OZR354" s="39"/>
      <c r="OZS354" s="39"/>
      <c r="OZT354" s="39"/>
      <c r="OZU354" s="39"/>
      <c r="OZV354" s="39"/>
      <c r="OZW354" s="39"/>
      <c r="OZX354" s="39"/>
      <c r="OZY354" s="39"/>
      <c r="OZZ354" s="39"/>
      <c r="PAA354" s="39"/>
      <c r="PAB354" s="39"/>
      <c r="PAC354" s="39"/>
      <c r="PAD354" s="39"/>
      <c r="PAE354" s="39"/>
      <c r="PAF354" s="39"/>
      <c r="PAG354" s="39"/>
      <c r="PAH354" s="39"/>
      <c r="PAI354" s="39"/>
      <c r="PAJ354" s="39"/>
      <c r="PAK354" s="39"/>
      <c r="PAL354" s="39"/>
      <c r="PAM354" s="39"/>
      <c r="PAN354" s="39"/>
      <c r="PAO354" s="39"/>
      <c r="PAP354" s="39"/>
      <c r="PAQ354" s="39"/>
      <c r="PAR354" s="39"/>
      <c r="PAS354" s="39"/>
      <c r="PAT354" s="39"/>
      <c r="PAU354" s="39"/>
      <c r="PAV354" s="39"/>
      <c r="PAW354" s="39"/>
      <c r="PAX354" s="39"/>
      <c r="PAY354" s="39"/>
      <c r="PAZ354" s="39"/>
      <c r="PBA354" s="39"/>
      <c r="PBB354" s="39"/>
      <c r="PBC354" s="39"/>
      <c r="PBD354" s="39"/>
      <c r="PBE354" s="39"/>
      <c r="PBF354" s="39"/>
      <c r="PBG354" s="39"/>
      <c r="PBH354" s="39"/>
      <c r="PBI354" s="39"/>
      <c r="PBJ354" s="39"/>
      <c r="PBK354" s="39"/>
      <c r="PBL354" s="39"/>
      <c r="PBM354" s="39"/>
      <c r="PBN354" s="39"/>
      <c r="PBO354" s="39"/>
      <c r="PBP354" s="39"/>
      <c r="PBQ354" s="39"/>
      <c r="PBR354" s="39"/>
      <c r="PBS354" s="39"/>
      <c r="PBT354" s="39"/>
      <c r="PBU354" s="39"/>
      <c r="PBV354" s="39"/>
      <c r="PBW354" s="39"/>
      <c r="PBX354" s="39"/>
      <c r="PBY354" s="39"/>
      <c r="PBZ354" s="39"/>
      <c r="PCA354" s="39"/>
      <c r="PCB354" s="39"/>
      <c r="PCC354" s="39"/>
      <c r="PCD354" s="39"/>
      <c r="PCE354" s="39"/>
      <c r="PCF354" s="39"/>
      <c r="PCG354" s="39"/>
      <c r="PCH354" s="39"/>
      <c r="PCI354" s="39"/>
      <c r="PCJ354" s="39"/>
      <c r="PCK354" s="39"/>
      <c r="PCL354" s="39"/>
      <c r="PCM354" s="39"/>
      <c r="PCN354" s="39"/>
      <c r="PCO354" s="39"/>
      <c r="PCP354" s="39"/>
      <c r="PCQ354" s="39"/>
      <c r="PCR354" s="39"/>
      <c r="PCS354" s="39"/>
      <c r="PCT354" s="39"/>
      <c r="PCU354" s="39"/>
      <c r="PCV354" s="39"/>
      <c r="PCW354" s="39"/>
      <c r="PCX354" s="39"/>
      <c r="PCY354" s="39"/>
      <c r="PCZ354" s="39"/>
      <c r="PDA354" s="39"/>
      <c r="PDB354" s="39"/>
      <c r="PDC354" s="39"/>
      <c r="PDD354" s="39"/>
      <c r="PDE354" s="39"/>
      <c r="PDF354" s="39"/>
      <c r="PDG354" s="39"/>
      <c r="PDH354" s="39"/>
      <c r="PDI354" s="39"/>
      <c r="PDJ354" s="39"/>
      <c r="PDK354" s="39"/>
      <c r="PDL354" s="39"/>
      <c r="PDM354" s="39"/>
      <c r="PDN354" s="39"/>
      <c r="PDO354" s="39"/>
      <c r="PDP354" s="39"/>
      <c r="PDQ354" s="39"/>
      <c r="PDR354" s="39"/>
      <c r="PDS354" s="39"/>
      <c r="PDT354" s="39"/>
      <c r="PDU354" s="39"/>
      <c r="PDV354" s="39"/>
      <c r="PDW354" s="39"/>
      <c r="PDX354" s="39"/>
      <c r="PDY354" s="39"/>
      <c r="PDZ354" s="39"/>
      <c r="PEA354" s="39"/>
      <c r="PEB354" s="39"/>
      <c r="PEC354" s="39"/>
      <c r="PED354" s="39"/>
      <c r="PEE354" s="39"/>
      <c r="PEF354" s="39"/>
      <c r="PEG354" s="39"/>
      <c r="PEH354" s="39"/>
      <c r="PEI354" s="39"/>
      <c r="PEJ354" s="39"/>
      <c r="PEK354" s="39"/>
      <c r="PEL354" s="39"/>
      <c r="PEM354" s="39"/>
      <c r="PEN354" s="39"/>
      <c r="PEO354" s="39"/>
      <c r="PEP354" s="39"/>
      <c r="PEQ354" s="39"/>
      <c r="PER354" s="39"/>
      <c r="PES354" s="39"/>
      <c r="PET354" s="39"/>
      <c r="PEU354" s="39"/>
      <c r="PEV354" s="39"/>
      <c r="PEW354" s="39"/>
      <c r="PEX354" s="39"/>
      <c r="PEY354" s="39"/>
      <c r="PEZ354" s="39"/>
      <c r="PFA354" s="39"/>
      <c r="PFB354" s="39"/>
      <c r="PFC354" s="39"/>
      <c r="PFD354" s="39"/>
      <c r="PFE354" s="39"/>
      <c r="PFF354" s="39"/>
      <c r="PFG354" s="39"/>
      <c r="PFH354" s="39"/>
      <c r="PFI354" s="39"/>
      <c r="PFJ354" s="39"/>
      <c r="PFK354" s="39"/>
      <c r="PFL354" s="39"/>
      <c r="PFM354" s="39"/>
      <c r="PFN354" s="39"/>
      <c r="PFO354" s="39"/>
      <c r="PFP354" s="39"/>
      <c r="PFQ354" s="39"/>
      <c r="PFR354" s="39"/>
      <c r="PFS354" s="39"/>
      <c r="PFT354" s="39"/>
      <c r="PFU354" s="39"/>
      <c r="PFV354" s="39"/>
      <c r="PFW354" s="39"/>
      <c r="PFX354" s="39"/>
      <c r="PFY354" s="39"/>
      <c r="PFZ354" s="39"/>
      <c r="PGA354" s="39"/>
      <c r="PGB354" s="39"/>
      <c r="PGC354" s="39"/>
      <c r="PGD354" s="39"/>
      <c r="PGE354" s="39"/>
      <c r="PGF354" s="39"/>
      <c r="PGG354" s="39"/>
      <c r="PGH354" s="39"/>
      <c r="PGI354" s="39"/>
      <c r="PGJ354" s="39"/>
      <c r="PGK354" s="39"/>
      <c r="PGL354" s="39"/>
      <c r="PGM354" s="39"/>
      <c r="PGN354" s="39"/>
      <c r="PGO354" s="39"/>
      <c r="PGP354" s="39"/>
      <c r="PGQ354" s="39"/>
      <c r="PGR354" s="39"/>
      <c r="PGS354" s="39"/>
      <c r="PGT354" s="39"/>
      <c r="PGU354" s="39"/>
      <c r="PGV354" s="39"/>
      <c r="PGW354" s="39"/>
      <c r="PGX354" s="39"/>
      <c r="PGY354" s="39"/>
      <c r="PGZ354" s="39"/>
      <c r="PHA354" s="39"/>
      <c r="PHB354" s="39"/>
      <c r="PHC354" s="39"/>
      <c r="PHD354" s="39"/>
      <c r="PHE354" s="39"/>
      <c r="PHF354" s="39"/>
      <c r="PHG354" s="39"/>
      <c r="PHH354" s="39"/>
      <c r="PHI354" s="39"/>
      <c r="PHJ354" s="39"/>
      <c r="PHK354" s="39"/>
      <c r="PHL354" s="39"/>
      <c r="PHM354" s="39"/>
      <c r="PHN354" s="39"/>
      <c r="PHO354" s="39"/>
      <c r="PHP354" s="39"/>
      <c r="PHQ354" s="39"/>
      <c r="PHR354" s="39"/>
      <c r="PHS354" s="39"/>
      <c r="PHT354" s="39"/>
      <c r="PHU354" s="39"/>
      <c r="PHV354" s="39"/>
      <c r="PHW354" s="39"/>
      <c r="PHX354" s="39"/>
      <c r="PHY354" s="39"/>
      <c r="PHZ354" s="39"/>
      <c r="PIA354" s="39"/>
      <c r="PIB354" s="39"/>
      <c r="PIC354" s="39"/>
      <c r="PID354" s="39"/>
      <c r="PIE354" s="39"/>
      <c r="PIF354" s="39"/>
      <c r="PIG354" s="39"/>
      <c r="PIH354" s="39"/>
      <c r="PII354" s="39"/>
      <c r="PIJ354" s="39"/>
      <c r="PIK354" s="39"/>
      <c r="PIL354" s="39"/>
      <c r="PIM354" s="39"/>
      <c r="PIN354" s="39"/>
      <c r="PIO354" s="39"/>
      <c r="PIP354" s="39"/>
      <c r="PIQ354" s="39"/>
      <c r="PIR354" s="39"/>
      <c r="PIS354" s="39"/>
      <c r="PIT354" s="39"/>
      <c r="PIU354" s="39"/>
      <c r="PIV354" s="39"/>
      <c r="PIW354" s="39"/>
      <c r="PIX354" s="39"/>
      <c r="PIY354" s="39"/>
      <c r="PIZ354" s="39"/>
      <c r="PJA354" s="39"/>
      <c r="PJB354" s="39"/>
      <c r="PJC354" s="39"/>
      <c r="PJD354" s="39"/>
      <c r="PJE354" s="39"/>
      <c r="PJF354" s="39"/>
      <c r="PJG354" s="39"/>
      <c r="PJH354" s="39"/>
      <c r="PJI354" s="39"/>
      <c r="PJJ354" s="39"/>
      <c r="PJK354" s="39"/>
      <c r="PJL354" s="39"/>
      <c r="PJM354" s="39"/>
      <c r="PJN354" s="39"/>
      <c r="PJO354" s="39"/>
      <c r="PJP354" s="39"/>
      <c r="PJQ354" s="39"/>
      <c r="PJR354" s="39"/>
      <c r="PJS354" s="39"/>
      <c r="PJT354" s="39"/>
      <c r="PJU354" s="39"/>
      <c r="PJV354" s="39"/>
      <c r="PJW354" s="39"/>
      <c r="PJX354" s="39"/>
      <c r="PJY354" s="39"/>
      <c r="PJZ354" s="39"/>
      <c r="PKA354" s="39"/>
      <c r="PKB354" s="39"/>
      <c r="PKC354" s="39"/>
      <c r="PKD354" s="39"/>
      <c r="PKE354" s="39"/>
      <c r="PKF354" s="39"/>
      <c r="PKG354" s="39"/>
      <c r="PKH354" s="39"/>
      <c r="PKI354" s="39"/>
      <c r="PKJ354" s="39"/>
      <c r="PKK354" s="39"/>
      <c r="PKL354" s="39"/>
      <c r="PKM354" s="39"/>
      <c r="PKN354" s="39"/>
      <c r="PKO354" s="39"/>
      <c r="PKP354" s="39"/>
      <c r="PKQ354" s="39"/>
      <c r="PKR354" s="39"/>
      <c r="PKS354" s="39"/>
      <c r="PKT354" s="39"/>
      <c r="PKU354" s="39"/>
      <c r="PKV354" s="39"/>
      <c r="PKW354" s="39"/>
      <c r="PKX354" s="39"/>
      <c r="PKY354" s="39"/>
      <c r="PKZ354" s="39"/>
      <c r="PLA354" s="39"/>
      <c r="PLB354" s="39"/>
      <c r="PLC354" s="39"/>
      <c r="PLD354" s="39"/>
      <c r="PLE354" s="39"/>
      <c r="PLF354" s="39"/>
      <c r="PLG354" s="39"/>
      <c r="PLH354" s="39"/>
      <c r="PLI354" s="39"/>
      <c r="PLJ354" s="39"/>
      <c r="PLK354" s="39"/>
      <c r="PLL354" s="39"/>
      <c r="PLM354" s="39"/>
      <c r="PLN354" s="39"/>
      <c r="PLO354" s="39"/>
      <c r="PLP354" s="39"/>
      <c r="PLQ354" s="39"/>
      <c r="PLR354" s="39"/>
      <c r="PLS354" s="39"/>
      <c r="PLT354" s="39"/>
      <c r="PLU354" s="39"/>
      <c r="PLV354" s="39"/>
      <c r="PLW354" s="39"/>
      <c r="PLX354" s="39"/>
      <c r="PLY354" s="39"/>
      <c r="PLZ354" s="39"/>
      <c r="PMA354" s="39"/>
      <c r="PMB354" s="39"/>
      <c r="PMC354" s="39"/>
      <c r="PMD354" s="39"/>
      <c r="PME354" s="39"/>
      <c r="PMF354" s="39"/>
      <c r="PMG354" s="39"/>
      <c r="PMH354" s="39"/>
      <c r="PMI354" s="39"/>
      <c r="PMJ354" s="39"/>
      <c r="PMK354" s="39"/>
      <c r="PML354" s="39"/>
      <c r="PMM354" s="39"/>
      <c r="PMN354" s="39"/>
      <c r="PMO354" s="39"/>
      <c r="PMP354" s="39"/>
      <c r="PMQ354" s="39"/>
      <c r="PMR354" s="39"/>
      <c r="PMS354" s="39"/>
      <c r="PMT354" s="39"/>
      <c r="PMU354" s="39"/>
      <c r="PMV354" s="39"/>
      <c r="PMW354" s="39"/>
      <c r="PMX354" s="39"/>
      <c r="PMY354" s="39"/>
      <c r="PMZ354" s="39"/>
      <c r="PNA354" s="39"/>
      <c r="PNB354" s="39"/>
      <c r="PNC354" s="39"/>
      <c r="PND354" s="39"/>
      <c r="PNE354" s="39"/>
      <c r="PNF354" s="39"/>
      <c r="PNG354" s="39"/>
      <c r="PNH354" s="39"/>
      <c r="PNI354" s="39"/>
      <c r="PNJ354" s="39"/>
      <c r="PNK354" s="39"/>
      <c r="PNL354" s="39"/>
      <c r="PNM354" s="39"/>
      <c r="PNN354" s="39"/>
      <c r="PNO354" s="39"/>
      <c r="PNP354" s="39"/>
      <c r="PNQ354" s="39"/>
      <c r="PNR354" s="39"/>
      <c r="PNS354" s="39"/>
      <c r="PNT354" s="39"/>
      <c r="PNU354" s="39"/>
      <c r="PNV354" s="39"/>
      <c r="PNW354" s="39"/>
      <c r="PNX354" s="39"/>
      <c r="PNY354" s="39"/>
      <c r="PNZ354" s="39"/>
      <c r="POA354" s="39"/>
      <c r="POB354" s="39"/>
      <c r="POC354" s="39"/>
      <c r="POD354" s="39"/>
      <c r="POE354" s="39"/>
      <c r="POF354" s="39"/>
      <c r="POG354" s="39"/>
      <c r="POH354" s="39"/>
      <c r="POI354" s="39"/>
      <c r="POJ354" s="39"/>
      <c r="POK354" s="39"/>
      <c r="POL354" s="39"/>
      <c r="POM354" s="39"/>
      <c r="PON354" s="39"/>
      <c r="POO354" s="39"/>
      <c r="POP354" s="39"/>
      <c r="POQ354" s="39"/>
      <c r="POR354" s="39"/>
      <c r="POS354" s="39"/>
      <c r="POT354" s="39"/>
      <c r="POU354" s="39"/>
      <c r="POV354" s="39"/>
      <c r="POW354" s="39"/>
      <c r="POX354" s="39"/>
      <c r="POY354" s="39"/>
      <c r="POZ354" s="39"/>
      <c r="PPA354" s="39"/>
      <c r="PPB354" s="39"/>
      <c r="PPC354" s="39"/>
      <c r="PPD354" s="39"/>
      <c r="PPE354" s="39"/>
      <c r="PPF354" s="39"/>
      <c r="PPG354" s="39"/>
      <c r="PPH354" s="39"/>
      <c r="PPI354" s="39"/>
      <c r="PPJ354" s="39"/>
      <c r="PPK354" s="39"/>
      <c r="PPL354" s="39"/>
      <c r="PPM354" s="39"/>
      <c r="PPN354" s="39"/>
      <c r="PPO354" s="39"/>
      <c r="PPP354" s="39"/>
      <c r="PPQ354" s="39"/>
      <c r="PPR354" s="39"/>
      <c r="PPS354" s="39"/>
      <c r="PPT354" s="39"/>
      <c r="PPU354" s="39"/>
      <c r="PPV354" s="39"/>
      <c r="PPW354" s="39"/>
      <c r="PPX354" s="39"/>
      <c r="PPY354" s="39"/>
      <c r="PPZ354" s="39"/>
      <c r="PQA354" s="39"/>
      <c r="PQB354" s="39"/>
      <c r="PQC354" s="39"/>
      <c r="PQD354" s="39"/>
      <c r="PQE354" s="39"/>
      <c r="PQF354" s="39"/>
      <c r="PQG354" s="39"/>
      <c r="PQH354" s="39"/>
      <c r="PQI354" s="39"/>
      <c r="PQJ354" s="39"/>
      <c r="PQK354" s="39"/>
      <c r="PQL354" s="39"/>
      <c r="PQM354" s="39"/>
      <c r="PQN354" s="39"/>
      <c r="PQO354" s="39"/>
      <c r="PQP354" s="39"/>
      <c r="PQQ354" s="39"/>
      <c r="PQR354" s="39"/>
      <c r="PQS354" s="39"/>
      <c r="PQT354" s="39"/>
      <c r="PQU354" s="39"/>
      <c r="PQV354" s="39"/>
      <c r="PQW354" s="39"/>
      <c r="PQX354" s="39"/>
      <c r="PQY354" s="39"/>
      <c r="PQZ354" s="39"/>
      <c r="PRA354" s="39"/>
      <c r="PRB354" s="39"/>
      <c r="PRC354" s="39"/>
      <c r="PRD354" s="39"/>
      <c r="PRE354" s="39"/>
      <c r="PRF354" s="39"/>
      <c r="PRG354" s="39"/>
      <c r="PRH354" s="39"/>
      <c r="PRI354" s="39"/>
      <c r="PRJ354" s="39"/>
      <c r="PRK354" s="39"/>
      <c r="PRL354" s="39"/>
      <c r="PRM354" s="39"/>
      <c r="PRN354" s="39"/>
      <c r="PRO354" s="39"/>
      <c r="PRP354" s="39"/>
      <c r="PRQ354" s="39"/>
      <c r="PRR354" s="39"/>
      <c r="PRS354" s="39"/>
      <c r="PRT354" s="39"/>
      <c r="PRU354" s="39"/>
      <c r="PRV354" s="39"/>
      <c r="PRW354" s="39"/>
      <c r="PRX354" s="39"/>
      <c r="PRY354" s="39"/>
      <c r="PRZ354" s="39"/>
      <c r="PSA354" s="39"/>
      <c r="PSB354" s="39"/>
      <c r="PSC354" s="39"/>
      <c r="PSD354" s="39"/>
      <c r="PSE354" s="39"/>
      <c r="PSF354" s="39"/>
      <c r="PSG354" s="39"/>
      <c r="PSH354" s="39"/>
      <c r="PSI354" s="39"/>
      <c r="PSJ354" s="39"/>
      <c r="PSK354" s="39"/>
      <c r="PSL354" s="39"/>
      <c r="PSM354" s="39"/>
      <c r="PSN354" s="39"/>
      <c r="PSO354" s="39"/>
      <c r="PSP354" s="39"/>
      <c r="PSQ354" s="39"/>
      <c r="PSR354" s="39"/>
      <c r="PSS354" s="39"/>
      <c r="PST354" s="39"/>
      <c r="PSU354" s="39"/>
      <c r="PSV354" s="39"/>
      <c r="PSW354" s="39"/>
      <c r="PSX354" s="39"/>
      <c r="PSY354" s="39"/>
      <c r="PSZ354" s="39"/>
      <c r="PTA354" s="39"/>
      <c r="PTB354" s="39"/>
      <c r="PTC354" s="39"/>
      <c r="PTD354" s="39"/>
      <c r="PTE354" s="39"/>
      <c r="PTF354" s="39"/>
      <c r="PTG354" s="39"/>
      <c r="PTH354" s="39"/>
      <c r="PTI354" s="39"/>
      <c r="PTJ354" s="39"/>
      <c r="PTK354" s="39"/>
      <c r="PTL354" s="39"/>
      <c r="PTM354" s="39"/>
      <c r="PTN354" s="39"/>
      <c r="PTO354" s="39"/>
      <c r="PTP354" s="39"/>
      <c r="PTQ354" s="39"/>
      <c r="PTR354" s="39"/>
      <c r="PTS354" s="39"/>
      <c r="PTT354" s="39"/>
      <c r="PTU354" s="39"/>
      <c r="PTV354" s="39"/>
      <c r="PTW354" s="39"/>
      <c r="PTX354" s="39"/>
      <c r="PTY354" s="39"/>
      <c r="PTZ354" s="39"/>
      <c r="PUA354" s="39"/>
      <c r="PUB354" s="39"/>
      <c r="PUC354" s="39"/>
      <c r="PUD354" s="39"/>
      <c r="PUE354" s="39"/>
      <c r="PUF354" s="39"/>
      <c r="PUG354" s="39"/>
      <c r="PUH354" s="39"/>
      <c r="PUI354" s="39"/>
      <c r="PUJ354" s="39"/>
      <c r="PUK354" s="39"/>
      <c r="PUL354" s="39"/>
      <c r="PUM354" s="39"/>
      <c r="PUN354" s="39"/>
      <c r="PUO354" s="39"/>
      <c r="PUP354" s="39"/>
      <c r="PUQ354" s="39"/>
      <c r="PUR354" s="39"/>
      <c r="PUS354" s="39"/>
      <c r="PUT354" s="39"/>
      <c r="PUU354" s="39"/>
      <c r="PUV354" s="39"/>
      <c r="PUW354" s="39"/>
      <c r="PUX354" s="39"/>
      <c r="PUY354" s="39"/>
      <c r="PUZ354" s="39"/>
      <c r="PVA354" s="39"/>
      <c r="PVB354" s="39"/>
      <c r="PVC354" s="39"/>
      <c r="PVD354" s="39"/>
      <c r="PVE354" s="39"/>
      <c r="PVF354" s="39"/>
      <c r="PVG354" s="39"/>
      <c r="PVH354" s="39"/>
      <c r="PVI354" s="39"/>
      <c r="PVJ354" s="39"/>
      <c r="PVK354" s="39"/>
      <c r="PVL354" s="39"/>
      <c r="PVM354" s="39"/>
      <c r="PVN354" s="39"/>
      <c r="PVO354" s="39"/>
      <c r="PVP354" s="39"/>
      <c r="PVQ354" s="39"/>
      <c r="PVR354" s="39"/>
      <c r="PVS354" s="39"/>
      <c r="PVT354" s="39"/>
      <c r="PVU354" s="39"/>
      <c r="PVV354" s="39"/>
      <c r="PVW354" s="39"/>
      <c r="PVX354" s="39"/>
      <c r="PVY354" s="39"/>
      <c r="PVZ354" s="39"/>
      <c r="PWA354" s="39"/>
      <c r="PWB354" s="39"/>
      <c r="PWC354" s="39"/>
      <c r="PWD354" s="39"/>
      <c r="PWE354" s="39"/>
      <c r="PWF354" s="39"/>
      <c r="PWG354" s="39"/>
      <c r="PWH354" s="39"/>
      <c r="PWI354" s="39"/>
      <c r="PWJ354" s="39"/>
      <c r="PWK354" s="39"/>
      <c r="PWL354" s="39"/>
      <c r="PWM354" s="39"/>
      <c r="PWN354" s="39"/>
      <c r="PWO354" s="39"/>
      <c r="PWP354" s="39"/>
      <c r="PWQ354" s="39"/>
      <c r="PWR354" s="39"/>
      <c r="PWS354" s="39"/>
      <c r="PWT354" s="39"/>
      <c r="PWU354" s="39"/>
      <c r="PWV354" s="39"/>
      <c r="PWW354" s="39"/>
      <c r="PWX354" s="39"/>
      <c r="PWY354" s="39"/>
      <c r="PWZ354" s="39"/>
      <c r="PXA354" s="39"/>
      <c r="PXB354" s="39"/>
      <c r="PXC354" s="39"/>
      <c r="PXD354" s="39"/>
      <c r="PXE354" s="39"/>
      <c r="PXF354" s="39"/>
      <c r="PXG354" s="39"/>
      <c r="PXH354" s="39"/>
      <c r="PXI354" s="39"/>
      <c r="PXJ354" s="39"/>
      <c r="PXK354" s="39"/>
      <c r="PXL354" s="39"/>
      <c r="PXM354" s="39"/>
      <c r="PXN354" s="39"/>
      <c r="PXO354" s="39"/>
      <c r="PXP354" s="39"/>
      <c r="PXQ354" s="39"/>
      <c r="PXR354" s="39"/>
      <c r="PXS354" s="39"/>
      <c r="PXT354" s="39"/>
      <c r="PXU354" s="39"/>
      <c r="PXV354" s="39"/>
      <c r="PXW354" s="39"/>
      <c r="PXX354" s="39"/>
      <c r="PXY354" s="39"/>
      <c r="PXZ354" s="39"/>
      <c r="PYA354" s="39"/>
      <c r="PYB354" s="39"/>
      <c r="PYC354" s="39"/>
      <c r="PYD354" s="39"/>
      <c r="PYE354" s="39"/>
      <c r="PYF354" s="39"/>
      <c r="PYG354" s="39"/>
      <c r="PYH354" s="39"/>
      <c r="PYI354" s="39"/>
      <c r="PYJ354" s="39"/>
      <c r="PYK354" s="39"/>
      <c r="PYL354" s="39"/>
      <c r="PYM354" s="39"/>
      <c r="PYN354" s="39"/>
      <c r="PYO354" s="39"/>
      <c r="PYP354" s="39"/>
      <c r="PYQ354" s="39"/>
      <c r="PYR354" s="39"/>
      <c r="PYS354" s="39"/>
      <c r="PYT354" s="39"/>
      <c r="PYU354" s="39"/>
      <c r="PYV354" s="39"/>
      <c r="PYW354" s="39"/>
      <c r="PYX354" s="39"/>
      <c r="PYY354" s="39"/>
      <c r="PYZ354" s="39"/>
      <c r="PZA354" s="39"/>
      <c r="PZB354" s="39"/>
      <c r="PZC354" s="39"/>
      <c r="PZD354" s="39"/>
      <c r="PZE354" s="39"/>
      <c r="PZF354" s="39"/>
      <c r="PZG354" s="39"/>
      <c r="PZH354" s="39"/>
      <c r="PZI354" s="39"/>
      <c r="PZJ354" s="39"/>
      <c r="PZK354" s="39"/>
      <c r="PZL354" s="39"/>
      <c r="PZM354" s="39"/>
      <c r="PZN354" s="39"/>
      <c r="PZO354" s="39"/>
      <c r="PZP354" s="39"/>
      <c r="PZQ354" s="39"/>
      <c r="PZR354" s="39"/>
      <c r="PZS354" s="39"/>
      <c r="PZT354" s="39"/>
      <c r="PZU354" s="39"/>
      <c r="PZV354" s="39"/>
      <c r="PZW354" s="39"/>
      <c r="PZX354" s="39"/>
      <c r="PZY354" s="39"/>
      <c r="PZZ354" s="39"/>
      <c r="QAA354" s="39"/>
      <c r="QAB354" s="39"/>
      <c r="QAC354" s="39"/>
      <c r="QAD354" s="39"/>
      <c r="QAE354" s="39"/>
      <c r="QAF354" s="39"/>
      <c r="QAG354" s="39"/>
      <c r="QAH354" s="39"/>
      <c r="QAI354" s="39"/>
      <c r="QAJ354" s="39"/>
      <c r="QAK354" s="39"/>
      <c r="QAL354" s="39"/>
      <c r="QAM354" s="39"/>
      <c r="QAN354" s="39"/>
      <c r="QAO354" s="39"/>
      <c r="QAP354" s="39"/>
      <c r="QAQ354" s="39"/>
      <c r="QAR354" s="39"/>
      <c r="QAS354" s="39"/>
      <c r="QAT354" s="39"/>
      <c r="QAU354" s="39"/>
      <c r="QAV354" s="39"/>
      <c r="QAW354" s="39"/>
      <c r="QAX354" s="39"/>
      <c r="QAY354" s="39"/>
      <c r="QAZ354" s="39"/>
      <c r="QBA354" s="39"/>
      <c r="QBB354" s="39"/>
      <c r="QBC354" s="39"/>
      <c r="QBD354" s="39"/>
      <c r="QBE354" s="39"/>
      <c r="QBF354" s="39"/>
      <c r="QBG354" s="39"/>
      <c r="QBH354" s="39"/>
      <c r="QBI354" s="39"/>
      <c r="QBJ354" s="39"/>
      <c r="QBK354" s="39"/>
      <c r="QBL354" s="39"/>
      <c r="QBM354" s="39"/>
      <c r="QBN354" s="39"/>
      <c r="QBO354" s="39"/>
      <c r="QBP354" s="39"/>
      <c r="QBQ354" s="39"/>
      <c r="QBR354" s="39"/>
      <c r="QBS354" s="39"/>
      <c r="QBT354" s="39"/>
      <c r="QBU354" s="39"/>
      <c r="QBV354" s="39"/>
      <c r="QBW354" s="39"/>
      <c r="QBX354" s="39"/>
      <c r="QBY354" s="39"/>
      <c r="QBZ354" s="39"/>
      <c r="QCA354" s="39"/>
      <c r="QCB354" s="39"/>
      <c r="QCC354" s="39"/>
      <c r="QCD354" s="39"/>
      <c r="QCE354" s="39"/>
      <c r="QCF354" s="39"/>
      <c r="QCG354" s="39"/>
      <c r="QCH354" s="39"/>
      <c r="QCI354" s="39"/>
      <c r="QCJ354" s="39"/>
      <c r="QCK354" s="39"/>
      <c r="QCL354" s="39"/>
      <c r="QCM354" s="39"/>
      <c r="QCN354" s="39"/>
      <c r="QCO354" s="39"/>
      <c r="QCP354" s="39"/>
      <c r="QCQ354" s="39"/>
      <c r="QCR354" s="39"/>
      <c r="QCS354" s="39"/>
      <c r="QCT354" s="39"/>
      <c r="QCU354" s="39"/>
      <c r="QCV354" s="39"/>
      <c r="QCW354" s="39"/>
      <c r="QCX354" s="39"/>
      <c r="QCY354" s="39"/>
      <c r="QCZ354" s="39"/>
      <c r="QDA354" s="39"/>
      <c r="QDB354" s="39"/>
      <c r="QDC354" s="39"/>
      <c r="QDD354" s="39"/>
      <c r="QDE354" s="39"/>
      <c r="QDF354" s="39"/>
      <c r="QDG354" s="39"/>
      <c r="QDH354" s="39"/>
      <c r="QDI354" s="39"/>
      <c r="QDJ354" s="39"/>
      <c r="QDK354" s="39"/>
      <c r="QDL354" s="39"/>
      <c r="QDM354" s="39"/>
      <c r="QDN354" s="39"/>
      <c r="QDO354" s="39"/>
      <c r="QDP354" s="39"/>
      <c r="QDQ354" s="39"/>
      <c r="QDR354" s="39"/>
      <c r="QDS354" s="39"/>
      <c r="QDT354" s="39"/>
      <c r="QDU354" s="39"/>
      <c r="QDV354" s="39"/>
      <c r="QDW354" s="39"/>
      <c r="QDX354" s="39"/>
      <c r="QDY354" s="39"/>
      <c r="QDZ354" s="39"/>
      <c r="QEA354" s="39"/>
      <c r="QEB354" s="39"/>
      <c r="QEC354" s="39"/>
      <c r="QED354" s="39"/>
      <c r="QEE354" s="39"/>
      <c r="QEF354" s="39"/>
      <c r="QEG354" s="39"/>
      <c r="QEH354" s="39"/>
      <c r="QEI354" s="39"/>
      <c r="QEJ354" s="39"/>
      <c r="QEK354" s="39"/>
      <c r="QEL354" s="39"/>
      <c r="QEM354" s="39"/>
      <c r="QEN354" s="39"/>
      <c r="QEO354" s="39"/>
      <c r="QEP354" s="39"/>
      <c r="QEQ354" s="39"/>
      <c r="QER354" s="39"/>
      <c r="QES354" s="39"/>
      <c r="QET354" s="39"/>
      <c r="QEU354" s="39"/>
      <c r="QEV354" s="39"/>
      <c r="QEW354" s="39"/>
      <c r="QEX354" s="39"/>
      <c r="QEY354" s="39"/>
      <c r="QEZ354" s="39"/>
      <c r="QFA354" s="39"/>
      <c r="QFB354" s="39"/>
      <c r="QFC354" s="39"/>
      <c r="QFD354" s="39"/>
      <c r="QFE354" s="39"/>
      <c r="QFF354" s="39"/>
      <c r="QFG354" s="39"/>
      <c r="QFH354" s="39"/>
      <c r="QFI354" s="39"/>
      <c r="QFJ354" s="39"/>
      <c r="QFK354" s="39"/>
      <c r="QFL354" s="39"/>
      <c r="QFM354" s="39"/>
      <c r="QFN354" s="39"/>
      <c r="QFO354" s="39"/>
      <c r="QFP354" s="39"/>
      <c r="QFQ354" s="39"/>
      <c r="QFR354" s="39"/>
      <c r="QFS354" s="39"/>
      <c r="QFT354" s="39"/>
      <c r="QFU354" s="39"/>
      <c r="QFV354" s="39"/>
      <c r="QFW354" s="39"/>
      <c r="QFX354" s="39"/>
      <c r="QFY354" s="39"/>
      <c r="QFZ354" s="39"/>
      <c r="QGA354" s="39"/>
      <c r="QGB354" s="39"/>
      <c r="QGC354" s="39"/>
      <c r="QGD354" s="39"/>
      <c r="QGE354" s="39"/>
      <c r="QGF354" s="39"/>
      <c r="QGG354" s="39"/>
      <c r="QGH354" s="39"/>
      <c r="QGI354" s="39"/>
      <c r="QGJ354" s="39"/>
      <c r="QGK354" s="39"/>
      <c r="QGL354" s="39"/>
      <c r="QGM354" s="39"/>
      <c r="QGN354" s="39"/>
      <c r="QGO354" s="39"/>
      <c r="QGP354" s="39"/>
      <c r="QGQ354" s="39"/>
      <c r="QGR354" s="39"/>
      <c r="QGS354" s="39"/>
      <c r="QGT354" s="39"/>
      <c r="QGU354" s="39"/>
      <c r="QGV354" s="39"/>
      <c r="QGW354" s="39"/>
      <c r="QGX354" s="39"/>
      <c r="QGY354" s="39"/>
      <c r="QGZ354" s="39"/>
      <c r="QHA354" s="39"/>
      <c r="QHB354" s="39"/>
      <c r="QHC354" s="39"/>
      <c r="QHD354" s="39"/>
      <c r="QHE354" s="39"/>
      <c r="QHF354" s="39"/>
      <c r="QHG354" s="39"/>
      <c r="QHH354" s="39"/>
      <c r="QHI354" s="39"/>
      <c r="QHJ354" s="39"/>
      <c r="QHK354" s="39"/>
      <c r="QHL354" s="39"/>
      <c r="QHM354" s="39"/>
      <c r="QHN354" s="39"/>
      <c r="QHO354" s="39"/>
      <c r="QHP354" s="39"/>
      <c r="QHQ354" s="39"/>
      <c r="QHR354" s="39"/>
      <c r="QHS354" s="39"/>
      <c r="QHT354" s="39"/>
      <c r="QHU354" s="39"/>
      <c r="QHV354" s="39"/>
      <c r="QHW354" s="39"/>
      <c r="QHX354" s="39"/>
      <c r="QHY354" s="39"/>
      <c r="QHZ354" s="39"/>
      <c r="QIA354" s="39"/>
      <c r="QIB354" s="39"/>
      <c r="QIC354" s="39"/>
      <c r="QID354" s="39"/>
      <c r="QIE354" s="39"/>
      <c r="QIF354" s="39"/>
      <c r="QIG354" s="39"/>
      <c r="QIH354" s="39"/>
      <c r="QII354" s="39"/>
      <c r="QIJ354" s="39"/>
      <c r="QIK354" s="39"/>
      <c r="QIL354" s="39"/>
      <c r="QIM354" s="39"/>
      <c r="QIN354" s="39"/>
      <c r="QIO354" s="39"/>
      <c r="QIP354" s="39"/>
      <c r="QIQ354" s="39"/>
      <c r="QIR354" s="39"/>
      <c r="QIS354" s="39"/>
      <c r="QIT354" s="39"/>
      <c r="QIU354" s="39"/>
      <c r="QIV354" s="39"/>
      <c r="QIW354" s="39"/>
      <c r="QIX354" s="39"/>
      <c r="QIY354" s="39"/>
      <c r="QIZ354" s="39"/>
      <c r="QJA354" s="39"/>
      <c r="QJB354" s="39"/>
      <c r="QJC354" s="39"/>
      <c r="QJD354" s="39"/>
      <c r="QJE354" s="39"/>
      <c r="QJF354" s="39"/>
      <c r="QJG354" s="39"/>
      <c r="QJH354" s="39"/>
      <c r="QJI354" s="39"/>
      <c r="QJJ354" s="39"/>
      <c r="QJK354" s="39"/>
      <c r="QJL354" s="39"/>
      <c r="QJM354" s="39"/>
      <c r="QJN354" s="39"/>
      <c r="QJO354" s="39"/>
      <c r="QJP354" s="39"/>
      <c r="QJQ354" s="39"/>
      <c r="QJR354" s="39"/>
      <c r="QJS354" s="39"/>
      <c r="QJT354" s="39"/>
      <c r="QJU354" s="39"/>
      <c r="QJV354" s="39"/>
      <c r="QJW354" s="39"/>
      <c r="QJX354" s="39"/>
      <c r="QJY354" s="39"/>
      <c r="QJZ354" s="39"/>
      <c r="QKA354" s="39"/>
      <c r="QKB354" s="39"/>
      <c r="QKC354" s="39"/>
      <c r="QKD354" s="39"/>
      <c r="QKE354" s="39"/>
      <c r="QKF354" s="39"/>
      <c r="QKG354" s="39"/>
      <c r="QKH354" s="39"/>
      <c r="QKI354" s="39"/>
      <c r="QKJ354" s="39"/>
      <c r="QKK354" s="39"/>
      <c r="QKL354" s="39"/>
      <c r="QKM354" s="39"/>
      <c r="QKN354" s="39"/>
      <c r="QKO354" s="39"/>
      <c r="QKP354" s="39"/>
      <c r="QKQ354" s="39"/>
      <c r="QKR354" s="39"/>
      <c r="QKS354" s="39"/>
      <c r="QKT354" s="39"/>
      <c r="QKU354" s="39"/>
      <c r="QKV354" s="39"/>
      <c r="QKW354" s="39"/>
      <c r="QKX354" s="39"/>
      <c r="QKY354" s="39"/>
      <c r="QKZ354" s="39"/>
      <c r="QLA354" s="39"/>
      <c r="QLB354" s="39"/>
      <c r="QLC354" s="39"/>
      <c r="QLD354" s="39"/>
      <c r="QLE354" s="39"/>
      <c r="QLF354" s="39"/>
      <c r="QLG354" s="39"/>
      <c r="QLH354" s="39"/>
      <c r="QLI354" s="39"/>
      <c r="QLJ354" s="39"/>
      <c r="QLK354" s="39"/>
      <c r="QLL354" s="39"/>
      <c r="QLM354" s="39"/>
      <c r="QLN354" s="39"/>
      <c r="QLO354" s="39"/>
      <c r="QLP354" s="39"/>
      <c r="QLQ354" s="39"/>
      <c r="QLR354" s="39"/>
      <c r="QLS354" s="39"/>
      <c r="QLT354" s="39"/>
      <c r="QLU354" s="39"/>
      <c r="QLV354" s="39"/>
      <c r="QLW354" s="39"/>
      <c r="QLX354" s="39"/>
      <c r="QLY354" s="39"/>
      <c r="QLZ354" s="39"/>
      <c r="QMA354" s="39"/>
      <c r="QMB354" s="39"/>
      <c r="QMC354" s="39"/>
      <c r="QMD354" s="39"/>
      <c r="QME354" s="39"/>
      <c r="QMF354" s="39"/>
      <c r="QMG354" s="39"/>
      <c r="QMH354" s="39"/>
      <c r="QMI354" s="39"/>
      <c r="QMJ354" s="39"/>
      <c r="QMK354" s="39"/>
      <c r="QML354" s="39"/>
      <c r="QMM354" s="39"/>
      <c r="QMN354" s="39"/>
      <c r="QMO354" s="39"/>
      <c r="QMP354" s="39"/>
      <c r="QMQ354" s="39"/>
      <c r="QMR354" s="39"/>
      <c r="QMS354" s="39"/>
      <c r="QMT354" s="39"/>
      <c r="QMU354" s="39"/>
      <c r="QMV354" s="39"/>
      <c r="QMW354" s="39"/>
      <c r="QMX354" s="39"/>
      <c r="QMY354" s="39"/>
      <c r="QMZ354" s="39"/>
      <c r="QNA354" s="39"/>
      <c r="QNB354" s="39"/>
      <c r="QNC354" s="39"/>
      <c r="QND354" s="39"/>
      <c r="QNE354" s="39"/>
      <c r="QNF354" s="39"/>
      <c r="QNG354" s="39"/>
      <c r="QNH354" s="39"/>
      <c r="QNI354" s="39"/>
      <c r="QNJ354" s="39"/>
      <c r="QNK354" s="39"/>
      <c r="QNL354" s="39"/>
      <c r="QNM354" s="39"/>
      <c r="QNN354" s="39"/>
      <c r="QNO354" s="39"/>
      <c r="QNP354" s="39"/>
      <c r="QNQ354" s="39"/>
      <c r="QNR354" s="39"/>
      <c r="QNS354" s="39"/>
      <c r="QNT354" s="39"/>
      <c r="QNU354" s="39"/>
      <c r="QNV354" s="39"/>
      <c r="QNW354" s="39"/>
      <c r="QNX354" s="39"/>
      <c r="QNY354" s="39"/>
      <c r="QNZ354" s="39"/>
      <c r="QOA354" s="39"/>
      <c r="QOB354" s="39"/>
      <c r="QOC354" s="39"/>
      <c r="QOD354" s="39"/>
      <c r="QOE354" s="39"/>
      <c r="QOF354" s="39"/>
      <c r="QOG354" s="39"/>
      <c r="QOH354" s="39"/>
      <c r="QOI354" s="39"/>
      <c r="QOJ354" s="39"/>
      <c r="QOK354" s="39"/>
      <c r="QOL354" s="39"/>
      <c r="QOM354" s="39"/>
      <c r="QON354" s="39"/>
      <c r="QOO354" s="39"/>
      <c r="QOP354" s="39"/>
      <c r="QOQ354" s="39"/>
      <c r="QOR354" s="39"/>
      <c r="QOS354" s="39"/>
      <c r="QOT354" s="39"/>
      <c r="QOU354" s="39"/>
      <c r="QOV354" s="39"/>
      <c r="QOW354" s="39"/>
      <c r="QOX354" s="39"/>
      <c r="QOY354" s="39"/>
      <c r="QOZ354" s="39"/>
      <c r="QPA354" s="39"/>
      <c r="QPB354" s="39"/>
      <c r="QPC354" s="39"/>
      <c r="QPD354" s="39"/>
      <c r="QPE354" s="39"/>
      <c r="QPF354" s="39"/>
      <c r="QPG354" s="39"/>
      <c r="QPH354" s="39"/>
      <c r="QPI354" s="39"/>
      <c r="QPJ354" s="39"/>
      <c r="QPK354" s="39"/>
      <c r="QPL354" s="39"/>
      <c r="QPM354" s="39"/>
      <c r="QPN354" s="39"/>
      <c r="QPO354" s="39"/>
      <c r="QPP354" s="39"/>
      <c r="QPQ354" s="39"/>
      <c r="QPR354" s="39"/>
      <c r="QPS354" s="39"/>
      <c r="QPT354" s="39"/>
      <c r="QPU354" s="39"/>
      <c r="QPV354" s="39"/>
      <c r="QPW354" s="39"/>
      <c r="QPX354" s="39"/>
      <c r="QPY354" s="39"/>
      <c r="QPZ354" s="39"/>
      <c r="QQA354" s="39"/>
      <c r="QQB354" s="39"/>
      <c r="QQC354" s="39"/>
      <c r="QQD354" s="39"/>
      <c r="QQE354" s="39"/>
      <c r="QQF354" s="39"/>
      <c r="QQG354" s="39"/>
      <c r="QQH354" s="39"/>
      <c r="QQI354" s="39"/>
      <c r="QQJ354" s="39"/>
      <c r="QQK354" s="39"/>
      <c r="QQL354" s="39"/>
      <c r="QQM354" s="39"/>
      <c r="QQN354" s="39"/>
      <c r="QQO354" s="39"/>
      <c r="QQP354" s="39"/>
      <c r="QQQ354" s="39"/>
      <c r="QQR354" s="39"/>
      <c r="QQS354" s="39"/>
      <c r="QQT354" s="39"/>
      <c r="QQU354" s="39"/>
      <c r="QQV354" s="39"/>
      <c r="QQW354" s="39"/>
      <c r="QQX354" s="39"/>
      <c r="QQY354" s="39"/>
      <c r="QQZ354" s="39"/>
      <c r="QRA354" s="39"/>
      <c r="QRB354" s="39"/>
      <c r="QRC354" s="39"/>
      <c r="QRD354" s="39"/>
      <c r="QRE354" s="39"/>
      <c r="QRF354" s="39"/>
      <c r="QRG354" s="39"/>
      <c r="QRH354" s="39"/>
      <c r="QRI354" s="39"/>
      <c r="QRJ354" s="39"/>
      <c r="QRK354" s="39"/>
      <c r="QRL354" s="39"/>
      <c r="QRM354" s="39"/>
      <c r="QRN354" s="39"/>
      <c r="QRO354" s="39"/>
      <c r="QRP354" s="39"/>
      <c r="QRQ354" s="39"/>
      <c r="QRR354" s="39"/>
      <c r="QRS354" s="39"/>
      <c r="QRT354" s="39"/>
      <c r="QRU354" s="39"/>
      <c r="QRV354" s="39"/>
      <c r="QRW354" s="39"/>
      <c r="QRX354" s="39"/>
      <c r="QRY354" s="39"/>
      <c r="QRZ354" s="39"/>
      <c r="QSA354" s="39"/>
      <c r="QSB354" s="39"/>
      <c r="QSC354" s="39"/>
      <c r="QSD354" s="39"/>
      <c r="QSE354" s="39"/>
      <c r="QSF354" s="39"/>
      <c r="QSG354" s="39"/>
      <c r="QSH354" s="39"/>
      <c r="QSI354" s="39"/>
      <c r="QSJ354" s="39"/>
      <c r="QSK354" s="39"/>
      <c r="QSL354" s="39"/>
      <c r="QSM354" s="39"/>
      <c r="QSN354" s="39"/>
      <c r="QSO354" s="39"/>
      <c r="QSP354" s="39"/>
      <c r="QSQ354" s="39"/>
      <c r="QSR354" s="39"/>
      <c r="QSS354" s="39"/>
      <c r="QST354" s="39"/>
      <c r="QSU354" s="39"/>
      <c r="QSV354" s="39"/>
      <c r="QSW354" s="39"/>
      <c r="QSX354" s="39"/>
      <c r="QSY354" s="39"/>
      <c r="QSZ354" s="39"/>
      <c r="QTA354" s="39"/>
      <c r="QTB354" s="39"/>
      <c r="QTC354" s="39"/>
      <c r="QTD354" s="39"/>
      <c r="QTE354" s="39"/>
      <c r="QTF354" s="39"/>
      <c r="QTG354" s="39"/>
      <c r="QTH354" s="39"/>
      <c r="QTI354" s="39"/>
      <c r="QTJ354" s="39"/>
      <c r="QTK354" s="39"/>
      <c r="QTL354" s="39"/>
      <c r="QTM354" s="39"/>
      <c r="QTN354" s="39"/>
      <c r="QTO354" s="39"/>
      <c r="QTP354" s="39"/>
      <c r="QTQ354" s="39"/>
      <c r="QTR354" s="39"/>
      <c r="QTS354" s="39"/>
      <c r="QTT354" s="39"/>
      <c r="QTU354" s="39"/>
      <c r="QTV354" s="39"/>
      <c r="QTW354" s="39"/>
      <c r="QTX354" s="39"/>
      <c r="QTY354" s="39"/>
      <c r="QTZ354" s="39"/>
      <c r="QUA354" s="39"/>
      <c r="QUB354" s="39"/>
      <c r="QUC354" s="39"/>
      <c r="QUD354" s="39"/>
      <c r="QUE354" s="39"/>
      <c r="QUF354" s="39"/>
      <c r="QUG354" s="39"/>
      <c r="QUH354" s="39"/>
      <c r="QUI354" s="39"/>
      <c r="QUJ354" s="39"/>
      <c r="QUK354" s="39"/>
      <c r="QUL354" s="39"/>
      <c r="QUM354" s="39"/>
      <c r="QUN354" s="39"/>
      <c r="QUO354" s="39"/>
      <c r="QUP354" s="39"/>
      <c r="QUQ354" s="39"/>
      <c r="QUR354" s="39"/>
      <c r="QUS354" s="39"/>
      <c r="QUT354" s="39"/>
      <c r="QUU354" s="39"/>
      <c r="QUV354" s="39"/>
      <c r="QUW354" s="39"/>
      <c r="QUX354" s="39"/>
      <c r="QUY354" s="39"/>
      <c r="QUZ354" s="39"/>
      <c r="QVA354" s="39"/>
      <c r="QVB354" s="39"/>
      <c r="QVC354" s="39"/>
      <c r="QVD354" s="39"/>
      <c r="QVE354" s="39"/>
      <c r="QVF354" s="39"/>
      <c r="QVG354" s="39"/>
      <c r="QVH354" s="39"/>
      <c r="QVI354" s="39"/>
      <c r="QVJ354" s="39"/>
      <c r="QVK354" s="39"/>
      <c r="QVL354" s="39"/>
      <c r="QVM354" s="39"/>
      <c r="QVN354" s="39"/>
      <c r="QVO354" s="39"/>
      <c r="QVP354" s="39"/>
      <c r="QVQ354" s="39"/>
      <c r="QVR354" s="39"/>
      <c r="QVS354" s="39"/>
      <c r="QVT354" s="39"/>
      <c r="QVU354" s="39"/>
      <c r="QVV354" s="39"/>
      <c r="QVW354" s="39"/>
      <c r="QVX354" s="39"/>
      <c r="QVY354" s="39"/>
      <c r="QVZ354" s="39"/>
      <c r="QWA354" s="39"/>
      <c r="QWB354" s="39"/>
      <c r="QWC354" s="39"/>
      <c r="QWD354" s="39"/>
      <c r="QWE354" s="39"/>
      <c r="QWF354" s="39"/>
      <c r="QWG354" s="39"/>
      <c r="QWH354" s="39"/>
      <c r="QWI354" s="39"/>
      <c r="QWJ354" s="39"/>
      <c r="QWK354" s="39"/>
      <c r="QWL354" s="39"/>
      <c r="QWM354" s="39"/>
      <c r="QWN354" s="39"/>
      <c r="QWO354" s="39"/>
      <c r="QWP354" s="39"/>
      <c r="QWQ354" s="39"/>
      <c r="QWR354" s="39"/>
      <c r="QWS354" s="39"/>
      <c r="QWT354" s="39"/>
      <c r="QWU354" s="39"/>
      <c r="QWV354" s="39"/>
      <c r="QWW354" s="39"/>
      <c r="QWX354" s="39"/>
      <c r="QWY354" s="39"/>
      <c r="QWZ354" s="39"/>
      <c r="QXA354" s="39"/>
      <c r="QXB354" s="39"/>
      <c r="QXC354" s="39"/>
      <c r="QXD354" s="39"/>
      <c r="QXE354" s="39"/>
      <c r="QXF354" s="39"/>
      <c r="QXG354" s="39"/>
      <c r="QXH354" s="39"/>
      <c r="QXI354" s="39"/>
      <c r="QXJ354" s="39"/>
      <c r="QXK354" s="39"/>
      <c r="QXL354" s="39"/>
      <c r="QXM354" s="39"/>
      <c r="QXN354" s="39"/>
      <c r="QXO354" s="39"/>
      <c r="QXP354" s="39"/>
      <c r="QXQ354" s="39"/>
      <c r="QXR354" s="39"/>
      <c r="QXS354" s="39"/>
      <c r="QXT354" s="39"/>
      <c r="QXU354" s="39"/>
      <c r="QXV354" s="39"/>
      <c r="QXW354" s="39"/>
      <c r="QXX354" s="39"/>
      <c r="QXY354" s="39"/>
      <c r="QXZ354" s="39"/>
      <c r="QYA354" s="39"/>
      <c r="QYB354" s="39"/>
      <c r="QYC354" s="39"/>
      <c r="QYD354" s="39"/>
      <c r="QYE354" s="39"/>
      <c r="QYF354" s="39"/>
      <c r="QYG354" s="39"/>
      <c r="QYH354" s="39"/>
      <c r="QYI354" s="39"/>
      <c r="QYJ354" s="39"/>
      <c r="QYK354" s="39"/>
      <c r="QYL354" s="39"/>
      <c r="QYM354" s="39"/>
      <c r="QYN354" s="39"/>
      <c r="QYO354" s="39"/>
      <c r="QYP354" s="39"/>
      <c r="QYQ354" s="39"/>
      <c r="QYR354" s="39"/>
      <c r="QYS354" s="39"/>
      <c r="QYT354" s="39"/>
      <c r="QYU354" s="39"/>
      <c r="QYV354" s="39"/>
      <c r="QYW354" s="39"/>
      <c r="QYX354" s="39"/>
      <c r="QYY354" s="39"/>
      <c r="QYZ354" s="39"/>
      <c r="QZA354" s="39"/>
      <c r="QZB354" s="39"/>
      <c r="QZC354" s="39"/>
      <c r="QZD354" s="39"/>
      <c r="QZE354" s="39"/>
      <c r="QZF354" s="39"/>
      <c r="QZG354" s="39"/>
      <c r="QZH354" s="39"/>
      <c r="QZI354" s="39"/>
      <c r="QZJ354" s="39"/>
      <c r="QZK354" s="39"/>
      <c r="QZL354" s="39"/>
      <c r="QZM354" s="39"/>
      <c r="QZN354" s="39"/>
      <c r="QZO354" s="39"/>
      <c r="QZP354" s="39"/>
      <c r="QZQ354" s="39"/>
      <c r="QZR354" s="39"/>
      <c r="QZS354" s="39"/>
      <c r="QZT354" s="39"/>
      <c r="QZU354" s="39"/>
      <c r="QZV354" s="39"/>
      <c r="QZW354" s="39"/>
      <c r="QZX354" s="39"/>
      <c r="QZY354" s="39"/>
      <c r="QZZ354" s="39"/>
      <c r="RAA354" s="39"/>
      <c r="RAB354" s="39"/>
      <c r="RAC354" s="39"/>
      <c r="RAD354" s="39"/>
      <c r="RAE354" s="39"/>
      <c r="RAF354" s="39"/>
      <c r="RAG354" s="39"/>
      <c r="RAH354" s="39"/>
      <c r="RAI354" s="39"/>
      <c r="RAJ354" s="39"/>
      <c r="RAK354" s="39"/>
      <c r="RAL354" s="39"/>
      <c r="RAM354" s="39"/>
      <c r="RAN354" s="39"/>
      <c r="RAO354" s="39"/>
      <c r="RAP354" s="39"/>
      <c r="RAQ354" s="39"/>
      <c r="RAR354" s="39"/>
      <c r="RAS354" s="39"/>
      <c r="RAT354" s="39"/>
      <c r="RAU354" s="39"/>
      <c r="RAV354" s="39"/>
      <c r="RAW354" s="39"/>
      <c r="RAX354" s="39"/>
      <c r="RAY354" s="39"/>
      <c r="RAZ354" s="39"/>
      <c r="RBA354" s="39"/>
      <c r="RBB354" s="39"/>
      <c r="RBC354" s="39"/>
      <c r="RBD354" s="39"/>
      <c r="RBE354" s="39"/>
      <c r="RBF354" s="39"/>
      <c r="RBG354" s="39"/>
      <c r="RBH354" s="39"/>
      <c r="RBI354" s="39"/>
      <c r="RBJ354" s="39"/>
      <c r="RBK354" s="39"/>
      <c r="RBL354" s="39"/>
      <c r="RBM354" s="39"/>
      <c r="RBN354" s="39"/>
      <c r="RBO354" s="39"/>
      <c r="RBP354" s="39"/>
      <c r="RBQ354" s="39"/>
      <c r="RBR354" s="39"/>
      <c r="RBS354" s="39"/>
      <c r="RBT354" s="39"/>
      <c r="RBU354" s="39"/>
      <c r="RBV354" s="39"/>
      <c r="RBW354" s="39"/>
      <c r="RBX354" s="39"/>
      <c r="RBY354" s="39"/>
      <c r="RBZ354" s="39"/>
      <c r="RCA354" s="39"/>
      <c r="RCB354" s="39"/>
      <c r="RCC354" s="39"/>
      <c r="RCD354" s="39"/>
      <c r="RCE354" s="39"/>
      <c r="RCF354" s="39"/>
      <c r="RCG354" s="39"/>
      <c r="RCH354" s="39"/>
      <c r="RCI354" s="39"/>
      <c r="RCJ354" s="39"/>
      <c r="RCK354" s="39"/>
      <c r="RCL354" s="39"/>
      <c r="RCM354" s="39"/>
      <c r="RCN354" s="39"/>
      <c r="RCO354" s="39"/>
      <c r="RCP354" s="39"/>
      <c r="RCQ354" s="39"/>
      <c r="RCR354" s="39"/>
      <c r="RCS354" s="39"/>
      <c r="RCT354" s="39"/>
      <c r="RCU354" s="39"/>
      <c r="RCV354" s="39"/>
      <c r="RCW354" s="39"/>
      <c r="RCX354" s="39"/>
      <c r="RCY354" s="39"/>
      <c r="RCZ354" s="39"/>
      <c r="RDA354" s="39"/>
      <c r="RDB354" s="39"/>
      <c r="RDC354" s="39"/>
      <c r="RDD354" s="39"/>
      <c r="RDE354" s="39"/>
      <c r="RDF354" s="39"/>
      <c r="RDG354" s="39"/>
      <c r="RDH354" s="39"/>
      <c r="RDI354" s="39"/>
      <c r="RDJ354" s="39"/>
      <c r="RDK354" s="39"/>
      <c r="RDL354" s="39"/>
      <c r="RDM354" s="39"/>
      <c r="RDN354" s="39"/>
      <c r="RDO354" s="39"/>
      <c r="RDP354" s="39"/>
      <c r="RDQ354" s="39"/>
      <c r="RDR354" s="39"/>
      <c r="RDS354" s="39"/>
      <c r="RDT354" s="39"/>
      <c r="RDU354" s="39"/>
      <c r="RDV354" s="39"/>
      <c r="RDW354" s="39"/>
      <c r="RDX354" s="39"/>
      <c r="RDY354" s="39"/>
      <c r="RDZ354" s="39"/>
      <c r="REA354" s="39"/>
      <c r="REB354" s="39"/>
      <c r="REC354" s="39"/>
      <c r="RED354" s="39"/>
      <c r="REE354" s="39"/>
      <c r="REF354" s="39"/>
      <c r="REG354" s="39"/>
      <c r="REH354" s="39"/>
      <c r="REI354" s="39"/>
      <c r="REJ354" s="39"/>
      <c r="REK354" s="39"/>
      <c r="REL354" s="39"/>
      <c r="REM354" s="39"/>
      <c r="REN354" s="39"/>
      <c r="REO354" s="39"/>
      <c r="REP354" s="39"/>
      <c r="REQ354" s="39"/>
      <c r="RER354" s="39"/>
      <c r="RES354" s="39"/>
      <c r="RET354" s="39"/>
      <c r="REU354" s="39"/>
      <c r="REV354" s="39"/>
      <c r="REW354" s="39"/>
      <c r="REX354" s="39"/>
      <c r="REY354" s="39"/>
      <c r="REZ354" s="39"/>
      <c r="RFA354" s="39"/>
      <c r="RFB354" s="39"/>
      <c r="RFC354" s="39"/>
      <c r="RFD354" s="39"/>
      <c r="RFE354" s="39"/>
      <c r="RFF354" s="39"/>
      <c r="RFG354" s="39"/>
      <c r="RFH354" s="39"/>
      <c r="RFI354" s="39"/>
      <c r="RFJ354" s="39"/>
      <c r="RFK354" s="39"/>
      <c r="RFL354" s="39"/>
      <c r="RFM354" s="39"/>
      <c r="RFN354" s="39"/>
      <c r="RFO354" s="39"/>
      <c r="RFP354" s="39"/>
      <c r="RFQ354" s="39"/>
      <c r="RFR354" s="39"/>
      <c r="RFS354" s="39"/>
      <c r="RFT354" s="39"/>
      <c r="RFU354" s="39"/>
      <c r="RFV354" s="39"/>
      <c r="RFW354" s="39"/>
      <c r="RFX354" s="39"/>
      <c r="RFY354" s="39"/>
      <c r="RFZ354" s="39"/>
      <c r="RGA354" s="39"/>
      <c r="RGB354" s="39"/>
      <c r="RGC354" s="39"/>
      <c r="RGD354" s="39"/>
      <c r="RGE354" s="39"/>
      <c r="RGF354" s="39"/>
      <c r="RGG354" s="39"/>
      <c r="RGH354" s="39"/>
      <c r="RGI354" s="39"/>
      <c r="RGJ354" s="39"/>
      <c r="RGK354" s="39"/>
      <c r="RGL354" s="39"/>
      <c r="RGM354" s="39"/>
      <c r="RGN354" s="39"/>
      <c r="RGO354" s="39"/>
      <c r="RGP354" s="39"/>
      <c r="RGQ354" s="39"/>
      <c r="RGR354" s="39"/>
      <c r="RGS354" s="39"/>
      <c r="RGT354" s="39"/>
      <c r="RGU354" s="39"/>
      <c r="RGV354" s="39"/>
      <c r="RGW354" s="39"/>
      <c r="RGX354" s="39"/>
      <c r="RGY354" s="39"/>
      <c r="RGZ354" s="39"/>
      <c r="RHA354" s="39"/>
      <c r="RHB354" s="39"/>
      <c r="RHC354" s="39"/>
      <c r="RHD354" s="39"/>
      <c r="RHE354" s="39"/>
      <c r="RHF354" s="39"/>
      <c r="RHG354" s="39"/>
      <c r="RHH354" s="39"/>
      <c r="RHI354" s="39"/>
      <c r="RHJ354" s="39"/>
      <c r="RHK354" s="39"/>
      <c r="RHL354" s="39"/>
      <c r="RHM354" s="39"/>
      <c r="RHN354" s="39"/>
      <c r="RHO354" s="39"/>
      <c r="RHP354" s="39"/>
      <c r="RHQ354" s="39"/>
      <c r="RHR354" s="39"/>
      <c r="RHS354" s="39"/>
      <c r="RHT354" s="39"/>
      <c r="RHU354" s="39"/>
      <c r="RHV354" s="39"/>
      <c r="RHW354" s="39"/>
      <c r="RHX354" s="39"/>
      <c r="RHY354" s="39"/>
      <c r="RHZ354" s="39"/>
      <c r="RIA354" s="39"/>
      <c r="RIB354" s="39"/>
      <c r="RIC354" s="39"/>
      <c r="RID354" s="39"/>
      <c r="RIE354" s="39"/>
      <c r="RIF354" s="39"/>
      <c r="RIG354" s="39"/>
      <c r="RIH354" s="39"/>
      <c r="RII354" s="39"/>
      <c r="RIJ354" s="39"/>
      <c r="RIK354" s="39"/>
      <c r="RIL354" s="39"/>
      <c r="RIM354" s="39"/>
      <c r="RIN354" s="39"/>
      <c r="RIO354" s="39"/>
      <c r="RIP354" s="39"/>
      <c r="RIQ354" s="39"/>
      <c r="RIR354" s="39"/>
      <c r="RIS354" s="39"/>
      <c r="RIT354" s="39"/>
      <c r="RIU354" s="39"/>
      <c r="RIV354" s="39"/>
      <c r="RIW354" s="39"/>
      <c r="RIX354" s="39"/>
      <c r="RIY354" s="39"/>
      <c r="RIZ354" s="39"/>
      <c r="RJA354" s="39"/>
      <c r="RJB354" s="39"/>
      <c r="RJC354" s="39"/>
      <c r="RJD354" s="39"/>
      <c r="RJE354" s="39"/>
      <c r="RJF354" s="39"/>
      <c r="RJG354" s="39"/>
      <c r="RJH354" s="39"/>
      <c r="RJI354" s="39"/>
      <c r="RJJ354" s="39"/>
      <c r="RJK354" s="39"/>
      <c r="RJL354" s="39"/>
      <c r="RJM354" s="39"/>
      <c r="RJN354" s="39"/>
      <c r="RJO354" s="39"/>
      <c r="RJP354" s="39"/>
      <c r="RJQ354" s="39"/>
      <c r="RJR354" s="39"/>
      <c r="RJS354" s="39"/>
      <c r="RJT354" s="39"/>
      <c r="RJU354" s="39"/>
      <c r="RJV354" s="39"/>
      <c r="RJW354" s="39"/>
      <c r="RJX354" s="39"/>
      <c r="RJY354" s="39"/>
      <c r="RJZ354" s="39"/>
      <c r="RKA354" s="39"/>
      <c r="RKB354" s="39"/>
      <c r="RKC354" s="39"/>
      <c r="RKD354" s="39"/>
      <c r="RKE354" s="39"/>
      <c r="RKF354" s="39"/>
      <c r="RKG354" s="39"/>
      <c r="RKH354" s="39"/>
      <c r="RKI354" s="39"/>
      <c r="RKJ354" s="39"/>
      <c r="RKK354" s="39"/>
      <c r="RKL354" s="39"/>
      <c r="RKM354" s="39"/>
      <c r="RKN354" s="39"/>
      <c r="RKO354" s="39"/>
      <c r="RKP354" s="39"/>
      <c r="RKQ354" s="39"/>
      <c r="RKR354" s="39"/>
      <c r="RKS354" s="39"/>
      <c r="RKT354" s="39"/>
      <c r="RKU354" s="39"/>
      <c r="RKV354" s="39"/>
      <c r="RKW354" s="39"/>
      <c r="RKX354" s="39"/>
      <c r="RKY354" s="39"/>
      <c r="RKZ354" s="39"/>
      <c r="RLA354" s="39"/>
      <c r="RLB354" s="39"/>
      <c r="RLC354" s="39"/>
      <c r="RLD354" s="39"/>
      <c r="RLE354" s="39"/>
      <c r="RLF354" s="39"/>
      <c r="RLG354" s="39"/>
      <c r="RLH354" s="39"/>
      <c r="RLI354" s="39"/>
      <c r="RLJ354" s="39"/>
      <c r="RLK354" s="39"/>
      <c r="RLL354" s="39"/>
      <c r="RLM354" s="39"/>
      <c r="RLN354" s="39"/>
      <c r="RLO354" s="39"/>
      <c r="RLP354" s="39"/>
      <c r="RLQ354" s="39"/>
      <c r="RLR354" s="39"/>
      <c r="RLS354" s="39"/>
      <c r="RLT354" s="39"/>
      <c r="RLU354" s="39"/>
      <c r="RLV354" s="39"/>
      <c r="RLW354" s="39"/>
      <c r="RLX354" s="39"/>
      <c r="RLY354" s="39"/>
      <c r="RLZ354" s="39"/>
      <c r="RMA354" s="39"/>
      <c r="RMB354" s="39"/>
      <c r="RMC354" s="39"/>
      <c r="RMD354" s="39"/>
      <c r="RME354" s="39"/>
      <c r="RMF354" s="39"/>
      <c r="RMG354" s="39"/>
      <c r="RMH354" s="39"/>
      <c r="RMI354" s="39"/>
      <c r="RMJ354" s="39"/>
      <c r="RMK354" s="39"/>
      <c r="RML354" s="39"/>
      <c r="RMM354" s="39"/>
      <c r="RMN354" s="39"/>
      <c r="RMO354" s="39"/>
      <c r="RMP354" s="39"/>
      <c r="RMQ354" s="39"/>
      <c r="RMR354" s="39"/>
      <c r="RMS354" s="39"/>
      <c r="RMT354" s="39"/>
      <c r="RMU354" s="39"/>
      <c r="RMV354" s="39"/>
      <c r="RMW354" s="39"/>
      <c r="RMX354" s="39"/>
      <c r="RMY354" s="39"/>
      <c r="RMZ354" s="39"/>
      <c r="RNA354" s="39"/>
      <c r="RNB354" s="39"/>
      <c r="RNC354" s="39"/>
      <c r="RND354" s="39"/>
      <c r="RNE354" s="39"/>
      <c r="RNF354" s="39"/>
      <c r="RNG354" s="39"/>
      <c r="RNH354" s="39"/>
      <c r="RNI354" s="39"/>
      <c r="RNJ354" s="39"/>
      <c r="RNK354" s="39"/>
      <c r="RNL354" s="39"/>
      <c r="RNM354" s="39"/>
      <c r="RNN354" s="39"/>
      <c r="RNO354" s="39"/>
      <c r="RNP354" s="39"/>
      <c r="RNQ354" s="39"/>
      <c r="RNR354" s="39"/>
      <c r="RNS354" s="39"/>
      <c r="RNT354" s="39"/>
      <c r="RNU354" s="39"/>
      <c r="RNV354" s="39"/>
      <c r="RNW354" s="39"/>
      <c r="RNX354" s="39"/>
      <c r="RNY354" s="39"/>
      <c r="RNZ354" s="39"/>
      <c r="ROA354" s="39"/>
      <c r="ROB354" s="39"/>
      <c r="ROC354" s="39"/>
      <c r="ROD354" s="39"/>
      <c r="ROE354" s="39"/>
      <c r="ROF354" s="39"/>
      <c r="ROG354" s="39"/>
      <c r="ROH354" s="39"/>
      <c r="ROI354" s="39"/>
      <c r="ROJ354" s="39"/>
      <c r="ROK354" s="39"/>
      <c r="ROL354" s="39"/>
      <c r="ROM354" s="39"/>
      <c r="RON354" s="39"/>
      <c r="ROO354" s="39"/>
      <c r="ROP354" s="39"/>
      <c r="ROQ354" s="39"/>
      <c r="ROR354" s="39"/>
      <c r="ROS354" s="39"/>
      <c r="ROT354" s="39"/>
      <c r="ROU354" s="39"/>
      <c r="ROV354" s="39"/>
      <c r="ROW354" s="39"/>
      <c r="ROX354" s="39"/>
      <c r="ROY354" s="39"/>
      <c r="ROZ354" s="39"/>
      <c r="RPA354" s="39"/>
      <c r="RPB354" s="39"/>
      <c r="RPC354" s="39"/>
      <c r="RPD354" s="39"/>
      <c r="RPE354" s="39"/>
      <c r="RPF354" s="39"/>
      <c r="RPG354" s="39"/>
      <c r="RPH354" s="39"/>
      <c r="RPI354" s="39"/>
      <c r="RPJ354" s="39"/>
      <c r="RPK354" s="39"/>
      <c r="RPL354" s="39"/>
      <c r="RPM354" s="39"/>
      <c r="RPN354" s="39"/>
      <c r="RPO354" s="39"/>
      <c r="RPP354" s="39"/>
      <c r="RPQ354" s="39"/>
      <c r="RPR354" s="39"/>
      <c r="RPS354" s="39"/>
      <c r="RPT354" s="39"/>
      <c r="RPU354" s="39"/>
      <c r="RPV354" s="39"/>
      <c r="RPW354" s="39"/>
      <c r="RPX354" s="39"/>
      <c r="RPY354" s="39"/>
      <c r="RPZ354" s="39"/>
      <c r="RQA354" s="39"/>
      <c r="RQB354" s="39"/>
      <c r="RQC354" s="39"/>
      <c r="RQD354" s="39"/>
      <c r="RQE354" s="39"/>
      <c r="RQF354" s="39"/>
      <c r="RQG354" s="39"/>
      <c r="RQH354" s="39"/>
      <c r="RQI354" s="39"/>
      <c r="RQJ354" s="39"/>
      <c r="RQK354" s="39"/>
      <c r="RQL354" s="39"/>
      <c r="RQM354" s="39"/>
      <c r="RQN354" s="39"/>
      <c r="RQO354" s="39"/>
      <c r="RQP354" s="39"/>
      <c r="RQQ354" s="39"/>
      <c r="RQR354" s="39"/>
      <c r="RQS354" s="39"/>
      <c r="RQT354" s="39"/>
      <c r="RQU354" s="39"/>
      <c r="RQV354" s="39"/>
      <c r="RQW354" s="39"/>
      <c r="RQX354" s="39"/>
      <c r="RQY354" s="39"/>
      <c r="RQZ354" s="39"/>
      <c r="RRA354" s="39"/>
      <c r="RRB354" s="39"/>
      <c r="RRC354" s="39"/>
      <c r="RRD354" s="39"/>
      <c r="RRE354" s="39"/>
      <c r="RRF354" s="39"/>
      <c r="RRG354" s="39"/>
      <c r="RRH354" s="39"/>
      <c r="RRI354" s="39"/>
      <c r="RRJ354" s="39"/>
      <c r="RRK354" s="39"/>
      <c r="RRL354" s="39"/>
      <c r="RRM354" s="39"/>
      <c r="RRN354" s="39"/>
      <c r="RRO354" s="39"/>
      <c r="RRP354" s="39"/>
      <c r="RRQ354" s="39"/>
      <c r="RRR354" s="39"/>
      <c r="RRS354" s="39"/>
      <c r="RRT354" s="39"/>
      <c r="RRU354" s="39"/>
      <c r="RRV354" s="39"/>
      <c r="RRW354" s="39"/>
      <c r="RRX354" s="39"/>
      <c r="RRY354" s="39"/>
      <c r="RRZ354" s="39"/>
      <c r="RSA354" s="39"/>
      <c r="RSB354" s="39"/>
      <c r="RSC354" s="39"/>
      <c r="RSD354" s="39"/>
      <c r="RSE354" s="39"/>
      <c r="RSF354" s="39"/>
      <c r="RSG354" s="39"/>
      <c r="RSH354" s="39"/>
      <c r="RSI354" s="39"/>
      <c r="RSJ354" s="39"/>
      <c r="RSK354" s="39"/>
      <c r="RSL354" s="39"/>
      <c r="RSM354" s="39"/>
      <c r="RSN354" s="39"/>
      <c r="RSO354" s="39"/>
      <c r="RSP354" s="39"/>
      <c r="RSQ354" s="39"/>
      <c r="RSR354" s="39"/>
      <c r="RSS354" s="39"/>
      <c r="RST354" s="39"/>
      <c r="RSU354" s="39"/>
      <c r="RSV354" s="39"/>
      <c r="RSW354" s="39"/>
      <c r="RSX354" s="39"/>
      <c r="RSY354" s="39"/>
      <c r="RSZ354" s="39"/>
      <c r="RTA354" s="39"/>
      <c r="RTB354" s="39"/>
      <c r="RTC354" s="39"/>
      <c r="RTD354" s="39"/>
      <c r="RTE354" s="39"/>
      <c r="RTF354" s="39"/>
      <c r="RTG354" s="39"/>
      <c r="RTH354" s="39"/>
      <c r="RTI354" s="39"/>
      <c r="RTJ354" s="39"/>
      <c r="RTK354" s="39"/>
      <c r="RTL354" s="39"/>
      <c r="RTM354" s="39"/>
      <c r="RTN354" s="39"/>
      <c r="RTO354" s="39"/>
      <c r="RTP354" s="39"/>
      <c r="RTQ354" s="39"/>
      <c r="RTR354" s="39"/>
      <c r="RTS354" s="39"/>
      <c r="RTT354" s="39"/>
      <c r="RTU354" s="39"/>
      <c r="RTV354" s="39"/>
      <c r="RTW354" s="39"/>
      <c r="RTX354" s="39"/>
      <c r="RTY354" s="39"/>
      <c r="RTZ354" s="39"/>
      <c r="RUA354" s="39"/>
      <c r="RUB354" s="39"/>
      <c r="RUC354" s="39"/>
      <c r="RUD354" s="39"/>
      <c r="RUE354" s="39"/>
      <c r="RUF354" s="39"/>
      <c r="RUG354" s="39"/>
      <c r="RUH354" s="39"/>
      <c r="RUI354" s="39"/>
      <c r="RUJ354" s="39"/>
      <c r="RUK354" s="39"/>
      <c r="RUL354" s="39"/>
      <c r="RUM354" s="39"/>
      <c r="RUN354" s="39"/>
      <c r="RUO354" s="39"/>
      <c r="RUP354" s="39"/>
      <c r="RUQ354" s="39"/>
      <c r="RUR354" s="39"/>
      <c r="RUS354" s="39"/>
      <c r="RUT354" s="39"/>
      <c r="RUU354" s="39"/>
      <c r="RUV354" s="39"/>
      <c r="RUW354" s="39"/>
      <c r="RUX354" s="39"/>
      <c r="RUY354" s="39"/>
      <c r="RUZ354" s="39"/>
      <c r="RVA354" s="39"/>
      <c r="RVB354" s="39"/>
      <c r="RVC354" s="39"/>
      <c r="RVD354" s="39"/>
      <c r="RVE354" s="39"/>
      <c r="RVF354" s="39"/>
      <c r="RVG354" s="39"/>
      <c r="RVH354" s="39"/>
      <c r="RVI354" s="39"/>
      <c r="RVJ354" s="39"/>
      <c r="RVK354" s="39"/>
      <c r="RVL354" s="39"/>
      <c r="RVM354" s="39"/>
      <c r="RVN354" s="39"/>
      <c r="RVO354" s="39"/>
      <c r="RVP354" s="39"/>
      <c r="RVQ354" s="39"/>
      <c r="RVR354" s="39"/>
      <c r="RVS354" s="39"/>
      <c r="RVT354" s="39"/>
      <c r="RVU354" s="39"/>
      <c r="RVV354" s="39"/>
      <c r="RVW354" s="39"/>
      <c r="RVX354" s="39"/>
      <c r="RVY354" s="39"/>
      <c r="RVZ354" s="39"/>
      <c r="RWA354" s="39"/>
      <c r="RWB354" s="39"/>
      <c r="RWC354" s="39"/>
      <c r="RWD354" s="39"/>
      <c r="RWE354" s="39"/>
      <c r="RWF354" s="39"/>
      <c r="RWG354" s="39"/>
      <c r="RWH354" s="39"/>
      <c r="RWI354" s="39"/>
      <c r="RWJ354" s="39"/>
      <c r="RWK354" s="39"/>
      <c r="RWL354" s="39"/>
      <c r="RWM354" s="39"/>
      <c r="RWN354" s="39"/>
      <c r="RWO354" s="39"/>
      <c r="RWP354" s="39"/>
      <c r="RWQ354" s="39"/>
      <c r="RWR354" s="39"/>
      <c r="RWS354" s="39"/>
      <c r="RWT354" s="39"/>
      <c r="RWU354" s="39"/>
      <c r="RWV354" s="39"/>
      <c r="RWW354" s="39"/>
      <c r="RWX354" s="39"/>
      <c r="RWY354" s="39"/>
      <c r="RWZ354" s="39"/>
      <c r="RXA354" s="39"/>
      <c r="RXB354" s="39"/>
      <c r="RXC354" s="39"/>
      <c r="RXD354" s="39"/>
      <c r="RXE354" s="39"/>
      <c r="RXF354" s="39"/>
      <c r="RXG354" s="39"/>
      <c r="RXH354" s="39"/>
      <c r="RXI354" s="39"/>
      <c r="RXJ354" s="39"/>
      <c r="RXK354" s="39"/>
      <c r="RXL354" s="39"/>
      <c r="RXM354" s="39"/>
      <c r="RXN354" s="39"/>
      <c r="RXO354" s="39"/>
      <c r="RXP354" s="39"/>
      <c r="RXQ354" s="39"/>
      <c r="RXR354" s="39"/>
      <c r="RXS354" s="39"/>
      <c r="RXT354" s="39"/>
      <c r="RXU354" s="39"/>
      <c r="RXV354" s="39"/>
      <c r="RXW354" s="39"/>
      <c r="RXX354" s="39"/>
      <c r="RXY354" s="39"/>
      <c r="RXZ354" s="39"/>
      <c r="RYA354" s="39"/>
      <c r="RYB354" s="39"/>
      <c r="RYC354" s="39"/>
      <c r="RYD354" s="39"/>
      <c r="RYE354" s="39"/>
      <c r="RYF354" s="39"/>
      <c r="RYG354" s="39"/>
      <c r="RYH354" s="39"/>
      <c r="RYI354" s="39"/>
      <c r="RYJ354" s="39"/>
      <c r="RYK354" s="39"/>
      <c r="RYL354" s="39"/>
      <c r="RYM354" s="39"/>
      <c r="RYN354" s="39"/>
      <c r="RYO354" s="39"/>
      <c r="RYP354" s="39"/>
      <c r="RYQ354" s="39"/>
      <c r="RYR354" s="39"/>
      <c r="RYS354" s="39"/>
      <c r="RYT354" s="39"/>
      <c r="RYU354" s="39"/>
      <c r="RYV354" s="39"/>
      <c r="RYW354" s="39"/>
      <c r="RYX354" s="39"/>
      <c r="RYY354" s="39"/>
      <c r="RYZ354" s="39"/>
      <c r="RZA354" s="39"/>
      <c r="RZB354" s="39"/>
      <c r="RZC354" s="39"/>
      <c r="RZD354" s="39"/>
      <c r="RZE354" s="39"/>
      <c r="RZF354" s="39"/>
      <c r="RZG354" s="39"/>
      <c r="RZH354" s="39"/>
      <c r="RZI354" s="39"/>
      <c r="RZJ354" s="39"/>
      <c r="RZK354" s="39"/>
      <c r="RZL354" s="39"/>
      <c r="RZM354" s="39"/>
      <c r="RZN354" s="39"/>
      <c r="RZO354" s="39"/>
      <c r="RZP354" s="39"/>
      <c r="RZQ354" s="39"/>
      <c r="RZR354" s="39"/>
      <c r="RZS354" s="39"/>
      <c r="RZT354" s="39"/>
      <c r="RZU354" s="39"/>
      <c r="RZV354" s="39"/>
      <c r="RZW354" s="39"/>
      <c r="RZX354" s="39"/>
      <c r="RZY354" s="39"/>
      <c r="RZZ354" s="39"/>
      <c r="SAA354" s="39"/>
      <c r="SAB354" s="39"/>
      <c r="SAC354" s="39"/>
      <c r="SAD354" s="39"/>
      <c r="SAE354" s="39"/>
      <c r="SAF354" s="39"/>
      <c r="SAG354" s="39"/>
      <c r="SAH354" s="39"/>
      <c r="SAI354" s="39"/>
      <c r="SAJ354" s="39"/>
      <c r="SAK354" s="39"/>
      <c r="SAL354" s="39"/>
      <c r="SAM354" s="39"/>
      <c r="SAN354" s="39"/>
      <c r="SAO354" s="39"/>
      <c r="SAP354" s="39"/>
      <c r="SAQ354" s="39"/>
      <c r="SAR354" s="39"/>
      <c r="SAS354" s="39"/>
      <c r="SAT354" s="39"/>
      <c r="SAU354" s="39"/>
      <c r="SAV354" s="39"/>
      <c r="SAW354" s="39"/>
      <c r="SAX354" s="39"/>
      <c r="SAY354" s="39"/>
      <c r="SAZ354" s="39"/>
      <c r="SBA354" s="39"/>
      <c r="SBB354" s="39"/>
      <c r="SBC354" s="39"/>
      <c r="SBD354" s="39"/>
      <c r="SBE354" s="39"/>
      <c r="SBF354" s="39"/>
      <c r="SBG354" s="39"/>
      <c r="SBH354" s="39"/>
      <c r="SBI354" s="39"/>
      <c r="SBJ354" s="39"/>
      <c r="SBK354" s="39"/>
      <c r="SBL354" s="39"/>
      <c r="SBM354" s="39"/>
      <c r="SBN354" s="39"/>
      <c r="SBO354" s="39"/>
      <c r="SBP354" s="39"/>
      <c r="SBQ354" s="39"/>
      <c r="SBR354" s="39"/>
      <c r="SBS354" s="39"/>
      <c r="SBT354" s="39"/>
      <c r="SBU354" s="39"/>
      <c r="SBV354" s="39"/>
      <c r="SBW354" s="39"/>
      <c r="SBX354" s="39"/>
      <c r="SBY354" s="39"/>
      <c r="SBZ354" s="39"/>
      <c r="SCA354" s="39"/>
      <c r="SCB354" s="39"/>
      <c r="SCC354" s="39"/>
      <c r="SCD354" s="39"/>
      <c r="SCE354" s="39"/>
      <c r="SCF354" s="39"/>
      <c r="SCG354" s="39"/>
      <c r="SCH354" s="39"/>
      <c r="SCI354" s="39"/>
      <c r="SCJ354" s="39"/>
      <c r="SCK354" s="39"/>
      <c r="SCL354" s="39"/>
      <c r="SCM354" s="39"/>
      <c r="SCN354" s="39"/>
      <c r="SCO354" s="39"/>
      <c r="SCP354" s="39"/>
      <c r="SCQ354" s="39"/>
      <c r="SCR354" s="39"/>
      <c r="SCS354" s="39"/>
      <c r="SCT354" s="39"/>
      <c r="SCU354" s="39"/>
      <c r="SCV354" s="39"/>
      <c r="SCW354" s="39"/>
      <c r="SCX354" s="39"/>
      <c r="SCY354" s="39"/>
      <c r="SCZ354" s="39"/>
      <c r="SDA354" s="39"/>
      <c r="SDB354" s="39"/>
      <c r="SDC354" s="39"/>
      <c r="SDD354" s="39"/>
      <c r="SDE354" s="39"/>
      <c r="SDF354" s="39"/>
      <c r="SDG354" s="39"/>
      <c r="SDH354" s="39"/>
      <c r="SDI354" s="39"/>
      <c r="SDJ354" s="39"/>
      <c r="SDK354" s="39"/>
      <c r="SDL354" s="39"/>
      <c r="SDM354" s="39"/>
      <c r="SDN354" s="39"/>
      <c r="SDO354" s="39"/>
      <c r="SDP354" s="39"/>
      <c r="SDQ354" s="39"/>
      <c r="SDR354" s="39"/>
      <c r="SDS354" s="39"/>
      <c r="SDT354" s="39"/>
      <c r="SDU354" s="39"/>
      <c r="SDV354" s="39"/>
      <c r="SDW354" s="39"/>
      <c r="SDX354" s="39"/>
      <c r="SDY354" s="39"/>
      <c r="SDZ354" s="39"/>
      <c r="SEA354" s="39"/>
      <c r="SEB354" s="39"/>
      <c r="SEC354" s="39"/>
      <c r="SED354" s="39"/>
      <c r="SEE354" s="39"/>
      <c r="SEF354" s="39"/>
      <c r="SEG354" s="39"/>
      <c r="SEH354" s="39"/>
      <c r="SEI354" s="39"/>
      <c r="SEJ354" s="39"/>
      <c r="SEK354" s="39"/>
      <c r="SEL354" s="39"/>
      <c r="SEM354" s="39"/>
      <c r="SEN354" s="39"/>
      <c r="SEO354" s="39"/>
      <c r="SEP354" s="39"/>
      <c r="SEQ354" s="39"/>
      <c r="SER354" s="39"/>
      <c r="SES354" s="39"/>
      <c r="SET354" s="39"/>
      <c r="SEU354" s="39"/>
      <c r="SEV354" s="39"/>
      <c r="SEW354" s="39"/>
      <c r="SEX354" s="39"/>
      <c r="SEY354" s="39"/>
      <c r="SEZ354" s="39"/>
      <c r="SFA354" s="39"/>
      <c r="SFB354" s="39"/>
      <c r="SFC354" s="39"/>
      <c r="SFD354" s="39"/>
      <c r="SFE354" s="39"/>
      <c r="SFF354" s="39"/>
      <c r="SFG354" s="39"/>
      <c r="SFH354" s="39"/>
      <c r="SFI354" s="39"/>
      <c r="SFJ354" s="39"/>
      <c r="SFK354" s="39"/>
      <c r="SFL354" s="39"/>
      <c r="SFM354" s="39"/>
      <c r="SFN354" s="39"/>
      <c r="SFO354" s="39"/>
      <c r="SFP354" s="39"/>
      <c r="SFQ354" s="39"/>
      <c r="SFR354" s="39"/>
      <c r="SFS354" s="39"/>
      <c r="SFT354" s="39"/>
      <c r="SFU354" s="39"/>
      <c r="SFV354" s="39"/>
      <c r="SFW354" s="39"/>
      <c r="SFX354" s="39"/>
      <c r="SFY354" s="39"/>
      <c r="SFZ354" s="39"/>
      <c r="SGA354" s="39"/>
      <c r="SGB354" s="39"/>
      <c r="SGC354" s="39"/>
      <c r="SGD354" s="39"/>
      <c r="SGE354" s="39"/>
      <c r="SGF354" s="39"/>
      <c r="SGG354" s="39"/>
      <c r="SGH354" s="39"/>
      <c r="SGI354" s="39"/>
      <c r="SGJ354" s="39"/>
      <c r="SGK354" s="39"/>
      <c r="SGL354" s="39"/>
      <c r="SGM354" s="39"/>
      <c r="SGN354" s="39"/>
      <c r="SGO354" s="39"/>
      <c r="SGP354" s="39"/>
      <c r="SGQ354" s="39"/>
      <c r="SGR354" s="39"/>
      <c r="SGS354" s="39"/>
      <c r="SGT354" s="39"/>
      <c r="SGU354" s="39"/>
      <c r="SGV354" s="39"/>
      <c r="SGW354" s="39"/>
      <c r="SGX354" s="39"/>
      <c r="SGY354" s="39"/>
      <c r="SGZ354" s="39"/>
      <c r="SHA354" s="39"/>
      <c r="SHB354" s="39"/>
      <c r="SHC354" s="39"/>
      <c r="SHD354" s="39"/>
      <c r="SHE354" s="39"/>
      <c r="SHF354" s="39"/>
      <c r="SHG354" s="39"/>
      <c r="SHH354" s="39"/>
      <c r="SHI354" s="39"/>
      <c r="SHJ354" s="39"/>
      <c r="SHK354" s="39"/>
      <c r="SHL354" s="39"/>
      <c r="SHM354" s="39"/>
      <c r="SHN354" s="39"/>
      <c r="SHO354" s="39"/>
      <c r="SHP354" s="39"/>
      <c r="SHQ354" s="39"/>
      <c r="SHR354" s="39"/>
      <c r="SHS354" s="39"/>
      <c r="SHT354" s="39"/>
      <c r="SHU354" s="39"/>
      <c r="SHV354" s="39"/>
      <c r="SHW354" s="39"/>
      <c r="SHX354" s="39"/>
      <c r="SHY354" s="39"/>
      <c r="SHZ354" s="39"/>
      <c r="SIA354" s="39"/>
      <c r="SIB354" s="39"/>
      <c r="SIC354" s="39"/>
      <c r="SID354" s="39"/>
      <c r="SIE354" s="39"/>
      <c r="SIF354" s="39"/>
      <c r="SIG354" s="39"/>
      <c r="SIH354" s="39"/>
      <c r="SII354" s="39"/>
      <c r="SIJ354" s="39"/>
      <c r="SIK354" s="39"/>
      <c r="SIL354" s="39"/>
      <c r="SIM354" s="39"/>
      <c r="SIN354" s="39"/>
      <c r="SIO354" s="39"/>
      <c r="SIP354" s="39"/>
      <c r="SIQ354" s="39"/>
      <c r="SIR354" s="39"/>
      <c r="SIS354" s="39"/>
      <c r="SIT354" s="39"/>
      <c r="SIU354" s="39"/>
      <c r="SIV354" s="39"/>
      <c r="SIW354" s="39"/>
      <c r="SIX354" s="39"/>
      <c r="SIY354" s="39"/>
      <c r="SIZ354" s="39"/>
      <c r="SJA354" s="39"/>
      <c r="SJB354" s="39"/>
      <c r="SJC354" s="39"/>
      <c r="SJD354" s="39"/>
      <c r="SJE354" s="39"/>
      <c r="SJF354" s="39"/>
      <c r="SJG354" s="39"/>
      <c r="SJH354" s="39"/>
      <c r="SJI354" s="39"/>
      <c r="SJJ354" s="39"/>
      <c r="SJK354" s="39"/>
      <c r="SJL354" s="39"/>
      <c r="SJM354" s="39"/>
      <c r="SJN354" s="39"/>
      <c r="SJO354" s="39"/>
      <c r="SJP354" s="39"/>
      <c r="SJQ354" s="39"/>
      <c r="SJR354" s="39"/>
      <c r="SJS354" s="39"/>
      <c r="SJT354" s="39"/>
      <c r="SJU354" s="39"/>
      <c r="SJV354" s="39"/>
      <c r="SJW354" s="39"/>
      <c r="SJX354" s="39"/>
      <c r="SJY354" s="39"/>
      <c r="SJZ354" s="39"/>
      <c r="SKA354" s="39"/>
      <c r="SKB354" s="39"/>
      <c r="SKC354" s="39"/>
      <c r="SKD354" s="39"/>
      <c r="SKE354" s="39"/>
      <c r="SKF354" s="39"/>
      <c r="SKG354" s="39"/>
      <c r="SKH354" s="39"/>
      <c r="SKI354" s="39"/>
      <c r="SKJ354" s="39"/>
      <c r="SKK354" s="39"/>
      <c r="SKL354" s="39"/>
      <c r="SKM354" s="39"/>
      <c r="SKN354" s="39"/>
      <c r="SKO354" s="39"/>
      <c r="SKP354" s="39"/>
      <c r="SKQ354" s="39"/>
      <c r="SKR354" s="39"/>
      <c r="SKS354" s="39"/>
      <c r="SKT354" s="39"/>
      <c r="SKU354" s="39"/>
      <c r="SKV354" s="39"/>
      <c r="SKW354" s="39"/>
      <c r="SKX354" s="39"/>
      <c r="SKY354" s="39"/>
      <c r="SKZ354" s="39"/>
      <c r="SLA354" s="39"/>
      <c r="SLB354" s="39"/>
      <c r="SLC354" s="39"/>
      <c r="SLD354" s="39"/>
      <c r="SLE354" s="39"/>
      <c r="SLF354" s="39"/>
      <c r="SLG354" s="39"/>
      <c r="SLH354" s="39"/>
      <c r="SLI354" s="39"/>
      <c r="SLJ354" s="39"/>
      <c r="SLK354" s="39"/>
      <c r="SLL354" s="39"/>
      <c r="SLM354" s="39"/>
      <c r="SLN354" s="39"/>
      <c r="SLO354" s="39"/>
      <c r="SLP354" s="39"/>
      <c r="SLQ354" s="39"/>
      <c r="SLR354" s="39"/>
      <c r="SLS354" s="39"/>
      <c r="SLT354" s="39"/>
      <c r="SLU354" s="39"/>
      <c r="SLV354" s="39"/>
      <c r="SLW354" s="39"/>
      <c r="SLX354" s="39"/>
      <c r="SLY354" s="39"/>
      <c r="SLZ354" s="39"/>
      <c r="SMA354" s="39"/>
      <c r="SMB354" s="39"/>
      <c r="SMC354" s="39"/>
      <c r="SMD354" s="39"/>
      <c r="SME354" s="39"/>
      <c r="SMF354" s="39"/>
      <c r="SMG354" s="39"/>
      <c r="SMH354" s="39"/>
      <c r="SMI354" s="39"/>
      <c r="SMJ354" s="39"/>
      <c r="SMK354" s="39"/>
      <c r="SML354" s="39"/>
      <c r="SMM354" s="39"/>
      <c r="SMN354" s="39"/>
      <c r="SMO354" s="39"/>
      <c r="SMP354" s="39"/>
      <c r="SMQ354" s="39"/>
      <c r="SMR354" s="39"/>
      <c r="SMS354" s="39"/>
      <c r="SMT354" s="39"/>
      <c r="SMU354" s="39"/>
      <c r="SMV354" s="39"/>
      <c r="SMW354" s="39"/>
      <c r="SMX354" s="39"/>
      <c r="SMY354" s="39"/>
      <c r="SMZ354" s="39"/>
      <c r="SNA354" s="39"/>
      <c r="SNB354" s="39"/>
      <c r="SNC354" s="39"/>
      <c r="SND354" s="39"/>
      <c r="SNE354" s="39"/>
      <c r="SNF354" s="39"/>
      <c r="SNG354" s="39"/>
      <c r="SNH354" s="39"/>
      <c r="SNI354" s="39"/>
      <c r="SNJ354" s="39"/>
      <c r="SNK354" s="39"/>
      <c r="SNL354" s="39"/>
      <c r="SNM354" s="39"/>
      <c r="SNN354" s="39"/>
      <c r="SNO354" s="39"/>
      <c r="SNP354" s="39"/>
      <c r="SNQ354" s="39"/>
      <c r="SNR354" s="39"/>
      <c r="SNS354" s="39"/>
      <c r="SNT354" s="39"/>
      <c r="SNU354" s="39"/>
      <c r="SNV354" s="39"/>
      <c r="SNW354" s="39"/>
      <c r="SNX354" s="39"/>
      <c r="SNY354" s="39"/>
      <c r="SNZ354" s="39"/>
      <c r="SOA354" s="39"/>
      <c r="SOB354" s="39"/>
      <c r="SOC354" s="39"/>
      <c r="SOD354" s="39"/>
      <c r="SOE354" s="39"/>
      <c r="SOF354" s="39"/>
      <c r="SOG354" s="39"/>
      <c r="SOH354" s="39"/>
      <c r="SOI354" s="39"/>
      <c r="SOJ354" s="39"/>
      <c r="SOK354" s="39"/>
      <c r="SOL354" s="39"/>
      <c r="SOM354" s="39"/>
      <c r="SON354" s="39"/>
      <c r="SOO354" s="39"/>
      <c r="SOP354" s="39"/>
      <c r="SOQ354" s="39"/>
      <c r="SOR354" s="39"/>
      <c r="SOS354" s="39"/>
      <c r="SOT354" s="39"/>
      <c r="SOU354" s="39"/>
      <c r="SOV354" s="39"/>
      <c r="SOW354" s="39"/>
      <c r="SOX354" s="39"/>
      <c r="SOY354" s="39"/>
      <c r="SOZ354" s="39"/>
      <c r="SPA354" s="39"/>
      <c r="SPB354" s="39"/>
      <c r="SPC354" s="39"/>
      <c r="SPD354" s="39"/>
      <c r="SPE354" s="39"/>
      <c r="SPF354" s="39"/>
      <c r="SPG354" s="39"/>
      <c r="SPH354" s="39"/>
      <c r="SPI354" s="39"/>
      <c r="SPJ354" s="39"/>
      <c r="SPK354" s="39"/>
      <c r="SPL354" s="39"/>
      <c r="SPM354" s="39"/>
      <c r="SPN354" s="39"/>
      <c r="SPO354" s="39"/>
      <c r="SPP354" s="39"/>
      <c r="SPQ354" s="39"/>
      <c r="SPR354" s="39"/>
      <c r="SPS354" s="39"/>
      <c r="SPT354" s="39"/>
      <c r="SPU354" s="39"/>
      <c r="SPV354" s="39"/>
      <c r="SPW354" s="39"/>
      <c r="SPX354" s="39"/>
      <c r="SPY354" s="39"/>
      <c r="SPZ354" s="39"/>
      <c r="SQA354" s="39"/>
      <c r="SQB354" s="39"/>
      <c r="SQC354" s="39"/>
      <c r="SQD354" s="39"/>
      <c r="SQE354" s="39"/>
      <c r="SQF354" s="39"/>
      <c r="SQG354" s="39"/>
      <c r="SQH354" s="39"/>
      <c r="SQI354" s="39"/>
      <c r="SQJ354" s="39"/>
      <c r="SQK354" s="39"/>
      <c r="SQL354" s="39"/>
      <c r="SQM354" s="39"/>
      <c r="SQN354" s="39"/>
      <c r="SQO354" s="39"/>
      <c r="SQP354" s="39"/>
      <c r="SQQ354" s="39"/>
      <c r="SQR354" s="39"/>
      <c r="SQS354" s="39"/>
      <c r="SQT354" s="39"/>
      <c r="SQU354" s="39"/>
      <c r="SQV354" s="39"/>
      <c r="SQW354" s="39"/>
      <c r="SQX354" s="39"/>
      <c r="SQY354" s="39"/>
      <c r="SQZ354" s="39"/>
      <c r="SRA354" s="39"/>
      <c r="SRB354" s="39"/>
      <c r="SRC354" s="39"/>
      <c r="SRD354" s="39"/>
      <c r="SRE354" s="39"/>
      <c r="SRF354" s="39"/>
      <c r="SRG354" s="39"/>
      <c r="SRH354" s="39"/>
      <c r="SRI354" s="39"/>
      <c r="SRJ354" s="39"/>
      <c r="SRK354" s="39"/>
      <c r="SRL354" s="39"/>
      <c r="SRM354" s="39"/>
      <c r="SRN354" s="39"/>
      <c r="SRO354" s="39"/>
      <c r="SRP354" s="39"/>
      <c r="SRQ354" s="39"/>
      <c r="SRR354" s="39"/>
      <c r="SRS354" s="39"/>
      <c r="SRT354" s="39"/>
      <c r="SRU354" s="39"/>
      <c r="SRV354" s="39"/>
      <c r="SRW354" s="39"/>
      <c r="SRX354" s="39"/>
      <c r="SRY354" s="39"/>
      <c r="SRZ354" s="39"/>
      <c r="SSA354" s="39"/>
      <c r="SSB354" s="39"/>
      <c r="SSC354" s="39"/>
      <c r="SSD354" s="39"/>
      <c r="SSE354" s="39"/>
      <c r="SSF354" s="39"/>
      <c r="SSG354" s="39"/>
      <c r="SSH354" s="39"/>
      <c r="SSI354" s="39"/>
      <c r="SSJ354" s="39"/>
      <c r="SSK354" s="39"/>
      <c r="SSL354" s="39"/>
      <c r="SSM354" s="39"/>
      <c r="SSN354" s="39"/>
      <c r="SSO354" s="39"/>
      <c r="SSP354" s="39"/>
      <c r="SSQ354" s="39"/>
      <c r="SSR354" s="39"/>
      <c r="SSS354" s="39"/>
      <c r="SST354" s="39"/>
      <c r="SSU354" s="39"/>
      <c r="SSV354" s="39"/>
      <c r="SSW354" s="39"/>
      <c r="SSX354" s="39"/>
      <c r="SSY354" s="39"/>
      <c r="SSZ354" s="39"/>
      <c r="STA354" s="39"/>
      <c r="STB354" s="39"/>
      <c r="STC354" s="39"/>
      <c r="STD354" s="39"/>
      <c r="STE354" s="39"/>
      <c r="STF354" s="39"/>
      <c r="STG354" s="39"/>
      <c r="STH354" s="39"/>
      <c r="STI354" s="39"/>
      <c r="STJ354" s="39"/>
      <c r="STK354" s="39"/>
      <c r="STL354" s="39"/>
      <c r="STM354" s="39"/>
      <c r="STN354" s="39"/>
      <c r="STO354" s="39"/>
      <c r="STP354" s="39"/>
      <c r="STQ354" s="39"/>
      <c r="STR354" s="39"/>
      <c r="STS354" s="39"/>
      <c r="STT354" s="39"/>
      <c r="STU354" s="39"/>
      <c r="STV354" s="39"/>
      <c r="STW354" s="39"/>
      <c r="STX354" s="39"/>
      <c r="STY354" s="39"/>
      <c r="STZ354" s="39"/>
      <c r="SUA354" s="39"/>
      <c r="SUB354" s="39"/>
      <c r="SUC354" s="39"/>
      <c r="SUD354" s="39"/>
      <c r="SUE354" s="39"/>
      <c r="SUF354" s="39"/>
      <c r="SUG354" s="39"/>
      <c r="SUH354" s="39"/>
      <c r="SUI354" s="39"/>
      <c r="SUJ354" s="39"/>
      <c r="SUK354" s="39"/>
      <c r="SUL354" s="39"/>
      <c r="SUM354" s="39"/>
      <c r="SUN354" s="39"/>
      <c r="SUO354" s="39"/>
      <c r="SUP354" s="39"/>
      <c r="SUQ354" s="39"/>
      <c r="SUR354" s="39"/>
      <c r="SUS354" s="39"/>
      <c r="SUT354" s="39"/>
      <c r="SUU354" s="39"/>
      <c r="SUV354" s="39"/>
      <c r="SUW354" s="39"/>
      <c r="SUX354" s="39"/>
      <c r="SUY354" s="39"/>
      <c r="SUZ354" s="39"/>
      <c r="SVA354" s="39"/>
      <c r="SVB354" s="39"/>
      <c r="SVC354" s="39"/>
      <c r="SVD354" s="39"/>
      <c r="SVE354" s="39"/>
      <c r="SVF354" s="39"/>
      <c r="SVG354" s="39"/>
      <c r="SVH354" s="39"/>
      <c r="SVI354" s="39"/>
      <c r="SVJ354" s="39"/>
      <c r="SVK354" s="39"/>
      <c r="SVL354" s="39"/>
      <c r="SVM354" s="39"/>
      <c r="SVN354" s="39"/>
      <c r="SVO354" s="39"/>
      <c r="SVP354" s="39"/>
      <c r="SVQ354" s="39"/>
      <c r="SVR354" s="39"/>
      <c r="SVS354" s="39"/>
      <c r="SVT354" s="39"/>
      <c r="SVU354" s="39"/>
      <c r="SVV354" s="39"/>
      <c r="SVW354" s="39"/>
      <c r="SVX354" s="39"/>
      <c r="SVY354" s="39"/>
      <c r="SVZ354" s="39"/>
      <c r="SWA354" s="39"/>
      <c r="SWB354" s="39"/>
      <c r="SWC354" s="39"/>
      <c r="SWD354" s="39"/>
      <c r="SWE354" s="39"/>
      <c r="SWF354" s="39"/>
      <c r="SWG354" s="39"/>
      <c r="SWH354" s="39"/>
      <c r="SWI354" s="39"/>
      <c r="SWJ354" s="39"/>
      <c r="SWK354" s="39"/>
      <c r="SWL354" s="39"/>
      <c r="SWM354" s="39"/>
      <c r="SWN354" s="39"/>
      <c r="SWO354" s="39"/>
      <c r="SWP354" s="39"/>
      <c r="SWQ354" s="39"/>
      <c r="SWR354" s="39"/>
      <c r="SWS354" s="39"/>
      <c r="SWT354" s="39"/>
      <c r="SWU354" s="39"/>
      <c r="SWV354" s="39"/>
      <c r="SWW354" s="39"/>
      <c r="SWX354" s="39"/>
      <c r="SWY354" s="39"/>
      <c r="SWZ354" s="39"/>
      <c r="SXA354" s="39"/>
      <c r="SXB354" s="39"/>
      <c r="SXC354" s="39"/>
      <c r="SXD354" s="39"/>
      <c r="SXE354" s="39"/>
      <c r="SXF354" s="39"/>
      <c r="SXG354" s="39"/>
      <c r="SXH354" s="39"/>
      <c r="SXI354" s="39"/>
      <c r="SXJ354" s="39"/>
      <c r="SXK354" s="39"/>
      <c r="SXL354" s="39"/>
      <c r="SXM354" s="39"/>
      <c r="SXN354" s="39"/>
      <c r="SXO354" s="39"/>
      <c r="SXP354" s="39"/>
      <c r="SXQ354" s="39"/>
      <c r="SXR354" s="39"/>
      <c r="SXS354" s="39"/>
      <c r="SXT354" s="39"/>
      <c r="SXU354" s="39"/>
      <c r="SXV354" s="39"/>
      <c r="SXW354" s="39"/>
      <c r="SXX354" s="39"/>
      <c r="SXY354" s="39"/>
      <c r="SXZ354" s="39"/>
      <c r="SYA354" s="39"/>
      <c r="SYB354" s="39"/>
      <c r="SYC354" s="39"/>
      <c r="SYD354" s="39"/>
      <c r="SYE354" s="39"/>
      <c r="SYF354" s="39"/>
      <c r="SYG354" s="39"/>
      <c r="SYH354" s="39"/>
      <c r="SYI354" s="39"/>
      <c r="SYJ354" s="39"/>
      <c r="SYK354" s="39"/>
      <c r="SYL354" s="39"/>
      <c r="SYM354" s="39"/>
      <c r="SYN354" s="39"/>
      <c r="SYO354" s="39"/>
      <c r="SYP354" s="39"/>
      <c r="SYQ354" s="39"/>
      <c r="SYR354" s="39"/>
      <c r="SYS354" s="39"/>
      <c r="SYT354" s="39"/>
      <c r="SYU354" s="39"/>
      <c r="SYV354" s="39"/>
      <c r="SYW354" s="39"/>
      <c r="SYX354" s="39"/>
      <c r="SYY354" s="39"/>
      <c r="SYZ354" s="39"/>
      <c r="SZA354" s="39"/>
      <c r="SZB354" s="39"/>
      <c r="SZC354" s="39"/>
      <c r="SZD354" s="39"/>
      <c r="SZE354" s="39"/>
      <c r="SZF354" s="39"/>
      <c r="SZG354" s="39"/>
      <c r="SZH354" s="39"/>
      <c r="SZI354" s="39"/>
      <c r="SZJ354" s="39"/>
      <c r="SZK354" s="39"/>
      <c r="SZL354" s="39"/>
      <c r="SZM354" s="39"/>
      <c r="SZN354" s="39"/>
      <c r="SZO354" s="39"/>
      <c r="SZP354" s="39"/>
      <c r="SZQ354" s="39"/>
      <c r="SZR354" s="39"/>
      <c r="SZS354" s="39"/>
      <c r="SZT354" s="39"/>
      <c r="SZU354" s="39"/>
      <c r="SZV354" s="39"/>
      <c r="SZW354" s="39"/>
      <c r="SZX354" s="39"/>
      <c r="SZY354" s="39"/>
      <c r="SZZ354" s="39"/>
      <c r="TAA354" s="39"/>
      <c r="TAB354" s="39"/>
      <c r="TAC354" s="39"/>
      <c r="TAD354" s="39"/>
      <c r="TAE354" s="39"/>
      <c r="TAF354" s="39"/>
      <c r="TAG354" s="39"/>
      <c r="TAH354" s="39"/>
      <c r="TAI354" s="39"/>
      <c r="TAJ354" s="39"/>
      <c r="TAK354" s="39"/>
      <c r="TAL354" s="39"/>
      <c r="TAM354" s="39"/>
      <c r="TAN354" s="39"/>
      <c r="TAO354" s="39"/>
      <c r="TAP354" s="39"/>
      <c r="TAQ354" s="39"/>
      <c r="TAR354" s="39"/>
      <c r="TAS354" s="39"/>
      <c r="TAT354" s="39"/>
      <c r="TAU354" s="39"/>
      <c r="TAV354" s="39"/>
      <c r="TAW354" s="39"/>
      <c r="TAX354" s="39"/>
      <c r="TAY354" s="39"/>
      <c r="TAZ354" s="39"/>
      <c r="TBA354" s="39"/>
      <c r="TBB354" s="39"/>
      <c r="TBC354" s="39"/>
      <c r="TBD354" s="39"/>
      <c r="TBE354" s="39"/>
      <c r="TBF354" s="39"/>
      <c r="TBG354" s="39"/>
      <c r="TBH354" s="39"/>
      <c r="TBI354" s="39"/>
      <c r="TBJ354" s="39"/>
      <c r="TBK354" s="39"/>
      <c r="TBL354" s="39"/>
      <c r="TBM354" s="39"/>
      <c r="TBN354" s="39"/>
      <c r="TBO354" s="39"/>
      <c r="TBP354" s="39"/>
      <c r="TBQ354" s="39"/>
      <c r="TBR354" s="39"/>
      <c r="TBS354" s="39"/>
      <c r="TBT354" s="39"/>
      <c r="TBU354" s="39"/>
      <c r="TBV354" s="39"/>
      <c r="TBW354" s="39"/>
      <c r="TBX354" s="39"/>
      <c r="TBY354" s="39"/>
      <c r="TBZ354" s="39"/>
      <c r="TCA354" s="39"/>
      <c r="TCB354" s="39"/>
      <c r="TCC354" s="39"/>
      <c r="TCD354" s="39"/>
      <c r="TCE354" s="39"/>
      <c r="TCF354" s="39"/>
      <c r="TCG354" s="39"/>
      <c r="TCH354" s="39"/>
      <c r="TCI354" s="39"/>
      <c r="TCJ354" s="39"/>
      <c r="TCK354" s="39"/>
      <c r="TCL354" s="39"/>
      <c r="TCM354" s="39"/>
      <c r="TCN354" s="39"/>
      <c r="TCO354" s="39"/>
      <c r="TCP354" s="39"/>
      <c r="TCQ354" s="39"/>
      <c r="TCR354" s="39"/>
      <c r="TCS354" s="39"/>
      <c r="TCT354" s="39"/>
      <c r="TCU354" s="39"/>
      <c r="TCV354" s="39"/>
      <c r="TCW354" s="39"/>
      <c r="TCX354" s="39"/>
      <c r="TCY354" s="39"/>
      <c r="TCZ354" s="39"/>
      <c r="TDA354" s="39"/>
      <c r="TDB354" s="39"/>
      <c r="TDC354" s="39"/>
      <c r="TDD354" s="39"/>
      <c r="TDE354" s="39"/>
      <c r="TDF354" s="39"/>
      <c r="TDG354" s="39"/>
      <c r="TDH354" s="39"/>
      <c r="TDI354" s="39"/>
      <c r="TDJ354" s="39"/>
      <c r="TDK354" s="39"/>
      <c r="TDL354" s="39"/>
      <c r="TDM354" s="39"/>
      <c r="TDN354" s="39"/>
      <c r="TDO354" s="39"/>
      <c r="TDP354" s="39"/>
      <c r="TDQ354" s="39"/>
      <c r="TDR354" s="39"/>
      <c r="TDS354" s="39"/>
      <c r="TDT354" s="39"/>
      <c r="TDU354" s="39"/>
      <c r="TDV354" s="39"/>
      <c r="TDW354" s="39"/>
      <c r="TDX354" s="39"/>
      <c r="TDY354" s="39"/>
      <c r="TDZ354" s="39"/>
      <c r="TEA354" s="39"/>
      <c r="TEB354" s="39"/>
      <c r="TEC354" s="39"/>
      <c r="TED354" s="39"/>
      <c r="TEE354" s="39"/>
      <c r="TEF354" s="39"/>
      <c r="TEG354" s="39"/>
      <c r="TEH354" s="39"/>
      <c r="TEI354" s="39"/>
      <c r="TEJ354" s="39"/>
      <c r="TEK354" s="39"/>
      <c r="TEL354" s="39"/>
      <c r="TEM354" s="39"/>
      <c r="TEN354" s="39"/>
      <c r="TEO354" s="39"/>
      <c r="TEP354" s="39"/>
      <c r="TEQ354" s="39"/>
      <c r="TER354" s="39"/>
      <c r="TES354" s="39"/>
      <c r="TET354" s="39"/>
      <c r="TEU354" s="39"/>
      <c r="TEV354" s="39"/>
      <c r="TEW354" s="39"/>
      <c r="TEX354" s="39"/>
      <c r="TEY354" s="39"/>
      <c r="TEZ354" s="39"/>
      <c r="TFA354" s="39"/>
      <c r="TFB354" s="39"/>
      <c r="TFC354" s="39"/>
      <c r="TFD354" s="39"/>
      <c r="TFE354" s="39"/>
      <c r="TFF354" s="39"/>
      <c r="TFG354" s="39"/>
      <c r="TFH354" s="39"/>
      <c r="TFI354" s="39"/>
      <c r="TFJ354" s="39"/>
      <c r="TFK354" s="39"/>
      <c r="TFL354" s="39"/>
      <c r="TFM354" s="39"/>
      <c r="TFN354" s="39"/>
      <c r="TFO354" s="39"/>
      <c r="TFP354" s="39"/>
      <c r="TFQ354" s="39"/>
      <c r="TFR354" s="39"/>
      <c r="TFS354" s="39"/>
      <c r="TFT354" s="39"/>
      <c r="TFU354" s="39"/>
      <c r="TFV354" s="39"/>
      <c r="TFW354" s="39"/>
      <c r="TFX354" s="39"/>
      <c r="TFY354" s="39"/>
      <c r="TFZ354" s="39"/>
      <c r="TGA354" s="39"/>
      <c r="TGB354" s="39"/>
      <c r="TGC354" s="39"/>
      <c r="TGD354" s="39"/>
      <c r="TGE354" s="39"/>
      <c r="TGF354" s="39"/>
      <c r="TGG354" s="39"/>
      <c r="TGH354" s="39"/>
      <c r="TGI354" s="39"/>
      <c r="TGJ354" s="39"/>
      <c r="TGK354" s="39"/>
      <c r="TGL354" s="39"/>
      <c r="TGM354" s="39"/>
      <c r="TGN354" s="39"/>
      <c r="TGO354" s="39"/>
      <c r="TGP354" s="39"/>
      <c r="TGQ354" s="39"/>
      <c r="TGR354" s="39"/>
      <c r="TGS354" s="39"/>
      <c r="TGT354" s="39"/>
      <c r="TGU354" s="39"/>
      <c r="TGV354" s="39"/>
      <c r="TGW354" s="39"/>
      <c r="TGX354" s="39"/>
      <c r="TGY354" s="39"/>
      <c r="TGZ354" s="39"/>
      <c r="THA354" s="39"/>
      <c r="THB354" s="39"/>
      <c r="THC354" s="39"/>
      <c r="THD354" s="39"/>
      <c r="THE354" s="39"/>
      <c r="THF354" s="39"/>
      <c r="THG354" s="39"/>
      <c r="THH354" s="39"/>
      <c r="THI354" s="39"/>
      <c r="THJ354" s="39"/>
      <c r="THK354" s="39"/>
      <c r="THL354" s="39"/>
      <c r="THM354" s="39"/>
      <c r="THN354" s="39"/>
      <c r="THO354" s="39"/>
      <c r="THP354" s="39"/>
      <c r="THQ354" s="39"/>
      <c r="THR354" s="39"/>
      <c r="THS354" s="39"/>
      <c r="THT354" s="39"/>
      <c r="THU354" s="39"/>
      <c r="THV354" s="39"/>
      <c r="THW354" s="39"/>
      <c r="THX354" s="39"/>
      <c r="THY354" s="39"/>
      <c r="THZ354" s="39"/>
      <c r="TIA354" s="39"/>
      <c r="TIB354" s="39"/>
      <c r="TIC354" s="39"/>
      <c r="TID354" s="39"/>
      <c r="TIE354" s="39"/>
      <c r="TIF354" s="39"/>
      <c r="TIG354" s="39"/>
      <c r="TIH354" s="39"/>
      <c r="TII354" s="39"/>
      <c r="TIJ354" s="39"/>
      <c r="TIK354" s="39"/>
      <c r="TIL354" s="39"/>
      <c r="TIM354" s="39"/>
      <c r="TIN354" s="39"/>
      <c r="TIO354" s="39"/>
      <c r="TIP354" s="39"/>
      <c r="TIQ354" s="39"/>
      <c r="TIR354" s="39"/>
      <c r="TIS354" s="39"/>
      <c r="TIT354" s="39"/>
      <c r="TIU354" s="39"/>
      <c r="TIV354" s="39"/>
      <c r="TIW354" s="39"/>
      <c r="TIX354" s="39"/>
      <c r="TIY354" s="39"/>
      <c r="TIZ354" s="39"/>
      <c r="TJA354" s="39"/>
      <c r="TJB354" s="39"/>
      <c r="TJC354" s="39"/>
      <c r="TJD354" s="39"/>
      <c r="TJE354" s="39"/>
      <c r="TJF354" s="39"/>
      <c r="TJG354" s="39"/>
      <c r="TJH354" s="39"/>
      <c r="TJI354" s="39"/>
      <c r="TJJ354" s="39"/>
      <c r="TJK354" s="39"/>
      <c r="TJL354" s="39"/>
      <c r="TJM354" s="39"/>
      <c r="TJN354" s="39"/>
      <c r="TJO354" s="39"/>
      <c r="TJP354" s="39"/>
      <c r="TJQ354" s="39"/>
      <c r="TJR354" s="39"/>
      <c r="TJS354" s="39"/>
      <c r="TJT354" s="39"/>
      <c r="TJU354" s="39"/>
      <c r="TJV354" s="39"/>
      <c r="TJW354" s="39"/>
      <c r="TJX354" s="39"/>
      <c r="TJY354" s="39"/>
      <c r="TJZ354" s="39"/>
      <c r="TKA354" s="39"/>
      <c r="TKB354" s="39"/>
      <c r="TKC354" s="39"/>
      <c r="TKD354" s="39"/>
      <c r="TKE354" s="39"/>
      <c r="TKF354" s="39"/>
      <c r="TKG354" s="39"/>
      <c r="TKH354" s="39"/>
      <c r="TKI354" s="39"/>
      <c r="TKJ354" s="39"/>
      <c r="TKK354" s="39"/>
      <c r="TKL354" s="39"/>
      <c r="TKM354" s="39"/>
      <c r="TKN354" s="39"/>
      <c r="TKO354" s="39"/>
      <c r="TKP354" s="39"/>
      <c r="TKQ354" s="39"/>
      <c r="TKR354" s="39"/>
      <c r="TKS354" s="39"/>
      <c r="TKT354" s="39"/>
      <c r="TKU354" s="39"/>
      <c r="TKV354" s="39"/>
      <c r="TKW354" s="39"/>
      <c r="TKX354" s="39"/>
      <c r="TKY354" s="39"/>
      <c r="TKZ354" s="39"/>
      <c r="TLA354" s="39"/>
      <c r="TLB354" s="39"/>
      <c r="TLC354" s="39"/>
      <c r="TLD354" s="39"/>
      <c r="TLE354" s="39"/>
      <c r="TLF354" s="39"/>
      <c r="TLG354" s="39"/>
      <c r="TLH354" s="39"/>
      <c r="TLI354" s="39"/>
      <c r="TLJ354" s="39"/>
      <c r="TLK354" s="39"/>
      <c r="TLL354" s="39"/>
      <c r="TLM354" s="39"/>
      <c r="TLN354" s="39"/>
      <c r="TLO354" s="39"/>
      <c r="TLP354" s="39"/>
      <c r="TLQ354" s="39"/>
      <c r="TLR354" s="39"/>
      <c r="TLS354" s="39"/>
      <c r="TLT354" s="39"/>
      <c r="TLU354" s="39"/>
      <c r="TLV354" s="39"/>
      <c r="TLW354" s="39"/>
      <c r="TLX354" s="39"/>
      <c r="TLY354" s="39"/>
      <c r="TLZ354" s="39"/>
      <c r="TMA354" s="39"/>
      <c r="TMB354" s="39"/>
      <c r="TMC354" s="39"/>
      <c r="TMD354" s="39"/>
      <c r="TME354" s="39"/>
      <c r="TMF354" s="39"/>
      <c r="TMG354" s="39"/>
      <c r="TMH354" s="39"/>
      <c r="TMI354" s="39"/>
      <c r="TMJ354" s="39"/>
      <c r="TMK354" s="39"/>
      <c r="TML354" s="39"/>
      <c r="TMM354" s="39"/>
      <c r="TMN354" s="39"/>
      <c r="TMO354" s="39"/>
      <c r="TMP354" s="39"/>
      <c r="TMQ354" s="39"/>
      <c r="TMR354" s="39"/>
      <c r="TMS354" s="39"/>
      <c r="TMT354" s="39"/>
      <c r="TMU354" s="39"/>
      <c r="TMV354" s="39"/>
      <c r="TMW354" s="39"/>
      <c r="TMX354" s="39"/>
      <c r="TMY354" s="39"/>
      <c r="TMZ354" s="39"/>
      <c r="TNA354" s="39"/>
      <c r="TNB354" s="39"/>
      <c r="TNC354" s="39"/>
      <c r="TND354" s="39"/>
      <c r="TNE354" s="39"/>
      <c r="TNF354" s="39"/>
      <c r="TNG354" s="39"/>
      <c r="TNH354" s="39"/>
      <c r="TNI354" s="39"/>
      <c r="TNJ354" s="39"/>
      <c r="TNK354" s="39"/>
      <c r="TNL354" s="39"/>
      <c r="TNM354" s="39"/>
      <c r="TNN354" s="39"/>
      <c r="TNO354" s="39"/>
      <c r="TNP354" s="39"/>
      <c r="TNQ354" s="39"/>
      <c r="TNR354" s="39"/>
      <c r="TNS354" s="39"/>
      <c r="TNT354" s="39"/>
      <c r="TNU354" s="39"/>
      <c r="TNV354" s="39"/>
      <c r="TNW354" s="39"/>
      <c r="TNX354" s="39"/>
      <c r="TNY354" s="39"/>
      <c r="TNZ354" s="39"/>
      <c r="TOA354" s="39"/>
      <c r="TOB354" s="39"/>
      <c r="TOC354" s="39"/>
      <c r="TOD354" s="39"/>
      <c r="TOE354" s="39"/>
      <c r="TOF354" s="39"/>
      <c r="TOG354" s="39"/>
      <c r="TOH354" s="39"/>
      <c r="TOI354" s="39"/>
      <c r="TOJ354" s="39"/>
      <c r="TOK354" s="39"/>
      <c r="TOL354" s="39"/>
      <c r="TOM354" s="39"/>
      <c r="TON354" s="39"/>
      <c r="TOO354" s="39"/>
      <c r="TOP354" s="39"/>
      <c r="TOQ354" s="39"/>
      <c r="TOR354" s="39"/>
      <c r="TOS354" s="39"/>
      <c r="TOT354" s="39"/>
      <c r="TOU354" s="39"/>
      <c r="TOV354" s="39"/>
      <c r="TOW354" s="39"/>
      <c r="TOX354" s="39"/>
      <c r="TOY354" s="39"/>
      <c r="TOZ354" s="39"/>
      <c r="TPA354" s="39"/>
      <c r="TPB354" s="39"/>
      <c r="TPC354" s="39"/>
      <c r="TPD354" s="39"/>
      <c r="TPE354" s="39"/>
      <c r="TPF354" s="39"/>
      <c r="TPG354" s="39"/>
      <c r="TPH354" s="39"/>
      <c r="TPI354" s="39"/>
      <c r="TPJ354" s="39"/>
      <c r="TPK354" s="39"/>
      <c r="TPL354" s="39"/>
      <c r="TPM354" s="39"/>
      <c r="TPN354" s="39"/>
      <c r="TPO354" s="39"/>
      <c r="TPP354" s="39"/>
      <c r="TPQ354" s="39"/>
      <c r="TPR354" s="39"/>
      <c r="TPS354" s="39"/>
      <c r="TPT354" s="39"/>
      <c r="TPU354" s="39"/>
      <c r="TPV354" s="39"/>
      <c r="TPW354" s="39"/>
      <c r="TPX354" s="39"/>
      <c r="TPY354" s="39"/>
      <c r="TPZ354" s="39"/>
      <c r="TQA354" s="39"/>
      <c r="TQB354" s="39"/>
      <c r="TQC354" s="39"/>
      <c r="TQD354" s="39"/>
      <c r="TQE354" s="39"/>
      <c r="TQF354" s="39"/>
      <c r="TQG354" s="39"/>
      <c r="TQH354" s="39"/>
      <c r="TQI354" s="39"/>
      <c r="TQJ354" s="39"/>
      <c r="TQK354" s="39"/>
      <c r="TQL354" s="39"/>
      <c r="TQM354" s="39"/>
      <c r="TQN354" s="39"/>
      <c r="TQO354" s="39"/>
      <c r="TQP354" s="39"/>
      <c r="TQQ354" s="39"/>
      <c r="TQR354" s="39"/>
      <c r="TQS354" s="39"/>
      <c r="TQT354" s="39"/>
      <c r="TQU354" s="39"/>
      <c r="TQV354" s="39"/>
      <c r="TQW354" s="39"/>
      <c r="TQX354" s="39"/>
      <c r="TQY354" s="39"/>
      <c r="TQZ354" s="39"/>
      <c r="TRA354" s="39"/>
      <c r="TRB354" s="39"/>
      <c r="TRC354" s="39"/>
      <c r="TRD354" s="39"/>
      <c r="TRE354" s="39"/>
      <c r="TRF354" s="39"/>
      <c r="TRG354" s="39"/>
      <c r="TRH354" s="39"/>
      <c r="TRI354" s="39"/>
      <c r="TRJ354" s="39"/>
      <c r="TRK354" s="39"/>
      <c r="TRL354" s="39"/>
      <c r="TRM354" s="39"/>
      <c r="TRN354" s="39"/>
      <c r="TRO354" s="39"/>
      <c r="TRP354" s="39"/>
      <c r="TRQ354" s="39"/>
      <c r="TRR354" s="39"/>
      <c r="TRS354" s="39"/>
      <c r="TRT354" s="39"/>
      <c r="TRU354" s="39"/>
      <c r="TRV354" s="39"/>
      <c r="TRW354" s="39"/>
      <c r="TRX354" s="39"/>
      <c r="TRY354" s="39"/>
      <c r="TRZ354" s="39"/>
      <c r="TSA354" s="39"/>
      <c r="TSB354" s="39"/>
      <c r="TSC354" s="39"/>
      <c r="TSD354" s="39"/>
      <c r="TSE354" s="39"/>
      <c r="TSF354" s="39"/>
      <c r="TSG354" s="39"/>
      <c r="TSH354" s="39"/>
      <c r="TSI354" s="39"/>
      <c r="TSJ354" s="39"/>
      <c r="TSK354" s="39"/>
      <c r="TSL354" s="39"/>
      <c r="TSM354" s="39"/>
      <c r="TSN354" s="39"/>
      <c r="TSO354" s="39"/>
      <c r="TSP354" s="39"/>
      <c r="TSQ354" s="39"/>
      <c r="TSR354" s="39"/>
      <c r="TSS354" s="39"/>
      <c r="TST354" s="39"/>
      <c r="TSU354" s="39"/>
      <c r="TSV354" s="39"/>
      <c r="TSW354" s="39"/>
      <c r="TSX354" s="39"/>
      <c r="TSY354" s="39"/>
      <c r="TSZ354" s="39"/>
      <c r="TTA354" s="39"/>
      <c r="TTB354" s="39"/>
      <c r="TTC354" s="39"/>
      <c r="TTD354" s="39"/>
      <c r="TTE354" s="39"/>
      <c r="TTF354" s="39"/>
      <c r="TTG354" s="39"/>
      <c r="TTH354" s="39"/>
      <c r="TTI354" s="39"/>
      <c r="TTJ354" s="39"/>
      <c r="TTK354" s="39"/>
      <c r="TTL354" s="39"/>
      <c r="TTM354" s="39"/>
      <c r="TTN354" s="39"/>
      <c r="TTO354" s="39"/>
      <c r="TTP354" s="39"/>
      <c r="TTQ354" s="39"/>
      <c r="TTR354" s="39"/>
      <c r="TTS354" s="39"/>
      <c r="TTT354" s="39"/>
      <c r="TTU354" s="39"/>
      <c r="TTV354" s="39"/>
      <c r="TTW354" s="39"/>
      <c r="TTX354" s="39"/>
      <c r="TTY354" s="39"/>
      <c r="TTZ354" s="39"/>
      <c r="TUA354" s="39"/>
      <c r="TUB354" s="39"/>
      <c r="TUC354" s="39"/>
      <c r="TUD354" s="39"/>
      <c r="TUE354" s="39"/>
      <c r="TUF354" s="39"/>
      <c r="TUG354" s="39"/>
      <c r="TUH354" s="39"/>
      <c r="TUI354" s="39"/>
      <c r="TUJ354" s="39"/>
      <c r="TUK354" s="39"/>
      <c r="TUL354" s="39"/>
      <c r="TUM354" s="39"/>
      <c r="TUN354" s="39"/>
      <c r="TUO354" s="39"/>
      <c r="TUP354" s="39"/>
      <c r="TUQ354" s="39"/>
      <c r="TUR354" s="39"/>
      <c r="TUS354" s="39"/>
      <c r="TUT354" s="39"/>
      <c r="TUU354" s="39"/>
      <c r="TUV354" s="39"/>
      <c r="TUW354" s="39"/>
      <c r="TUX354" s="39"/>
      <c r="TUY354" s="39"/>
      <c r="TUZ354" s="39"/>
      <c r="TVA354" s="39"/>
      <c r="TVB354" s="39"/>
      <c r="TVC354" s="39"/>
      <c r="TVD354" s="39"/>
      <c r="TVE354" s="39"/>
      <c r="TVF354" s="39"/>
      <c r="TVG354" s="39"/>
      <c r="TVH354" s="39"/>
      <c r="TVI354" s="39"/>
      <c r="TVJ354" s="39"/>
      <c r="TVK354" s="39"/>
      <c r="TVL354" s="39"/>
      <c r="TVM354" s="39"/>
      <c r="TVN354" s="39"/>
      <c r="TVO354" s="39"/>
      <c r="TVP354" s="39"/>
      <c r="TVQ354" s="39"/>
      <c r="TVR354" s="39"/>
      <c r="TVS354" s="39"/>
      <c r="TVT354" s="39"/>
      <c r="TVU354" s="39"/>
      <c r="TVV354" s="39"/>
      <c r="TVW354" s="39"/>
      <c r="TVX354" s="39"/>
      <c r="TVY354" s="39"/>
      <c r="TVZ354" s="39"/>
      <c r="TWA354" s="39"/>
      <c r="TWB354" s="39"/>
      <c r="TWC354" s="39"/>
      <c r="TWD354" s="39"/>
      <c r="TWE354" s="39"/>
      <c r="TWF354" s="39"/>
      <c r="TWG354" s="39"/>
      <c r="TWH354" s="39"/>
      <c r="TWI354" s="39"/>
      <c r="TWJ354" s="39"/>
      <c r="TWK354" s="39"/>
      <c r="TWL354" s="39"/>
      <c r="TWM354" s="39"/>
      <c r="TWN354" s="39"/>
      <c r="TWO354" s="39"/>
      <c r="TWP354" s="39"/>
      <c r="TWQ354" s="39"/>
      <c r="TWR354" s="39"/>
      <c r="TWS354" s="39"/>
      <c r="TWT354" s="39"/>
      <c r="TWU354" s="39"/>
      <c r="TWV354" s="39"/>
      <c r="TWW354" s="39"/>
      <c r="TWX354" s="39"/>
      <c r="TWY354" s="39"/>
      <c r="TWZ354" s="39"/>
      <c r="TXA354" s="39"/>
      <c r="TXB354" s="39"/>
      <c r="TXC354" s="39"/>
      <c r="TXD354" s="39"/>
      <c r="TXE354" s="39"/>
      <c r="TXF354" s="39"/>
      <c r="TXG354" s="39"/>
      <c r="TXH354" s="39"/>
      <c r="TXI354" s="39"/>
      <c r="TXJ354" s="39"/>
      <c r="TXK354" s="39"/>
      <c r="TXL354" s="39"/>
      <c r="TXM354" s="39"/>
      <c r="TXN354" s="39"/>
      <c r="TXO354" s="39"/>
      <c r="TXP354" s="39"/>
      <c r="TXQ354" s="39"/>
      <c r="TXR354" s="39"/>
      <c r="TXS354" s="39"/>
      <c r="TXT354" s="39"/>
      <c r="TXU354" s="39"/>
      <c r="TXV354" s="39"/>
      <c r="TXW354" s="39"/>
      <c r="TXX354" s="39"/>
      <c r="TXY354" s="39"/>
      <c r="TXZ354" s="39"/>
      <c r="TYA354" s="39"/>
      <c r="TYB354" s="39"/>
      <c r="TYC354" s="39"/>
      <c r="TYD354" s="39"/>
      <c r="TYE354" s="39"/>
      <c r="TYF354" s="39"/>
      <c r="TYG354" s="39"/>
      <c r="TYH354" s="39"/>
      <c r="TYI354" s="39"/>
      <c r="TYJ354" s="39"/>
      <c r="TYK354" s="39"/>
      <c r="TYL354" s="39"/>
      <c r="TYM354" s="39"/>
      <c r="TYN354" s="39"/>
      <c r="TYO354" s="39"/>
      <c r="TYP354" s="39"/>
      <c r="TYQ354" s="39"/>
      <c r="TYR354" s="39"/>
      <c r="TYS354" s="39"/>
      <c r="TYT354" s="39"/>
      <c r="TYU354" s="39"/>
      <c r="TYV354" s="39"/>
      <c r="TYW354" s="39"/>
      <c r="TYX354" s="39"/>
      <c r="TYY354" s="39"/>
      <c r="TYZ354" s="39"/>
      <c r="TZA354" s="39"/>
      <c r="TZB354" s="39"/>
      <c r="TZC354" s="39"/>
      <c r="TZD354" s="39"/>
      <c r="TZE354" s="39"/>
      <c r="TZF354" s="39"/>
      <c r="TZG354" s="39"/>
      <c r="TZH354" s="39"/>
      <c r="TZI354" s="39"/>
      <c r="TZJ354" s="39"/>
      <c r="TZK354" s="39"/>
      <c r="TZL354" s="39"/>
      <c r="TZM354" s="39"/>
      <c r="TZN354" s="39"/>
      <c r="TZO354" s="39"/>
      <c r="TZP354" s="39"/>
      <c r="TZQ354" s="39"/>
      <c r="TZR354" s="39"/>
      <c r="TZS354" s="39"/>
      <c r="TZT354" s="39"/>
      <c r="TZU354" s="39"/>
      <c r="TZV354" s="39"/>
      <c r="TZW354" s="39"/>
      <c r="TZX354" s="39"/>
      <c r="TZY354" s="39"/>
      <c r="TZZ354" s="39"/>
      <c r="UAA354" s="39"/>
      <c r="UAB354" s="39"/>
      <c r="UAC354" s="39"/>
      <c r="UAD354" s="39"/>
      <c r="UAE354" s="39"/>
      <c r="UAF354" s="39"/>
      <c r="UAG354" s="39"/>
      <c r="UAH354" s="39"/>
      <c r="UAI354" s="39"/>
      <c r="UAJ354" s="39"/>
      <c r="UAK354" s="39"/>
      <c r="UAL354" s="39"/>
      <c r="UAM354" s="39"/>
      <c r="UAN354" s="39"/>
      <c r="UAO354" s="39"/>
      <c r="UAP354" s="39"/>
      <c r="UAQ354" s="39"/>
      <c r="UAR354" s="39"/>
      <c r="UAS354" s="39"/>
      <c r="UAT354" s="39"/>
      <c r="UAU354" s="39"/>
      <c r="UAV354" s="39"/>
      <c r="UAW354" s="39"/>
      <c r="UAX354" s="39"/>
      <c r="UAY354" s="39"/>
      <c r="UAZ354" s="39"/>
      <c r="UBA354" s="39"/>
      <c r="UBB354" s="39"/>
      <c r="UBC354" s="39"/>
      <c r="UBD354" s="39"/>
      <c r="UBE354" s="39"/>
      <c r="UBF354" s="39"/>
      <c r="UBG354" s="39"/>
      <c r="UBH354" s="39"/>
      <c r="UBI354" s="39"/>
      <c r="UBJ354" s="39"/>
      <c r="UBK354" s="39"/>
      <c r="UBL354" s="39"/>
      <c r="UBM354" s="39"/>
      <c r="UBN354" s="39"/>
      <c r="UBO354" s="39"/>
      <c r="UBP354" s="39"/>
      <c r="UBQ354" s="39"/>
      <c r="UBR354" s="39"/>
      <c r="UBS354" s="39"/>
      <c r="UBT354" s="39"/>
      <c r="UBU354" s="39"/>
      <c r="UBV354" s="39"/>
      <c r="UBW354" s="39"/>
      <c r="UBX354" s="39"/>
      <c r="UBY354" s="39"/>
      <c r="UBZ354" s="39"/>
      <c r="UCA354" s="39"/>
      <c r="UCB354" s="39"/>
      <c r="UCC354" s="39"/>
      <c r="UCD354" s="39"/>
      <c r="UCE354" s="39"/>
      <c r="UCF354" s="39"/>
      <c r="UCG354" s="39"/>
      <c r="UCH354" s="39"/>
      <c r="UCI354" s="39"/>
      <c r="UCJ354" s="39"/>
      <c r="UCK354" s="39"/>
      <c r="UCL354" s="39"/>
      <c r="UCM354" s="39"/>
      <c r="UCN354" s="39"/>
      <c r="UCO354" s="39"/>
      <c r="UCP354" s="39"/>
      <c r="UCQ354" s="39"/>
      <c r="UCR354" s="39"/>
      <c r="UCS354" s="39"/>
      <c r="UCT354" s="39"/>
      <c r="UCU354" s="39"/>
      <c r="UCV354" s="39"/>
      <c r="UCW354" s="39"/>
      <c r="UCX354" s="39"/>
      <c r="UCY354" s="39"/>
      <c r="UCZ354" s="39"/>
      <c r="UDA354" s="39"/>
      <c r="UDB354" s="39"/>
      <c r="UDC354" s="39"/>
      <c r="UDD354" s="39"/>
      <c r="UDE354" s="39"/>
      <c r="UDF354" s="39"/>
      <c r="UDG354" s="39"/>
      <c r="UDH354" s="39"/>
      <c r="UDI354" s="39"/>
      <c r="UDJ354" s="39"/>
      <c r="UDK354" s="39"/>
      <c r="UDL354" s="39"/>
      <c r="UDM354" s="39"/>
      <c r="UDN354" s="39"/>
      <c r="UDO354" s="39"/>
      <c r="UDP354" s="39"/>
      <c r="UDQ354" s="39"/>
      <c r="UDR354" s="39"/>
      <c r="UDS354" s="39"/>
      <c r="UDT354" s="39"/>
      <c r="UDU354" s="39"/>
      <c r="UDV354" s="39"/>
      <c r="UDW354" s="39"/>
      <c r="UDX354" s="39"/>
      <c r="UDY354" s="39"/>
      <c r="UDZ354" s="39"/>
      <c r="UEA354" s="39"/>
      <c r="UEB354" s="39"/>
      <c r="UEC354" s="39"/>
      <c r="UED354" s="39"/>
      <c r="UEE354" s="39"/>
      <c r="UEF354" s="39"/>
      <c r="UEG354" s="39"/>
      <c r="UEH354" s="39"/>
      <c r="UEI354" s="39"/>
      <c r="UEJ354" s="39"/>
      <c r="UEK354" s="39"/>
      <c r="UEL354" s="39"/>
      <c r="UEM354" s="39"/>
      <c r="UEN354" s="39"/>
      <c r="UEO354" s="39"/>
      <c r="UEP354" s="39"/>
      <c r="UEQ354" s="39"/>
      <c r="UER354" s="39"/>
      <c r="UES354" s="39"/>
      <c r="UET354" s="39"/>
      <c r="UEU354" s="39"/>
      <c r="UEV354" s="39"/>
      <c r="UEW354" s="39"/>
      <c r="UEX354" s="39"/>
      <c r="UEY354" s="39"/>
      <c r="UEZ354" s="39"/>
      <c r="UFA354" s="39"/>
      <c r="UFB354" s="39"/>
      <c r="UFC354" s="39"/>
      <c r="UFD354" s="39"/>
      <c r="UFE354" s="39"/>
      <c r="UFF354" s="39"/>
      <c r="UFG354" s="39"/>
      <c r="UFH354" s="39"/>
      <c r="UFI354" s="39"/>
      <c r="UFJ354" s="39"/>
      <c r="UFK354" s="39"/>
      <c r="UFL354" s="39"/>
      <c r="UFM354" s="39"/>
      <c r="UFN354" s="39"/>
      <c r="UFO354" s="39"/>
      <c r="UFP354" s="39"/>
      <c r="UFQ354" s="39"/>
      <c r="UFR354" s="39"/>
      <c r="UFS354" s="39"/>
      <c r="UFT354" s="39"/>
      <c r="UFU354" s="39"/>
      <c r="UFV354" s="39"/>
      <c r="UFW354" s="39"/>
      <c r="UFX354" s="39"/>
      <c r="UFY354" s="39"/>
      <c r="UFZ354" s="39"/>
      <c r="UGA354" s="39"/>
      <c r="UGB354" s="39"/>
      <c r="UGC354" s="39"/>
      <c r="UGD354" s="39"/>
      <c r="UGE354" s="39"/>
      <c r="UGF354" s="39"/>
      <c r="UGG354" s="39"/>
      <c r="UGH354" s="39"/>
      <c r="UGI354" s="39"/>
      <c r="UGJ354" s="39"/>
      <c r="UGK354" s="39"/>
      <c r="UGL354" s="39"/>
      <c r="UGM354" s="39"/>
      <c r="UGN354" s="39"/>
      <c r="UGO354" s="39"/>
      <c r="UGP354" s="39"/>
      <c r="UGQ354" s="39"/>
      <c r="UGR354" s="39"/>
      <c r="UGS354" s="39"/>
      <c r="UGT354" s="39"/>
      <c r="UGU354" s="39"/>
      <c r="UGV354" s="39"/>
      <c r="UGW354" s="39"/>
      <c r="UGX354" s="39"/>
      <c r="UGY354" s="39"/>
      <c r="UGZ354" s="39"/>
      <c r="UHA354" s="39"/>
      <c r="UHB354" s="39"/>
      <c r="UHC354" s="39"/>
      <c r="UHD354" s="39"/>
      <c r="UHE354" s="39"/>
      <c r="UHF354" s="39"/>
      <c r="UHG354" s="39"/>
      <c r="UHH354" s="39"/>
      <c r="UHI354" s="39"/>
      <c r="UHJ354" s="39"/>
      <c r="UHK354" s="39"/>
      <c r="UHL354" s="39"/>
      <c r="UHM354" s="39"/>
      <c r="UHN354" s="39"/>
      <c r="UHO354" s="39"/>
      <c r="UHP354" s="39"/>
      <c r="UHQ354" s="39"/>
      <c r="UHR354" s="39"/>
      <c r="UHS354" s="39"/>
      <c r="UHT354" s="39"/>
      <c r="UHU354" s="39"/>
      <c r="UHV354" s="39"/>
      <c r="UHW354" s="39"/>
      <c r="UHX354" s="39"/>
      <c r="UHY354" s="39"/>
      <c r="UHZ354" s="39"/>
      <c r="UIA354" s="39"/>
      <c r="UIB354" s="39"/>
      <c r="UIC354" s="39"/>
      <c r="UID354" s="39"/>
      <c r="UIE354" s="39"/>
      <c r="UIF354" s="39"/>
      <c r="UIG354" s="39"/>
      <c r="UIH354" s="39"/>
      <c r="UII354" s="39"/>
      <c r="UIJ354" s="39"/>
      <c r="UIK354" s="39"/>
      <c r="UIL354" s="39"/>
      <c r="UIM354" s="39"/>
      <c r="UIN354" s="39"/>
      <c r="UIO354" s="39"/>
      <c r="UIP354" s="39"/>
      <c r="UIQ354" s="39"/>
      <c r="UIR354" s="39"/>
      <c r="UIS354" s="39"/>
      <c r="UIT354" s="39"/>
      <c r="UIU354" s="39"/>
      <c r="UIV354" s="39"/>
      <c r="UIW354" s="39"/>
      <c r="UIX354" s="39"/>
      <c r="UIY354" s="39"/>
      <c r="UIZ354" s="39"/>
      <c r="UJA354" s="39"/>
      <c r="UJB354" s="39"/>
      <c r="UJC354" s="39"/>
      <c r="UJD354" s="39"/>
      <c r="UJE354" s="39"/>
      <c r="UJF354" s="39"/>
      <c r="UJG354" s="39"/>
      <c r="UJH354" s="39"/>
      <c r="UJI354" s="39"/>
      <c r="UJJ354" s="39"/>
      <c r="UJK354" s="39"/>
      <c r="UJL354" s="39"/>
      <c r="UJM354" s="39"/>
      <c r="UJN354" s="39"/>
      <c r="UJO354" s="39"/>
      <c r="UJP354" s="39"/>
      <c r="UJQ354" s="39"/>
      <c r="UJR354" s="39"/>
      <c r="UJS354" s="39"/>
      <c r="UJT354" s="39"/>
      <c r="UJU354" s="39"/>
      <c r="UJV354" s="39"/>
      <c r="UJW354" s="39"/>
      <c r="UJX354" s="39"/>
      <c r="UJY354" s="39"/>
      <c r="UJZ354" s="39"/>
      <c r="UKA354" s="39"/>
      <c r="UKB354" s="39"/>
      <c r="UKC354" s="39"/>
      <c r="UKD354" s="39"/>
      <c r="UKE354" s="39"/>
      <c r="UKF354" s="39"/>
      <c r="UKG354" s="39"/>
      <c r="UKH354" s="39"/>
      <c r="UKI354" s="39"/>
      <c r="UKJ354" s="39"/>
      <c r="UKK354" s="39"/>
      <c r="UKL354" s="39"/>
      <c r="UKM354" s="39"/>
      <c r="UKN354" s="39"/>
      <c r="UKO354" s="39"/>
      <c r="UKP354" s="39"/>
      <c r="UKQ354" s="39"/>
      <c r="UKR354" s="39"/>
      <c r="UKS354" s="39"/>
      <c r="UKT354" s="39"/>
      <c r="UKU354" s="39"/>
      <c r="UKV354" s="39"/>
      <c r="UKW354" s="39"/>
      <c r="UKX354" s="39"/>
      <c r="UKY354" s="39"/>
      <c r="UKZ354" s="39"/>
      <c r="ULA354" s="39"/>
      <c r="ULB354" s="39"/>
      <c r="ULC354" s="39"/>
      <c r="ULD354" s="39"/>
      <c r="ULE354" s="39"/>
      <c r="ULF354" s="39"/>
      <c r="ULG354" s="39"/>
      <c r="ULH354" s="39"/>
      <c r="ULI354" s="39"/>
      <c r="ULJ354" s="39"/>
      <c r="ULK354" s="39"/>
      <c r="ULL354" s="39"/>
      <c r="ULM354" s="39"/>
      <c r="ULN354" s="39"/>
      <c r="ULO354" s="39"/>
      <c r="ULP354" s="39"/>
      <c r="ULQ354" s="39"/>
      <c r="ULR354" s="39"/>
      <c r="ULS354" s="39"/>
      <c r="ULT354" s="39"/>
      <c r="ULU354" s="39"/>
      <c r="ULV354" s="39"/>
      <c r="ULW354" s="39"/>
      <c r="ULX354" s="39"/>
      <c r="ULY354" s="39"/>
      <c r="ULZ354" s="39"/>
      <c r="UMA354" s="39"/>
      <c r="UMB354" s="39"/>
      <c r="UMC354" s="39"/>
      <c r="UMD354" s="39"/>
      <c r="UME354" s="39"/>
      <c r="UMF354" s="39"/>
      <c r="UMG354" s="39"/>
      <c r="UMH354" s="39"/>
      <c r="UMI354" s="39"/>
      <c r="UMJ354" s="39"/>
      <c r="UMK354" s="39"/>
      <c r="UML354" s="39"/>
      <c r="UMM354" s="39"/>
      <c r="UMN354" s="39"/>
      <c r="UMO354" s="39"/>
      <c r="UMP354" s="39"/>
      <c r="UMQ354" s="39"/>
      <c r="UMR354" s="39"/>
      <c r="UMS354" s="39"/>
      <c r="UMT354" s="39"/>
      <c r="UMU354" s="39"/>
      <c r="UMV354" s="39"/>
      <c r="UMW354" s="39"/>
      <c r="UMX354" s="39"/>
      <c r="UMY354" s="39"/>
      <c r="UMZ354" s="39"/>
      <c r="UNA354" s="39"/>
      <c r="UNB354" s="39"/>
      <c r="UNC354" s="39"/>
      <c r="UND354" s="39"/>
      <c r="UNE354" s="39"/>
      <c r="UNF354" s="39"/>
      <c r="UNG354" s="39"/>
      <c r="UNH354" s="39"/>
      <c r="UNI354" s="39"/>
      <c r="UNJ354" s="39"/>
      <c r="UNK354" s="39"/>
      <c r="UNL354" s="39"/>
      <c r="UNM354" s="39"/>
      <c r="UNN354" s="39"/>
      <c r="UNO354" s="39"/>
      <c r="UNP354" s="39"/>
      <c r="UNQ354" s="39"/>
      <c r="UNR354" s="39"/>
      <c r="UNS354" s="39"/>
      <c r="UNT354" s="39"/>
      <c r="UNU354" s="39"/>
      <c r="UNV354" s="39"/>
      <c r="UNW354" s="39"/>
      <c r="UNX354" s="39"/>
      <c r="UNY354" s="39"/>
      <c r="UNZ354" s="39"/>
      <c r="UOA354" s="39"/>
      <c r="UOB354" s="39"/>
      <c r="UOC354" s="39"/>
      <c r="UOD354" s="39"/>
      <c r="UOE354" s="39"/>
      <c r="UOF354" s="39"/>
      <c r="UOG354" s="39"/>
      <c r="UOH354" s="39"/>
      <c r="UOI354" s="39"/>
      <c r="UOJ354" s="39"/>
      <c r="UOK354" s="39"/>
      <c r="UOL354" s="39"/>
      <c r="UOM354" s="39"/>
      <c r="UON354" s="39"/>
      <c r="UOO354" s="39"/>
      <c r="UOP354" s="39"/>
      <c r="UOQ354" s="39"/>
      <c r="UOR354" s="39"/>
      <c r="UOS354" s="39"/>
      <c r="UOT354" s="39"/>
      <c r="UOU354" s="39"/>
      <c r="UOV354" s="39"/>
      <c r="UOW354" s="39"/>
      <c r="UOX354" s="39"/>
      <c r="UOY354" s="39"/>
      <c r="UOZ354" s="39"/>
      <c r="UPA354" s="39"/>
      <c r="UPB354" s="39"/>
      <c r="UPC354" s="39"/>
      <c r="UPD354" s="39"/>
      <c r="UPE354" s="39"/>
      <c r="UPF354" s="39"/>
      <c r="UPG354" s="39"/>
      <c r="UPH354" s="39"/>
      <c r="UPI354" s="39"/>
      <c r="UPJ354" s="39"/>
      <c r="UPK354" s="39"/>
      <c r="UPL354" s="39"/>
      <c r="UPM354" s="39"/>
      <c r="UPN354" s="39"/>
      <c r="UPO354" s="39"/>
      <c r="UPP354" s="39"/>
      <c r="UPQ354" s="39"/>
      <c r="UPR354" s="39"/>
      <c r="UPS354" s="39"/>
      <c r="UPT354" s="39"/>
      <c r="UPU354" s="39"/>
      <c r="UPV354" s="39"/>
      <c r="UPW354" s="39"/>
      <c r="UPX354" s="39"/>
      <c r="UPY354" s="39"/>
      <c r="UPZ354" s="39"/>
      <c r="UQA354" s="39"/>
      <c r="UQB354" s="39"/>
      <c r="UQC354" s="39"/>
      <c r="UQD354" s="39"/>
      <c r="UQE354" s="39"/>
      <c r="UQF354" s="39"/>
      <c r="UQG354" s="39"/>
      <c r="UQH354" s="39"/>
      <c r="UQI354" s="39"/>
      <c r="UQJ354" s="39"/>
      <c r="UQK354" s="39"/>
      <c r="UQL354" s="39"/>
      <c r="UQM354" s="39"/>
      <c r="UQN354" s="39"/>
      <c r="UQO354" s="39"/>
      <c r="UQP354" s="39"/>
      <c r="UQQ354" s="39"/>
      <c r="UQR354" s="39"/>
      <c r="UQS354" s="39"/>
      <c r="UQT354" s="39"/>
      <c r="UQU354" s="39"/>
      <c r="UQV354" s="39"/>
      <c r="UQW354" s="39"/>
      <c r="UQX354" s="39"/>
      <c r="UQY354" s="39"/>
      <c r="UQZ354" s="39"/>
      <c r="URA354" s="39"/>
      <c r="URB354" s="39"/>
      <c r="URC354" s="39"/>
      <c r="URD354" s="39"/>
      <c r="URE354" s="39"/>
      <c r="URF354" s="39"/>
      <c r="URG354" s="39"/>
      <c r="URH354" s="39"/>
      <c r="URI354" s="39"/>
      <c r="URJ354" s="39"/>
      <c r="URK354" s="39"/>
      <c r="URL354" s="39"/>
      <c r="URM354" s="39"/>
      <c r="URN354" s="39"/>
      <c r="URO354" s="39"/>
      <c r="URP354" s="39"/>
      <c r="URQ354" s="39"/>
      <c r="URR354" s="39"/>
      <c r="URS354" s="39"/>
      <c r="URT354" s="39"/>
      <c r="URU354" s="39"/>
      <c r="URV354" s="39"/>
      <c r="URW354" s="39"/>
      <c r="URX354" s="39"/>
      <c r="URY354" s="39"/>
      <c r="URZ354" s="39"/>
      <c r="USA354" s="39"/>
      <c r="USB354" s="39"/>
      <c r="USC354" s="39"/>
      <c r="USD354" s="39"/>
      <c r="USE354" s="39"/>
      <c r="USF354" s="39"/>
      <c r="USG354" s="39"/>
      <c r="USH354" s="39"/>
      <c r="USI354" s="39"/>
      <c r="USJ354" s="39"/>
      <c r="USK354" s="39"/>
      <c r="USL354" s="39"/>
      <c r="USM354" s="39"/>
      <c r="USN354" s="39"/>
      <c r="USO354" s="39"/>
      <c r="USP354" s="39"/>
      <c r="USQ354" s="39"/>
      <c r="USR354" s="39"/>
      <c r="USS354" s="39"/>
      <c r="UST354" s="39"/>
      <c r="USU354" s="39"/>
      <c r="USV354" s="39"/>
      <c r="USW354" s="39"/>
      <c r="USX354" s="39"/>
      <c r="USY354" s="39"/>
      <c r="USZ354" s="39"/>
      <c r="UTA354" s="39"/>
      <c r="UTB354" s="39"/>
      <c r="UTC354" s="39"/>
      <c r="UTD354" s="39"/>
      <c r="UTE354" s="39"/>
      <c r="UTF354" s="39"/>
      <c r="UTG354" s="39"/>
      <c r="UTH354" s="39"/>
      <c r="UTI354" s="39"/>
      <c r="UTJ354" s="39"/>
      <c r="UTK354" s="39"/>
      <c r="UTL354" s="39"/>
      <c r="UTM354" s="39"/>
      <c r="UTN354" s="39"/>
      <c r="UTO354" s="39"/>
      <c r="UTP354" s="39"/>
      <c r="UTQ354" s="39"/>
      <c r="UTR354" s="39"/>
      <c r="UTS354" s="39"/>
      <c r="UTT354" s="39"/>
      <c r="UTU354" s="39"/>
      <c r="UTV354" s="39"/>
      <c r="UTW354" s="39"/>
      <c r="UTX354" s="39"/>
      <c r="UTY354" s="39"/>
      <c r="UTZ354" s="39"/>
      <c r="UUA354" s="39"/>
      <c r="UUB354" s="39"/>
      <c r="UUC354" s="39"/>
      <c r="UUD354" s="39"/>
      <c r="UUE354" s="39"/>
      <c r="UUF354" s="39"/>
      <c r="UUG354" s="39"/>
      <c r="UUH354" s="39"/>
      <c r="UUI354" s="39"/>
      <c r="UUJ354" s="39"/>
      <c r="UUK354" s="39"/>
      <c r="UUL354" s="39"/>
      <c r="UUM354" s="39"/>
      <c r="UUN354" s="39"/>
      <c r="UUO354" s="39"/>
      <c r="UUP354" s="39"/>
      <c r="UUQ354" s="39"/>
      <c r="UUR354" s="39"/>
      <c r="UUS354" s="39"/>
      <c r="UUT354" s="39"/>
      <c r="UUU354" s="39"/>
      <c r="UUV354" s="39"/>
      <c r="UUW354" s="39"/>
      <c r="UUX354" s="39"/>
      <c r="UUY354" s="39"/>
      <c r="UUZ354" s="39"/>
      <c r="UVA354" s="39"/>
      <c r="UVB354" s="39"/>
      <c r="UVC354" s="39"/>
      <c r="UVD354" s="39"/>
      <c r="UVE354" s="39"/>
      <c r="UVF354" s="39"/>
      <c r="UVG354" s="39"/>
      <c r="UVH354" s="39"/>
      <c r="UVI354" s="39"/>
      <c r="UVJ354" s="39"/>
      <c r="UVK354" s="39"/>
      <c r="UVL354" s="39"/>
      <c r="UVM354" s="39"/>
      <c r="UVN354" s="39"/>
      <c r="UVO354" s="39"/>
      <c r="UVP354" s="39"/>
      <c r="UVQ354" s="39"/>
      <c r="UVR354" s="39"/>
      <c r="UVS354" s="39"/>
      <c r="UVT354" s="39"/>
      <c r="UVU354" s="39"/>
      <c r="UVV354" s="39"/>
      <c r="UVW354" s="39"/>
      <c r="UVX354" s="39"/>
      <c r="UVY354" s="39"/>
      <c r="UVZ354" s="39"/>
      <c r="UWA354" s="39"/>
      <c r="UWB354" s="39"/>
      <c r="UWC354" s="39"/>
      <c r="UWD354" s="39"/>
      <c r="UWE354" s="39"/>
      <c r="UWF354" s="39"/>
      <c r="UWG354" s="39"/>
      <c r="UWH354" s="39"/>
      <c r="UWI354" s="39"/>
      <c r="UWJ354" s="39"/>
      <c r="UWK354" s="39"/>
      <c r="UWL354" s="39"/>
      <c r="UWM354" s="39"/>
      <c r="UWN354" s="39"/>
      <c r="UWO354" s="39"/>
      <c r="UWP354" s="39"/>
      <c r="UWQ354" s="39"/>
      <c r="UWR354" s="39"/>
      <c r="UWS354" s="39"/>
      <c r="UWT354" s="39"/>
      <c r="UWU354" s="39"/>
      <c r="UWV354" s="39"/>
      <c r="UWW354" s="39"/>
      <c r="UWX354" s="39"/>
      <c r="UWY354" s="39"/>
      <c r="UWZ354" s="39"/>
      <c r="UXA354" s="39"/>
      <c r="UXB354" s="39"/>
      <c r="UXC354" s="39"/>
      <c r="UXD354" s="39"/>
      <c r="UXE354" s="39"/>
      <c r="UXF354" s="39"/>
      <c r="UXG354" s="39"/>
      <c r="UXH354" s="39"/>
      <c r="UXI354" s="39"/>
      <c r="UXJ354" s="39"/>
      <c r="UXK354" s="39"/>
      <c r="UXL354" s="39"/>
      <c r="UXM354" s="39"/>
      <c r="UXN354" s="39"/>
      <c r="UXO354" s="39"/>
      <c r="UXP354" s="39"/>
      <c r="UXQ354" s="39"/>
      <c r="UXR354" s="39"/>
      <c r="UXS354" s="39"/>
      <c r="UXT354" s="39"/>
      <c r="UXU354" s="39"/>
      <c r="UXV354" s="39"/>
      <c r="UXW354" s="39"/>
      <c r="UXX354" s="39"/>
      <c r="UXY354" s="39"/>
      <c r="UXZ354" s="39"/>
      <c r="UYA354" s="39"/>
      <c r="UYB354" s="39"/>
      <c r="UYC354" s="39"/>
      <c r="UYD354" s="39"/>
      <c r="UYE354" s="39"/>
      <c r="UYF354" s="39"/>
      <c r="UYG354" s="39"/>
      <c r="UYH354" s="39"/>
      <c r="UYI354" s="39"/>
      <c r="UYJ354" s="39"/>
      <c r="UYK354" s="39"/>
      <c r="UYL354" s="39"/>
      <c r="UYM354" s="39"/>
      <c r="UYN354" s="39"/>
      <c r="UYO354" s="39"/>
      <c r="UYP354" s="39"/>
      <c r="UYQ354" s="39"/>
      <c r="UYR354" s="39"/>
      <c r="UYS354" s="39"/>
      <c r="UYT354" s="39"/>
      <c r="UYU354" s="39"/>
      <c r="UYV354" s="39"/>
      <c r="UYW354" s="39"/>
      <c r="UYX354" s="39"/>
      <c r="UYY354" s="39"/>
      <c r="UYZ354" s="39"/>
      <c r="UZA354" s="39"/>
      <c r="UZB354" s="39"/>
      <c r="UZC354" s="39"/>
      <c r="UZD354" s="39"/>
      <c r="UZE354" s="39"/>
      <c r="UZF354" s="39"/>
      <c r="UZG354" s="39"/>
      <c r="UZH354" s="39"/>
      <c r="UZI354" s="39"/>
      <c r="UZJ354" s="39"/>
      <c r="UZK354" s="39"/>
      <c r="UZL354" s="39"/>
      <c r="UZM354" s="39"/>
      <c r="UZN354" s="39"/>
      <c r="UZO354" s="39"/>
      <c r="UZP354" s="39"/>
      <c r="UZQ354" s="39"/>
      <c r="UZR354" s="39"/>
      <c r="UZS354" s="39"/>
      <c r="UZT354" s="39"/>
      <c r="UZU354" s="39"/>
      <c r="UZV354" s="39"/>
      <c r="UZW354" s="39"/>
      <c r="UZX354" s="39"/>
      <c r="UZY354" s="39"/>
      <c r="UZZ354" s="39"/>
      <c r="VAA354" s="39"/>
      <c r="VAB354" s="39"/>
      <c r="VAC354" s="39"/>
      <c r="VAD354" s="39"/>
      <c r="VAE354" s="39"/>
      <c r="VAF354" s="39"/>
      <c r="VAG354" s="39"/>
      <c r="VAH354" s="39"/>
      <c r="VAI354" s="39"/>
      <c r="VAJ354" s="39"/>
      <c r="VAK354" s="39"/>
      <c r="VAL354" s="39"/>
      <c r="VAM354" s="39"/>
      <c r="VAN354" s="39"/>
      <c r="VAO354" s="39"/>
      <c r="VAP354" s="39"/>
      <c r="VAQ354" s="39"/>
      <c r="VAR354" s="39"/>
      <c r="VAS354" s="39"/>
      <c r="VAT354" s="39"/>
      <c r="VAU354" s="39"/>
      <c r="VAV354" s="39"/>
      <c r="VAW354" s="39"/>
      <c r="VAX354" s="39"/>
      <c r="VAY354" s="39"/>
      <c r="VAZ354" s="39"/>
      <c r="VBA354" s="39"/>
      <c r="VBB354" s="39"/>
      <c r="VBC354" s="39"/>
      <c r="VBD354" s="39"/>
      <c r="VBE354" s="39"/>
      <c r="VBF354" s="39"/>
      <c r="VBG354" s="39"/>
      <c r="VBH354" s="39"/>
      <c r="VBI354" s="39"/>
      <c r="VBJ354" s="39"/>
      <c r="VBK354" s="39"/>
      <c r="VBL354" s="39"/>
      <c r="VBM354" s="39"/>
      <c r="VBN354" s="39"/>
      <c r="VBO354" s="39"/>
      <c r="VBP354" s="39"/>
      <c r="VBQ354" s="39"/>
      <c r="VBR354" s="39"/>
      <c r="VBS354" s="39"/>
      <c r="VBT354" s="39"/>
      <c r="VBU354" s="39"/>
      <c r="VBV354" s="39"/>
      <c r="VBW354" s="39"/>
      <c r="VBX354" s="39"/>
      <c r="VBY354" s="39"/>
      <c r="VBZ354" s="39"/>
      <c r="VCA354" s="39"/>
      <c r="VCB354" s="39"/>
      <c r="VCC354" s="39"/>
      <c r="VCD354" s="39"/>
      <c r="VCE354" s="39"/>
      <c r="VCF354" s="39"/>
      <c r="VCG354" s="39"/>
      <c r="VCH354" s="39"/>
      <c r="VCI354" s="39"/>
      <c r="VCJ354" s="39"/>
      <c r="VCK354" s="39"/>
      <c r="VCL354" s="39"/>
      <c r="VCM354" s="39"/>
      <c r="VCN354" s="39"/>
      <c r="VCO354" s="39"/>
      <c r="VCP354" s="39"/>
      <c r="VCQ354" s="39"/>
      <c r="VCR354" s="39"/>
      <c r="VCS354" s="39"/>
      <c r="VCT354" s="39"/>
      <c r="VCU354" s="39"/>
      <c r="VCV354" s="39"/>
      <c r="VCW354" s="39"/>
      <c r="VCX354" s="39"/>
      <c r="VCY354" s="39"/>
      <c r="VCZ354" s="39"/>
      <c r="VDA354" s="39"/>
      <c r="VDB354" s="39"/>
      <c r="VDC354" s="39"/>
      <c r="VDD354" s="39"/>
      <c r="VDE354" s="39"/>
      <c r="VDF354" s="39"/>
      <c r="VDG354" s="39"/>
      <c r="VDH354" s="39"/>
      <c r="VDI354" s="39"/>
      <c r="VDJ354" s="39"/>
      <c r="VDK354" s="39"/>
      <c r="VDL354" s="39"/>
      <c r="VDM354" s="39"/>
      <c r="VDN354" s="39"/>
      <c r="VDO354" s="39"/>
      <c r="VDP354" s="39"/>
      <c r="VDQ354" s="39"/>
      <c r="VDR354" s="39"/>
      <c r="VDS354" s="39"/>
      <c r="VDT354" s="39"/>
      <c r="VDU354" s="39"/>
      <c r="VDV354" s="39"/>
      <c r="VDW354" s="39"/>
      <c r="VDX354" s="39"/>
      <c r="VDY354" s="39"/>
      <c r="VDZ354" s="39"/>
      <c r="VEA354" s="39"/>
      <c r="VEB354" s="39"/>
      <c r="VEC354" s="39"/>
      <c r="VED354" s="39"/>
      <c r="VEE354" s="39"/>
      <c r="VEF354" s="39"/>
      <c r="VEG354" s="39"/>
      <c r="VEH354" s="39"/>
      <c r="VEI354" s="39"/>
      <c r="VEJ354" s="39"/>
      <c r="VEK354" s="39"/>
      <c r="VEL354" s="39"/>
      <c r="VEM354" s="39"/>
      <c r="VEN354" s="39"/>
      <c r="VEO354" s="39"/>
      <c r="VEP354" s="39"/>
      <c r="VEQ354" s="39"/>
      <c r="VER354" s="39"/>
      <c r="VES354" s="39"/>
      <c r="VET354" s="39"/>
      <c r="VEU354" s="39"/>
      <c r="VEV354" s="39"/>
      <c r="VEW354" s="39"/>
      <c r="VEX354" s="39"/>
      <c r="VEY354" s="39"/>
      <c r="VEZ354" s="39"/>
      <c r="VFA354" s="39"/>
      <c r="VFB354" s="39"/>
      <c r="VFC354" s="39"/>
      <c r="VFD354" s="39"/>
      <c r="VFE354" s="39"/>
      <c r="VFF354" s="39"/>
      <c r="VFG354" s="39"/>
      <c r="VFH354" s="39"/>
      <c r="VFI354" s="39"/>
      <c r="VFJ354" s="39"/>
      <c r="VFK354" s="39"/>
      <c r="VFL354" s="39"/>
      <c r="VFM354" s="39"/>
      <c r="VFN354" s="39"/>
      <c r="VFO354" s="39"/>
      <c r="VFP354" s="39"/>
      <c r="VFQ354" s="39"/>
      <c r="VFR354" s="39"/>
      <c r="VFS354" s="39"/>
      <c r="VFT354" s="39"/>
      <c r="VFU354" s="39"/>
      <c r="VFV354" s="39"/>
      <c r="VFW354" s="39"/>
      <c r="VFX354" s="39"/>
      <c r="VFY354" s="39"/>
      <c r="VFZ354" s="39"/>
      <c r="VGA354" s="39"/>
      <c r="VGB354" s="39"/>
      <c r="VGC354" s="39"/>
      <c r="VGD354" s="39"/>
      <c r="VGE354" s="39"/>
      <c r="VGF354" s="39"/>
      <c r="VGG354" s="39"/>
      <c r="VGH354" s="39"/>
      <c r="VGI354" s="39"/>
      <c r="VGJ354" s="39"/>
      <c r="VGK354" s="39"/>
      <c r="VGL354" s="39"/>
      <c r="VGM354" s="39"/>
      <c r="VGN354" s="39"/>
      <c r="VGO354" s="39"/>
      <c r="VGP354" s="39"/>
      <c r="VGQ354" s="39"/>
      <c r="VGR354" s="39"/>
      <c r="VGS354" s="39"/>
      <c r="VGT354" s="39"/>
      <c r="VGU354" s="39"/>
      <c r="VGV354" s="39"/>
      <c r="VGW354" s="39"/>
      <c r="VGX354" s="39"/>
      <c r="VGY354" s="39"/>
      <c r="VGZ354" s="39"/>
      <c r="VHA354" s="39"/>
      <c r="VHB354" s="39"/>
      <c r="VHC354" s="39"/>
      <c r="VHD354" s="39"/>
      <c r="VHE354" s="39"/>
      <c r="VHF354" s="39"/>
      <c r="VHG354" s="39"/>
      <c r="VHH354" s="39"/>
      <c r="VHI354" s="39"/>
      <c r="VHJ354" s="39"/>
      <c r="VHK354" s="39"/>
      <c r="VHL354" s="39"/>
      <c r="VHM354" s="39"/>
      <c r="VHN354" s="39"/>
      <c r="VHO354" s="39"/>
      <c r="VHP354" s="39"/>
      <c r="VHQ354" s="39"/>
      <c r="VHR354" s="39"/>
      <c r="VHS354" s="39"/>
      <c r="VHT354" s="39"/>
      <c r="VHU354" s="39"/>
      <c r="VHV354" s="39"/>
      <c r="VHW354" s="39"/>
      <c r="VHX354" s="39"/>
      <c r="VHY354" s="39"/>
      <c r="VHZ354" s="39"/>
      <c r="VIA354" s="39"/>
      <c r="VIB354" s="39"/>
      <c r="VIC354" s="39"/>
      <c r="VID354" s="39"/>
      <c r="VIE354" s="39"/>
      <c r="VIF354" s="39"/>
      <c r="VIG354" s="39"/>
      <c r="VIH354" s="39"/>
      <c r="VII354" s="39"/>
      <c r="VIJ354" s="39"/>
      <c r="VIK354" s="39"/>
      <c r="VIL354" s="39"/>
      <c r="VIM354" s="39"/>
      <c r="VIN354" s="39"/>
      <c r="VIO354" s="39"/>
      <c r="VIP354" s="39"/>
      <c r="VIQ354" s="39"/>
      <c r="VIR354" s="39"/>
      <c r="VIS354" s="39"/>
      <c r="VIT354" s="39"/>
      <c r="VIU354" s="39"/>
      <c r="VIV354" s="39"/>
      <c r="VIW354" s="39"/>
      <c r="VIX354" s="39"/>
      <c r="VIY354" s="39"/>
      <c r="VIZ354" s="39"/>
      <c r="VJA354" s="39"/>
      <c r="VJB354" s="39"/>
      <c r="VJC354" s="39"/>
      <c r="VJD354" s="39"/>
      <c r="VJE354" s="39"/>
      <c r="VJF354" s="39"/>
      <c r="VJG354" s="39"/>
      <c r="VJH354" s="39"/>
      <c r="VJI354" s="39"/>
      <c r="VJJ354" s="39"/>
      <c r="VJK354" s="39"/>
      <c r="VJL354" s="39"/>
      <c r="VJM354" s="39"/>
      <c r="VJN354" s="39"/>
      <c r="VJO354" s="39"/>
      <c r="VJP354" s="39"/>
      <c r="VJQ354" s="39"/>
      <c r="VJR354" s="39"/>
      <c r="VJS354" s="39"/>
      <c r="VJT354" s="39"/>
      <c r="VJU354" s="39"/>
      <c r="VJV354" s="39"/>
      <c r="VJW354" s="39"/>
      <c r="VJX354" s="39"/>
      <c r="VJY354" s="39"/>
      <c r="VJZ354" s="39"/>
      <c r="VKA354" s="39"/>
      <c r="VKB354" s="39"/>
      <c r="VKC354" s="39"/>
      <c r="VKD354" s="39"/>
      <c r="VKE354" s="39"/>
      <c r="VKF354" s="39"/>
      <c r="VKG354" s="39"/>
      <c r="VKH354" s="39"/>
      <c r="VKI354" s="39"/>
      <c r="VKJ354" s="39"/>
      <c r="VKK354" s="39"/>
      <c r="VKL354" s="39"/>
      <c r="VKM354" s="39"/>
      <c r="VKN354" s="39"/>
      <c r="VKO354" s="39"/>
      <c r="VKP354" s="39"/>
      <c r="VKQ354" s="39"/>
      <c r="VKR354" s="39"/>
      <c r="VKS354" s="39"/>
      <c r="VKT354" s="39"/>
      <c r="VKU354" s="39"/>
      <c r="VKV354" s="39"/>
      <c r="VKW354" s="39"/>
      <c r="VKX354" s="39"/>
      <c r="VKY354" s="39"/>
      <c r="VKZ354" s="39"/>
      <c r="VLA354" s="39"/>
      <c r="VLB354" s="39"/>
      <c r="VLC354" s="39"/>
      <c r="VLD354" s="39"/>
      <c r="VLE354" s="39"/>
      <c r="VLF354" s="39"/>
      <c r="VLG354" s="39"/>
      <c r="VLH354" s="39"/>
      <c r="VLI354" s="39"/>
      <c r="VLJ354" s="39"/>
      <c r="VLK354" s="39"/>
      <c r="VLL354" s="39"/>
      <c r="VLM354" s="39"/>
      <c r="VLN354" s="39"/>
      <c r="VLO354" s="39"/>
      <c r="VLP354" s="39"/>
      <c r="VLQ354" s="39"/>
      <c r="VLR354" s="39"/>
      <c r="VLS354" s="39"/>
      <c r="VLT354" s="39"/>
      <c r="VLU354" s="39"/>
      <c r="VLV354" s="39"/>
      <c r="VLW354" s="39"/>
      <c r="VLX354" s="39"/>
      <c r="VLY354" s="39"/>
      <c r="VLZ354" s="39"/>
      <c r="VMA354" s="39"/>
      <c r="VMB354" s="39"/>
      <c r="VMC354" s="39"/>
      <c r="VMD354" s="39"/>
      <c r="VME354" s="39"/>
      <c r="VMF354" s="39"/>
      <c r="VMG354" s="39"/>
      <c r="VMH354" s="39"/>
      <c r="VMI354" s="39"/>
      <c r="VMJ354" s="39"/>
      <c r="VMK354" s="39"/>
      <c r="VML354" s="39"/>
      <c r="VMM354" s="39"/>
      <c r="VMN354" s="39"/>
      <c r="VMO354" s="39"/>
      <c r="VMP354" s="39"/>
      <c r="VMQ354" s="39"/>
      <c r="VMR354" s="39"/>
      <c r="VMS354" s="39"/>
      <c r="VMT354" s="39"/>
      <c r="VMU354" s="39"/>
      <c r="VMV354" s="39"/>
      <c r="VMW354" s="39"/>
      <c r="VMX354" s="39"/>
      <c r="VMY354" s="39"/>
      <c r="VMZ354" s="39"/>
      <c r="VNA354" s="39"/>
      <c r="VNB354" s="39"/>
      <c r="VNC354" s="39"/>
      <c r="VND354" s="39"/>
      <c r="VNE354" s="39"/>
      <c r="VNF354" s="39"/>
      <c r="VNG354" s="39"/>
      <c r="VNH354" s="39"/>
      <c r="VNI354" s="39"/>
      <c r="VNJ354" s="39"/>
      <c r="VNK354" s="39"/>
      <c r="VNL354" s="39"/>
      <c r="VNM354" s="39"/>
      <c r="VNN354" s="39"/>
      <c r="VNO354" s="39"/>
      <c r="VNP354" s="39"/>
      <c r="VNQ354" s="39"/>
      <c r="VNR354" s="39"/>
      <c r="VNS354" s="39"/>
      <c r="VNT354" s="39"/>
      <c r="VNU354" s="39"/>
      <c r="VNV354" s="39"/>
      <c r="VNW354" s="39"/>
      <c r="VNX354" s="39"/>
      <c r="VNY354" s="39"/>
      <c r="VNZ354" s="39"/>
      <c r="VOA354" s="39"/>
      <c r="VOB354" s="39"/>
      <c r="VOC354" s="39"/>
      <c r="VOD354" s="39"/>
      <c r="VOE354" s="39"/>
      <c r="VOF354" s="39"/>
      <c r="VOG354" s="39"/>
      <c r="VOH354" s="39"/>
      <c r="VOI354" s="39"/>
      <c r="VOJ354" s="39"/>
      <c r="VOK354" s="39"/>
      <c r="VOL354" s="39"/>
      <c r="VOM354" s="39"/>
      <c r="VON354" s="39"/>
      <c r="VOO354" s="39"/>
      <c r="VOP354" s="39"/>
      <c r="VOQ354" s="39"/>
      <c r="VOR354" s="39"/>
      <c r="VOS354" s="39"/>
      <c r="VOT354" s="39"/>
      <c r="VOU354" s="39"/>
      <c r="VOV354" s="39"/>
      <c r="VOW354" s="39"/>
      <c r="VOX354" s="39"/>
      <c r="VOY354" s="39"/>
      <c r="VOZ354" s="39"/>
      <c r="VPA354" s="39"/>
      <c r="VPB354" s="39"/>
      <c r="VPC354" s="39"/>
      <c r="VPD354" s="39"/>
      <c r="VPE354" s="39"/>
      <c r="VPF354" s="39"/>
      <c r="VPG354" s="39"/>
      <c r="VPH354" s="39"/>
      <c r="VPI354" s="39"/>
      <c r="VPJ354" s="39"/>
      <c r="VPK354" s="39"/>
      <c r="VPL354" s="39"/>
      <c r="VPM354" s="39"/>
      <c r="VPN354" s="39"/>
      <c r="VPO354" s="39"/>
      <c r="VPP354" s="39"/>
      <c r="VPQ354" s="39"/>
      <c r="VPR354" s="39"/>
      <c r="VPS354" s="39"/>
      <c r="VPT354" s="39"/>
      <c r="VPU354" s="39"/>
      <c r="VPV354" s="39"/>
      <c r="VPW354" s="39"/>
      <c r="VPX354" s="39"/>
      <c r="VPY354" s="39"/>
      <c r="VPZ354" s="39"/>
      <c r="VQA354" s="39"/>
      <c r="VQB354" s="39"/>
      <c r="VQC354" s="39"/>
      <c r="VQD354" s="39"/>
      <c r="VQE354" s="39"/>
      <c r="VQF354" s="39"/>
      <c r="VQG354" s="39"/>
      <c r="VQH354" s="39"/>
      <c r="VQI354" s="39"/>
      <c r="VQJ354" s="39"/>
      <c r="VQK354" s="39"/>
      <c r="VQL354" s="39"/>
      <c r="VQM354" s="39"/>
      <c r="VQN354" s="39"/>
      <c r="VQO354" s="39"/>
      <c r="VQP354" s="39"/>
      <c r="VQQ354" s="39"/>
      <c r="VQR354" s="39"/>
      <c r="VQS354" s="39"/>
      <c r="VQT354" s="39"/>
      <c r="VQU354" s="39"/>
      <c r="VQV354" s="39"/>
      <c r="VQW354" s="39"/>
      <c r="VQX354" s="39"/>
      <c r="VQY354" s="39"/>
      <c r="VQZ354" s="39"/>
      <c r="VRA354" s="39"/>
      <c r="VRB354" s="39"/>
      <c r="VRC354" s="39"/>
      <c r="VRD354" s="39"/>
      <c r="VRE354" s="39"/>
      <c r="VRF354" s="39"/>
      <c r="VRG354" s="39"/>
      <c r="VRH354" s="39"/>
      <c r="VRI354" s="39"/>
      <c r="VRJ354" s="39"/>
      <c r="VRK354" s="39"/>
      <c r="VRL354" s="39"/>
      <c r="VRM354" s="39"/>
      <c r="VRN354" s="39"/>
      <c r="VRO354" s="39"/>
      <c r="VRP354" s="39"/>
      <c r="VRQ354" s="39"/>
      <c r="VRR354" s="39"/>
      <c r="VRS354" s="39"/>
      <c r="VRT354" s="39"/>
      <c r="VRU354" s="39"/>
      <c r="VRV354" s="39"/>
      <c r="VRW354" s="39"/>
      <c r="VRX354" s="39"/>
      <c r="VRY354" s="39"/>
      <c r="VRZ354" s="39"/>
      <c r="VSA354" s="39"/>
      <c r="VSB354" s="39"/>
      <c r="VSC354" s="39"/>
      <c r="VSD354" s="39"/>
      <c r="VSE354" s="39"/>
      <c r="VSF354" s="39"/>
      <c r="VSG354" s="39"/>
      <c r="VSH354" s="39"/>
      <c r="VSI354" s="39"/>
      <c r="VSJ354" s="39"/>
      <c r="VSK354" s="39"/>
      <c r="VSL354" s="39"/>
      <c r="VSM354" s="39"/>
      <c r="VSN354" s="39"/>
      <c r="VSO354" s="39"/>
      <c r="VSP354" s="39"/>
      <c r="VSQ354" s="39"/>
      <c r="VSR354" s="39"/>
      <c r="VSS354" s="39"/>
      <c r="VST354" s="39"/>
      <c r="VSU354" s="39"/>
      <c r="VSV354" s="39"/>
      <c r="VSW354" s="39"/>
      <c r="VSX354" s="39"/>
      <c r="VSY354" s="39"/>
      <c r="VSZ354" s="39"/>
      <c r="VTA354" s="39"/>
      <c r="VTB354" s="39"/>
      <c r="VTC354" s="39"/>
      <c r="VTD354" s="39"/>
      <c r="VTE354" s="39"/>
      <c r="VTF354" s="39"/>
      <c r="VTG354" s="39"/>
      <c r="VTH354" s="39"/>
      <c r="VTI354" s="39"/>
      <c r="VTJ354" s="39"/>
      <c r="VTK354" s="39"/>
      <c r="VTL354" s="39"/>
      <c r="VTM354" s="39"/>
      <c r="VTN354" s="39"/>
      <c r="VTO354" s="39"/>
      <c r="VTP354" s="39"/>
      <c r="VTQ354" s="39"/>
      <c r="VTR354" s="39"/>
      <c r="VTS354" s="39"/>
      <c r="VTT354" s="39"/>
      <c r="VTU354" s="39"/>
      <c r="VTV354" s="39"/>
      <c r="VTW354" s="39"/>
      <c r="VTX354" s="39"/>
      <c r="VTY354" s="39"/>
      <c r="VTZ354" s="39"/>
      <c r="VUA354" s="39"/>
      <c r="VUB354" s="39"/>
      <c r="VUC354" s="39"/>
      <c r="VUD354" s="39"/>
      <c r="VUE354" s="39"/>
      <c r="VUF354" s="39"/>
      <c r="VUG354" s="39"/>
      <c r="VUH354" s="39"/>
      <c r="VUI354" s="39"/>
      <c r="VUJ354" s="39"/>
      <c r="VUK354" s="39"/>
      <c r="VUL354" s="39"/>
      <c r="VUM354" s="39"/>
      <c r="VUN354" s="39"/>
      <c r="VUO354" s="39"/>
      <c r="VUP354" s="39"/>
      <c r="VUQ354" s="39"/>
      <c r="VUR354" s="39"/>
      <c r="VUS354" s="39"/>
      <c r="VUT354" s="39"/>
      <c r="VUU354" s="39"/>
      <c r="VUV354" s="39"/>
      <c r="VUW354" s="39"/>
      <c r="VUX354" s="39"/>
      <c r="VUY354" s="39"/>
      <c r="VUZ354" s="39"/>
      <c r="VVA354" s="39"/>
      <c r="VVB354" s="39"/>
      <c r="VVC354" s="39"/>
      <c r="VVD354" s="39"/>
      <c r="VVE354" s="39"/>
      <c r="VVF354" s="39"/>
      <c r="VVG354" s="39"/>
      <c r="VVH354" s="39"/>
      <c r="VVI354" s="39"/>
      <c r="VVJ354" s="39"/>
      <c r="VVK354" s="39"/>
      <c r="VVL354" s="39"/>
      <c r="VVM354" s="39"/>
      <c r="VVN354" s="39"/>
      <c r="VVO354" s="39"/>
      <c r="VVP354" s="39"/>
      <c r="VVQ354" s="39"/>
      <c r="VVR354" s="39"/>
      <c r="VVS354" s="39"/>
      <c r="VVT354" s="39"/>
      <c r="VVU354" s="39"/>
      <c r="VVV354" s="39"/>
      <c r="VVW354" s="39"/>
      <c r="VVX354" s="39"/>
      <c r="VVY354" s="39"/>
      <c r="VVZ354" s="39"/>
      <c r="VWA354" s="39"/>
      <c r="VWB354" s="39"/>
      <c r="VWC354" s="39"/>
      <c r="VWD354" s="39"/>
      <c r="VWE354" s="39"/>
      <c r="VWF354" s="39"/>
      <c r="VWG354" s="39"/>
      <c r="VWH354" s="39"/>
      <c r="VWI354" s="39"/>
      <c r="VWJ354" s="39"/>
      <c r="VWK354" s="39"/>
      <c r="VWL354" s="39"/>
      <c r="VWM354" s="39"/>
      <c r="VWN354" s="39"/>
      <c r="VWO354" s="39"/>
      <c r="VWP354" s="39"/>
      <c r="VWQ354" s="39"/>
      <c r="VWR354" s="39"/>
      <c r="VWS354" s="39"/>
      <c r="VWT354" s="39"/>
      <c r="VWU354" s="39"/>
      <c r="VWV354" s="39"/>
      <c r="VWW354" s="39"/>
      <c r="VWX354" s="39"/>
      <c r="VWY354" s="39"/>
      <c r="VWZ354" s="39"/>
      <c r="VXA354" s="39"/>
      <c r="VXB354" s="39"/>
      <c r="VXC354" s="39"/>
      <c r="VXD354" s="39"/>
      <c r="VXE354" s="39"/>
      <c r="VXF354" s="39"/>
      <c r="VXG354" s="39"/>
      <c r="VXH354" s="39"/>
      <c r="VXI354" s="39"/>
      <c r="VXJ354" s="39"/>
      <c r="VXK354" s="39"/>
      <c r="VXL354" s="39"/>
      <c r="VXM354" s="39"/>
      <c r="VXN354" s="39"/>
      <c r="VXO354" s="39"/>
      <c r="VXP354" s="39"/>
      <c r="VXQ354" s="39"/>
      <c r="VXR354" s="39"/>
      <c r="VXS354" s="39"/>
      <c r="VXT354" s="39"/>
      <c r="VXU354" s="39"/>
      <c r="VXV354" s="39"/>
      <c r="VXW354" s="39"/>
      <c r="VXX354" s="39"/>
      <c r="VXY354" s="39"/>
      <c r="VXZ354" s="39"/>
      <c r="VYA354" s="39"/>
      <c r="VYB354" s="39"/>
      <c r="VYC354" s="39"/>
      <c r="VYD354" s="39"/>
      <c r="VYE354" s="39"/>
      <c r="VYF354" s="39"/>
      <c r="VYG354" s="39"/>
      <c r="VYH354" s="39"/>
      <c r="VYI354" s="39"/>
      <c r="VYJ354" s="39"/>
      <c r="VYK354" s="39"/>
      <c r="VYL354" s="39"/>
      <c r="VYM354" s="39"/>
      <c r="VYN354" s="39"/>
      <c r="VYO354" s="39"/>
      <c r="VYP354" s="39"/>
      <c r="VYQ354" s="39"/>
      <c r="VYR354" s="39"/>
      <c r="VYS354" s="39"/>
      <c r="VYT354" s="39"/>
      <c r="VYU354" s="39"/>
      <c r="VYV354" s="39"/>
      <c r="VYW354" s="39"/>
      <c r="VYX354" s="39"/>
      <c r="VYY354" s="39"/>
      <c r="VYZ354" s="39"/>
      <c r="VZA354" s="39"/>
      <c r="VZB354" s="39"/>
      <c r="VZC354" s="39"/>
      <c r="VZD354" s="39"/>
      <c r="VZE354" s="39"/>
      <c r="VZF354" s="39"/>
      <c r="VZG354" s="39"/>
      <c r="VZH354" s="39"/>
      <c r="VZI354" s="39"/>
      <c r="VZJ354" s="39"/>
      <c r="VZK354" s="39"/>
      <c r="VZL354" s="39"/>
      <c r="VZM354" s="39"/>
      <c r="VZN354" s="39"/>
      <c r="VZO354" s="39"/>
      <c r="VZP354" s="39"/>
      <c r="VZQ354" s="39"/>
      <c r="VZR354" s="39"/>
      <c r="VZS354" s="39"/>
      <c r="VZT354" s="39"/>
      <c r="VZU354" s="39"/>
      <c r="VZV354" s="39"/>
      <c r="VZW354" s="39"/>
      <c r="VZX354" s="39"/>
      <c r="VZY354" s="39"/>
      <c r="VZZ354" s="39"/>
      <c r="WAA354" s="39"/>
      <c r="WAB354" s="39"/>
      <c r="WAC354" s="39"/>
      <c r="WAD354" s="39"/>
      <c r="WAE354" s="39"/>
      <c r="WAF354" s="39"/>
      <c r="WAG354" s="39"/>
      <c r="WAH354" s="39"/>
      <c r="WAI354" s="39"/>
      <c r="WAJ354" s="39"/>
      <c r="WAK354" s="39"/>
      <c r="WAL354" s="39"/>
      <c r="WAM354" s="39"/>
      <c r="WAN354" s="39"/>
      <c r="WAO354" s="39"/>
      <c r="WAP354" s="39"/>
      <c r="WAQ354" s="39"/>
      <c r="WAR354" s="39"/>
      <c r="WAS354" s="39"/>
      <c r="WAT354" s="39"/>
      <c r="WAU354" s="39"/>
      <c r="WAV354" s="39"/>
      <c r="WAW354" s="39"/>
      <c r="WAX354" s="39"/>
      <c r="WAY354" s="39"/>
      <c r="WAZ354" s="39"/>
      <c r="WBA354" s="39"/>
      <c r="WBB354" s="39"/>
      <c r="WBC354" s="39"/>
      <c r="WBD354" s="39"/>
      <c r="WBE354" s="39"/>
      <c r="WBF354" s="39"/>
      <c r="WBG354" s="39"/>
      <c r="WBH354" s="39"/>
      <c r="WBI354" s="39"/>
      <c r="WBJ354" s="39"/>
      <c r="WBK354" s="39"/>
      <c r="WBL354" s="39"/>
      <c r="WBM354" s="39"/>
      <c r="WBN354" s="39"/>
      <c r="WBO354" s="39"/>
      <c r="WBP354" s="39"/>
      <c r="WBQ354" s="39"/>
      <c r="WBR354" s="39"/>
      <c r="WBS354" s="39"/>
      <c r="WBT354" s="39"/>
      <c r="WBU354" s="39"/>
      <c r="WBV354" s="39"/>
      <c r="WBW354" s="39"/>
      <c r="WBX354" s="39"/>
      <c r="WBY354" s="39"/>
      <c r="WBZ354" s="39"/>
      <c r="WCA354" s="39"/>
      <c r="WCB354" s="39"/>
      <c r="WCC354" s="39"/>
      <c r="WCD354" s="39"/>
      <c r="WCE354" s="39"/>
      <c r="WCF354" s="39"/>
      <c r="WCG354" s="39"/>
      <c r="WCH354" s="39"/>
      <c r="WCI354" s="39"/>
      <c r="WCJ354" s="39"/>
      <c r="WCK354" s="39"/>
      <c r="WCL354" s="39"/>
      <c r="WCM354" s="39"/>
      <c r="WCN354" s="39"/>
      <c r="WCO354" s="39"/>
      <c r="WCP354" s="39"/>
      <c r="WCQ354" s="39"/>
      <c r="WCR354" s="39"/>
      <c r="WCS354" s="39"/>
      <c r="WCT354" s="39"/>
      <c r="WCU354" s="39"/>
      <c r="WCV354" s="39"/>
      <c r="WCW354" s="39"/>
      <c r="WCX354" s="39"/>
      <c r="WCY354" s="39"/>
      <c r="WCZ354" s="39"/>
      <c r="WDA354" s="39"/>
      <c r="WDB354" s="39"/>
      <c r="WDC354" s="39"/>
      <c r="WDD354" s="39"/>
      <c r="WDE354" s="39"/>
      <c r="WDF354" s="39"/>
      <c r="WDG354" s="39"/>
      <c r="WDH354" s="39"/>
      <c r="WDI354" s="39"/>
      <c r="WDJ354" s="39"/>
      <c r="WDK354" s="39"/>
      <c r="WDL354" s="39"/>
      <c r="WDM354" s="39"/>
      <c r="WDN354" s="39"/>
      <c r="WDO354" s="39"/>
      <c r="WDP354" s="39"/>
      <c r="WDQ354" s="39"/>
      <c r="WDR354" s="39"/>
      <c r="WDS354" s="39"/>
      <c r="WDT354" s="39"/>
      <c r="WDU354" s="39"/>
      <c r="WDV354" s="39"/>
      <c r="WDW354" s="39"/>
      <c r="WDX354" s="39"/>
      <c r="WDY354" s="39"/>
      <c r="WDZ354" s="39"/>
      <c r="WEA354" s="39"/>
      <c r="WEB354" s="39"/>
      <c r="WEC354" s="39"/>
      <c r="WED354" s="39"/>
      <c r="WEE354" s="39"/>
      <c r="WEF354" s="39"/>
      <c r="WEG354" s="39"/>
      <c r="WEH354" s="39"/>
      <c r="WEI354" s="39"/>
      <c r="WEJ354" s="39"/>
      <c r="WEK354" s="39"/>
      <c r="WEL354" s="39"/>
      <c r="WEM354" s="39"/>
      <c r="WEN354" s="39"/>
      <c r="WEO354" s="39"/>
      <c r="WEP354" s="39"/>
      <c r="WEQ354" s="39"/>
      <c r="WER354" s="39"/>
      <c r="WES354" s="39"/>
      <c r="WET354" s="39"/>
      <c r="WEU354" s="39"/>
      <c r="WEV354" s="39"/>
      <c r="WEW354" s="39"/>
      <c r="WEX354" s="39"/>
      <c r="WEY354" s="39"/>
      <c r="WEZ354" s="39"/>
      <c r="WFA354" s="39"/>
      <c r="WFB354" s="39"/>
      <c r="WFC354" s="39"/>
      <c r="WFD354" s="39"/>
      <c r="WFE354" s="39"/>
      <c r="WFF354" s="39"/>
      <c r="WFG354" s="39"/>
      <c r="WFH354" s="39"/>
      <c r="WFI354" s="39"/>
      <c r="WFJ354" s="39"/>
      <c r="WFK354" s="39"/>
      <c r="WFL354" s="39"/>
      <c r="WFM354" s="39"/>
      <c r="WFN354" s="39"/>
      <c r="WFO354" s="39"/>
      <c r="WFP354" s="39"/>
      <c r="WFQ354" s="39"/>
      <c r="WFR354" s="39"/>
      <c r="WFS354" s="39"/>
      <c r="WFT354" s="39"/>
      <c r="WFU354" s="39"/>
      <c r="WFV354" s="39"/>
      <c r="WFW354" s="39"/>
      <c r="WFX354" s="39"/>
      <c r="WFY354" s="39"/>
      <c r="WFZ354" s="39"/>
      <c r="WGA354" s="39"/>
      <c r="WGB354" s="39"/>
      <c r="WGC354" s="39"/>
      <c r="WGD354" s="39"/>
      <c r="WGE354" s="39"/>
      <c r="WGF354" s="39"/>
      <c r="WGG354" s="39"/>
      <c r="WGH354" s="39"/>
      <c r="WGI354" s="39"/>
      <c r="WGJ354" s="39"/>
      <c r="WGK354" s="39"/>
      <c r="WGL354" s="39"/>
      <c r="WGM354" s="39"/>
      <c r="WGN354" s="39"/>
      <c r="WGO354" s="39"/>
      <c r="WGP354" s="39"/>
      <c r="WGQ354" s="39"/>
      <c r="WGR354" s="39"/>
      <c r="WGS354" s="39"/>
      <c r="WGT354" s="39"/>
      <c r="WGU354" s="39"/>
      <c r="WGV354" s="39"/>
      <c r="WGW354" s="39"/>
      <c r="WGX354" s="39"/>
      <c r="WGY354" s="39"/>
      <c r="WGZ354" s="39"/>
      <c r="WHA354" s="39"/>
      <c r="WHB354" s="39"/>
      <c r="WHC354" s="39"/>
      <c r="WHD354" s="39"/>
      <c r="WHE354" s="39"/>
      <c r="WHF354" s="39"/>
      <c r="WHG354" s="39"/>
      <c r="WHH354" s="39"/>
      <c r="WHI354" s="39"/>
      <c r="WHJ354" s="39"/>
      <c r="WHK354" s="39"/>
      <c r="WHL354" s="39"/>
      <c r="WHM354" s="39"/>
      <c r="WHN354" s="39"/>
      <c r="WHO354" s="39"/>
      <c r="WHP354" s="39"/>
      <c r="WHQ354" s="39"/>
      <c r="WHR354" s="39"/>
      <c r="WHS354" s="39"/>
      <c r="WHT354" s="39"/>
      <c r="WHU354" s="39"/>
      <c r="WHV354" s="39"/>
      <c r="WHW354" s="39"/>
      <c r="WHX354" s="39"/>
      <c r="WHY354" s="39"/>
      <c r="WHZ354" s="39"/>
      <c r="WIA354" s="39"/>
      <c r="WIB354" s="39"/>
      <c r="WIC354" s="39"/>
      <c r="WID354" s="39"/>
      <c r="WIE354" s="39"/>
      <c r="WIF354" s="39"/>
      <c r="WIG354" s="39"/>
      <c r="WIH354" s="39"/>
      <c r="WII354" s="39"/>
      <c r="WIJ354" s="39"/>
      <c r="WIK354" s="39"/>
      <c r="WIL354" s="39"/>
      <c r="WIM354" s="39"/>
      <c r="WIN354" s="39"/>
      <c r="WIO354" s="39"/>
      <c r="WIP354" s="39"/>
      <c r="WIQ354" s="39"/>
      <c r="WIR354" s="39"/>
      <c r="WIS354" s="39"/>
      <c r="WIT354" s="39"/>
      <c r="WIU354" s="39"/>
      <c r="WIV354" s="39"/>
      <c r="WIW354" s="39"/>
      <c r="WIX354" s="39"/>
      <c r="WIY354" s="39"/>
      <c r="WIZ354" s="39"/>
      <c r="WJA354" s="39"/>
      <c r="WJB354" s="39"/>
      <c r="WJC354" s="39"/>
      <c r="WJD354" s="39"/>
      <c r="WJE354" s="39"/>
      <c r="WJF354" s="39"/>
      <c r="WJG354" s="39"/>
      <c r="WJH354" s="39"/>
      <c r="WJI354" s="39"/>
      <c r="WJJ354" s="39"/>
      <c r="WJK354" s="39"/>
      <c r="WJL354" s="39"/>
      <c r="WJM354" s="39"/>
      <c r="WJN354" s="39"/>
      <c r="WJO354" s="39"/>
      <c r="WJP354" s="39"/>
      <c r="WJQ354" s="39"/>
      <c r="WJR354" s="39"/>
      <c r="WJS354" s="39"/>
      <c r="WJT354" s="39"/>
      <c r="WJU354" s="39"/>
      <c r="WJV354" s="39"/>
      <c r="WJW354" s="39"/>
      <c r="WJX354" s="39"/>
      <c r="WJY354" s="39"/>
      <c r="WJZ354" s="39"/>
      <c r="WKA354" s="39"/>
      <c r="WKB354" s="39"/>
      <c r="WKC354" s="39"/>
      <c r="WKD354" s="39"/>
      <c r="WKE354" s="39"/>
      <c r="WKF354" s="39"/>
      <c r="WKG354" s="39"/>
      <c r="WKH354" s="39"/>
      <c r="WKI354" s="39"/>
      <c r="WKJ354" s="39"/>
      <c r="WKK354" s="39"/>
      <c r="WKL354" s="39"/>
      <c r="WKM354" s="39"/>
      <c r="WKN354" s="39"/>
      <c r="WKO354" s="39"/>
      <c r="WKP354" s="39"/>
      <c r="WKQ354" s="39"/>
      <c r="WKR354" s="39"/>
      <c r="WKS354" s="39"/>
      <c r="WKT354" s="39"/>
      <c r="WKU354" s="39"/>
      <c r="WKV354" s="39"/>
      <c r="WKW354" s="39"/>
      <c r="WKX354" s="39"/>
      <c r="WKY354" s="39"/>
      <c r="WKZ354" s="39"/>
      <c r="WLA354" s="39"/>
      <c r="WLB354" s="39"/>
      <c r="WLC354" s="39"/>
      <c r="WLD354" s="39"/>
      <c r="WLE354" s="39"/>
      <c r="WLF354" s="39"/>
      <c r="WLG354" s="39"/>
      <c r="WLH354" s="39"/>
      <c r="WLI354" s="39"/>
      <c r="WLJ354" s="39"/>
      <c r="WLK354" s="39"/>
      <c r="WLL354" s="39"/>
      <c r="WLM354" s="39"/>
      <c r="WLN354" s="39"/>
      <c r="WLO354" s="39"/>
      <c r="WLP354" s="39"/>
      <c r="WLQ354" s="39"/>
      <c r="WLR354" s="39"/>
      <c r="WLS354" s="39"/>
      <c r="WLT354" s="39"/>
      <c r="WLU354" s="39"/>
      <c r="WLV354" s="39"/>
      <c r="WLW354" s="39"/>
      <c r="WLX354" s="39"/>
      <c r="WLY354" s="39"/>
      <c r="WLZ354" s="39"/>
      <c r="WMA354" s="39"/>
      <c r="WMB354" s="39"/>
      <c r="WMC354" s="39"/>
      <c r="WMD354" s="39"/>
      <c r="WME354" s="39"/>
      <c r="WMF354" s="39"/>
      <c r="WMG354" s="39"/>
      <c r="WMH354" s="39"/>
      <c r="WMI354" s="39"/>
      <c r="WMJ354" s="39"/>
      <c r="WMK354" s="39"/>
      <c r="WML354" s="39"/>
      <c r="WMM354" s="39"/>
      <c r="WMN354" s="39"/>
      <c r="WMO354" s="39"/>
      <c r="WMP354" s="39"/>
      <c r="WMQ354" s="39"/>
      <c r="WMR354" s="39"/>
      <c r="WMS354" s="39"/>
      <c r="WMT354" s="39"/>
      <c r="WMU354" s="39"/>
      <c r="WMV354" s="39"/>
      <c r="WMW354" s="39"/>
      <c r="WMX354" s="39"/>
      <c r="WMY354" s="39"/>
      <c r="WMZ354" s="39"/>
      <c r="WNA354" s="39"/>
      <c r="WNB354" s="39"/>
      <c r="WNC354" s="39"/>
      <c r="WND354" s="39"/>
      <c r="WNE354" s="39"/>
      <c r="WNF354" s="39"/>
      <c r="WNG354" s="39"/>
      <c r="WNH354" s="39"/>
      <c r="WNI354" s="39"/>
      <c r="WNJ354" s="39"/>
      <c r="WNK354" s="39"/>
      <c r="WNL354" s="39"/>
      <c r="WNM354" s="39"/>
      <c r="WNN354" s="39"/>
      <c r="WNO354" s="39"/>
      <c r="WNP354" s="39"/>
      <c r="WNQ354" s="39"/>
      <c r="WNR354" s="39"/>
      <c r="WNS354" s="39"/>
      <c r="WNT354" s="39"/>
      <c r="WNU354" s="39"/>
      <c r="WNV354" s="39"/>
      <c r="WNW354" s="39"/>
      <c r="WNX354" s="39"/>
      <c r="WNY354" s="39"/>
      <c r="WNZ354" s="39"/>
      <c r="WOA354" s="39"/>
      <c r="WOB354" s="39"/>
      <c r="WOC354" s="39"/>
      <c r="WOD354" s="39"/>
      <c r="WOE354" s="39"/>
      <c r="WOF354" s="39"/>
      <c r="WOG354" s="39"/>
      <c r="WOH354" s="39"/>
      <c r="WOI354" s="39"/>
      <c r="WOJ354" s="39"/>
      <c r="WOK354" s="39"/>
      <c r="WOL354" s="39"/>
      <c r="WOM354" s="39"/>
      <c r="WON354" s="39"/>
      <c r="WOO354" s="39"/>
      <c r="WOP354" s="39"/>
      <c r="WOQ354" s="39"/>
      <c r="WOR354" s="39"/>
      <c r="WOS354" s="39"/>
      <c r="WOT354" s="39"/>
      <c r="WOU354" s="39"/>
      <c r="WOV354" s="39"/>
      <c r="WOW354" s="39"/>
      <c r="WOX354" s="39"/>
      <c r="WOY354" s="39"/>
      <c r="WOZ354" s="39"/>
      <c r="WPA354" s="39"/>
      <c r="WPB354" s="39"/>
      <c r="WPC354" s="39"/>
      <c r="WPD354" s="39"/>
      <c r="WPE354" s="39"/>
      <c r="WPF354" s="39"/>
      <c r="WPG354" s="39"/>
      <c r="WPH354" s="39"/>
      <c r="WPI354" s="39"/>
      <c r="WPJ354" s="39"/>
      <c r="WPK354" s="39"/>
      <c r="WPL354" s="39"/>
      <c r="WPM354" s="39"/>
      <c r="WPN354" s="39"/>
      <c r="WPO354" s="39"/>
      <c r="WPP354" s="39"/>
      <c r="WPQ354" s="39"/>
      <c r="WPR354" s="39"/>
      <c r="WPS354" s="39"/>
      <c r="WPT354" s="39"/>
      <c r="WPU354" s="39"/>
      <c r="WPV354" s="39"/>
      <c r="WPW354" s="39"/>
      <c r="WPX354" s="39"/>
      <c r="WPY354" s="39"/>
      <c r="WPZ354" s="39"/>
      <c r="WQA354" s="39"/>
      <c r="WQB354" s="39"/>
      <c r="WQC354" s="39"/>
      <c r="WQD354" s="39"/>
      <c r="WQE354" s="39"/>
      <c r="WQF354" s="39"/>
      <c r="WQG354" s="39"/>
      <c r="WQH354" s="39"/>
      <c r="WQI354" s="39"/>
      <c r="WQJ354" s="39"/>
      <c r="WQK354" s="39"/>
      <c r="WQL354" s="39"/>
      <c r="WQM354" s="39"/>
      <c r="WQN354" s="39"/>
      <c r="WQO354" s="39"/>
      <c r="WQP354" s="39"/>
      <c r="WQQ354" s="39"/>
      <c r="WQR354" s="39"/>
      <c r="WQS354" s="39"/>
      <c r="WQT354" s="39"/>
      <c r="WQU354" s="39"/>
      <c r="WQV354" s="39"/>
      <c r="WQW354" s="39"/>
      <c r="WQX354" s="39"/>
      <c r="WQY354" s="39"/>
      <c r="WQZ354" s="39"/>
      <c r="WRA354" s="39"/>
      <c r="WRB354" s="39"/>
      <c r="WRC354" s="39"/>
      <c r="WRD354" s="39"/>
      <c r="WRE354" s="39"/>
      <c r="WRF354" s="39"/>
      <c r="WRG354" s="39"/>
      <c r="WRH354" s="39"/>
      <c r="WRI354" s="39"/>
      <c r="WRJ354" s="39"/>
      <c r="WRK354" s="39"/>
      <c r="WRL354" s="39"/>
      <c r="WRM354" s="39"/>
      <c r="WRN354" s="39"/>
      <c r="WRO354" s="39"/>
      <c r="WRP354" s="39"/>
      <c r="WRQ354" s="39"/>
      <c r="WRR354" s="39"/>
      <c r="WRS354" s="39"/>
      <c r="WRT354" s="39"/>
      <c r="WRU354" s="39"/>
      <c r="WRV354" s="39"/>
      <c r="WRW354" s="39"/>
      <c r="WRX354" s="39"/>
      <c r="WRY354" s="39"/>
      <c r="WRZ354" s="39"/>
      <c r="WSA354" s="39"/>
      <c r="WSB354" s="39"/>
      <c r="WSC354" s="39"/>
      <c r="WSD354" s="39"/>
      <c r="WSE354" s="39"/>
      <c r="WSF354" s="39"/>
      <c r="WSG354" s="39"/>
      <c r="WSH354" s="39"/>
      <c r="WSI354" s="39"/>
      <c r="WSJ354" s="39"/>
      <c r="WSK354" s="39"/>
      <c r="WSL354" s="39"/>
      <c r="WSM354" s="39"/>
      <c r="WSN354" s="39"/>
      <c r="WSO354" s="39"/>
      <c r="WSP354" s="39"/>
      <c r="WSQ354" s="39"/>
      <c r="WSR354" s="39"/>
      <c r="WSS354" s="39"/>
      <c r="WST354" s="39"/>
      <c r="WSU354" s="39"/>
      <c r="WSV354" s="39"/>
      <c r="WSW354" s="39"/>
      <c r="WSX354" s="39"/>
      <c r="WSY354" s="39"/>
      <c r="WSZ354" s="39"/>
      <c r="WTA354" s="39"/>
      <c r="WTB354" s="39"/>
      <c r="WTC354" s="39"/>
      <c r="WTD354" s="39"/>
      <c r="WTE354" s="39"/>
      <c r="WTF354" s="39"/>
      <c r="WTG354" s="39"/>
      <c r="WTH354" s="39"/>
      <c r="WTI354" s="39"/>
      <c r="WTJ354" s="39"/>
      <c r="WTK354" s="39"/>
      <c r="WTL354" s="39"/>
      <c r="WTM354" s="39"/>
      <c r="WTN354" s="39"/>
      <c r="WTO354" s="39"/>
      <c r="WTP354" s="39"/>
      <c r="WTQ354" s="39"/>
      <c r="WTR354" s="39"/>
      <c r="WTS354" s="39"/>
      <c r="WTT354" s="39"/>
      <c r="WTU354" s="39"/>
      <c r="WTV354" s="39"/>
      <c r="WTW354" s="39"/>
      <c r="WTX354" s="39"/>
      <c r="WTY354" s="39"/>
      <c r="WTZ354" s="39"/>
      <c r="WUA354" s="39"/>
      <c r="WUB354" s="39"/>
      <c r="WUC354" s="39"/>
      <c r="WUD354" s="39"/>
      <c r="WUE354" s="39"/>
      <c r="WUF354" s="39"/>
      <c r="WUG354" s="39"/>
      <c r="WUH354" s="39"/>
      <c r="WUI354" s="39"/>
      <c r="WUJ354" s="39"/>
      <c r="WUK354" s="39"/>
      <c r="WUL354" s="39"/>
      <c r="WUM354" s="39"/>
      <c r="WUN354" s="39"/>
      <c r="WUO354" s="39"/>
      <c r="WUP354" s="39"/>
      <c r="WUQ354" s="39"/>
      <c r="WUR354" s="39"/>
      <c r="WUS354" s="39"/>
      <c r="WUT354" s="39"/>
      <c r="WUU354" s="39"/>
      <c r="WUV354" s="39"/>
      <c r="WUW354" s="39"/>
      <c r="WUX354" s="39"/>
      <c r="WUY354" s="39"/>
      <c r="WUZ354" s="39"/>
      <c r="WVA354" s="39"/>
      <c r="WVB354" s="39"/>
      <c r="WVC354" s="39"/>
      <c r="WVD354" s="39"/>
      <c r="WVE354" s="39"/>
      <c r="WVF354" s="39"/>
      <c r="WVG354" s="39"/>
      <c r="WVH354" s="39"/>
      <c r="WVI354" s="39"/>
      <c r="WVJ354" s="39"/>
      <c r="WVK354" s="39"/>
      <c r="WVL354" s="39"/>
      <c r="WVM354" s="39"/>
      <c r="WVN354" s="39"/>
      <c r="WVO354" s="39"/>
      <c r="WVP354" s="39"/>
      <c r="WVQ354" s="39"/>
      <c r="WVR354" s="39"/>
      <c r="WVS354" s="39"/>
      <c r="WVT354" s="39"/>
      <c r="WVU354" s="39"/>
      <c r="WVV354" s="39"/>
      <c r="WVW354" s="39"/>
      <c r="WVX354" s="39"/>
      <c r="WVY354" s="39"/>
      <c r="WVZ354" s="39"/>
      <c r="WWA354" s="39"/>
      <c r="WWB354" s="39"/>
      <c r="WWC354" s="39"/>
      <c r="WWD354" s="39"/>
      <c r="WWE354" s="39"/>
      <c r="WWF354" s="39"/>
      <c r="WWG354" s="39"/>
      <c r="WWH354" s="39"/>
      <c r="WWI354" s="39"/>
      <c r="WWJ354" s="39"/>
      <c r="WWK354" s="39"/>
      <c r="WWL354" s="39"/>
      <c r="WWM354" s="39"/>
      <c r="WWN354" s="39"/>
      <c r="WWO354" s="39"/>
      <c r="WWP354" s="39"/>
      <c r="WWQ354" s="39"/>
      <c r="WWR354" s="39"/>
      <c r="WWS354" s="39"/>
      <c r="WWT354" s="39"/>
      <c r="WWU354" s="39"/>
      <c r="WWV354" s="39"/>
      <c r="WWW354" s="39"/>
      <c r="WWX354" s="39"/>
      <c r="WWY354" s="39"/>
      <c r="WWZ354" s="39"/>
      <c r="WXA354" s="39"/>
      <c r="WXB354" s="39"/>
      <c r="WXC354" s="39"/>
      <c r="WXD354" s="39"/>
      <c r="WXE354" s="39"/>
      <c r="WXF354" s="39"/>
      <c r="WXG354" s="39"/>
      <c r="WXH354" s="39"/>
      <c r="WXI354" s="39"/>
      <c r="WXJ354" s="39"/>
      <c r="WXK354" s="39"/>
      <c r="WXL354" s="39"/>
      <c r="WXM354" s="39"/>
      <c r="WXN354" s="39"/>
      <c r="WXO354" s="39"/>
      <c r="WXP354" s="39"/>
      <c r="WXQ354" s="39"/>
      <c r="WXR354" s="39"/>
      <c r="WXS354" s="39"/>
      <c r="WXT354" s="39"/>
      <c r="WXU354" s="39"/>
      <c r="WXV354" s="39"/>
      <c r="WXW354" s="39"/>
      <c r="WXX354" s="39"/>
      <c r="WXY354" s="39"/>
      <c r="WXZ354" s="39"/>
      <c r="WYA354" s="39"/>
      <c r="WYB354" s="39"/>
      <c r="WYC354" s="39"/>
      <c r="WYD354" s="39"/>
      <c r="WYE354" s="39"/>
      <c r="WYF354" s="39"/>
      <c r="WYG354" s="39"/>
      <c r="WYH354" s="39"/>
      <c r="WYI354" s="39"/>
      <c r="WYJ354" s="39"/>
      <c r="WYK354" s="39"/>
      <c r="WYL354" s="39"/>
      <c r="WYM354" s="39"/>
      <c r="WYN354" s="39"/>
      <c r="WYO354" s="39"/>
      <c r="WYP354" s="39"/>
      <c r="WYQ354" s="39"/>
      <c r="WYR354" s="39"/>
      <c r="WYS354" s="39"/>
      <c r="WYT354" s="39"/>
      <c r="WYU354" s="39"/>
      <c r="WYV354" s="39"/>
      <c r="WYW354" s="39"/>
      <c r="WYX354" s="39"/>
      <c r="WYY354" s="39"/>
      <c r="WYZ354" s="39"/>
      <c r="WZA354" s="39"/>
      <c r="WZB354" s="39"/>
      <c r="WZC354" s="39"/>
      <c r="WZD354" s="39"/>
      <c r="WZE354" s="39"/>
      <c r="WZF354" s="39"/>
      <c r="WZG354" s="39"/>
      <c r="WZH354" s="39"/>
      <c r="WZI354" s="39"/>
      <c r="WZJ354" s="39"/>
      <c r="WZK354" s="39"/>
      <c r="WZL354" s="39"/>
      <c r="WZM354" s="39"/>
      <c r="WZN354" s="39"/>
      <c r="WZO354" s="39"/>
      <c r="WZP354" s="39"/>
      <c r="WZQ354" s="39"/>
      <c r="WZR354" s="39"/>
      <c r="WZS354" s="39"/>
      <c r="WZT354" s="39"/>
      <c r="WZU354" s="39"/>
      <c r="WZV354" s="39"/>
      <c r="WZW354" s="39"/>
      <c r="WZX354" s="39"/>
      <c r="WZY354" s="39"/>
      <c r="WZZ354" s="39"/>
      <c r="XAA354" s="39"/>
      <c r="XAB354" s="39"/>
      <c r="XAC354" s="39"/>
      <c r="XAD354" s="39"/>
      <c r="XAE354" s="39"/>
      <c r="XAF354" s="39"/>
      <c r="XAG354" s="39"/>
      <c r="XAH354" s="39"/>
      <c r="XAI354" s="39"/>
      <c r="XAJ354" s="39"/>
      <c r="XAK354" s="39"/>
      <c r="XAL354" s="39"/>
      <c r="XAM354" s="39"/>
      <c r="XAN354" s="39"/>
      <c r="XAO354" s="39"/>
      <c r="XAP354" s="39"/>
      <c r="XAQ354" s="39"/>
      <c r="XAR354" s="39"/>
      <c r="XAS354" s="39"/>
      <c r="XAT354" s="39"/>
      <c r="XAU354" s="39"/>
      <c r="XAV354" s="39"/>
      <c r="XAW354" s="39"/>
      <c r="XAX354" s="39"/>
      <c r="XAY354" s="39"/>
      <c r="XAZ354" s="39"/>
      <c r="XBA354" s="39"/>
      <c r="XBB354" s="39"/>
      <c r="XBC354" s="39"/>
      <c r="XBD354" s="39"/>
      <c r="XBE354" s="39"/>
      <c r="XBF354" s="39"/>
      <c r="XBG354" s="39"/>
      <c r="XBH354" s="39"/>
      <c r="XBI354" s="39"/>
      <c r="XBJ354" s="39"/>
      <c r="XBK354" s="39"/>
      <c r="XBL354" s="39"/>
      <c r="XBM354" s="39"/>
      <c r="XBN354" s="39"/>
      <c r="XBO354" s="39"/>
      <c r="XBP354" s="39"/>
      <c r="XBQ354" s="39"/>
      <c r="XBR354" s="39"/>
      <c r="XBS354" s="39"/>
      <c r="XBT354" s="39"/>
      <c r="XBU354" s="39"/>
      <c r="XBV354" s="39"/>
      <c r="XBW354" s="39"/>
      <c r="XBX354" s="39"/>
      <c r="XBY354" s="39"/>
      <c r="XBZ354" s="39"/>
      <c r="XCA354" s="39"/>
      <c r="XCB354" s="39"/>
      <c r="XCC354" s="39"/>
      <c r="XCD354" s="39"/>
      <c r="XCE354" s="39"/>
      <c r="XCF354" s="39"/>
      <c r="XCG354" s="39"/>
      <c r="XCH354" s="39"/>
      <c r="XCI354" s="39"/>
      <c r="XCJ354" s="39"/>
      <c r="XCK354" s="39"/>
      <c r="XCL354" s="39"/>
      <c r="XCM354" s="39"/>
      <c r="XCN354" s="39"/>
      <c r="XCO354" s="39"/>
      <c r="XCP354" s="39"/>
      <c r="XCQ354" s="39"/>
      <c r="XCR354" s="39"/>
      <c r="XCS354" s="39"/>
      <c r="XCT354" s="39"/>
      <c r="XCU354" s="39"/>
      <c r="XCV354" s="39"/>
      <c r="XCW354" s="39"/>
      <c r="XCX354" s="39"/>
      <c r="XCY354" s="39"/>
      <c r="XCZ354" s="39"/>
      <c r="XDA354" s="39"/>
      <c r="XDB354" s="39"/>
      <c r="XDC354" s="39"/>
      <c r="XDD354" s="39"/>
      <c r="XDE354" s="39"/>
      <c r="XDF354" s="39"/>
      <c r="XDG354" s="39"/>
      <c r="XDH354" s="39"/>
      <c r="XDI354" s="39"/>
      <c r="XDJ354" s="39"/>
      <c r="XDK354" s="39"/>
      <c r="XDL354" s="39"/>
      <c r="XDM354" s="39"/>
      <c r="XDN354" s="39"/>
      <c r="XDO354" s="39"/>
      <c r="XDP354" s="39"/>
      <c r="XDQ354" s="39"/>
      <c r="XDR354" s="39"/>
      <c r="XDS354" s="39"/>
      <c r="XDT354" s="39"/>
      <c r="XDU354" s="39"/>
      <c r="XDV354" s="39"/>
      <c r="XDW354" s="39"/>
      <c r="XDX354" s="39"/>
      <c r="XDY354" s="39"/>
      <c r="XDZ354" s="39"/>
      <c r="XEA354" s="39"/>
      <c r="XEB354" s="39"/>
      <c r="XEC354" s="39"/>
      <c r="XED354" s="39"/>
      <c r="XEE354" s="39"/>
      <c r="XEF354" s="39"/>
      <c r="XEG354" s="39"/>
      <c r="XEH354" s="39"/>
      <c r="XEI354" s="39"/>
      <c r="XEJ354" s="39"/>
      <c r="XEK354" s="39"/>
      <c r="XEL354" s="39"/>
      <c r="XEM354" s="39"/>
      <c r="XEN354" s="39"/>
      <c r="XEO354" s="39"/>
      <c r="XEP354" s="39"/>
      <c r="XEQ354" s="39"/>
      <c r="XER354" s="39"/>
      <c r="XES354" s="39"/>
      <c r="XET354" s="39"/>
      <c r="XEU354" s="39"/>
      <c r="XEV354" s="39"/>
      <c r="XEW354" s="39"/>
      <c r="XEX354" s="39"/>
      <c r="XEY354" s="39"/>
      <c r="XEZ354" s="39"/>
      <c r="XFA354" s="39"/>
      <c r="XFB354" s="39"/>
      <c r="XFC354" s="39"/>
    </row>
    <row r="355" spans="1:16383" ht="39" customHeight="1" x14ac:dyDescent="0.15">
      <c r="A355" s="19" t="s">
        <v>1013</v>
      </c>
      <c r="B355" s="72" t="s">
        <v>1014</v>
      </c>
      <c r="C355" s="73"/>
      <c r="D355" s="73"/>
      <c r="E355" s="74"/>
      <c r="F355" s="20"/>
      <c r="G355" s="21">
        <f>G356+G386+G390+G393+G397</f>
        <v>16951</v>
      </c>
      <c r="H355" s="21">
        <f>H356+H386+H390+H393+H397</f>
        <v>12498</v>
      </c>
      <c r="I355" s="21">
        <f>I356+I386+I390+I393+I397</f>
        <v>4453</v>
      </c>
      <c r="J355" s="21">
        <f t="shared" ref="J355:V355" si="78">J356+J386+J390+J393+J397</f>
        <v>0</v>
      </c>
      <c r="K355" s="21">
        <f t="shared" si="78"/>
        <v>0</v>
      </c>
      <c r="L355" s="21"/>
      <c r="M355" s="34"/>
      <c r="N355" s="34"/>
      <c r="O355" s="35">
        <f t="shared" si="78"/>
        <v>104</v>
      </c>
      <c r="P355" s="35">
        <f t="shared" si="78"/>
        <v>33</v>
      </c>
      <c r="Q355" s="21">
        <f t="shared" si="78"/>
        <v>1.7719</v>
      </c>
      <c r="R355" s="21">
        <f t="shared" si="78"/>
        <v>0.74229999999999996</v>
      </c>
      <c r="S355" s="21">
        <f t="shared" si="78"/>
        <v>1.0296000000000001</v>
      </c>
      <c r="T355" s="21">
        <f t="shared" si="78"/>
        <v>6.1639000000000008</v>
      </c>
      <c r="U355" s="21">
        <f t="shared" si="78"/>
        <v>2.5051999999999999</v>
      </c>
      <c r="V355" s="21">
        <f t="shared" si="78"/>
        <v>3.6587000000000001</v>
      </c>
      <c r="W355" s="36"/>
      <c r="X355" s="36"/>
      <c r="Y355" s="34"/>
      <c r="Z355" s="34"/>
      <c r="AA355" s="36"/>
      <c r="AB355" s="36"/>
      <c r="AC355" s="36"/>
      <c r="AD355" s="36"/>
      <c r="AE355" s="36"/>
      <c r="AF355" s="36"/>
      <c r="AG355" s="36"/>
      <c r="AH355" s="36"/>
      <c r="AI355" s="36"/>
      <c r="AJ355" s="36"/>
      <c r="AK355" s="36"/>
      <c r="AL355" s="36"/>
      <c r="AM355" s="36"/>
      <c r="AN355" s="36"/>
    </row>
    <row r="356" spans="1:16383" ht="39" customHeight="1" x14ac:dyDescent="0.15">
      <c r="A356" s="19"/>
      <c r="B356" s="75" t="s">
        <v>1015</v>
      </c>
      <c r="C356" s="76"/>
      <c r="D356" s="76"/>
      <c r="E356" s="77"/>
      <c r="F356" s="39"/>
      <c r="G356" s="40">
        <f>G357+G382</f>
        <v>5454</v>
      </c>
      <c r="H356" s="40">
        <f>H357+H382</f>
        <v>1295</v>
      </c>
      <c r="I356" s="40">
        <f>I357+I382</f>
        <v>4159</v>
      </c>
      <c r="J356" s="40">
        <f>J357+J382</f>
        <v>0</v>
      </c>
      <c r="K356" s="40">
        <f>K357+K382</f>
        <v>0</v>
      </c>
      <c r="L356" s="36"/>
      <c r="M356" s="42"/>
      <c r="N356" s="42"/>
      <c r="O356" s="32">
        <f>O357+O382</f>
        <v>34</v>
      </c>
      <c r="P356" s="32">
        <f t="shared" ref="P356:V356" si="79">P357+P382</f>
        <v>4</v>
      </c>
      <c r="Q356" s="40">
        <f t="shared" si="79"/>
        <v>0.70770000000000011</v>
      </c>
      <c r="R356" s="40">
        <f t="shared" si="79"/>
        <v>0.3226</v>
      </c>
      <c r="S356" s="40">
        <f t="shared" si="79"/>
        <v>0.38510000000000005</v>
      </c>
      <c r="T356" s="40">
        <f t="shared" si="79"/>
        <v>2.3792000000000004</v>
      </c>
      <c r="U356" s="40">
        <f t="shared" si="79"/>
        <v>0.91870000000000007</v>
      </c>
      <c r="V356" s="40">
        <f t="shared" si="79"/>
        <v>1.4604999999999999</v>
      </c>
      <c r="W356" s="36"/>
      <c r="X356" s="45"/>
      <c r="Y356" s="36"/>
      <c r="Z356" s="36"/>
      <c r="AA356" s="36"/>
      <c r="AB356" s="36"/>
      <c r="AC356" s="36"/>
      <c r="AD356" s="36"/>
      <c r="AE356" s="36"/>
      <c r="AF356" s="36"/>
      <c r="AG356" s="36"/>
      <c r="AH356" s="36"/>
      <c r="AI356" s="36"/>
      <c r="AJ356" s="36"/>
      <c r="AK356" s="36"/>
      <c r="AL356" s="36"/>
      <c r="AM356" s="36"/>
      <c r="AN356" s="36"/>
    </row>
    <row r="357" spans="1:16383" ht="146.1" customHeight="1" x14ac:dyDescent="0.15">
      <c r="A357" s="23"/>
      <c r="B357" s="46" t="s">
        <v>1016</v>
      </c>
      <c r="C357" s="23"/>
      <c r="D357" s="23"/>
      <c r="E357" s="20"/>
      <c r="F357" s="25" t="s">
        <v>1017</v>
      </c>
      <c r="G357" s="18">
        <f>H357+I357+J357+K357</f>
        <v>3931</v>
      </c>
      <c r="H357" s="18">
        <v>39</v>
      </c>
      <c r="I357" s="18">
        <v>3892</v>
      </c>
      <c r="J357" s="18"/>
      <c r="K357" s="18"/>
      <c r="L357" s="30" t="s">
        <v>1018</v>
      </c>
      <c r="M357" s="31"/>
      <c r="N357" s="31"/>
      <c r="O357" s="32">
        <f>SUM(O358:O381)</f>
        <v>30</v>
      </c>
      <c r="P357" s="32">
        <f t="shared" ref="P357:V357" si="80">SUM(P358:P381)</f>
        <v>0</v>
      </c>
      <c r="Q357" s="18">
        <f t="shared" si="80"/>
        <v>0.55740000000000012</v>
      </c>
      <c r="R357" s="18">
        <f t="shared" si="80"/>
        <v>0.27660000000000001</v>
      </c>
      <c r="S357" s="18">
        <f t="shared" si="80"/>
        <v>0.28080000000000005</v>
      </c>
      <c r="T357" s="18">
        <f t="shared" si="80"/>
        <v>1.9083000000000006</v>
      </c>
      <c r="U357" s="18">
        <f t="shared" si="80"/>
        <v>0.72640000000000005</v>
      </c>
      <c r="V357" s="18">
        <f t="shared" si="80"/>
        <v>1.1819</v>
      </c>
      <c r="W357" s="30"/>
      <c r="X357" s="44"/>
      <c r="Y357" s="30"/>
      <c r="Z357" s="30"/>
      <c r="AA357" s="30" t="s">
        <v>986</v>
      </c>
      <c r="AB357" s="30" t="s">
        <v>987</v>
      </c>
      <c r="AC357" s="30" t="s">
        <v>59</v>
      </c>
      <c r="AD357" s="30" t="s">
        <v>59</v>
      </c>
      <c r="AE357" s="30" t="s">
        <v>59</v>
      </c>
      <c r="AF357" s="30" t="s">
        <v>59</v>
      </c>
      <c r="AG357" s="30" t="s">
        <v>59</v>
      </c>
      <c r="AH357" s="30" t="s">
        <v>59</v>
      </c>
      <c r="AI357" s="30" t="s">
        <v>59</v>
      </c>
      <c r="AJ357" s="30" t="s">
        <v>59</v>
      </c>
      <c r="AK357" s="30" t="s">
        <v>987</v>
      </c>
      <c r="AL357" s="30" t="s">
        <v>987</v>
      </c>
      <c r="AM357" s="30" t="s">
        <v>987</v>
      </c>
      <c r="AN357" s="30"/>
    </row>
    <row r="358" spans="1:16383" ht="77.099999999999994" customHeight="1" x14ac:dyDescent="0.15">
      <c r="A358" s="19"/>
      <c r="B358" s="23" t="s">
        <v>1019</v>
      </c>
      <c r="C358" s="23" t="s">
        <v>1020</v>
      </c>
      <c r="D358" s="23" t="s">
        <v>1021</v>
      </c>
      <c r="E358" s="23" t="s">
        <v>1022</v>
      </c>
      <c r="F358" s="47">
        <v>4.33</v>
      </c>
      <c r="G358" s="18">
        <v>260</v>
      </c>
      <c r="H358" s="18"/>
      <c r="I358" s="18"/>
      <c r="J358" s="18"/>
      <c r="K358" s="18"/>
      <c r="L358" s="30"/>
      <c r="M358" s="31" t="s">
        <v>1023</v>
      </c>
      <c r="N358" s="31" t="s">
        <v>1024</v>
      </c>
      <c r="O358" s="32">
        <v>1</v>
      </c>
      <c r="P358" s="32"/>
      <c r="Q358" s="18">
        <v>7.3000000000000001E-3</v>
      </c>
      <c r="R358" s="18">
        <v>2.5000000000000001E-3</v>
      </c>
      <c r="S358" s="18">
        <v>4.7999999999999996E-3</v>
      </c>
      <c r="T358" s="18">
        <v>3.2500000000000001E-2</v>
      </c>
      <c r="U358" s="18">
        <v>8.9999999999999993E-3</v>
      </c>
      <c r="V358" s="18">
        <v>2.35E-2</v>
      </c>
      <c r="W358" s="30" t="s">
        <v>994</v>
      </c>
      <c r="X358" s="44" t="s">
        <v>995</v>
      </c>
      <c r="Y358" s="30" t="s">
        <v>996</v>
      </c>
      <c r="Z358" s="30" t="s">
        <v>997</v>
      </c>
      <c r="AA358" s="30"/>
      <c r="AB358" s="30"/>
      <c r="AC358" s="30"/>
      <c r="AD358" s="30"/>
      <c r="AE358" s="30"/>
      <c r="AF358" s="30"/>
      <c r="AG358" s="30"/>
      <c r="AH358" s="30"/>
      <c r="AI358" s="30"/>
      <c r="AJ358" s="30"/>
      <c r="AK358" s="30"/>
      <c r="AL358" s="30"/>
      <c r="AM358" s="30"/>
      <c r="AN358" s="30"/>
    </row>
    <row r="359" spans="1:16383" ht="113.1" customHeight="1" x14ac:dyDescent="0.15">
      <c r="A359" s="19"/>
      <c r="B359" s="23" t="s">
        <v>1025</v>
      </c>
      <c r="C359" s="23" t="s">
        <v>1020</v>
      </c>
      <c r="D359" s="23" t="s">
        <v>1021</v>
      </c>
      <c r="E359" s="23" t="s">
        <v>1026</v>
      </c>
      <c r="F359" s="47">
        <v>1.9</v>
      </c>
      <c r="G359" s="18">
        <v>114</v>
      </c>
      <c r="H359" s="18"/>
      <c r="I359" s="18"/>
      <c r="J359" s="18"/>
      <c r="K359" s="18"/>
      <c r="L359" s="30"/>
      <c r="M359" s="31" t="s">
        <v>1023</v>
      </c>
      <c r="N359" s="31" t="s">
        <v>1024</v>
      </c>
      <c r="O359" s="32">
        <v>1</v>
      </c>
      <c r="P359" s="32"/>
      <c r="Q359" s="18">
        <v>1.6299999999999999E-2</v>
      </c>
      <c r="R359" s="18">
        <v>5.7999999999999996E-3</v>
      </c>
      <c r="S359" s="18">
        <v>1.0500000000000001E-2</v>
      </c>
      <c r="T359" s="18">
        <v>7.3599999999999999E-2</v>
      </c>
      <c r="U359" s="18">
        <v>2.0799999999999999E-2</v>
      </c>
      <c r="V359" s="18">
        <v>5.28E-2</v>
      </c>
      <c r="W359" s="30" t="s">
        <v>994</v>
      </c>
      <c r="X359" s="44" t="s">
        <v>995</v>
      </c>
      <c r="Y359" s="30" t="s">
        <v>996</v>
      </c>
      <c r="Z359" s="30" t="s">
        <v>997</v>
      </c>
      <c r="AA359" s="30"/>
      <c r="AB359" s="30"/>
      <c r="AC359" s="30"/>
      <c r="AD359" s="30"/>
      <c r="AE359" s="30"/>
      <c r="AF359" s="30"/>
      <c r="AG359" s="30"/>
      <c r="AH359" s="30"/>
      <c r="AI359" s="30"/>
      <c r="AJ359" s="30"/>
      <c r="AK359" s="30"/>
      <c r="AL359" s="30"/>
      <c r="AM359" s="30"/>
      <c r="AN359" s="30"/>
    </row>
    <row r="360" spans="1:16383" ht="113.1" customHeight="1" x14ac:dyDescent="0.15">
      <c r="A360" s="19"/>
      <c r="B360" s="23" t="s">
        <v>1027</v>
      </c>
      <c r="C360" s="23" t="s">
        <v>1020</v>
      </c>
      <c r="D360" s="23" t="s">
        <v>1021</v>
      </c>
      <c r="E360" s="23" t="s">
        <v>1028</v>
      </c>
      <c r="F360" s="47">
        <v>4.0999999999999996</v>
      </c>
      <c r="G360" s="18">
        <v>241</v>
      </c>
      <c r="H360" s="18"/>
      <c r="I360" s="18"/>
      <c r="J360" s="18"/>
      <c r="K360" s="18"/>
      <c r="L360" s="30"/>
      <c r="M360" s="31" t="s">
        <v>1023</v>
      </c>
      <c r="N360" s="31" t="s">
        <v>1024</v>
      </c>
      <c r="O360" s="32">
        <v>1</v>
      </c>
      <c r="P360" s="32"/>
      <c r="Q360" s="18">
        <v>3.04E-2</v>
      </c>
      <c r="R360" s="18">
        <v>6.8999999999999999E-3</v>
      </c>
      <c r="S360" s="18">
        <v>2.35E-2</v>
      </c>
      <c r="T360" s="18">
        <v>0.1308</v>
      </c>
      <c r="U360" s="18">
        <v>2.4799999999999999E-2</v>
      </c>
      <c r="V360" s="18">
        <v>0.106</v>
      </c>
      <c r="W360" s="30" t="s">
        <v>994</v>
      </c>
      <c r="X360" s="44" t="s">
        <v>995</v>
      </c>
      <c r="Y360" s="30" t="s">
        <v>996</v>
      </c>
      <c r="Z360" s="30" t="s">
        <v>997</v>
      </c>
      <c r="AA360" s="30"/>
      <c r="AB360" s="30"/>
      <c r="AC360" s="30"/>
      <c r="AD360" s="30"/>
      <c r="AE360" s="30"/>
      <c r="AF360" s="30"/>
      <c r="AG360" s="30"/>
      <c r="AH360" s="30"/>
      <c r="AI360" s="30"/>
      <c r="AJ360" s="30"/>
      <c r="AK360" s="30"/>
      <c r="AL360" s="30"/>
      <c r="AM360" s="30"/>
      <c r="AN360" s="30"/>
    </row>
    <row r="361" spans="1:16383" ht="113.1" customHeight="1" x14ac:dyDescent="0.15">
      <c r="A361" s="19"/>
      <c r="B361" s="23" t="s">
        <v>1029</v>
      </c>
      <c r="C361" s="23" t="s">
        <v>1020</v>
      </c>
      <c r="D361" s="23" t="s">
        <v>1021</v>
      </c>
      <c r="E361" s="23" t="s">
        <v>1030</v>
      </c>
      <c r="F361" s="47">
        <v>0.8</v>
      </c>
      <c r="G361" s="18">
        <v>48</v>
      </c>
      <c r="H361" s="18"/>
      <c r="I361" s="18"/>
      <c r="J361" s="18"/>
      <c r="K361" s="18"/>
      <c r="L361" s="30"/>
      <c r="M361" s="31" t="s">
        <v>1023</v>
      </c>
      <c r="N361" s="31" t="s">
        <v>1024</v>
      </c>
      <c r="O361" s="32">
        <v>1</v>
      </c>
      <c r="P361" s="32"/>
      <c r="Q361" s="18">
        <v>2.7400000000000001E-2</v>
      </c>
      <c r="R361" s="18">
        <v>3.3E-3</v>
      </c>
      <c r="S361" s="18">
        <v>2.41E-2</v>
      </c>
      <c r="T361" s="18">
        <v>0.1056</v>
      </c>
      <c r="U361" s="18">
        <v>1.1900000000000001E-2</v>
      </c>
      <c r="V361" s="18">
        <v>9.3700000000000006E-2</v>
      </c>
      <c r="W361" s="30" t="s">
        <v>994</v>
      </c>
      <c r="X361" s="44" t="s">
        <v>995</v>
      </c>
      <c r="Y361" s="30" t="s">
        <v>996</v>
      </c>
      <c r="Z361" s="30" t="s">
        <v>997</v>
      </c>
      <c r="AA361" s="30"/>
      <c r="AB361" s="30"/>
      <c r="AC361" s="30"/>
      <c r="AD361" s="30"/>
      <c r="AE361" s="30"/>
      <c r="AF361" s="30"/>
      <c r="AG361" s="30"/>
      <c r="AH361" s="30"/>
      <c r="AI361" s="30"/>
      <c r="AJ361" s="30"/>
      <c r="AK361" s="30"/>
      <c r="AL361" s="30"/>
      <c r="AM361" s="30"/>
      <c r="AN361" s="30"/>
    </row>
    <row r="362" spans="1:16383" ht="75" customHeight="1" x14ac:dyDescent="0.15">
      <c r="A362" s="19"/>
      <c r="B362" s="23" t="s">
        <v>1031</v>
      </c>
      <c r="C362" s="23" t="s">
        <v>1020</v>
      </c>
      <c r="D362" s="23" t="s">
        <v>1021</v>
      </c>
      <c r="E362" s="23" t="s">
        <v>1032</v>
      </c>
      <c r="F362" s="47">
        <v>2</v>
      </c>
      <c r="G362" s="18">
        <v>120</v>
      </c>
      <c r="H362" s="18"/>
      <c r="I362" s="18"/>
      <c r="J362" s="18"/>
      <c r="K362" s="18"/>
      <c r="L362" s="30"/>
      <c r="M362" s="31" t="s">
        <v>1023</v>
      </c>
      <c r="N362" s="31" t="s">
        <v>1024</v>
      </c>
      <c r="O362" s="32">
        <v>2</v>
      </c>
      <c r="P362" s="32"/>
      <c r="Q362" s="18">
        <v>0.1096</v>
      </c>
      <c r="R362" s="18">
        <v>8.5000000000000006E-2</v>
      </c>
      <c r="S362" s="18">
        <v>2.46E-2</v>
      </c>
      <c r="T362" s="18">
        <v>0.1366</v>
      </c>
      <c r="U362" s="18">
        <v>3.78E-2</v>
      </c>
      <c r="V362" s="18">
        <v>9.8799999999999999E-2</v>
      </c>
      <c r="W362" s="30" t="s">
        <v>994</v>
      </c>
      <c r="X362" s="44" t="s">
        <v>995</v>
      </c>
      <c r="Y362" s="30" t="s">
        <v>996</v>
      </c>
      <c r="Z362" s="30" t="s">
        <v>997</v>
      </c>
      <c r="AA362" s="30"/>
      <c r="AB362" s="30"/>
      <c r="AC362" s="30"/>
      <c r="AD362" s="30"/>
      <c r="AE362" s="30"/>
      <c r="AF362" s="30"/>
      <c r="AG362" s="30"/>
      <c r="AH362" s="30"/>
      <c r="AI362" s="30"/>
      <c r="AJ362" s="30"/>
      <c r="AK362" s="30"/>
      <c r="AL362" s="30"/>
      <c r="AM362" s="30"/>
      <c r="AN362" s="30"/>
    </row>
    <row r="363" spans="1:16383" ht="75" customHeight="1" x14ac:dyDescent="0.15">
      <c r="A363" s="19"/>
      <c r="B363" s="23" t="s">
        <v>1033</v>
      </c>
      <c r="C363" s="23" t="s">
        <v>1020</v>
      </c>
      <c r="D363" s="23" t="s">
        <v>1021</v>
      </c>
      <c r="E363" s="23" t="s">
        <v>1034</v>
      </c>
      <c r="F363" s="47">
        <v>4.0999999999999996</v>
      </c>
      <c r="G363" s="18">
        <v>267</v>
      </c>
      <c r="H363" s="18"/>
      <c r="I363" s="18"/>
      <c r="J363" s="18"/>
      <c r="K363" s="18"/>
      <c r="L363" s="30"/>
      <c r="M363" s="31" t="s">
        <v>1023</v>
      </c>
      <c r="N363" s="31" t="s">
        <v>1024</v>
      </c>
      <c r="O363" s="32">
        <v>2</v>
      </c>
      <c r="P363" s="32"/>
      <c r="Q363" s="18">
        <v>2.3099999999999999E-2</v>
      </c>
      <c r="R363" s="18">
        <v>1.2200000000000001E-2</v>
      </c>
      <c r="S363" s="18">
        <v>1.09E-2</v>
      </c>
      <c r="T363" s="18">
        <v>7.8600000000000003E-2</v>
      </c>
      <c r="U363" s="18">
        <v>4.3900000000000002E-2</v>
      </c>
      <c r="V363" s="18">
        <v>3.4700000000000002E-2</v>
      </c>
      <c r="W363" s="30" t="s">
        <v>994</v>
      </c>
      <c r="X363" s="44" t="s">
        <v>995</v>
      </c>
      <c r="Y363" s="30" t="s">
        <v>996</v>
      </c>
      <c r="Z363" s="30" t="s">
        <v>997</v>
      </c>
      <c r="AA363" s="30"/>
      <c r="AB363" s="30"/>
      <c r="AC363" s="30"/>
      <c r="AD363" s="30"/>
      <c r="AE363" s="30"/>
      <c r="AF363" s="30"/>
      <c r="AG363" s="30"/>
      <c r="AH363" s="30"/>
      <c r="AI363" s="30"/>
      <c r="AJ363" s="30"/>
      <c r="AK363" s="30"/>
      <c r="AL363" s="30"/>
      <c r="AM363" s="30"/>
      <c r="AN363" s="30"/>
    </row>
    <row r="364" spans="1:16383" ht="75" customHeight="1" x14ac:dyDescent="0.15">
      <c r="A364" s="19"/>
      <c r="B364" s="23" t="s">
        <v>1035</v>
      </c>
      <c r="C364" s="23" t="s">
        <v>1020</v>
      </c>
      <c r="D364" s="23" t="s">
        <v>1021</v>
      </c>
      <c r="E364" s="23" t="s">
        <v>1036</v>
      </c>
      <c r="F364" s="47">
        <v>2.33</v>
      </c>
      <c r="G364" s="18">
        <v>140</v>
      </c>
      <c r="H364" s="18"/>
      <c r="I364" s="18"/>
      <c r="J364" s="18"/>
      <c r="K364" s="18"/>
      <c r="L364" s="30"/>
      <c r="M364" s="31" t="s">
        <v>1023</v>
      </c>
      <c r="N364" s="31" t="s">
        <v>1024</v>
      </c>
      <c r="O364" s="32">
        <v>1</v>
      </c>
      <c r="P364" s="32"/>
      <c r="Q364" s="18">
        <v>1.2699999999999999E-2</v>
      </c>
      <c r="R364" s="18">
        <v>3.8E-3</v>
      </c>
      <c r="S364" s="18">
        <v>8.8999999999999999E-3</v>
      </c>
      <c r="T364" s="18">
        <v>4.9599999999999998E-2</v>
      </c>
      <c r="U364" s="18">
        <v>1.37E-2</v>
      </c>
      <c r="V364" s="18">
        <v>3.5900000000000001E-2</v>
      </c>
      <c r="W364" s="30" t="s">
        <v>994</v>
      </c>
      <c r="X364" s="44" t="s">
        <v>995</v>
      </c>
      <c r="Y364" s="30" t="s">
        <v>996</v>
      </c>
      <c r="Z364" s="30" t="s">
        <v>997</v>
      </c>
      <c r="AA364" s="30"/>
      <c r="AB364" s="30"/>
      <c r="AC364" s="30"/>
      <c r="AD364" s="30"/>
      <c r="AE364" s="30"/>
      <c r="AF364" s="30"/>
      <c r="AG364" s="30"/>
      <c r="AH364" s="30"/>
      <c r="AI364" s="30"/>
      <c r="AJ364" s="30"/>
      <c r="AK364" s="30"/>
      <c r="AL364" s="30"/>
      <c r="AM364" s="30"/>
      <c r="AN364" s="30"/>
    </row>
    <row r="365" spans="1:16383" ht="75" customHeight="1" x14ac:dyDescent="0.15">
      <c r="A365" s="19"/>
      <c r="B365" s="23" t="s">
        <v>1037</v>
      </c>
      <c r="C365" s="23" t="s">
        <v>1020</v>
      </c>
      <c r="D365" s="23" t="s">
        <v>1021</v>
      </c>
      <c r="E365" s="23" t="s">
        <v>1038</v>
      </c>
      <c r="F365" s="47">
        <v>2.5</v>
      </c>
      <c r="G365" s="18">
        <v>150</v>
      </c>
      <c r="H365" s="18"/>
      <c r="I365" s="18"/>
      <c r="J365" s="18"/>
      <c r="K365" s="18"/>
      <c r="L365" s="30"/>
      <c r="M365" s="31" t="s">
        <v>1023</v>
      </c>
      <c r="N365" s="31" t="s">
        <v>1024</v>
      </c>
      <c r="O365" s="32">
        <v>1</v>
      </c>
      <c r="P365" s="32"/>
      <c r="Q365" s="18">
        <v>9.4999999999999998E-3</v>
      </c>
      <c r="R365" s="18">
        <v>2.7000000000000001E-3</v>
      </c>
      <c r="S365" s="18">
        <v>6.7999999999999996E-3</v>
      </c>
      <c r="T365" s="18">
        <v>4.4299999999999999E-2</v>
      </c>
      <c r="U365" s="18">
        <v>9.7000000000000003E-3</v>
      </c>
      <c r="V365" s="18">
        <v>3.4599999999999999E-2</v>
      </c>
      <c r="W365" s="30" t="s">
        <v>994</v>
      </c>
      <c r="X365" s="44" t="s">
        <v>995</v>
      </c>
      <c r="Y365" s="30" t="s">
        <v>996</v>
      </c>
      <c r="Z365" s="30" t="s">
        <v>997</v>
      </c>
      <c r="AA365" s="30"/>
      <c r="AB365" s="30"/>
      <c r="AC365" s="30"/>
      <c r="AD365" s="30"/>
      <c r="AE365" s="30"/>
      <c r="AF365" s="30"/>
      <c r="AG365" s="30"/>
      <c r="AH365" s="30"/>
      <c r="AI365" s="30"/>
      <c r="AJ365" s="30"/>
      <c r="AK365" s="30"/>
      <c r="AL365" s="30"/>
      <c r="AM365" s="30"/>
      <c r="AN365" s="30"/>
    </row>
    <row r="366" spans="1:16383" ht="75" customHeight="1" x14ac:dyDescent="0.15">
      <c r="A366" s="19"/>
      <c r="B366" s="23" t="s">
        <v>1039</v>
      </c>
      <c r="C366" s="23" t="s">
        <v>1020</v>
      </c>
      <c r="D366" s="23" t="s">
        <v>1021</v>
      </c>
      <c r="E366" s="23" t="s">
        <v>1040</v>
      </c>
      <c r="F366" s="47">
        <v>1.6</v>
      </c>
      <c r="G366" s="18">
        <v>96</v>
      </c>
      <c r="H366" s="18"/>
      <c r="I366" s="18"/>
      <c r="J366" s="18"/>
      <c r="K366" s="18"/>
      <c r="L366" s="30"/>
      <c r="M366" s="31" t="s">
        <v>1023</v>
      </c>
      <c r="N366" s="31" t="s">
        <v>1024</v>
      </c>
      <c r="O366" s="32">
        <v>1</v>
      </c>
      <c r="P366" s="32"/>
      <c r="Q366" s="18">
        <v>1.84E-2</v>
      </c>
      <c r="R366" s="18">
        <v>4.7000000000000002E-3</v>
      </c>
      <c r="S366" s="18">
        <v>1.37E-2</v>
      </c>
      <c r="T366" s="18">
        <v>8.4199999999999997E-2</v>
      </c>
      <c r="U366" s="18">
        <v>1.6899999999999998E-2</v>
      </c>
      <c r="V366" s="18">
        <v>6.7299999999999999E-2</v>
      </c>
      <c r="W366" s="30" t="s">
        <v>994</v>
      </c>
      <c r="X366" s="44" t="s">
        <v>995</v>
      </c>
      <c r="Y366" s="30" t="s">
        <v>996</v>
      </c>
      <c r="Z366" s="30" t="s">
        <v>997</v>
      </c>
      <c r="AA366" s="30"/>
      <c r="AB366" s="30"/>
      <c r="AC366" s="30"/>
      <c r="AD366" s="30"/>
      <c r="AE366" s="30"/>
      <c r="AF366" s="30"/>
      <c r="AG366" s="30"/>
      <c r="AH366" s="30"/>
      <c r="AI366" s="30"/>
      <c r="AJ366" s="30"/>
      <c r="AK366" s="30"/>
      <c r="AL366" s="30"/>
      <c r="AM366" s="30"/>
      <c r="AN366" s="30"/>
    </row>
    <row r="367" spans="1:16383" ht="75" customHeight="1" x14ac:dyDescent="0.15">
      <c r="A367" s="19"/>
      <c r="B367" s="23" t="s">
        <v>1041</v>
      </c>
      <c r="C367" s="23" t="s">
        <v>1020</v>
      </c>
      <c r="D367" s="23" t="s">
        <v>1021</v>
      </c>
      <c r="E367" s="23" t="s">
        <v>1042</v>
      </c>
      <c r="F367" s="47">
        <v>0.85</v>
      </c>
      <c r="G367" s="18">
        <v>51</v>
      </c>
      <c r="H367" s="18"/>
      <c r="I367" s="18"/>
      <c r="J367" s="18"/>
      <c r="K367" s="18"/>
      <c r="L367" s="30"/>
      <c r="M367" s="31" t="s">
        <v>1023</v>
      </c>
      <c r="N367" s="31" t="s">
        <v>1024</v>
      </c>
      <c r="O367" s="32">
        <v>1</v>
      </c>
      <c r="P367" s="32"/>
      <c r="Q367" s="18">
        <v>1.17E-2</v>
      </c>
      <c r="R367" s="18">
        <v>2.8999999999999998E-3</v>
      </c>
      <c r="S367" s="18">
        <v>8.8000000000000005E-3</v>
      </c>
      <c r="T367" s="18">
        <v>4.3900000000000002E-2</v>
      </c>
      <c r="U367" s="18">
        <v>9.2999999999999992E-3</v>
      </c>
      <c r="V367" s="18">
        <v>3.4599999999999999E-2</v>
      </c>
      <c r="W367" s="30" t="s">
        <v>994</v>
      </c>
      <c r="X367" s="44" t="s">
        <v>995</v>
      </c>
      <c r="Y367" s="30" t="s">
        <v>996</v>
      </c>
      <c r="Z367" s="30" t="s">
        <v>997</v>
      </c>
      <c r="AA367" s="30"/>
      <c r="AB367" s="30"/>
      <c r="AC367" s="30"/>
      <c r="AD367" s="30"/>
      <c r="AE367" s="30"/>
      <c r="AF367" s="30"/>
      <c r="AG367" s="30"/>
      <c r="AH367" s="30"/>
      <c r="AI367" s="30"/>
      <c r="AJ367" s="30"/>
      <c r="AK367" s="30"/>
      <c r="AL367" s="30"/>
      <c r="AM367" s="30"/>
      <c r="AN367" s="30"/>
    </row>
    <row r="368" spans="1:16383" ht="75" customHeight="1" x14ac:dyDescent="0.15">
      <c r="A368" s="19"/>
      <c r="B368" s="23" t="s">
        <v>1043</v>
      </c>
      <c r="C368" s="23" t="s">
        <v>1020</v>
      </c>
      <c r="D368" s="23" t="s">
        <v>1021</v>
      </c>
      <c r="E368" s="23" t="s">
        <v>440</v>
      </c>
      <c r="F368" s="47">
        <v>4.5</v>
      </c>
      <c r="G368" s="18">
        <v>270</v>
      </c>
      <c r="H368" s="18"/>
      <c r="I368" s="18"/>
      <c r="J368" s="18"/>
      <c r="K368" s="18"/>
      <c r="L368" s="30"/>
      <c r="M368" s="31" t="s">
        <v>1023</v>
      </c>
      <c r="N368" s="31" t="s">
        <v>1024</v>
      </c>
      <c r="O368" s="32">
        <v>1</v>
      </c>
      <c r="P368" s="32"/>
      <c r="Q368" s="18">
        <v>6.7299999999999999E-2</v>
      </c>
      <c r="R368" s="18">
        <v>5.3999999999999999E-2</v>
      </c>
      <c r="S368" s="18">
        <v>1.3299999999999999E-2</v>
      </c>
      <c r="T368" s="18">
        <v>0.26379999999999998</v>
      </c>
      <c r="U368" s="18">
        <v>0.19439999999999999</v>
      </c>
      <c r="V368" s="18">
        <v>6.9400000000000003E-2</v>
      </c>
      <c r="W368" s="30" t="s">
        <v>994</v>
      </c>
      <c r="X368" s="44" t="s">
        <v>995</v>
      </c>
      <c r="Y368" s="30" t="s">
        <v>996</v>
      </c>
      <c r="Z368" s="30" t="s">
        <v>997</v>
      </c>
      <c r="AA368" s="30"/>
      <c r="AB368" s="30"/>
      <c r="AC368" s="30"/>
      <c r="AD368" s="30"/>
      <c r="AE368" s="30"/>
      <c r="AF368" s="30"/>
      <c r="AG368" s="30"/>
      <c r="AH368" s="30"/>
      <c r="AI368" s="30"/>
      <c r="AJ368" s="30"/>
      <c r="AK368" s="30"/>
      <c r="AL368" s="30"/>
      <c r="AM368" s="30"/>
      <c r="AN368" s="30"/>
    </row>
    <row r="369" spans="1:40" ht="75" customHeight="1" x14ac:dyDescent="0.15">
      <c r="A369" s="19"/>
      <c r="B369" s="23" t="s">
        <v>1044</v>
      </c>
      <c r="C369" s="23" t="s">
        <v>1020</v>
      </c>
      <c r="D369" s="23" t="s">
        <v>1021</v>
      </c>
      <c r="E369" s="23" t="s">
        <v>1045</v>
      </c>
      <c r="F369" s="47">
        <v>7.3</v>
      </c>
      <c r="G369" s="18">
        <v>587</v>
      </c>
      <c r="H369" s="18"/>
      <c r="I369" s="18"/>
      <c r="J369" s="18"/>
      <c r="K369" s="18"/>
      <c r="L369" s="30"/>
      <c r="M369" s="31" t="s">
        <v>1023</v>
      </c>
      <c r="N369" s="31" t="s">
        <v>1024</v>
      </c>
      <c r="O369" s="32">
        <v>3</v>
      </c>
      <c r="P369" s="32"/>
      <c r="Q369" s="18">
        <v>1.8599999999999998E-2</v>
      </c>
      <c r="R369" s="18">
        <v>7.1999999999999998E-3</v>
      </c>
      <c r="S369" s="18">
        <v>1.14E-2</v>
      </c>
      <c r="T369" s="18">
        <v>7.51E-2</v>
      </c>
      <c r="U369" s="18">
        <v>2.5899999999999999E-2</v>
      </c>
      <c r="V369" s="18">
        <v>4.9200000000000001E-2</v>
      </c>
      <c r="W369" s="30" t="s">
        <v>994</v>
      </c>
      <c r="X369" s="44" t="s">
        <v>995</v>
      </c>
      <c r="Y369" s="30" t="s">
        <v>996</v>
      </c>
      <c r="Z369" s="30" t="s">
        <v>997</v>
      </c>
      <c r="AA369" s="30"/>
      <c r="AB369" s="30"/>
      <c r="AC369" s="30"/>
      <c r="AD369" s="30"/>
      <c r="AE369" s="30"/>
      <c r="AF369" s="30"/>
      <c r="AG369" s="30"/>
      <c r="AH369" s="30"/>
      <c r="AI369" s="30"/>
      <c r="AJ369" s="30"/>
      <c r="AK369" s="30"/>
      <c r="AL369" s="30"/>
      <c r="AM369" s="30"/>
      <c r="AN369" s="30"/>
    </row>
    <row r="370" spans="1:40" ht="75" customHeight="1" x14ac:dyDescent="0.15">
      <c r="A370" s="19"/>
      <c r="B370" s="23" t="s">
        <v>1046</v>
      </c>
      <c r="C370" s="23" t="s">
        <v>1020</v>
      </c>
      <c r="D370" s="23" t="s">
        <v>1021</v>
      </c>
      <c r="E370" s="23" t="s">
        <v>1047</v>
      </c>
      <c r="F370" s="47">
        <v>3</v>
      </c>
      <c r="G370" s="18">
        <v>180</v>
      </c>
      <c r="H370" s="18"/>
      <c r="I370" s="18"/>
      <c r="J370" s="18"/>
      <c r="K370" s="18"/>
      <c r="L370" s="30"/>
      <c r="M370" s="31" t="s">
        <v>1023</v>
      </c>
      <c r="N370" s="31" t="s">
        <v>1024</v>
      </c>
      <c r="O370" s="32">
        <v>1</v>
      </c>
      <c r="P370" s="32"/>
      <c r="Q370" s="18">
        <v>1.06E-2</v>
      </c>
      <c r="R370" s="18">
        <v>1.6999999999999999E-3</v>
      </c>
      <c r="S370" s="18">
        <v>8.8999999999999999E-3</v>
      </c>
      <c r="T370" s="18">
        <v>1.7999999999999999E-2</v>
      </c>
      <c r="U370" s="18">
        <v>6.1000000000000004E-3</v>
      </c>
      <c r="V370" s="18">
        <v>1.1900000000000001E-2</v>
      </c>
      <c r="W370" s="30" t="s">
        <v>994</v>
      </c>
      <c r="X370" s="44" t="s">
        <v>995</v>
      </c>
      <c r="Y370" s="30" t="s">
        <v>996</v>
      </c>
      <c r="Z370" s="30" t="s">
        <v>997</v>
      </c>
      <c r="AA370" s="30"/>
      <c r="AB370" s="30"/>
      <c r="AC370" s="30"/>
      <c r="AD370" s="30"/>
      <c r="AE370" s="30"/>
      <c r="AF370" s="30"/>
      <c r="AG370" s="30"/>
      <c r="AH370" s="30"/>
      <c r="AI370" s="30"/>
      <c r="AJ370" s="30"/>
      <c r="AK370" s="30"/>
      <c r="AL370" s="30"/>
      <c r="AM370" s="30"/>
      <c r="AN370" s="30"/>
    </row>
    <row r="371" spans="1:40" ht="75" customHeight="1" x14ac:dyDescent="0.15">
      <c r="A371" s="19"/>
      <c r="B371" s="23" t="s">
        <v>1048</v>
      </c>
      <c r="C371" s="23" t="s">
        <v>1020</v>
      </c>
      <c r="D371" s="23" t="s">
        <v>1021</v>
      </c>
      <c r="E371" s="23" t="s">
        <v>1049</v>
      </c>
      <c r="F371" s="47">
        <v>1.44</v>
      </c>
      <c r="G371" s="18">
        <v>86</v>
      </c>
      <c r="H371" s="18"/>
      <c r="I371" s="18"/>
      <c r="J371" s="18"/>
      <c r="K371" s="18"/>
      <c r="L371" s="30"/>
      <c r="M371" s="31" t="s">
        <v>1023</v>
      </c>
      <c r="N371" s="31" t="s">
        <v>1024</v>
      </c>
      <c r="O371" s="32">
        <v>1</v>
      </c>
      <c r="P371" s="32"/>
      <c r="Q371" s="18">
        <v>2.9600000000000001E-2</v>
      </c>
      <c r="R371" s="18">
        <v>2.8000000000000001E-2</v>
      </c>
      <c r="S371" s="18">
        <v>1.6000000000000001E-3</v>
      </c>
      <c r="T371" s="18">
        <v>0.10639999999999999</v>
      </c>
      <c r="U371" s="18">
        <v>0.1008</v>
      </c>
      <c r="V371" s="18">
        <v>5.5999999999999999E-3</v>
      </c>
      <c r="W371" s="30" t="s">
        <v>994</v>
      </c>
      <c r="X371" s="44" t="s">
        <v>995</v>
      </c>
      <c r="Y371" s="30" t="s">
        <v>996</v>
      </c>
      <c r="Z371" s="30" t="s">
        <v>997</v>
      </c>
      <c r="AA371" s="30"/>
      <c r="AB371" s="30"/>
      <c r="AC371" s="30"/>
      <c r="AD371" s="30"/>
      <c r="AE371" s="30"/>
      <c r="AF371" s="30"/>
      <c r="AG371" s="30"/>
      <c r="AH371" s="30"/>
      <c r="AI371" s="30"/>
      <c r="AJ371" s="30"/>
      <c r="AK371" s="30"/>
      <c r="AL371" s="30"/>
      <c r="AM371" s="30"/>
      <c r="AN371" s="30"/>
    </row>
    <row r="372" spans="1:40" ht="75" customHeight="1" x14ac:dyDescent="0.15">
      <c r="A372" s="19"/>
      <c r="B372" s="23" t="s">
        <v>1050</v>
      </c>
      <c r="C372" s="23" t="s">
        <v>1020</v>
      </c>
      <c r="D372" s="23" t="s">
        <v>1021</v>
      </c>
      <c r="E372" s="23" t="s">
        <v>673</v>
      </c>
      <c r="F372" s="47">
        <v>1.7</v>
      </c>
      <c r="G372" s="18">
        <v>102</v>
      </c>
      <c r="H372" s="18"/>
      <c r="I372" s="18"/>
      <c r="J372" s="18"/>
      <c r="K372" s="18"/>
      <c r="L372" s="30"/>
      <c r="M372" s="31" t="s">
        <v>1023</v>
      </c>
      <c r="N372" s="31" t="s">
        <v>1024</v>
      </c>
      <c r="O372" s="32">
        <v>1</v>
      </c>
      <c r="P372" s="32"/>
      <c r="Q372" s="18">
        <v>1.9300000000000001E-2</v>
      </c>
      <c r="R372" s="18">
        <v>3.8999999999999998E-3</v>
      </c>
      <c r="S372" s="18">
        <v>1.54E-2</v>
      </c>
      <c r="T372" s="18">
        <v>6.4899999999999999E-2</v>
      </c>
      <c r="U372" s="18">
        <v>1.4200000000000001E-2</v>
      </c>
      <c r="V372" s="18">
        <v>5.0700000000000002E-2</v>
      </c>
      <c r="W372" s="30" t="s">
        <v>994</v>
      </c>
      <c r="X372" s="44" t="s">
        <v>995</v>
      </c>
      <c r="Y372" s="30" t="s">
        <v>996</v>
      </c>
      <c r="Z372" s="30" t="s">
        <v>997</v>
      </c>
      <c r="AA372" s="30"/>
      <c r="AB372" s="30"/>
      <c r="AC372" s="30"/>
      <c r="AD372" s="30"/>
      <c r="AE372" s="30"/>
      <c r="AF372" s="30"/>
      <c r="AG372" s="30"/>
      <c r="AH372" s="30"/>
      <c r="AI372" s="30"/>
      <c r="AJ372" s="30"/>
      <c r="AK372" s="30"/>
      <c r="AL372" s="30"/>
      <c r="AM372" s="30"/>
      <c r="AN372" s="30"/>
    </row>
    <row r="373" spans="1:40" ht="75" customHeight="1" x14ac:dyDescent="0.15">
      <c r="A373" s="19"/>
      <c r="B373" s="23" t="s">
        <v>1051</v>
      </c>
      <c r="C373" s="23" t="s">
        <v>1020</v>
      </c>
      <c r="D373" s="23" t="s">
        <v>1021</v>
      </c>
      <c r="E373" s="23" t="s">
        <v>1052</v>
      </c>
      <c r="F373" s="47">
        <v>0.6</v>
      </c>
      <c r="G373" s="18">
        <v>36</v>
      </c>
      <c r="H373" s="18"/>
      <c r="I373" s="18"/>
      <c r="J373" s="18"/>
      <c r="K373" s="18"/>
      <c r="L373" s="30"/>
      <c r="M373" s="31" t="s">
        <v>1023</v>
      </c>
      <c r="N373" s="31" t="s">
        <v>1024</v>
      </c>
      <c r="O373" s="32">
        <v>1</v>
      </c>
      <c r="P373" s="32"/>
      <c r="Q373" s="18">
        <v>7.6E-3</v>
      </c>
      <c r="R373" s="18">
        <v>2.7000000000000001E-3</v>
      </c>
      <c r="S373" s="18">
        <v>4.8999999999999998E-3</v>
      </c>
      <c r="T373" s="18">
        <v>3.1300000000000001E-2</v>
      </c>
      <c r="U373" s="18">
        <v>9.7000000000000003E-3</v>
      </c>
      <c r="V373" s="18">
        <v>2.1600000000000001E-2</v>
      </c>
      <c r="W373" s="30" t="s">
        <v>994</v>
      </c>
      <c r="X373" s="44" t="s">
        <v>995</v>
      </c>
      <c r="Y373" s="30" t="s">
        <v>996</v>
      </c>
      <c r="Z373" s="30" t="s">
        <v>997</v>
      </c>
      <c r="AA373" s="30"/>
      <c r="AB373" s="30"/>
      <c r="AC373" s="30"/>
      <c r="AD373" s="30"/>
      <c r="AE373" s="30"/>
      <c r="AF373" s="30"/>
      <c r="AG373" s="30"/>
      <c r="AH373" s="30"/>
      <c r="AI373" s="30"/>
      <c r="AJ373" s="30"/>
      <c r="AK373" s="30"/>
      <c r="AL373" s="30"/>
      <c r="AM373" s="30"/>
      <c r="AN373" s="30"/>
    </row>
    <row r="374" spans="1:40" ht="75" customHeight="1" x14ac:dyDescent="0.15">
      <c r="A374" s="19"/>
      <c r="B374" s="23" t="s">
        <v>1053</v>
      </c>
      <c r="C374" s="23" t="s">
        <v>1020</v>
      </c>
      <c r="D374" s="23" t="s">
        <v>1021</v>
      </c>
      <c r="E374" s="23" t="s">
        <v>1054</v>
      </c>
      <c r="F374" s="47">
        <v>1.9</v>
      </c>
      <c r="G374" s="18">
        <v>114</v>
      </c>
      <c r="H374" s="18"/>
      <c r="I374" s="18"/>
      <c r="J374" s="18"/>
      <c r="K374" s="18"/>
      <c r="L374" s="30"/>
      <c r="M374" s="31" t="s">
        <v>1023</v>
      </c>
      <c r="N374" s="31" t="s">
        <v>1024</v>
      </c>
      <c r="O374" s="32">
        <v>1</v>
      </c>
      <c r="P374" s="32"/>
      <c r="Q374" s="18">
        <v>1.55E-2</v>
      </c>
      <c r="R374" s="18">
        <v>5.7999999999999996E-3</v>
      </c>
      <c r="S374" s="18">
        <v>9.7000000000000003E-3</v>
      </c>
      <c r="T374" s="18">
        <v>6.1899999999999997E-2</v>
      </c>
      <c r="U374" s="18">
        <v>2.0899999999999998E-2</v>
      </c>
      <c r="V374" s="18">
        <v>4.1000000000000002E-2</v>
      </c>
      <c r="W374" s="30" t="s">
        <v>994</v>
      </c>
      <c r="X374" s="44" t="s">
        <v>995</v>
      </c>
      <c r="Y374" s="30" t="s">
        <v>996</v>
      </c>
      <c r="Z374" s="30" t="s">
        <v>997</v>
      </c>
      <c r="AA374" s="30"/>
      <c r="AB374" s="30"/>
      <c r="AC374" s="30"/>
      <c r="AD374" s="30"/>
      <c r="AE374" s="30"/>
      <c r="AF374" s="30"/>
      <c r="AG374" s="30"/>
      <c r="AH374" s="30"/>
      <c r="AI374" s="30"/>
      <c r="AJ374" s="30"/>
      <c r="AK374" s="30"/>
      <c r="AL374" s="30"/>
      <c r="AM374" s="30"/>
      <c r="AN374" s="30"/>
    </row>
    <row r="375" spans="1:40" ht="75" customHeight="1" x14ac:dyDescent="0.15">
      <c r="A375" s="19"/>
      <c r="B375" s="23" t="s">
        <v>1055</v>
      </c>
      <c r="C375" s="23" t="s">
        <v>1020</v>
      </c>
      <c r="D375" s="23" t="s">
        <v>1021</v>
      </c>
      <c r="E375" s="23" t="s">
        <v>1056</v>
      </c>
      <c r="F375" s="47">
        <v>2.2000000000000002</v>
      </c>
      <c r="G375" s="18">
        <v>132</v>
      </c>
      <c r="H375" s="18"/>
      <c r="I375" s="18"/>
      <c r="J375" s="18"/>
      <c r="K375" s="18"/>
      <c r="L375" s="30"/>
      <c r="M375" s="31" t="s">
        <v>1023</v>
      </c>
      <c r="N375" s="31" t="s">
        <v>1024</v>
      </c>
      <c r="O375" s="32">
        <v>2</v>
      </c>
      <c r="P375" s="32" t="s">
        <v>1057</v>
      </c>
      <c r="Q375" s="18">
        <v>2.3900000000000001E-2</v>
      </c>
      <c r="R375" s="18">
        <v>1.0800000000000001E-2</v>
      </c>
      <c r="S375" s="18">
        <v>1.3100000000000001E-2</v>
      </c>
      <c r="T375" s="18">
        <v>9.7799999999999998E-2</v>
      </c>
      <c r="U375" s="18">
        <v>3.8899999999999997E-2</v>
      </c>
      <c r="V375" s="18">
        <v>5.8900000000000001E-2</v>
      </c>
      <c r="W375" s="30" t="s">
        <v>994</v>
      </c>
      <c r="X375" s="44" t="s">
        <v>995</v>
      </c>
      <c r="Y375" s="30" t="s">
        <v>996</v>
      </c>
      <c r="Z375" s="30" t="s">
        <v>997</v>
      </c>
      <c r="AA375" s="30"/>
      <c r="AB375" s="30"/>
      <c r="AC375" s="30"/>
      <c r="AD375" s="30"/>
      <c r="AE375" s="30"/>
      <c r="AF375" s="30"/>
      <c r="AG375" s="30"/>
      <c r="AH375" s="30"/>
      <c r="AI375" s="30"/>
      <c r="AJ375" s="30"/>
      <c r="AK375" s="30"/>
      <c r="AL375" s="30"/>
      <c r="AM375" s="30"/>
      <c r="AN375" s="30"/>
    </row>
    <row r="376" spans="1:40" ht="75" customHeight="1" x14ac:dyDescent="0.15">
      <c r="A376" s="19"/>
      <c r="B376" s="23" t="s">
        <v>1058</v>
      </c>
      <c r="C376" s="23" t="s">
        <v>1020</v>
      </c>
      <c r="D376" s="23" t="s">
        <v>1021</v>
      </c>
      <c r="E376" s="23" t="s">
        <v>1059</v>
      </c>
      <c r="F376" s="47">
        <v>6.14</v>
      </c>
      <c r="G376" s="18">
        <v>368</v>
      </c>
      <c r="H376" s="18"/>
      <c r="I376" s="18"/>
      <c r="J376" s="18"/>
      <c r="K376" s="18"/>
      <c r="L376" s="30"/>
      <c r="M376" s="31" t="s">
        <v>1023</v>
      </c>
      <c r="N376" s="31" t="s">
        <v>1024</v>
      </c>
      <c r="O376" s="32">
        <v>2</v>
      </c>
      <c r="P376" s="32"/>
      <c r="Q376" s="18">
        <v>1.89E-2</v>
      </c>
      <c r="R376" s="18">
        <v>1.9E-3</v>
      </c>
      <c r="S376" s="18">
        <v>1.7000000000000001E-2</v>
      </c>
      <c r="T376" s="18">
        <v>7.9799999999999996E-2</v>
      </c>
      <c r="U376" s="18">
        <v>6.7999999999999996E-3</v>
      </c>
      <c r="V376" s="18">
        <v>7.2999999999999995E-2</v>
      </c>
      <c r="W376" s="30" t="s">
        <v>994</v>
      </c>
      <c r="X376" s="44" t="s">
        <v>995</v>
      </c>
      <c r="Y376" s="30" t="s">
        <v>996</v>
      </c>
      <c r="Z376" s="30" t="s">
        <v>997</v>
      </c>
      <c r="AA376" s="30"/>
      <c r="AB376" s="30"/>
      <c r="AC376" s="30"/>
      <c r="AD376" s="30"/>
      <c r="AE376" s="30"/>
      <c r="AF376" s="30"/>
      <c r="AG376" s="30"/>
      <c r="AH376" s="30"/>
      <c r="AI376" s="30"/>
      <c r="AJ376" s="30"/>
      <c r="AK376" s="30"/>
      <c r="AL376" s="30"/>
      <c r="AM376" s="30"/>
      <c r="AN376" s="30"/>
    </row>
    <row r="377" spans="1:40" ht="75" customHeight="1" x14ac:dyDescent="0.15">
      <c r="A377" s="19"/>
      <c r="B377" s="23" t="s">
        <v>1060</v>
      </c>
      <c r="C377" s="23" t="s">
        <v>1020</v>
      </c>
      <c r="D377" s="23" t="s">
        <v>1021</v>
      </c>
      <c r="E377" s="23" t="s">
        <v>1061</v>
      </c>
      <c r="F377" s="47">
        <v>1</v>
      </c>
      <c r="G377" s="18">
        <v>60</v>
      </c>
      <c r="H377" s="18"/>
      <c r="I377" s="18"/>
      <c r="J377" s="18"/>
      <c r="K377" s="18"/>
      <c r="L377" s="30"/>
      <c r="M377" s="31" t="s">
        <v>1023</v>
      </c>
      <c r="N377" s="31" t="s">
        <v>1024</v>
      </c>
      <c r="O377" s="32">
        <v>1</v>
      </c>
      <c r="P377" s="32"/>
      <c r="Q377" s="18">
        <v>8.5000000000000006E-3</v>
      </c>
      <c r="R377" s="18">
        <v>1.2999999999999999E-3</v>
      </c>
      <c r="S377" s="18">
        <v>7.1999999999999998E-3</v>
      </c>
      <c r="T377" s="18">
        <v>4.41E-2</v>
      </c>
      <c r="U377" s="18">
        <v>4.7000000000000002E-3</v>
      </c>
      <c r="V377" s="18">
        <v>3.9399999999999998E-2</v>
      </c>
      <c r="W377" s="30" t="s">
        <v>994</v>
      </c>
      <c r="X377" s="44" t="s">
        <v>995</v>
      </c>
      <c r="Y377" s="30" t="s">
        <v>996</v>
      </c>
      <c r="Z377" s="30" t="s">
        <v>997</v>
      </c>
      <c r="AA377" s="30"/>
      <c r="AB377" s="30"/>
      <c r="AC377" s="30"/>
      <c r="AD377" s="30"/>
      <c r="AE377" s="30"/>
      <c r="AF377" s="30"/>
      <c r="AG377" s="30"/>
      <c r="AH377" s="30"/>
      <c r="AI377" s="30"/>
      <c r="AJ377" s="30"/>
      <c r="AK377" s="30"/>
      <c r="AL377" s="30"/>
      <c r="AM377" s="30"/>
      <c r="AN377" s="30"/>
    </row>
    <row r="378" spans="1:40" ht="75" customHeight="1" x14ac:dyDescent="0.15">
      <c r="A378" s="19"/>
      <c r="B378" s="23" t="s">
        <v>1062</v>
      </c>
      <c r="C378" s="23" t="s">
        <v>1020</v>
      </c>
      <c r="D378" s="23" t="s">
        <v>1021</v>
      </c>
      <c r="E378" s="23" t="s">
        <v>691</v>
      </c>
      <c r="F378" s="47">
        <v>1.36</v>
      </c>
      <c r="G378" s="18">
        <v>108</v>
      </c>
      <c r="H378" s="18"/>
      <c r="I378" s="18"/>
      <c r="J378" s="18"/>
      <c r="K378" s="18"/>
      <c r="L378" s="30"/>
      <c r="M378" s="31" t="s">
        <v>1023</v>
      </c>
      <c r="N378" s="31" t="s">
        <v>1024</v>
      </c>
      <c r="O378" s="32">
        <v>1</v>
      </c>
      <c r="P378" s="32"/>
      <c r="Q378" s="18">
        <v>1.11E-2</v>
      </c>
      <c r="R378" s="18">
        <v>3.3999999999999998E-3</v>
      </c>
      <c r="S378" s="18">
        <v>7.7000000000000002E-3</v>
      </c>
      <c r="T378" s="18">
        <v>4.5499999999999999E-2</v>
      </c>
      <c r="U378" s="18">
        <v>1.2200000000000001E-2</v>
      </c>
      <c r="V378" s="18">
        <v>3.3300000000000003E-2</v>
      </c>
      <c r="W378" s="30" t="s">
        <v>994</v>
      </c>
      <c r="X378" s="44" t="s">
        <v>995</v>
      </c>
      <c r="Y378" s="30" t="s">
        <v>996</v>
      </c>
      <c r="Z378" s="30" t="s">
        <v>997</v>
      </c>
      <c r="AA378" s="30"/>
      <c r="AB378" s="30"/>
      <c r="AC378" s="30"/>
      <c r="AD378" s="30"/>
      <c r="AE378" s="30"/>
      <c r="AF378" s="30"/>
      <c r="AG378" s="30"/>
      <c r="AH378" s="30"/>
      <c r="AI378" s="30"/>
      <c r="AJ378" s="30"/>
      <c r="AK378" s="30"/>
      <c r="AL378" s="30"/>
      <c r="AM378" s="30"/>
      <c r="AN378" s="30"/>
    </row>
    <row r="379" spans="1:40" ht="83.1" customHeight="1" x14ac:dyDescent="0.15">
      <c r="A379" s="19"/>
      <c r="B379" s="23" t="s">
        <v>1063</v>
      </c>
      <c r="C379" s="23" t="s">
        <v>1020</v>
      </c>
      <c r="D379" s="23" t="s">
        <v>1021</v>
      </c>
      <c r="E379" s="23" t="s">
        <v>1064</v>
      </c>
      <c r="F379" s="47">
        <v>2.25</v>
      </c>
      <c r="G379" s="18">
        <v>132</v>
      </c>
      <c r="H379" s="18"/>
      <c r="I379" s="18"/>
      <c r="J379" s="18"/>
      <c r="K379" s="18"/>
      <c r="L379" s="30"/>
      <c r="M379" s="31" t="s">
        <v>1023</v>
      </c>
      <c r="N379" s="31" t="s">
        <v>1024</v>
      </c>
      <c r="O379" s="32">
        <v>1</v>
      </c>
      <c r="P379" s="32"/>
      <c r="Q379" s="18">
        <v>1.23E-2</v>
      </c>
      <c r="R379" s="18">
        <v>9.7999999999999997E-3</v>
      </c>
      <c r="S379" s="18">
        <v>2.5000000000000001E-3</v>
      </c>
      <c r="T379" s="18">
        <v>4.8099999999999997E-2</v>
      </c>
      <c r="U379" s="18">
        <v>3.5299999999999998E-2</v>
      </c>
      <c r="V379" s="18">
        <v>1.2800000000000001E-2</v>
      </c>
      <c r="W379" s="30" t="s">
        <v>994</v>
      </c>
      <c r="X379" s="44" t="s">
        <v>995</v>
      </c>
      <c r="Y379" s="30" t="s">
        <v>996</v>
      </c>
      <c r="Z379" s="30" t="s">
        <v>997</v>
      </c>
      <c r="AA379" s="30"/>
      <c r="AB379" s="30"/>
      <c r="AC379" s="30"/>
      <c r="AD379" s="30"/>
      <c r="AE379" s="30"/>
      <c r="AF379" s="30"/>
      <c r="AG379" s="30"/>
      <c r="AH379" s="30"/>
      <c r="AI379" s="30"/>
      <c r="AJ379" s="30"/>
      <c r="AK379" s="30"/>
      <c r="AL379" s="30"/>
      <c r="AM379" s="30"/>
      <c r="AN379" s="30"/>
    </row>
    <row r="380" spans="1:40" ht="83.1" customHeight="1" x14ac:dyDescent="0.15">
      <c r="A380" s="19"/>
      <c r="B380" s="23" t="s">
        <v>1065</v>
      </c>
      <c r="C380" s="23" t="s">
        <v>1020</v>
      </c>
      <c r="D380" s="23" t="s">
        <v>1021</v>
      </c>
      <c r="E380" s="23" t="s">
        <v>625</v>
      </c>
      <c r="F380" s="47">
        <v>2.99</v>
      </c>
      <c r="G380" s="18">
        <v>179</v>
      </c>
      <c r="H380" s="18"/>
      <c r="I380" s="18"/>
      <c r="J380" s="18"/>
      <c r="K380" s="18"/>
      <c r="L380" s="30"/>
      <c r="M380" s="31" t="s">
        <v>1023</v>
      </c>
      <c r="N380" s="31" t="s">
        <v>1024</v>
      </c>
      <c r="O380" s="32">
        <v>1</v>
      </c>
      <c r="P380" s="32"/>
      <c r="Q380" s="18">
        <v>1.5699999999999999E-2</v>
      </c>
      <c r="R380" s="18">
        <v>8.6999999999999994E-3</v>
      </c>
      <c r="S380" s="18">
        <v>7.0000000000000001E-3</v>
      </c>
      <c r="T380" s="18">
        <v>5.0700000000000002E-2</v>
      </c>
      <c r="U380" s="18">
        <v>3.1300000000000001E-2</v>
      </c>
      <c r="V380" s="18">
        <v>1.9400000000000001E-2</v>
      </c>
      <c r="W380" s="30" t="s">
        <v>994</v>
      </c>
      <c r="X380" s="44" t="s">
        <v>995</v>
      </c>
      <c r="Y380" s="30" t="s">
        <v>996</v>
      </c>
      <c r="Z380" s="30" t="s">
        <v>997</v>
      </c>
      <c r="AA380" s="30"/>
      <c r="AB380" s="30"/>
      <c r="AC380" s="30"/>
      <c r="AD380" s="30"/>
      <c r="AE380" s="30"/>
      <c r="AF380" s="30"/>
      <c r="AG380" s="30"/>
      <c r="AH380" s="30"/>
      <c r="AI380" s="30"/>
      <c r="AJ380" s="30"/>
      <c r="AK380" s="30"/>
      <c r="AL380" s="30"/>
      <c r="AM380" s="30"/>
      <c r="AN380" s="30"/>
    </row>
    <row r="381" spans="1:40" ht="83.1" customHeight="1" x14ac:dyDescent="0.15">
      <c r="A381" s="19"/>
      <c r="B381" s="23" t="s">
        <v>1066</v>
      </c>
      <c r="C381" s="30" t="s">
        <v>1020</v>
      </c>
      <c r="D381" s="30" t="s">
        <v>1021</v>
      </c>
      <c r="E381" s="30" t="s">
        <v>1067</v>
      </c>
      <c r="F381" s="47">
        <v>1.5</v>
      </c>
      <c r="G381" s="18">
        <v>90</v>
      </c>
      <c r="H381" s="18"/>
      <c r="I381" s="18"/>
      <c r="J381" s="18"/>
      <c r="K381" s="18"/>
      <c r="L381" s="30"/>
      <c r="M381" s="31" t="s">
        <v>1023</v>
      </c>
      <c r="N381" s="31" t="s">
        <v>1024</v>
      </c>
      <c r="O381" s="32">
        <v>1</v>
      </c>
      <c r="P381" s="32"/>
      <c r="Q381" s="18">
        <v>3.2099999999999997E-2</v>
      </c>
      <c r="R381" s="18">
        <v>7.6E-3</v>
      </c>
      <c r="S381" s="18">
        <v>2.4500000000000001E-2</v>
      </c>
      <c r="T381" s="18">
        <v>0.14119999999999999</v>
      </c>
      <c r="U381" s="18">
        <v>2.7400000000000001E-2</v>
      </c>
      <c r="V381" s="18">
        <v>0.1138</v>
      </c>
      <c r="W381" s="30" t="s">
        <v>994</v>
      </c>
      <c r="X381" s="44" t="s">
        <v>995</v>
      </c>
      <c r="Y381" s="30" t="s">
        <v>996</v>
      </c>
      <c r="Z381" s="30" t="s">
        <v>997</v>
      </c>
      <c r="AA381" s="30"/>
      <c r="AB381" s="30"/>
      <c r="AC381" s="30"/>
      <c r="AD381" s="30"/>
      <c r="AE381" s="30"/>
      <c r="AF381" s="30"/>
      <c r="AG381" s="30"/>
      <c r="AH381" s="30"/>
      <c r="AI381" s="30"/>
      <c r="AJ381" s="30"/>
      <c r="AK381" s="30"/>
      <c r="AL381" s="30"/>
      <c r="AM381" s="30"/>
      <c r="AN381" s="30"/>
    </row>
    <row r="382" spans="1:40" ht="108.95" customHeight="1" x14ac:dyDescent="0.15">
      <c r="A382" s="23"/>
      <c r="B382" s="46" t="s">
        <v>1068</v>
      </c>
      <c r="C382" s="23"/>
      <c r="D382" s="23"/>
      <c r="E382" s="20"/>
      <c r="F382" s="25" t="s">
        <v>1069</v>
      </c>
      <c r="G382" s="18">
        <f>H382+I382+J382+K382</f>
        <v>1523</v>
      </c>
      <c r="H382" s="18">
        <v>1256</v>
      </c>
      <c r="I382" s="18">
        <v>267</v>
      </c>
      <c r="J382" s="18"/>
      <c r="K382" s="18"/>
      <c r="L382" s="30" t="s">
        <v>1070</v>
      </c>
      <c r="M382" s="31"/>
      <c r="N382" s="20"/>
      <c r="O382" s="43">
        <f>SUM(O383:O385)</f>
        <v>4</v>
      </c>
      <c r="P382" s="43">
        <f t="shared" ref="P382:V382" si="81">SUM(P383:P385)</f>
        <v>4</v>
      </c>
      <c r="Q382" s="36">
        <f t="shared" si="81"/>
        <v>0.15029999999999999</v>
      </c>
      <c r="R382" s="36">
        <f t="shared" si="81"/>
        <v>4.5999999999999999E-2</v>
      </c>
      <c r="S382" s="36">
        <f t="shared" si="81"/>
        <v>0.1043</v>
      </c>
      <c r="T382" s="36">
        <f t="shared" si="81"/>
        <v>0.47089999999999999</v>
      </c>
      <c r="U382" s="36">
        <f t="shared" si="81"/>
        <v>0.1923</v>
      </c>
      <c r="V382" s="36">
        <f t="shared" si="81"/>
        <v>0.27860000000000001</v>
      </c>
      <c r="W382" s="36"/>
      <c r="X382" s="45"/>
      <c r="Y382" s="36"/>
      <c r="Z382" s="36"/>
      <c r="AA382" s="36"/>
      <c r="AB382" s="36" t="s">
        <v>58</v>
      </c>
      <c r="AC382" s="36" t="s">
        <v>59</v>
      </c>
      <c r="AD382" s="36" t="s">
        <v>59</v>
      </c>
      <c r="AE382" s="36" t="s">
        <v>59</v>
      </c>
      <c r="AF382" s="36" t="s">
        <v>59</v>
      </c>
      <c r="AG382" s="36" t="s">
        <v>59</v>
      </c>
      <c r="AH382" s="36" t="s">
        <v>59</v>
      </c>
      <c r="AI382" s="36" t="s">
        <v>59</v>
      </c>
      <c r="AJ382" s="36"/>
      <c r="AK382" s="36" t="s">
        <v>1071</v>
      </c>
      <c r="AL382" s="36"/>
      <c r="AM382" s="36" t="s">
        <v>59</v>
      </c>
      <c r="AN382" s="36"/>
    </row>
    <row r="383" spans="1:40" ht="66.95" customHeight="1" x14ac:dyDescent="0.15">
      <c r="A383" s="19"/>
      <c r="B383" s="23" t="s">
        <v>1072</v>
      </c>
      <c r="C383" s="30" t="s">
        <v>61</v>
      </c>
      <c r="D383" s="30" t="s">
        <v>62</v>
      </c>
      <c r="E383" s="30" t="s">
        <v>94</v>
      </c>
      <c r="F383" s="47" t="s">
        <v>1073</v>
      </c>
      <c r="G383" s="18">
        <v>720</v>
      </c>
      <c r="H383" s="18"/>
      <c r="I383" s="18"/>
      <c r="J383" s="18"/>
      <c r="K383" s="18"/>
      <c r="L383" s="30"/>
      <c r="M383" s="31" t="s">
        <v>1074</v>
      </c>
      <c r="N383" s="31" t="s">
        <v>1075</v>
      </c>
      <c r="O383" s="32">
        <v>2</v>
      </c>
      <c r="P383" s="32"/>
      <c r="Q383" s="18">
        <v>3.5900000000000001E-2</v>
      </c>
      <c r="R383" s="18">
        <v>1.77E-2</v>
      </c>
      <c r="S383" s="18">
        <v>1.8200000000000001E-2</v>
      </c>
      <c r="T383" s="18">
        <v>0.19339999999999999</v>
      </c>
      <c r="U383" s="18">
        <v>8.8700000000000001E-2</v>
      </c>
      <c r="V383" s="18">
        <v>0.1047</v>
      </c>
      <c r="W383" s="30" t="s">
        <v>1071</v>
      </c>
      <c r="X383" s="44" t="s">
        <v>1076</v>
      </c>
      <c r="Y383" s="30" t="s">
        <v>1077</v>
      </c>
      <c r="Z383" s="30" t="s">
        <v>95</v>
      </c>
      <c r="AA383" s="30" t="s">
        <v>1078</v>
      </c>
      <c r="AB383" s="36"/>
      <c r="AC383" s="36"/>
      <c r="AD383" s="36"/>
      <c r="AE383" s="36"/>
      <c r="AF383" s="36"/>
      <c r="AG383" s="36"/>
      <c r="AH383" s="36"/>
      <c r="AI383" s="36"/>
      <c r="AJ383" s="36"/>
      <c r="AK383" s="36"/>
      <c r="AL383" s="36"/>
      <c r="AM383" s="36"/>
      <c r="AN383" s="36"/>
    </row>
    <row r="384" spans="1:40" ht="63.95" customHeight="1" x14ac:dyDescent="0.15">
      <c r="A384" s="19"/>
      <c r="B384" s="23" t="s">
        <v>1079</v>
      </c>
      <c r="C384" s="30" t="s">
        <v>61</v>
      </c>
      <c r="D384" s="30" t="s">
        <v>62</v>
      </c>
      <c r="E384" s="30" t="s">
        <v>109</v>
      </c>
      <c r="F384" s="47" t="s">
        <v>1080</v>
      </c>
      <c r="G384" s="18">
        <v>618</v>
      </c>
      <c r="H384" s="18"/>
      <c r="I384" s="18"/>
      <c r="J384" s="18"/>
      <c r="K384" s="18"/>
      <c r="L384" s="30"/>
      <c r="M384" s="31" t="s">
        <v>1074</v>
      </c>
      <c r="N384" s="31" t="s">
        <v>1075</v>
      </c>
      <c r="O384" s="32">
        <v>1</v>
      </c>
      <c r="P384" s="32">
        <v>2</v>
      </c>
      <c r="Q384" s="18">
        <v>9.4100000000000003E-2</v>
      </c>
      <c r="R384" s="18">
        <v>2.1600000000000001E-2</v>
      </c>
      <c r="S384" s="18">
        <v>7.2499999999999995E-2</v>
      </c>
      <c r="T384" s="18">
        <v>0.1963</v>
      </c>
      <c r="U384" s="18">
        <v>5.7200000000000001E-2</v>
      </c>
      <c r="V384" s="18">
        <v>0.1391</v>
      </c>
      <c r="W384" s="30" t="s">
        <v>1071</v>
      </c>
      <c r="X384" s="44" t="s">
        <v>1076</v>
      </c>
      <c r="Y384" s="30" t="s">
        <v>1081</v>
      </c>
      <c r="Z384" s="30" t="s">
        <v>110</v>
      </c>
      <c r="AA384" s="30" t="s">
        <v>1082</v>
      </c>
      <c r="AB384" s="36"/>
      <c r="AC384" s="36"/>
      <c r="AD384" s="36"/>
      <c r="AE384" s="36"/>
      <c r="AF384" s="36"/>
      <c r="AG384" s="36"/>
      <c r="AH384" s="36"/>
      <c r="AI384" s="36"/>
      <c r="AJ384" s="36"/>
      <c r="AK384" s="36"/>
      <c r="AL384" s="36"/>
      <c r="AM384" s="36"/>
      <c r="AN384" s="36"/>
    </row>
    <row r="385" spans="1:40" ht="105" customHeight="1" x14ac:dyDescent="0.15">
      <c r="A385" s="19"/>
      <c r="B385" s="23" t="s">
        <v>1083</v>
      </c>
      <c r="C385" s="30" t="s">
        <v>61</v>
      </c>
      <c r="D385" s="30" t="s">
        <v>62</v>
      </c>
      <c r="E385" s="30" t="s">
        <v>104</v>
      </c>
      <c r="F385" s="47" t="s">
        <v>1084</v>
      </c>
      <c r="G385" s="18">
        <v>185</v>
      </c>
      <c r="H385" s="18"/>
      <c r="I385" s="18"/>
      <c r="J385" s="18"/>
      <c r="K385" s="18"/>
      <c r="L385" s="30"/>
      <c r="M385" s="31" t="s">
        <v>1074</v>
      </c>
      <c r="N385" s="31" t="s">
        <v>1075</v>
      </c>
      <c r="O385" s="32">
        <v>1</v>
      </c>
      <c r="P385" s="32">
        <v>2</v>
      </c>
      <c r="Q385" s="18">
        <v>2.0299999999999999E-2</v>
      </c>
      <c r="R385" s="18">
        <v>6.7000000000000002E-3</v>
      </c>
      <c r="S385" s="18">
        <v>1.3599999999999999E-2</v>
      </c>
      <c r="T385" s="18">
        <v>8.1199999999999994E-2</v>
      </c>
      <c r="U385" s="18">
        <v>4.6399999999999997E-2</v>
      </c>
      <c r="V385" s="18">
        <v>3.4799999999999998E-2</v>
      </c>
      <c r="W385" s="30" t="s">
        <v>1071</v>
      </c>
      <c r="X385" s="44" t="s">
        <v>1076</v>
      </c>
      <c r="Y385" s="30" t="s">
        <v>104</v>
      </c>
      <c r="Z385" s="30" t="s">
        <v>105</v>
      </c>
      <c r="AA385" s="30" t="s">
        <v>1085</v>
      </c>
      <c r="AB385" s="36"/>
      <c r="AC385" s="36"/>
      <c r="AD385" s="36"/>
      <c r="AE385" s="36"/>
      <c r="AF385" s="36"/>
      <c r="AG385" s="36"/>
      <c r="AH385" s="36"/>
      <c r="AI385" s="36"/>
      <c r="AJ385" s="36"/>
      <c r="AK385" s="36"/>
      <c r="AL385" s="36"/>
      <c r="AM385" s="36"/>
      <c r="AN385" s="36"/>
    </row>
    <row r="386" spans="1:40" ht="42" customHeight="1" x14ac:dyDescent="0.15">
      <c r="A386" s="19"/>
      <c r="B386" s="75" t="s">
        <v>1086</v>
      </c>
      <c r="C386" s="76"/>
      <c r="D386" s="76"/>
      <c r="E386" s="77"/>
      <c r="F386" s="39"/>
      <c r="G386" s="40">
        <f>G387</f>
        <v>2400</v>
      </c>
      <c r="H386" s="40">
        <f>H387</f>
        <v>2168</v>
      </c>
      <c r="I386" s="40">
        <f>I387</f>
        <v>232</v>
      </c>
      <c r="J386" s="40">
        <f t="shared" ref="J386:V386" si="82">J387</f>
        <v>0</v>
      </c>
      <c r="K386" s="40">
        <f t="shared" si="82"/>
        <v>0</v>
      </c>
      <c r="L386" s="36"/>
      <c r="M386" s="49"/>
      <c r="N386" s="42"/>
      <c r="O386" s="43">
        <f t="shared" si="82"/>
        <v>19</v>
      </c>
      <c r="P386" s="43">
        <f t="shared" si="82"/>
        <v>9</v>
      </c>
      <c r="Q386" s="40">
        <f t="shared" si="82"/>
        <v>0.35</v>
      </c>
      <c r="R386" s="40">
        <f t="shared" si="82"/>
        <v>0.12</v>
      </c>
      <c r="S386" s="40">
        <f t="shared" si="82"/>
        <v>0.23</v>
      </c>
      <c r="T386" s="40">
        <f t="shared" si="82"/>
        <v>1.8000000000000003</v>
      </c>
      <c r="U386" s="40">
        <f t="shared" si="82"/>
        <v>0.7</v>
      </c>
      <c r="V386" s="40">
        <f t="shared" si="82"/>
        <v>1.1000000000000001</v>
      </c>
      <c r="W386" s="36"/>
      <c r="X386" s="45"/>
      <c r="Y386" s="36"/>
      <c r="Z386" s="36"/>
      <c r="AA386" s="36"/>
      <c r="AB386" s="36"/>
      <c r="AC386" s="36"/>
      <c r="AD386" s="36"/>
      <c r="AE386" s="36"/>
      <c r="AF386" s="36"/>
      <c r="AG386" s="36"/>
      <c r="AH386" s="36"/>
      <c r="AI386" s="36"/>
      <c r="AJ386" s="36"/>
      <c r="AK386" s="36"/>
      <c r="AL386" s="36"/>
      <c r="AM386" s="36"/>
      <c r="AN386" s="36"/>
    </row>
    <row r="387" spans="1:40" ht="114.95" customHeight="1" x14ac:dyDescent="0.15">
      <c r="A387" s="19"/>
      <c r="B387" s="39" t="s">
        <v>1087</v>
      </c>
      <c r="C387" s="30"/>
      <c r="D387" s="30"/>
      <c r="E387" s="30"/>
      <c r="F387" s="39" t="s">
        <v>1088</v>
      </c>
      <c r="G387" s="40">
        <v>2400</v>
      </c>
      <c r="H387" s="40">
        <v>2168</v>
      </c>
      <c r="I387" s="40">
        <v>232</v>
      </c>
      <c r="J387" s="40"/>
      <c r="K387" s="40"/>
      <c r="L387" s="36" t="s">
        <v>1089</v>
      </c>
      <c r="M387" s="49" t="s">
        <v>1090</v>
      </c>
      <c r="N387" s="42" t="s">
        <v>1091</v>
      </c>
      <c r="O387" s="43">
        <f>O388+O389</f>
        <v>19</v>
      </c>
      <c r="P387" s="43">
        <f t="shared" ref="P387:V387" si="83">P388+P389</f>
        <v>9</v>
      </c>
      <c r="Q387" s="36">
        <f t="shared" si="83"/>
        <v>0.35</v>
      </c>
      <c r="R387" s="36">
        <f t="shared" si="83"/>
        <v>0.12</v>
      </c>
      <c r="S387" s="36">
        <f t="shared" si="83"/>
        <v>0.23</v>
      </c>
      <c r="T387" s="36">
        <f t="shared" si="83"/>
        <v>1.8000000000000003</v>
      </c>
      <c r="U387" s="36">
        <f t="shared" si="83"/>
        <v>0.7</v>
      </c>
      <c r="V387" s="36">
        <f t="shared" si="83"/>
        <v>1.1000000000000001</v>
      </c>
      <c r="W387" s="36"/>
      <c r="X387" s="45"/>
      <c r="Y387" s="36"/>
      <c r="Z387" s="36"/>
      <c r="AA387" s="36" t="s">
        <v>1092</v>
      </c>
      <c r="AB387" s="36" t="s">
        <v>58</v>
      </c>
      <c r="AC387" s="36" t="s">
        <v>59</v>
      </c>
      <c r="AD387" s="36" t="s">
        <v>59</v>
      </c>
      <c r="AE387" s="36" t="s">
        <v>59</v>
      </c>
      <c r="AF387" s="36" t="s">
        <v>59</v>
      </c>
      <c r="AG387" s="36" t="s">
        <v>59</v>
      </c>
      <c r="AH387" s="36" t="s">
        <v>59</v>
      </c>
      <c r="AI387" s="36" t="s">
        <v>59</v>
      </c>
      <c r="AJ387" s="36" t="s">
        <v>59</v>
      </c>
      <c r="AK387" s="36"/>
      <c r="AL387" s="36"/>
      <c r="AM387" s="36"/>
      <c r="AN387" s="36"/>
    </row>
    <row r="388" spans="1:40" ht="195.95" customHeight="1" x14ac:dyDescent="0.15">
      <c r="A388" s="19"/>
      <c r="B388" s="39" t="s">
        <v>1093</v>
      </c>
      <c r="C388" s="30" t="s">
        <v>61</v>
      </c>
      <c r="D388" s="30" t="s">
        <v>1094</v>
      </c>
      <c r="E388" s="30" t="s">
        <v>1095</v>
      </c>
      <c r="F388" s="39" t="s">
        <v>1096</v>
      </c>
      <c r="G388" s="40"/>
      <c r="H388" s="40"/>
      <c r="I388" s="40"/>
      <c r="J388" s="40"/>
      <c r="K388" s="40"/>
      <c r="L388" s="36"/>
      <c r="M388" s="49" t="s">
        <v>1090</v>
      </c>
      <c r="N388" s="42" t="s">
        <v>1091</v>
      </c>
      <c r="O388" s="43">
        <v>10</v>
      </c>
      <c r="P388" s="43">
        <v>4</v>
      </c>
      <c r="Q388" s="40">
        <v>0.14000000000000001</v>
      </c>
      <c r="R388" s="40">
        <v>0.04</v>
      </c>
      <c r="S388" s="40">
        <v>0.1</v>
      </c>
      <c r="T388" s="40">
        <v>0.68</v>
      </c>
      <c r="U388" s="40">
        <v>0.28000000000000003</v>
      </c>
      <c r="V388" s="40">
        <v>0.4</v>
      </c>
      <c r="W388" s="36" t="s">
        <v>67</v>
      </c>
      <c r="X388" s="45" t="s">
        <v>68</v>
      </c>
      <c r="Y388" s="36" t="s">
        <v>1097</v>
      </c>
      <c r="Z388" s="36" t="s">
        <v>1098</v>
      </c>
      <c r="AA388" s="36"/>
      <c r="AB388" s="36"/>
      <c r="AC388" s="36"/>
      <c r="AD388" s="36"/>
      <c r="AE388" s="36"/>
      <c r="AF388" s="36"/>
      <c r="AG388" s="36"/>
      <c r="AH388" s="36"/>
      <c r="AI388" s="36"/>
      <c r="AJ388" s="36"/>
      <c r="AK388" s="36"/>
      <c r="AL388" s="36"/>
      <c r="AM388" s="36"/>
      <c r="AN388" s="36"/>
    </row>
    <row r="389" spans="1:40" ht="218.1" customHeight="1" x14ac:dyDescent="0.15">
      <c r="A389" s="19"/>
      <c r="B389" s="39" t="s">
        <v>1099</v>
      </c>
      <c r="C389" s="30" t="s">
        <v>61</v>
      </c>
      <c r="D389" s="30" t="s">
        <v>1094</v>
      </c>
      <c r="E389" s="30" t="s">
        <v>1100</v>
      </c>
      <c r="F389" s="39" t="s">
        <v>1101</v>
      </c>
      <c r="G389" s="40"/>
      <c r="H389" s="40"/>
      <c r="I389" s="40"/>
      <c r="J389" s="40"/>
      <c r="K389" s="40"/>
      <c r="L389" s="36"/>
      <c r="M389" s="49" t="s">
        <v>1090</v>
      </c>
      <c r="N389" s="42" t="s">
        <v>1091</v>
      </c>
      <c r="O389" s="43">
        <v>9</v>
      </c>
      <c r="P389" s="43">
        <v>5</v>
      </c>
      <c r="Q389" s="40">
        <v>0.21</v>
      </c>
      <c r="R389" s="40">
        <v>0.08</v>
      </c>
      <c r="S389" s="40">
        <v>0.13</v>
      </c>
      <c r="T389" s="40">
        <v>1.1200000000000001</v>
      </c>
      <c r="U389" s="40">
        <v>0.42</v>
      </c>
      <c r="V389" s="40">
        <v>0.7</v>
      </c>
      <c r="W389" s="36" t="s">
        <v>67</v>
      </c>
      <c r="X389" s="45" t="s">
        <v>68</v>
      </c>
      <c r="Y389" s="36" t="s">
        <v>1097</v>
      </c>
      <c r="Z389" s="36" t="s">
        <v>1098</v>
      </c>
      <c r="AA389" s="36"/>
      <c r="AB389" s="36"/>
      <c r="AC389" s="36"/>
      <c r="AD389" s="36"/>
      <c r="AE389" s="36"/>
      <c r="AF389" s="36"/>
      <c r="AG389" s="36"/>
      <c r="AH389" s="36"/>
      <c r="AI389" s="36"/>
      <c r="AJ389" s="36"/>
      <c r="AK389" s="36"/>
      <c r="AL389" s="36"/>
      <c r="AM389" s="36"/>
      <c r="AN389" s="36"/>
    </row>
    <row r="390" spans="1:40" ht="39" customHeight="1" x14ac:dyDescent="0.15">
      <c r="A390" s="19"/>
      <c r="B390" s="75" t="s">
        <v>1102</v>
      </c>
      <c r="C390" s="76"/>
      <c r="D390" s="76"/>
      <c r="E390" s="77"/>
      <c r="F390" s="39"/>
      <c r="G390" s="40">
        <f>G391</f>
        <v>8700</v>
      </c>
      <c r="H390" s="40">
        <f>H391</f>
        <v>8700</v>
      </c>
      <c r="I390" s="40">
        <f>I391</f>
        <v>0</v>
      </c>
      <c r="J390" s="40">
        <f t="shared" ref="J390:V390" si="84">J391</f>
        <v>0</v>
      </c>
      <c r="K390" s="40">
        <f t="shared" si="84"/>
        <v>0</v>
      </c>
      <c r="L390" s="36"/>
      <c r="M390" s="42"/>
      <c r="N390" s="42"/>
      <c r="O390" s="43">
        <f t="shared" si="84"/>
        <v>15</v>
      </c>
      <c r="P390" s="43">
        <f t="shared" si="84"/>
        <v>14</v>
      </c>
      <c r="Q390" s="40">
        <f t="shared" si="84"/>
        <v>0.68959999999999999</v>
      </c>
      <c r="R390" s="40">
        <f t="shared" si="84"/>
        <v>0.29380000000000001</v>
      </c>
      <c r="S390" s="40">
        <f t="shared" si="84"/>
        <v>0.39579999999999999</v>
      </c>
      <c r="T390" s="40">
        <f t="shared" si="84"/>
        <v>1.8720000000000001</v>
      </c>
      <c r="U390" s="40">
        <f t="shared" si="84"/>
        <v>0.86</v>
      </c>
      <c r="V390" s="40">
        <f t="shared" si="84"/>
        <v>1.012</v>
      </c>
      <c r="W390" s="36"/>
      <c r="X390" s="45"/>
      <c r="Y390" s="36"/>
      <c r="Z390" s="36"/>
      <c r="AA390" s="36"/>
      <c r="AB390" s="36"/>
      <c r="AC390" s="36"/>
      <c r="AD390" s="36"/>
      <c r="AE390" s="36"/>
      <c r="AF390" s="36"/>
      <c r="AG390" s="36"/>
      <c r="AH390" s="36"/>
      <c r="AI390" s="36"/>
      <c r="AJ390" s="36"/>
      <c r="AK390" s="36"/>
      <c r="AL390" s="36"/>
      <c r="AM390" s="36"/>
      <c r="AN390" s="36"/>
    </row>
    <row r="391" spans="1:40" ht="107.1" customHeight="1" x14ac:dyDescent="0.15">
      <c r="A391" s="19"/>
      <c r="B391" s="20" t="s">
        <v>1103</v>
      </c>
      <c r="C391" s="20"/>
      <c r="D391" s="20"/>
      <c r="E391" s="20"/>
      <c r="F391" s="48" t="s">
        <v>1104</v>
      </c>
      <c r="G391" s="40">
        <f>H391+I391+J391+K391</f>
        <v>8700</v>
      </c>
      <c r="H391" s="40">
        <v>8700</v>
      </c>
      <c r="I391" s="40"/>
      <c r="J391" s="40"/>
      <c r="K391" s="40"/>
      <c r="L391" s="36" t="s">
        <v>1105</v>
      </c>
      <c r="M391" s="42"/>
      <c r="N391" s="42"/>
      <c r="O391" s="43">
        <f>O392</f>
        <v>15</v>
      </c>
      <c r="P391" s="43">
        <f t="shared" ref="P391:V391" si="85">P392</f>
        <v>14</v>
      </c>
      <c r="Q391" s="36">
        <f t="shared" si="85"/>
        <v>0.68959999999999999</v>
      </c>
      <c r="R391" s="36">
        <f t="shared" si="85"/>
        <v>0.29380000000000001</v>
      </c>
      <c r="S391" s="36">
        <f t="shared" si="85"/>
        <v>0.39579999999999999</v>
      </c>
      <c r="T391" s="36">
        <f t="shared" si="85"/>
        <v>1.8720000000000001</v>
      </c>
      <c r="U391" s="36">
        <f t="shared" si="85"/>
        <v>0.86</v>
      </c>
      <c r="V391" s="36">
        <f t="shared" si="85"/>
        <v>1.012</v>
      </c>
      <c r="W391" s="36"/>
      <c r="X391" s="45"/>
      <c r="Y391" s="36"/>
      <c r="Z391" s="36"/>
      <c r="AA391" s="36" t="s">
        <v>57</v>
      </c>
      <c r="AB391" s="36"/>
      <c r="AC391" s="36"/>
      <c r="AD391" s="36"/>
      <c r="AE391" s="36"/>
      <c r="AF391" s="36"/>
      <c r="AG391" s="36"/>
      <c r="AH391" s="36"/>
      <c r="AI391" s="36"/>
      <c r="AJ391" s="36"/>
      <c r="AK391" s="36"/>
      <c r="AL391" s="36"/>
      <c r="AM391" s="36"/>
      <c r="AN391" s="36"/>
    </row>
    <row r="392" spans="1:40" s="4" customFormat="1" ht="210" customHeight="1" x14ac:dyDescent="0.15">
      <c r="A392" s="23"/>
      <c r="B392" s="20" t="s">
        <v>1106</v>
      </c>
      <c r="C392" s="20" t="s">
        <v>61</v>
      </c>
      <c r="D392" s="20" t="s">
        <v>62</v>
      </c>
      <c r="E392" s="20" t="s">
        <v>1107</v>
      </c>
      <c r="F392" s="48" t="s">
        <v>1108</v>
      </c>
      <c r="G392" s="18">
        <v>8700</v>
      </c>
      <c r="H392" s="18"/>
      <c r="I392" s="18"/>
      <c r="J392" s="18"/>
      <c r="K392" s="18"/>
      <c r="L392" s="30"/>
      <c r="M392" s="31" t="s">
        <v>1109</v>
      </c>
      <c r="N392" s="31" t="s">
        <v>1110</v>
      </c>
      <c r="O392" s="32">
        <v>15</v>
      </c>
      <c r="P392" s="32">
        <v>14</v>
      </c>
      <c r="Q392" s="18">
        <v>0.68959999999999999</v>
      </c>
      <c r="R392" s="18">
        <v>0.29380000000000001</v>
      </c>
      <c r="S392" s="18">
        <v>0.39579999999999999</v>
      </c>
      <c r="T392" s="18">
        <v>1.8720000000000001</v>
      </c>
      <c r="U392" s="18">
        <v>0.86</v>
      </c>
      <c r="V392" s="18">
        <v>1.012</v>
      </c>
      <c r="W392" s="30" t="s">
        <v>67</v>
      </c>
      <c r="X392" s="44" t="s">
        <v>68</v>
      </c>
      <c r="Y392" s="30" t="s">
        <v>1111</v>
      </c>
      <c r="Z392" s="30" t="s">
        <v>483</v>
      </c>
      <c r="AA392" s="36" t="s">
        <v>57</v>
      </c>
      <c r="AB392" s="30" t="s">
        <v>58</v>
      </c>
      <c r="AC392" s="30" t="s">
        <v>59</v>
      </c>
      <c r="AD392" s="30" t="s">
        <v>59</v>
      </c>
      <c r="AE392" s="30" t="s">
        <v>59</v>
      </c>
      <c r="AF392" s="30" t="s">
        <v>59</v>
      </c>
      <c r="AG392" s="30" t="s">
        <v>59</v>
      </c>
      <c r="AH392" s="30" t="s">
        <v>59</v>
      </c>
      <c r="AI392" s="30"/>
      <c r="AJ392" s="30"/>
      <c r="AK392" s="30"/>
      <c r="AL392" s="30"/>
      <c r="AM392" s="30"/>
      <c r="AN392" s="30"/>
    </row>
    <row r="393" spans="1:40" ht="33" customHeight="1" x14ac:dyDescent="0.15">
      <c r="A393" s="19"/>
      <c r="B393" s="75" t="s">
        <v>1112</v>
      </c>
      <c r="C393" s="76"/>
      <c r="D393" s="76"/>
      <c r="E393" s="77"/>
      <c r="F393" s="39"/>
      <c r="G393" s="40">
        <f>G394</f>
        <v>342</v>
      </c>
      <c r="H393" s="40">
        <f>H394</f>
        <v>280</v>
      </c>
      <c r="I393" s="40">
        <f>I394</f>
        <v>62</v>
      </c>
      <c r="J393" s="40">
        <f>J394</f>
        <v>0</v>
      </c>
      <c r="K393" s="40">
        <f>K394</f>
        <v>0</v>
      </c>
      <c r="L393" s="36"/>
      <c r="M393" s="42"/>
      <c r="N393" s="42"/>
      <c r="O393" s="43">
        <f>O394</f>
        <v>36</v>
      </c>
      <c r="P393" s="43">
        <f t="shared" ref="P393:V393" si="86">P394</f>
        <v>5</v>
      </c>
      <c r="Q393" s="36">
        <f t="shared" si="86"/>
        <v>1.26E-2</v>
      </c>
      <c r="R393" s="36">
        <f t="shared" si="86"/>
        <v>5.8999999999999999E-3</v>
      </c>
      <c r="S393" s="36">
        <f t="shared" si="86"/>
        <v>6.7000000000000002E-3</v>
      </c>
      <c r="T393" s="36">
        <f t="shared" si="86"/>
        <v>5.67E-2</v>
      </c>
      <c r="U393" s="36">
        <f t="shared" si="86"/>
        <v>2.6499999999999999E-2</v>
      </c>
      <c r="V393" s="36">
        <f t="shared" si="86"/>
        <v>3.0199999999999998E-2</v>
      </c>
      <c r="W393" s="36"/>
      <c r="X393" s="45"/>
      <c r="Y393" s="36"/>
      <c r="Z393" s="36"/>
      <c r="AA393" s="36"/>
      <c r="AB393" s="36" t="s">
        <v>58</v>
      </c>
      <c r="AC393" s="36" t="s">
        <v>59</v>
      </c>
      <c r="AD393" s="36" t="s">
        <v>59</v>
      </c>
      <c r="AE393" s="36" t="s">
        <v>59</v>
      </c>
      <c r="AF393" s="36" t="s">
        <v>59</v>
      </c>
      <c r="AG393" s="36"/>
      <c r="AH393" s="36" t="s">
        <v>59</v>
      </c>
      <c r="AI393" s="36" t="s">
        <v>59</v>
      </c>
      <c r="AJ393" s="36" t="s">
        <v>58</v>
      </c>
      <c r="AK393" s="36" t="s">
        <v>58</v>
      </c>
      <c r="AL393" s="36" t="s">
        <v>58</v>
      </c>
      <c r="AM393" s="36" t="s">
        <v>58</v>
      </c>
      <c r="AN393" s="36" t="s">
        <v>1113</v>
      </c>
    </row>
    <row r="394" spans="1:40" ht="258" customHeight="1" x14ac:dyDescent="0.15">
      <c r="A394" s="19"/>
      <c r="B394" s="23" t="s">
        <v>1114</v>
      </c>
      <c r="C394" s="23" t="s">
        <v>61</v>
      </c>
      <c r="D394" s="23" t="s">
        <v>62</v>
      </c>
      <c r="E394" s="23" t="s">
        <v>1115</v>
      </c>
      <c r="F394" s="48" t="s">
        <v>1116</v>
      </c>
      <c r="G394" s="40">
        <f>H394+I394+J394+K394</f>
        <v>342</v>
      </c>
      <c r="H394" s="18">
        <v>280</v>
      </c>
      <c r="I394" s="18">
        <v>62</v>
      </c>
      <c r="J394" s="18"/>
      <c r="K394" s="18"/>
      <c r="L394" s="30" t="s">
        <v>1117</v>
      </c>
      <c r="M394" s="31"/>
      <c r="N394" s="31"/>
      <c r="O394" s="32">
        <f>SUM(O395:O396)</f>
        <v>36</v>
      </c>
      <c r="P394" s="32">
        <f t="shared" ref="P394:V394" si="87">SUM(P395:P396)</f>
        <v>5</v>
      </c>
      <c r="Q394" s="30">
        <f t="shared" si="87"/>
        <v>1.26E-2</v>
      </c>
      <c r="R394" s="30">
        <f t="shared" si="87"/>
        <v>5.8999999999999999E-3</v>
      </c>
      <c r="S394" s="30">
        <f t="shared" si="87"/>
        <v>6.7000000000000002E-3</v>
      </c>
      <c r="T394" s="30">
        <f t="shared" si="87"/>
        <v>5.67E-2</v>
      </c>
      <c r="U394" s="30">
        <f t="shared" si="87"/>
        <v>2.6499999999999999E-2</v>
      </c>
      <c r="V394" s="30">
        <f t="shared" si="87"/>
        <v>3.0199999999999998E-2</v>
      </c>
      <c r="W394" s="30"/>
      <c r="X394" s="44"/>
      <c r="Y394" s="30"/>
      <c r="Z394" s="30"/>
      <c r="AA394" s="36"/>
      <c r="AB394" s="30"/>
      <c r="AC394" s="30"/>
      <c r="AD394" s="30"/>
      <c r="AE394" s="30"/>
      <c r="AF394" s="30"/>
      <c r="AG394" s="30"/>
      <c r="AH394" s="30"/>
      <c r="AI394" s="30"/>
      <c r="AJ394" s="30"/>
      <c r="AK394" s="30"/>
      <c r="AL394" s="30"/>
      <c r="AM394" s="30"/>
      <c r="AN394" s="30"/>
    </row>
    <row r="395" spans="1:40" ht="101.1" customHeight="1" x14ac:dyDescent="0.15">
      <c r="A395" s="19"/>
      <c r="B395" s="23" t="s">
        <v>1118</v>
      </c>
      <c r="C395" s="23" t="s">
        <v>61</v>
      </c>
      <c r="D395" s="23" t="s">
        <v>62</v>
      </c>
      <c r="E395" s="23" t="s">
        <v>1119</v>
      </c>
      <c r="F395" s="39" t="s">
        <v>1120</v>
      </c>
      <c r="G395" s="40"/>
      <c r="H395" s="40"/>
      <c r="I395" s="40"/>
      <c r="J395" s="40"/>
      <c r="K395" s="40"/>
      <c r="L395" s="36"/>
      <c r="M395" s="42"/>
      <c r="N395" s="42"/>
      <c r="O395" s="43">
        <v>20</v>
      </c>
      <c r="P395" s="43">
        <v>4</v>
      </c>
      <c r="Q395" s="40">
        <v>7.0000000000000001E-3</v>
      </c>
      <c r="R395" s="40">
        <v>2.3E-3</v>
      </c>
      <c r="S395" s="40">
        <v>4.7000000000000002E-3</v>
      </c>
      <c r="T395" s="40">
        <v>3.15E-2</v>
      </c>
      <c r="U395" s="40">
        <v>1.03E-2</v>
      </c>
      <c r="V395" s="40">
        <v>2.12E-2</v>
      </c>
      <c r="W395" s="36" t="s">
        <v>1121</v>
      </c>
      <c r="X395" s="45" t="s">
        <v>1122</v>
      </c>
      <c r="Y395" s="36" t="s">
        <v>1119</v>
      </c>
      <c r="Z395" s="36" t="s">
        <v>1123</v>
      </c>
      <c r="AA395" s="36"/>
      <c r="AB395" s="36"/>
      <c r="AC395" s="36"/>
      <c r="AD395" s="36"/>
      <c r="AE395" s="36"/>
      <c r="AF395" s="36"/>
      <c r="AG395" s="36"/>
      <c r="AH395" s="36"/>
      <c r="AI395" s="36"/>
      <c r="AJ395" s="36"/>
      <c r="AK395" s="36"/>
      <c r="AL395" s="36"/>
      <c r="AM395" s="36"/>
      <c r="AN395" s="36"/>
    </row>
    <row r="396" spans="1:40" ht="101.1" customHeight="1" x14ac:dyDescent="0.15">
      <c r="A396" s="19"/>
      <c r="B396" s="23" t="s">
        <v>1124</v>
      </c>
      <c r="C396" s="23" t="s">
        <v>61</v>
      </c>
      <c r="D396" s="23" t="s">
        <v>62</v>
      </c>
      <c r="E396" s="23" t="s">
        <v>74</v>
      </c>
      <c r="F396" s="39" t="s">
        <v>1120</v>
      </c>
      <c r="G396" s="40"/>
      <c r="H396" s="40"/>
      <c r="I396" s="40"/>
      <c r="J396" s="40"/>
      <c r="K396" s="40"/>
      <c r="L396" s="36"/>
      <c r="M396" s="42"/>
      <c r="N396" s="42"/>
      <c r="O396" s="43">
        <v>16</v>
      </c>
      <c r="P396" s="43">
        <v>1</v>
      </c>
      <c r="Q396" s="40">
        <v>5.5999999999999999E-3</v>
      </c>
      <c r="R396" s="40">
        <v>3.5999999999999999E-3</v>
      </c>
      <c r="S396" s="40">
        <v>2E-3</v>
      </c>
      <c r="T396" s="40">
        <v>2.52E-2</v>
      </c>
      <c r="U396" s="40">
        <v>1.6199999999999999E-2</v>
      </c>
      <c r="V396" s="40">
        <v>8.9999999999999993E-3</v>
      </c>
      <c r="W396" s="36" t="s">
        <v>1121</v>
      </c>
      <c r="X396" s="45" t="s">
        <v>1122</v>
      </c>
      <c r="Y396" s="36" t="s">
        <v>74</v>
      </c>
      <c r="Z396" s="36" t="s">
        <v>1125</v>
      </c>
      <c r="AA396" s="36"/>
      <c r="AB396" s="36"/>
      <c r="AC396" s="36"/>
      <c r="AD396" s="36"/>
      <c r="AE396" s="36"/>
      <c r="AF396" s="36"/>
      <c r="AG396" s="36"/>
      <c r="AH396" s="36"/>
      <c r="AI396" s="36"/>
      <c r="AJ396" s="36"/>
      <c r="AK396" s="36"/>
      <c r="AL396" s="36"/>
      <c r="AM396" s="36"/>
      <c r="AN396" s="36"/>
    </row>
    <row r="397" spans="1:40" customFormat="1" ht="72.95" customHeight="1" x14ac:dyDescent="0.15">
      <c r="A397" s="19"/>
      <c r="B397" s="75" t="s">
        <v>1126</v>
      </c>
      <c r="C397" s="76"/>
      <c r="D397" s="76"/>
      <c r="E397" s="77"/>
      <c r="F397" s="39"/>
      <c r="G397" s="40">
        <f>H397+I397+J397+K397</f>
        <v>55</v>
      </c>
      <c r="H397" s="40">
        <v>55</v>
      </c>
      <c r="I397" s="40"/>
      <c r="J397" s="40"/>
      <c r="K397" s="40"/>
      <c r="L397" s="36" t="s">
        <v>1127</v>
      </c>
      <c r="M397" s="42"/>
      <c r="N397" s="42"/>
      <c r="O397" s="43">
        <f>O398</f>
        <v>0</v>
      </c>
      <c r="P397" s="43">
        <f t="shared" ref="P397:V397" si="88">P398</f>
        <v>1</v>
      </c>
      <c r="Q397" s="36">
        <f t="shared" si="88"/>
        <v>1.2E-2</v>
      </c>
      <c r="R397" s="36">
        <f t="shared" si="88"/>
        <v>0</v>
      </c>
      <c r="S397" s="36">
        <f t="shared" si="88"/>
        <v>1.2E-2</v>
      </c>
      <c r="T397" s="36">
        <f t="shared" si="88"/>
        <v>5.6000000000000001E-2</v>
      </c>
      <c r="U397" s="36">
        <f t="shared" si="88"/>
        <v>0</v>
      </c>
      <c r="V397" s="36">
        <f t="shared" si="88"/>
        <v>5.6000000000000001E-2</v>
      </c>
      <c r="W397" s="36"/>
      <c r="X397" s="45"/>
      <c r="Y397" s="36"/>
      <c r="Z397" s="36"/>
      <c r="AA397" s="36" t="s">
        <v>1128</v>
      </c>
      <c r="AB397" s="36"/>
      <c r="AC397" s="36"/>
      <c r="AD397" s="36"/>
      <c r="AE397" s="36"/>
      <c r="AF397" s="36"/>
      <c r="AG397" s="36"/>
      <c r="AH397" s="36"/>
      <c r="AI397" s="36"/>
      <c r="AJ397" s="36"/>
      <c r="AK397" s="36"/>
      <c r="AL397" s="36"/>
      <c r="AM397" s="36"/>
      <c r="AN397" s="36"/>
    </row>
    <row r="398" spans="1:40" customFormat="1" ht="134.1" customHeight="1" x14ac:dyDescent="0.15">
      <c r="A398" s="19"/>
      <c r="B398" s="23" t="s">
        <v>1129</v>
      </c>
      <c r="C398" s="23" t="s">
        <v>61</v>
      </c>
      <c r="D398" s="23" t="s">
        <v>62</v>
      </c>
      <c r="E398" s="23" t="s">
        <v>1130</v>
      </c>
      <c r="F398" s="39" t="s">
        <v>1131</v>
      </c>
      <c r="G398" s="40">
        <v>55</v>
      </c>
      <c r="H398" s="40"/>
      <c r="I398" s="40"/>
      <c r="J398" s="40"/>
      <c r="K398" s="40"/>
      <c r="L398" s="36"/>
      <c r="M398" s="42" t="s">
        <v>1132</v>
      </c>
      <c r="N398" s="42" t="s">
        <v>1133</v>
      </c>
      <c r="O398" s="43"/>
      <c r="P398" s="43">
        <v>1</v>
      </c>
      <c r="Q398" s="40">
        <v>1.2E-2</v>
      </c>
      <c r="R398" s="40"/>
      <c r="S398" s="40">
        <v>1.2E-2</v>
      </c>
      <c r="T398" s="40">
        <v>5.6000000000000001E-2</v>
      </c>
      <c r="U398" s="40"/>
      <c r="V398" s="40">
        <v>5.6000000000000001E-2</v>
      </c>
      <c r="W398" s="36" t="s">
        <v>1134</v>
      </c>
      <c r="X398" s="45" t="s">
        <v>1135</v>
      </c>
      <c r="Y398" s="36" t="s">
        <v>1136</v>
      </c>
      <c r="Z398" s="36" t="s">
        <v>1137</v>
      </c>
      <c r="AA398" s="36"/>
      <c r="AB398" s="36" t="s">
        <v>58</v>
      </c>
      <c r="AC398" s="36" t="s">
        <v>59</v>
      </c>
      <c r="AD398" s="36" t="s">
        <v>59</v>
      </c>
      <c r="AE398" s="36" t="s">
        <v>59</v>
      </c>
      <c r="AF398" s="36" t="s">
        <v>59</v>
      </c>
      <c r="AG398" s="36" t="s">
        <v>59</v>
      </c>
      <c r="AH398" s="36" t="s">
        <v>59</v>
      </c>
      <c r="AI398" s="36" t="s">
        <v>59</v>
      </c>
      <c r="AJ398" s="36" t="s">
        <v>59</v>
      </c>
      <c r="AK398" s="36" t="s">
        <v>59</v>
      </c>
      <c r="AL398" s="36" t="s">
        <v>59</v>
      </c>
      <c r="AM398" s="36" t="s">
        <v>58</v>
      </c>
      <c r="AN398" s="36" t="s">
        <v>1138</v>
      </c>
    </row>
    <row r="399" spans="1:40" ht="39" customHeight="1" x14ac:dyDescent="0.15">
      <c r="A399" s="19" t="s">
        <v>1139</v>
      </c>
      <c r="B399" s="72" t="s">
        <v>1140</v>
      </c>
      <c r="C399" s="73"/>
      <c r="D399" s="73"/>
      <c r="E399" s="74"/>
      <c r="F399" s="20"/>
      <c r="G399" s="21">
        <f>G400+G417</f>
        <v>1138.08</v>
      </c>
      <c r="H399" s="21">
        <f>H400+H417</f>
        <v>1138.08</v>
      </c>
      <c r="I399" s="21">
        <f>I400+I417</f>
        <v>0</v>
      </c>
      <c r="J399" s="21">
        <f t="shared" ref="J399:V399" si="89">J400+J417</f>
        <v>0</v>
      </c>
      <c r="K399" s="21">
        <f t="shared" si="89"/>
        <v>0</v>
      </c>
      <c r="L399" s="33"/>
      <c r="M399" s="34"/>
      <c r="N399" s="34"/>
      <c r="O399" s="35">
        <f t="shared" si="89"/>
        <v>251</v>
      </c>
      <c r="P399" s="35">
        <f t="shared" si="89"/>
        <v>202</v>
      </c>
      <c r="Q399" s="21">
        <f t="shared" si="89"/>
        <v>0.1144</v>
      </c>
      <c r="R399" s="21">
        <f t="shared" si="89"/>
        <v>0.65637999999999996</v>
      </c>
      <c r="S399" s="21">
        <f t="shared" si="89"/>
        <v>0.25579999999999997</v>
      </c>
      <c r="T399" s="21">
        <f t="shared" si="89"/>
        <v>0.97020000000000017</v>
      </c>
      <c r="U399" s="21">
        <f t="shared" si="89"/>
        <v>3.1399999999999997</v>
      </c>
      <c r="V399" s="21">
        <f t="shared" si="89"/>
        <v>0.63129999999999997</v>
      </c>
      <c r="W399" s="36"/>
      <c r="X399" s="36"/>
      <c r="Y399" s="34"/>
      <c r="Z399" s="34"/>
      <c r="AA399" s="36"/>
      <c r="AB399" s="36"/>
      <c r="AC399" s="36"/>
      <c r="AD399" s="36"/>
      <c r="AE399" s="36"/>
      <c r="AF399" s="36"/>
      <c r="AG399" s="36"/>
      <c r="AH399" s="36"/>
      <c r="AI399" s="36"/>
      <c r="AJ399" s="36"/>
      <c r="AK399" s="36"/>
      <c r="AL399" s="36"/>
      <c r="AM399" s="36"/>
      <c r="AN399" s="36"/>
    </row>
    <row r="400" spans="1:40" ht="39" customHeight="1" x14ac:dyDescent="0.15">
      <c r="A400" s="19"/>
      <c r="B400" s="75" t="s">
        <v>1141</v>
      </c>
      <c r="C400" s="76"/>
      <c r="D400" s="76"/>
      <c r="E400" s="77"/>
      <c r="F400" s="39"/>
      <c r="G400" s="40">
        <f>G401</f>
        <v>698.28</v>
      </c>
      <c r="H400" s="40">
        <f>H401</f>
        <v>698.28</v>
      </c>
      <c r="I400" s="40">
        <f>I401</f>
        <v>0</v>
      </c>
      <c r="J400" s="40">
        <f t="shared" ref="J400:V400" si="90">J401</f>
        <v>0</v>
      </c>
      <c r="K400" s="40">
        <f t="shared" si="90"/>
        <v>0</v>
      </c>
      <c r="L400" s="36"/>
      <c r="M400" s="42"/>
      <c r="N400" s="42"/>
      <c r="O400" s="43">
        <f t="shared" si="90"/>
        <v>142</v>
      </c>
      <c r="P400" s="43">
        <f t="shared" si="90"/>
        <v>113</v>
      </c>
      <c r="Q400" s="40">
        <f t="shared" si="90"/>
        <v>0</v>
      </c>
      <c r="R400" s="40">
        <f t="shared" si="90"/>
        <v>0.55659999999999998</v>
      </c>
      <c r="S400" s="40">
        <f t="shared" si="90"/>
        <v>0</v>
      </c>
      <c r="T400" s="40">
        <f t="shared" si="90"/>
        <v>0</v>
      </c>
      <c r="U400" s="40">
        <f t="shared" si="90"/>
        <v>2.8010999999999999</v>
      </c>
      <c r="V400" s="40">
        <f t="shared" si="90"/>
        <v>0</v>
      </c>
      <c r="W400" s="36"/>
      <c r="X400" s="45"/>
      <c r="Y400" s="36"/>
      <c r="Z400" s="36"/>
      <c r="AA400" s="36"/>
      <c r="AB400" s="36"/>
      <c r="AC400" s="36"/>
      <c r="AD400" s="36"/>
      <c r="AE400" s="36"/>
      <c r="AF400" s="36"/>
      <c r="AG400" s="36"/>
      <c r="AH400" s="36"/>
      <c r="AI400" s="36"/>
      <c r="AJ400" s="36"/>
      <c r="AK400" s="36"/>
      <c r="AL400" s="36"/>
      <c r="AM400" s="36"/>
      <c r="AN400" s="36"/>
    </row>
    <row r="401" spans="1:40" ht="87" customHeight="1" x14ac:dyDescent="0.15">
      <c r="A401" s="19"/>
      <c r="B401" s="30" t="s">
        <v>1142</v>
      </c>
      <c r="C401" s="30"/>
      <c r="D401" s="30"/>
      <c r="E401" s="30"/>
      <c r="F401" s="39" t="s">
        <v>1143</v>
      </c>
      <c r="G401" s="40">
        <f>H401+I401+J401+K401</f>
        <v>698.28</v>
      </c>
      <c r="H401" s="40">
        <v>698.28</v>
      </c>
      <c r="I401" s="40"/>
      <c r="J401" s="40"/>
      <c r="K401" s="40"/>
      <c r="L401" s="36" t="s">
        <v>1144</v>
      </c>
      <c r="M401" s="42"/>
      <c r="N401" s="42"/>
      <c r="O401" s="43">
        <f>SUM(O402:O416)</f>
        <v>142</v>
      </c>
      <c r="P401" s="43">
        <f t="shared" ref="P401:V401" si="91">SUM(P402:P416)</f>
        <v>113</v>
      </c>
      <c r="Q401" s="36">
        <f t="shared" si="91"/>
        <v>0</v>
      </c>
      <c r="R401" s="36">
        <f t="shared" si="91"/>
        <v>0.55659999999999998</v>
      </c>
      <c r="S401" s="36">
        <f t="shared" si="91"/>
        <v>0</v>
      </c>
      <c r="T401" s="36">
        <f t="shared" si="91"/>
        <v>0</v>
      </c>
      <c r="U401" s="36">
        <f t="shared" si="91"/>
        <v>2.8010999999999999</v>
      </c>
      <c r="V401" s="36">
        <f t="shared" si="91"/>
        <v>0</v>
      </c>
      <c r="W401" s="36"/>
      <c r="X401" s="45"/>
      <c r="Y401" s="36"/>
      <c r="Z401" s="36"/>
      <c r="AA401" s="36" t="s">
        <v>1145</v>
      </c>
      <c r="AB401" s="36" t="s">
        <v>58</v>
      </c>
      <c r="AC401" s="36" t="s">
        <v>59</v>
      </c>
      <c r="AD401" s="36" t="s">
        <v>59</v>
      </c>
      <c r="AE401" s="36" t="s">
        <v>59</v>
      </c>
      <c r="AF401" s="36" t="s">
        <v>59</v>
      </c>
      <c r="AG401" s="36" t="s">
        <v>59</v>
      </c>
      <c r="AH401" s="36" t="s">
        <v>59</v>
      </c>
      <c r="AI401" s="36" t="s">
        <v>59</v>
      </c>
      <c r="AJ401" s="36" t="s">
        <v>59</v>
      </c>
      <c r="AK401" s="36" t="s">
        <v>59</v>
      </c>
      <c r="AL401" s="36" t="s">
        <v>58</v>
      </c>
      <c r="AM401" s="36" t="s">
        <v>58</v>
      </c>
      <c r="AN401" s="36"/>
    </row>
    <row r="402" spans="1:40" ht="98.1" customHeight="1" x14ac:dyDescent="0.15">
      <c r="A402" s="19"/>
      <c r="B402" s="30" t="s">
        <v>1146</v>
      </c>
      <c r="C402" s="30" t="s">
        <v>61</v>
      </c>
      <c r="D402" s="30" t="s">
        <v>62</v>
      </c>
      <c r="E402" s="30" t="s">
        <v>69</v>
      </c>
      <c r="F402" s="39" t="s">
        <v>1147</v>
      </c>
      <c r="G402" s="40">
        <v>61.71</v>
      </c>
      <c r="H402" s="40"/>
      <c r="I402" s="40"/>
      <c r="J402" s="40"/>
      <c r="K402" s="40"/>
      <c r="L402" s="36"/>
      <c r="M402" s="42" t="s">
        <v>1148</v>
      </c>
      <c r="N402" s="42" t="s">
        <v>1149</v>
      </c>
      <c r="O402" s="43">
        <v>13</v>
      </c>
      <c r="P402" s="43">
        <v>16</v>
      </c>
      <c r="Q402" s="40"/>
      <c r="R402" s="40">
        <v>0.02</v>
      </c>
      <c r="S402" s="40"/>
      <c r="T402" s="40"/>
      <c r="U402" s="40">
        <v>0.02</v>
      </c>
      <c r="V402" s="40"/>
      <c r="W402" s="36" t="s">
        <v>1150</v>
      </c>
      <c r="X402" s="45" t="s">
        <v>1151</v>
      </c>
      <c r="Y402" s="36" t="s">
        <v>69</v>
      </c>
      <c r="Z402" s="36" t="s">
        <v>70</v>
      </c>
      <c r="AA402" s="36"/>
      <c r="AB402" s="36"/>
      <c r="AC402" s="36"/>
      <c r="AD402" s="36"/>
      <c r="AE402" s="36"/>
      <c r="AF402" s="36"/>
      <c r="AG402" s="36"/>
      <c r="AH402" s="36"/>
      <c r="AI402" s="36"/>
      <c r="AJ402" s="36"/>
      <c r="AK402" s="36"/>
      <c r="AL402" s="36"/>
      <c r="AM402" s="36"/>
      <c r="AN402" s="36"/>
    </row>
    <row r="403" spans="1:40" ht="98.1" customHeight="1" x14ac:dyDescent="0.15">
      <c r="A403" s="19"/>
      <c r="B403" s="30" t="s">
        <v>1146</v>
      </c>
      <c r="C403" s="30" t="s">
        <v>61</v>
      </c>
      <c r="D403" s="30" t="s">
        <v>62</v>
      </c>
      <c r="E403" s="30" t="s">
        <v>74</v>
      </c>
      <c r="F403" s="39" t="s">
        <v>1152</v>
      </c>
      <c r="G403" s="40">
        <v>53.13</v>
      </c>
      <c r="H403" s="40"/>
      <c r="I403" s="40"/>
      <c r="J403" s="40"/>
      <c r="K403" s="40"/>
      <c r="L403" s="36"/>
      <c r="M403" s="42" t="s">
        <v>1148</v>
      </c>
      <c r="N403" s="42" t="s">
        <v>1149</v>
      </c>
      <c r="O403" s="43">
        <v>13</v>
      </c>
      <c r="P403" s="43">
        <v>7</v>
      </c>
      <c r="Q403" s="40"/>
      <c r="R403" s="40">
        <v>1.9599999999999999E-2</v>
      </c>
      <c r="S403" s="40"/>
      <c r="T403" s="40"/>
      <c r="U403" s="40">
        <v>0.17219999999999999</v>
      </c>
      <c r="V403" s="40"/>
      <c r="W403" s="36" t="s">
        <v>1150</v>
      </c>
      <c r="X403" s="45" t="s">
        <v>1151</v>
      </c>
      <c r="Y403" s="36" t="s">
        <v>74</v>
      </c>
      <c r="Z403" s="36" t="s">
        <v>75</v>
      </c>
      <c r="AA403" s="36"/>
      <c r="AB403" s="36"/>
      <c r="AC403" s="36"/>
      <c r="AD403" s="36"/>
      <c r="AE403" s="36"/>
      <c r="AF403" s="36"/>
      <c r="AG403" s="36"/>
      <c r="AH403" s="36"/>
      <c r="AI403" s="36"/>
      <c r="AJ403" s="36"/>
      <c r="AK403" s="36"/>
      <c r="AL403" s="36"/>
      <c r="AM403" s="36"/>
      <c r="AN403" s="36"/>
    </row>
    <row r="404" spans="1:40" ht="98.1" customHeight="1" x14ac:dyDescent="0.15">
      <c r="A404" s="19"/>
      <c r="B404" s="30" t="s">
        <v>1146</v>
      </c>
      <c r="C404" s="30" t="s">
        <v>61</v>
      </c>
      <c r="D404" s="30" t="s">
        <v>62</v>
      </c>
      <c r="E404" s="30" t="s">
        <v>79</v>
      </c>
      <c r="F404" s="39" t="s">
        <v>1153</v>
      </c>
      <c r="G404" s="40">
        <v>59.73</v>
      </c>
      <c r="H404" s="40"/>
      <c r="I404" s="40"/>
      <c r="J404" s="40"/>
      <c r="K404" s="40"/>
      <c r="L404" s="36"/>
      <c r="M404" s="42" t="s">
        <v>1148</v>
      </c>
      <c r="N404" s="42" t="s">
        <v>1149</v>
      </c>
      <c r="O404" s="43">
        <v>18</v>
      </c>
      <c r="P404" s="43">
        <v>9</v>
      </c>
      <c r="Q404" s="40"/>
      <c r="R404" s="40">
        <v>2.35E-2</v>
      </c>
      <c r="S404" s="40"/>
      <c r="T404" s="40"/>
      <c r="U404" s="40">
        <v>0.1118</v>
      </c>
      <c r="V404" s="40"/>
      <c r="W404" s="36" t="s">
        <v>1150</v>
      </c>
      <c r="X404" s="45" t="s">
        <v>1151</v>
      </c>
      <c r="Y404" s="36" t="s">
        <v>79</v>
      </c>
      <c r="Z404" s="36" t="s">
        <v>80</v>
      </c>
      <c r="AA404" s="36"/>
      <c r="AB404" s="36"/>
      <c r="AC404" s="36"/>
      <c r="AD404" s="36"/>
      <c r="AE404" s="36"/>
      <c r="AF404" s="36"/>
      <c r="AG404" s="36"/>
      <c r="AH404" s="36"/>
      <c r="AI404" s="36"/>
      <c r="AJ404" s="36"/>
      <c r="AK404" s="36"/>
      <c r="AL404" s="36"/>
      <c r="AM404" s="36"/>
      <c r="AN404" s="36"/>
    </row>
    <row r="405" spans="1:40" ht="105.95" customHeight="1" x14ac:dyDescent="0.15">
      <c r="A405" s="19"/>
      <c r="B405" s="30" t="s">
        <v>1146</v>
      </c>
      <c r="C405" s="30" t="s">
        <v>61</v>
      </c>
      <c r="D405" s="30" t="s">
        <v>62</v>
      </c>
      <c r="E405" s="30" t="s">
        <v>154</v>
      </c>
      <c r="F405" s="39" t="s">
        <v>1154</v>
      </c>
      <c r="G405" s="40">
        <v>45.21</v>
      </c>
      <c r="H405" s="40"/>
      <c r="I405" s="40"/>
      <c r="J405" s="40"/>
      <c r="K405" s="40"/>
      <c r="L405" s="36"/>
      <c r="M405" s="42" t="s">
        <v>1148</v>
      </c>
      <c r="N405" s="42" t="s">
        <v>1149</v>
      </c>
      <c r="O405" s="43">
        <v>10</v>
      </c>
      <c r="P405" s="43">
        <v>6</v>
      </c>
      <c r="Q405" s="40"/>
      <c r="R405" s="40">
        <v>1.6899999999999998E-2</v>
      </c>
      <c r="S405" s="40"/>
      <c r="T405" s="40"/>
      <c r="U405" s="40">
        <v>0.1368</v>
      </c>
      <c r="V405" s="40"/>
      <c r="W405" s="36" t="s">
        <v>1150</v>
      </c>
      <c r="X405" s="45" t="s">
        <v>1151</v>
      </c>
      <c r="Y405" s="36" t="s">
        <v>154</v>
      </c>
      <c r="Z405" s="36" t="s">
        <v>155</v>
      </c>
      <c r="AA405" s="36"/>
      <c r="AB405" s="36"/>
      <c r="AC405" s="36"/>
      <c r="AD405" s="36"/>
      <c r="AE405" s="36"/>
      <c r="AF405" s="36"/>
      <c r="AG405" s="36"/>
      <c r="AH405" s="36"/>
      <c r="AI405" s="36"/>
      <c r="AJ405" s="36"/>
      <c r="AK405" s="36"/>
      <c r="AL405" s="36"/>
      <c r="AM405" s="36"/>
      <c r="AN405" s="36"/>
    </row>
    <row r="406" spans="1:40" ht="117.95" customHeight="1" x14ac:dyDescent="0.15">
      <c r="A406" s="19"/>
      <c r="B406" s="30" t="s">
        <v>1146</v>
      </c>
      <c r="C406" s="30" t="s">
        <v>61</v>
      </c>
      <c r="D406" s="30" t="s">
        <v>62</v>
      </c>
      <c r="E406" s="30" t="s">
        <v>109</v>
      </c>
      <c r="F406" s="39" t="s">
        <v>1155</v>
      </c>
      <c r="G406" s="40">
        <v>39.93</v>
      </c>
      <c r="H406" s="40"/>
      <c r="I406" s="40"/>
      <c r="J406" s="40"/>
      <c r="K406" s="40"/>
      <c r="L406" s="36"/>
      <c r="M406" s="42" t="s">
        <v>1148</v>
      </c>
      <c r="N406" s="42" t="s">
        <v>1149</v>
      </c>
      <c r="O406" s="43">
        <v>5</v>
      </c>
      <c r="P406" s="43">
        <v>9</v>
      </c>
      <c r="Q406" s="40"/>
      <c r="R406" s="40">
        <v>5.5E-2</v>
      </c>
      <c r="S406" s="40"/>
      <c r="T406" s="40"/>
      <c r="U406" s="40">
        <v>7.0000000000000007E-2</v>
      </c>
      <c r="V406" s="40"/>
      <c r="W406" s="36" t="s">
        <v>1150</v>
      </c>
      <c r="X406" s="45" t="s">
        <v>1151</v>
      </c>
      <c r="Y406" s="36" t="s">
        <v>109</v>
      </c>
      <c r="Z406" s="36" t="s">
        <v>110</v>
      </c>
      <c r="AA406" s="36"/>
      <c r="AB406" s="36"/>
      <c r="AC406" s="36"/>
      <c r="AD406" s="36"/>
      <c r="AE406" s="36"/>
      <c r="AF406" s="36"/>
      <c r="AG406" s="36"/>
      <c r="AH406" s="36"/>
      <c r="AI406" s="36"/>
      <c r="AJ406" s="36"/>
      <c r="AK406" s="36"/>
      <c r="AL406" s="36"/>
      <c r="AM406" s="36"/>
      <c r="AN406" s="36"/>
    </row>
    <row r="407" spans="1:40" ht="105.95" customHeight="1" x14ac:dyDescent="0.15">
      <c r="A407" s="19"/>
      <c r="B407" s="30" t="s">
        <v>1146</v>
      </c>
      <c r="C407" s="30" t="s">
        <v>61</v>
      </c>
      <c r="D407" s="30" t="s">
        <v>62</v>
      </c>
      <c r="E407" s="30" t="s">
        <v>167</v>
      </c>
      <c r="F407" s="39" t="s">
        <v>1156</v>
      </c>
      <c r="G407" s="40">
        <v>34.32</v>
      </c>
      <c r="H407" s="40"/>
      <c r="I407" s="40"/>
      <c r="J407" s="40"/>
      <c r="K407" s="40"/>
      <c r="L407" s="36"/>
      <c r="M407" s="42" t="s">
        <v>1148</v>
      </c>
      <c r="N407" s="42" t="s">
        <v>1149</v>
      </c>
      <c r="O407" s="43">
        <v>5</v>
      </c>
      <c r="P407" s="43">
        <v>3</v>
      </c>
      <c r="Q407" s="40"/>
      <c r="R407" s="40">
        <v>1.2E-2</v>
      </c>
      <c r="S407" s="40"/>
      <c r="T407" s="40"/>
      <c r="U407" s="40">
        <v>5.3400000000000003E-2</v>
      </c>
      <c r="V407" s="40"/>
      <c r="W407" s="36" t="s">
        <v>1150</v>
      </c>
      <c r="X407" s="45" t="s">
        <v>1151</v>
      </c>
      <c r="Y407" s="36" t="s">
        <v>167</v>
      </c>
      <c r="Z407" s="36" t="s">
        <v>168</v>
      </c>
      <c r="AA407" s="36"/>
      <c r="AB407" s="36"/>
      <c r="AC407" s="36"/>
      <c r="AD407" s="36"/>
      <c r="AE407" s="36"/>
      <c r="AF407" s="36"/>
      <c r="AG407" s="36"/>
      <c r="AH407" s="36"/>
      <c r="AI407" s="36"/>
      <c r="AJ407" s="36"/>
      <c r="AK407" s="36"/>
      <c r="AL407" s="36"/>
      <c r="AM407" s="36"/>
      <c r="AN407" s="36"/>
    </row>
    <row r="408" spans="1:40" ht="96" customHeight="1" x14ac:dyDescent="0.15">
      <c r="A408" s="19"/>
      <c r="B408" s="30" t="s">
        <v>1146</v>
      </c>
      <c r="C408" s="30" t="s">
        <v>61</v>
      </c>
      <c r="D408" s="30" t="s">
        <v>62</v>
      </c>
      <c r="E408" s="30" t="s">
        <v>84</v>
      </c>
      <c r="F408" s="39" t="s">
        <v>1157</v>
      </c>
      <c r="G408" s="40">
        <v>47.52</v>
      </c>
      <c r="H408" s="40"/>
      <c r="I408" s="40"/>
      <c r="J408" s="40"/>
      <c r="K408" s="40"/>
      <c r="L408" s="36"/>
      <c r="M408" s="42" t="s">
        <v>1148</v>
      </c>
      <c r="N408" s="42" t="s">
        <v>1149</v>
      </c>
      <c r="O408" s="43">
        <v>16</v>
      </c>
      <c r="P408" s="43"/>
      <c r="Q408" s="40"/>
      <c r="R408" s="40">
        <v>0.14699999999999999</v>
      </c>
      <c r="S408" s="40"/>
      <c r="T408" s="40"/>
      <c r="U408" s="40">
        <v>0.65</v>
      </c>
      <c r="V408" s="40"/>
      <c r="W408" s="36" t="s">
        <v>1150</v>
      </c>
      <c r="X408" s="45" t="s">
        <v>1151</v>
      </c>
      <c r="Y408" s="36" t="s">
        <v>84</v>
      </c>
      <c r="Z408" s="36" t="s">
        <v>85</v>
      </c>
      <c r="AA408" s="36"/>
      <c r="AB408" s="36"/>
      <c r="AC408" s="36"/>
      <c r="AD408" s="36"/>
      <c r="AE408" s="36"/>
      <c r="AF408" s="36"/>
      <c r="AG408" s="36"/>
      <c r="AH408" s="36"/>
      <c r="AI408" s="36"/>
      <c r="AJ408" s="36"/>
      <c r="AK408" s="36"/>
      <c r="AL408" s="36"/>
      <c r="AM408" s="36"/>
      <c r="AN408" s="36"/>
    </row>
    <row r="409" spans="1:40" ht="93.95" customHeight="1" x14ac:dyDescent="0.15">
      <c r="A409" s="19"/>
      <c r="B409" s="30" t="s">
        <v>1146</v>
      </c>
      <c r="C409" s="30" t="s">
        <v>61</v>
      </c>
      <c r="D409" s="30" t="s">
        <v>62</v>
      </c>
      <c r="E409" s="30" t="s">
        <v>133</v>
      </c>
      <c r="F409" s="39" t="s">
        <v>1158</v>
      </c>
      <c r="G409" s="40">
        <v>47.19</v>
      </c>
      <c r="H409" s="40"/>
      <c r="I409" s="40"/>
      <c r="J409" s="40"/>
      <c r="K409" s="40"/>
      <c r="L409" s="36"/>
      <c r="M409" s="42" t="s">
        <v>1148</v>
      </c>
      <c r="N409" s="42" t="s">
        <v>1149</v>
      </c>
      <c r="O409" s="43">
        <v>12</v>
      </c>
      <c r="P409" s="43">
        <v>6</v>
      </c>
      <c r="Q409" s="40"/>
      <c r="R409" s="40">
        <v>1.7899999999999999E-2</v>
      </c>
      <c r="S409" s="40"/>
      <c r="T409" s="40"/>
      <c r="U409" s="40">
        <v>1.7899999999999999E-2</v>
      </c>
      <c r="V409" s="40"/>
      <c r="W409" s="36" t="s">
        <v>1150</v>
      </c>
      <c r="X409" s="45" t="s">
        <v>1151</v>
      </c>
      <c r="Y409" s="36" t="s">
        <v>133</v>
      </c>
      <c r="Z409" s="36" t="s">
        <v>134</v>
      </c>
      <c r="AA409" s="36"/>
      <c r="AB409" s="36"/>
      <c r="AC409" s="36"/>
      <c r="AD409" s="36"/>
      <c r="AE409" s="36"/>
      <c r="AF409" s="36"/>
      <c r="AG409" s="36"/>
      <c r="AH409" s="36"/>
      <c r="AI409" s="36"/>
      <c r="AJ409" s="36"/>
      <c r="AK409" s="36"/>
      <c r="AL409" s="36"/>
      <c r="AM409" s="36"/>
      <c r="AN409" s="36"/>
    </row>
    <row r="410" spans="1:40" ht="93" customHeight="1" x14ac:dyDescent="0.15">
      <c r="A410" s="19"/>
      <c r="B410" s="30" t="s">
        <v>1146</v>
      </c>
      <c r="C410" s="30" t="s">
        <v>61</v>
      </c>
      <c r="D410" s="30" t="s">
        <v>62</v>
      </c>
      <c r="E410" s="30" t="s">
        <v>1159</v>
      </c>
      <c r="F410" s="39" t="s">
        <v>1160</v>
      </c>
      <c r="G410" s="40">
        <v>37.29</v>
      </c>
      <c r="H410" s="40"/>
      <c r="I410" s="40"/>
      <c r="J410" s="40"/>
      <c r="K410" s="40"/>
      <c r="L410" s="36"/>
      <c r="M410" s="42" t="s">
        <v>1148</v>
      </c>
      <c r="N410" s="42" t="s">
        <v>1149</v>
      </c>
      <c r="O410" s="43">
        <v>5</v>
      </c>
      <c r="P410" s="43">
        <v>6</v>
      </c>
      <c r="Q410" s="40"/>
      <c r="R410" s="40">
        <v>7.5600000000000001E-2</v>
      </c>
      <c r="S410" s="40"/>
      <c r="T410" s="40"/>
      <c r="U410" s="40">
        <v>0.38250000000000001</v>
      </c>
      <c r="V410" s="40"/>
      <c r="W410" s="36" t="s">
        <v>1150</v>
      </c>
      <c r="X410" s="45" t="s">
        <v>1151</v>
      </c>
      <c r="Y410" s="36" t="s">
        <v>1159</v>
      </c>
      <c r="Z410" s="36" t="s">
        <v>115</v>
      </c>
      <c r="AA410" s="36"/>
      <c r="AB410" s="36"/>
      <c r="AC410" s="36"/>
      <c r="AD410" s="36"/>
      <c r="AE410" s="36"/>
      <c r="AF410" s="36"/>
      <c r="AG410" s="36"/>
      <c r="AH410" s="36"/>
      <c r="AI410" s="36"/>
      <c r="AJ410" s="36"/>
      <c r="AK410" s="36"/>
      <c r="AL410" s="36"/>
      <c r="AM410" s="36"/>
      <c r="AN410" s="36"/>
    </row>
    <row r="411" spans="1:40" ht="98.1" customHeight="1" x14ac:dyDescent="0.15">
      <c r="A411" s="19"/>
      <c r="B411" s="30" t="s">
        <v>1146</v>
      </c>
      <c r="C411" s="30" t="s">
        <v>61</v>
      </c>
      <c r="D411" s="30" t="s">
        <v>62</v>
      </c>
      <c r="E411" s="30" t="s">
        <v>104</v>
      </c>
      <c r="F411" s="39" t="s">
        <v>1161</v>
      </c>
      <c r="G411" s="40">
        <v>42.24</v>
      </c>
      <c r="H411" s="40"/>
      <c r="I411" s="40"/>
      <c r="J411" s="40"/>
      <c r="K411" s="40"/>
      <c r="L411" s="36"/>
      <c r="M411" s="42" t="s">
        <v>1148</v>
      </c>
      <c r="N411" s="42" t="s">
        <v>1149</v>
      </c>
      <c r="O411" s="43">
        <v>3</v>
      </c>
      <c r="P411" s="43">
        <v>10</v>
      </c>
      <c r="Q411" s="40"/>
      <c r="R411" s="40">
        <v>0.02</v>
      </c>
      <c r="S411" s="40"/>
      <c r="T411" s="40"/>
      <c r="U411" s="40">
        <v>7.0000000000000007E-2</v>
      </c>
      <c r="V411" s="40"/>
      <c r="W411" s="36" t="s">
        <v>1150</v>
      </c>
      <c r="X411" s="45" t="s">
        <v>1151</v>
      </c>
      <c r="Y411" s="36" t="s">
        <v>104</v>
      </c>
      <c r="Z411" s="36" t="s">
        <v>105</v>
      </c>
      <c r="AA411" s="36"/>
      <c r="AB411" s="36"/>
      <c r="AC411" s="36"/>
      <c r="AD411" s="36"/>
      <c r="AE411" s="36"/>
      <c r="AF411" s="36"/>
      <c r="AG411" s="36"/>
      <c r="AH411" s="36"/>
      <c r="AI411" s="36"/>
      <c r="AJ411" s="36"/>
      <c r="AK411" s="36"/>
      <c r="AL411" s="36"/>
      <c r="AM411" s="36"/>
      <c r="AN411" s="36"/>
    </row>
    <row r="412" spans="1:40" ht="96" customHeight="1" x14ac:dyDescent="0.15">
      <c r="A412" s="19"/>
      <c r="B412" s="30" t="s">
        <v>1146</v>
      </c>
      <c r="C412" s="30" t="s">
        <v>61</v>
      </c>
      <c r="D412" s="30" t="s">
        <v>62</v>
      </c>
      <c r="E412" s="30" t="s">
        <v>94</v>
      </c>
      <c r="F412" s="39" t="s">
        <v>1158</v>
      </c>
      <c r="G412" s="40">
        <v>45.87</v>
      </c>
      <c r="H412" s="40"/>
      <c r="I412" s="40"/>
      <c r="J412" s="40"/>
      <c r="K412" s="40"/>
      <c r="L412" s="36"/>
      <c r="M412" s="42" t="s">
        <v>1148</v>
      </c>
      <c r="N412" s="42" t="s">
        <v>1149</v>
      </c>
      <c r="O412" s="43">
        <v>11</v>
      </c>
      <c r="P412" s="43">
        <v>5</v>
      </c>
      <c r="Q412" s="40"/>
      <c r="R412" s="40">
        <v>1.7100000000000001E-2</v>
      </c>
      <c r="S412" s="40"/>
      <c r="T412" s="40"/>
      <c r="U412" s="40">
        <v>8.5500000000000007E-2</v>
      </c>
      <c r="V412" s="40"/>
      <c r="W412" s="36" t="s">
        <v>1150</v>
      </c>
      <c r="X412" s="45" t="s">
        <v>1151</v>
      </c>
      <c r="Y412" s="36" t="s">
        <v>94</v>
      </c>
      <c r="Z412" s="36" t="s">
        <v>95</v>
      </c>
      <c r="AA412" s="36"/>
      <c r="AB412" s="36"/>
      <c r="AC412" s="36"/>
      <c r="AD412" s="36"/>
      <c r="AE412" s="36"/>
      <c r="AF412" s="36"/>
      <c r="AG412" s="36"/>
      <c r="AH412" s="36"/>
      <c r="AI412" s="36"/>
      <c r="AJ412" s="36"/>
      <c r="AK412" s="36"/>
      <c r="AL412" s="36"/>
      <c r="AM412" s="36"/>
      <c r="AN412" s="36"/>
    </row>
    <row r="413" spans="1:40" ht="92.1" customHeight="1" x14ac:dyDescent="0.15">
      <c r="A413" s="19"/>
      <c r="B413" s="30" t="s">
        <v>1146</v>
      </c>
      <c r="C413" s="30" t="s">
        <v>61</v>
      </c>
      <c r="D413" s="30" t="s">
        <v>62</v>
      </c>
      <c r="E413" s="30" t="s">
        <v>89</v>
      </c>
      <c r="F413" s="39" t="s">
        <v>1162</v>
      </c>
      <c r="G413" s="40">
        <v>53.46</v>
      </c>
      <c r="H413" s="40"/>
      <c r="I413" s="40"/>
      <c r="J413" s="40"/>
      <c r="K413" s="40"/>
      <c r="L413" s="36"/>
      <c r="M413" s="42" t="s">
        <v>1148</v>
      </c>
      <c r="N413" s="42" t="s">
        <v>1149</v>
      </c>
      <c r="O413" s="43">
        <v>3</v>
      </c>
      <c r="P413" s="43">
        <v>21</v>
      </c>
      <c r="Q413" s="40"/>
      <c r="R413" s="40">
        <v>2.1000000000000001E-2</v>
      </c>
      <c r="S413" s="40"/>
      <c r="T413" s="40"/>
      <c r="U413" s="40">
        <v>2.1000000000000001E-2</v>
      </c>
      <c r="V413" s="40"/>
      <c r="W413" s="36" t="s">
        <v>1150</v>
      </c>
      <c r="X413" s="45" t="s">
        <v>1151</v>
      </c>
      <c r="Y413" s="36" t="s">
        <v>89</v>
      </c>
      <c r="Z413" s="36" t="s">
        <v>90</v>
      </c>
      <c r="AA413" s="36"/>
      <c r="AB413" s="36"/>
      <c r="AC413" s="36"/>
      <c r="AD413" s="36"/>
      <c r="AE413" s="36"/>
      <c r="AF413" s="36"/>
      <c r="AG413" s="36"/>
      <c r="AH413" s="36"/>
      <c r="AI413" s="36"/>
      <c r="AJ413" s="36"/>
      <c r="AK413" s="36"/>
      <c r="AL413" s="36"/>
      <c r="AM413" s="36"/>
      <c r="AN413" s="36"/>
    </row>
    <row r="414" spans="1:40" ht="90.95" customHeight="1" x14ac:dyDescent="0.15">
      <c r="A414" s="19"/>
      <c r="B414" s="30" t="s">
        <v>1146</v>
      </c>
      <c r="C414" s="30" t="s">
        <v>61</v>
      </c>
      <c r="D414" s="30" t="s">
        <v>62</v>
      </c>
      <c r="E414" s="30" t="s">
        <v>119</v>
      </c>
      <c r="F414" s="39" t="s">
        <v>1163</v>
      </c>
      <c r="G414" s="40">
        <v>43.56</v>
      </c>
      <c r="H414" s="40"/>
      <c r="I414" s="40"/>
      <c r="J414" s="40"/>
      <c r="K414" s="40"/>
      <c r="L414" s="36"/>
      <c r="M414" s="42" t="s">
        <v>1148</v>
      </c>
      <c r="N414" s="42" t="s">
        <v>1149</v>
      </c>
      <c r="O414" s="43">
        <v>8</v>
      </c>
      <c r="P414" s="43">
        <v>6</v>
      </c>
      <c r="Q414" s="40"/>
      <c r="R414" s="40">
        <v>4.4999999999999998E-2</v>
      </c>
      <c r="S414" s="40"/>
      <c r="T414" s="40"/>
      <c r="U414" s="40">
        <v>4.4999999999999998E-2</v>
      </c>
      <c r="V414" s="40"/>
      <c r="W414" s="36" t="s">
        <v>1150</v>
      </c>
      <c r="X414" s="45" t="s">
        <v>1151</v>
      </c>
      <c r="Y414" s="36" t="s">
        <v>119</v>
      </c>
      <c r="Z414" s="36" t="s">
        <v>120</v>
      </c>
      <c r="AA414" s="36"/>
      <c r="AB414" s="36"/>
      <c r="AC414" s="36"/>
      <c r="AD414" s="36"/>
      <c r="AE414" s="36"/>
      <c r="AF414" s="36"/>
      <c r="AG414" s="36"/>
      <c r="AH414" s="36"/>
      <c r="AI414" s="36"/>
      <c r="AJ414" s="36"/>
      <c r="AK414" s="36"/>
      <c r="AL414" s="36"/>
      <c r="AM414" s="36"/>
      <c r="AN414" s="36"/>
    </row>
    <row r="415" spans="1:40" ht="92.1" customHeight="1" x14ac:dyDescent="0.15">
      <c r="A415" s="19"/>
      <c r="B415" s="30" t="s">
        <v>1146</v>
      </c>
      <c r="C415" s="30" t="s">
        <v>61</v>
      </c>
      <c r="D415" s="30" t="s">
        <v>62</v>
      </c>
      <c r="E415" s="30" t="s">
        <v>99</v>
      </c>
      <c r="F415" s="39" t="s">
        <v>1163</v>
      </c>
      <c r="G415" s="40">
        <v>45.54</v>
      </c>
      <c r="H415" s="40"/>
      <c r="I415" s="40"/>
      <c r="J415" s="40"/>
      <c r="K415" s="40"/>
      <c r="L415" s="36"/>
      <c r="M415" s="42" t="s">
        <v>1148</v>
      </c>
      <c r="N415" s="42" t="s">
        <v>1149</v>
      </c>
      <c r="O415" s="43">
        <v>12</v>
      </c>
      <c r="P415" s="43">
        <v>5</v>
      </c>
      <c r="Q415" s="40"/>
      <c r="R415" s="40">
        <v>5.0999999999999997E-2</v>
      </c>
      <c r="S415" s="40"/>
      <c r="T415" s="40"/>
      <c r="U415" s="40">
        <v>0.89</v>
      </c>
      <c r="V415" s="40"/>
      <c r="W415" s="36" t="s">
        <v>1150</v>
      </c>
      <c r="X415" s="45" t="s">
        <v>1151</v>
      </c>
      <c r="Y415" s="36" t="s">
        <v>99</v>
      </c>
      <c r="Z415" s="36" t="s">
        <v>100</v>
      </c>
      <c r="AA415" s="36"/>
      <c r="AB415" s="36"/>
      <c r="AC415" s="36"/>
      <c r="AD415" s="36"/>
      <c r="AE415" s="36"/>
      <c r="AF415" s="36"/>
      <c r="AG415" s="36"/>
      <c r="AH415" s="36"/>
      <c r="AI415" s="36"/>
      <c r="AJ415" s="36"/>
      <c r="AK415" s="36"/>
      <c r="AL415" s="36"/>
      <c r="AM415" s="36"/>
      <c r="AN415" s="36"/>
    </row>
    <row r="416" spans="1:40" ht="99" customHeight="1" x14ac:dyDescent="0.15">
      <c r="A416" s="19"/>
      <c r="B416" s="30" t="s">
        <v>1146</v>
      </c>
      <c r="C416" s="30" t="s">
        <v>61</v>
      </c>
      <c r="D416" s="30" t="s">
        <v>62</v>
      </c>
      <c r="E416" s="30" t="s">
        <v>149</v>
      </c>
      <c r="F416" s="39" t="s">
        <v>1161</v>
      </c>
      <c r="G416" s="40">
        <v>41.58</v>
      </c>
      <c r="H416" s="40"/>
      <c r="I416" s="40"/>
      <c r="J416" s="40"/>
      <c r="K416" s="40"/>
      <c r="L416" s="36"/>
      <c r="M416" s="42" t="s">
        <v>1148</v>
      </c>
      <c r="N416" s="42" t="s">
        <v>1149</v>
      </c>
      <c r="O416" s="43">
        <v>8</v>
      </c>
      <c r="P416" s="43">
        <v>4</v>
      </c>
      <c r="Q416" s="40"/>
      <c r="R416" s="40">
        <v>1.4999999999999999E-2</v>
      </c>
      <c r="S416" s="40"/>
      <c r="T416" s="40"/>
      <c r="U416" s="40">
        <v>7.4999999999999997E-2</v>
      </c>
      <c r="V416" s="40"/>
      <c r="W416" s="36" t="s">
        <v>1150</v>
      </c>
      <c r="X416" s="45" t="s">
        <v>1151</v>
      </c>
      <c r="Y416" s="36" t="s">
        <v>149</v>
      </c>
      <c r="Z416" s="36" t="s">
        <v>150</v>
      </c>
      <c r="AA416" s="36"/>
      <c r="AB416" s="36"/>
      <c r="AC416" s="36"/>
      <c r="AD416" s="36"/>
      <c r="AE416" s="36"/>
      <c r="AF416" s="36"/>
      <c r="AG416" s="36"/>
      <c r="AH416" s="36"/>
      <c r="AI416" s="36"/>
      <c r="AJ416" s="36"/>
      <c r="AK416" s="36"/>
      <c r="AL416" s="36"/>
      <c r="AM416" s="36"/>
      <c r="AN416" s="36"/>
    </row>
    <row r="417" spans="1:40" ht="75.95" customHeight="1" x14ac:dyDescent="0.15">
      <c r="A417" s="19"/>
      <c r="B417" s="75" t="s">
        <v>1164</v>
      </c>
      <c r="C417" s="76"/>
      <c r="D417" s="76"/>
      <c r="E417" s="77"/>
      <c r="F417" s="39"/>
      <c r="G417" s="40">
        <f>G418</f>
        <v>439.8</v>
      </c>
      <c r="H417" s="40">
        <f>H418</f>
        <v>439.8</v>
      </c>
      <c r="I417" s="40">
        <f>I418</f>
        <v>0</v>
      </c>
      <c r="J417" s="40">
        <f t="shared" ref="J417:V417" si="92">J418</f>
        <v>0</v>
      </c>
      <c r="K417" s="40">
        <f t="shared" si="92"/>
        <v>0</v>
      </c>
      <c r="L417" s="36"/>
      <c r="M417" s="42"/>
      <c r="N417" s="42"/>
      <c r="O417" s="43">
        <f t="shared" si="92"/>
        <v>109</v>
      </c>
      <c r="P417" s="43">
        <f t="shared" si="92"/>
        <v>89</v>
      </c>
      <c r="Q417" s="40">
        <f t="shared" si="92"/>
        <v>0.1144</v>
      </c>
      <c r="R417" s="40">
        <f t="shared" si="92"/>
        <v>9.9780000000000008E-2</v>
      </c>
      <c r="S417" s="40">
        <f t="shared" si="92"/>
        <v>0.25579999999999997</v>
      </c>
      <c r="T417" s="40">
        <f t="shared" si="92"/>
        <v>0.97020000000000017</v>
      </c>
      <c r="U417" s="40">
        <f t="shared" si="92"/>
        <v>0.33889999999999998</v>
      </c>
      <c r="V417" s="40">
        <f t="shared" si="92"/>
        <v>0.63129999999999997</v>
      </c>
      <c r="W417" s="36"/>
      <c r="X417" s="45"/>
      <c r="Y417" s="36"/>
      <c r="Z417" s="36"/>
      <c r="AA417" s="36"/>
      <c r="AB417" s="36"/>
      <c r="AC417" s="36"/>
      <c r="AD417" s="36"/>
      <c r="AE417" s="36"/>
      <c r="AF417" s="36"/>
      <c r="AG417" s="36"/>
      <c r="AH417" s="36"/>
      <c r="AI417" s="36"/>
      <c r="AJ417" s="36"/>
      <c r="AK417" s="36"/>
      <c r="AL417" s="36"/>
      <c r="AM417" s="36"/>
      <c r="AN417" s="36"/>
    </row>
    <row r="418" spans="1:40" ht="113.1" customHeight="1" x14ac:dyDescent="0.15">
      <c r="A418" s="19"/>
      <c r="B418" s="23" t="s">
        <v>1165</v>
      </c>
      <c r="C418" s="23"/>
      <c r="D418" s="23"/>
      <c r="E418" s="23"/>
      <c r="F418" s="30" t="s">
        <v>1166</v>
      </c>
      <c r="G418" s="18">
        <f>H418+I418+J418+K418</f>
        <v>439.8</v>
      </c>
      <c r="H418" s="18">
        <v>439.8</v>
      </c>
      <c r="I418" s="18"/>
      <c r="J418" s="18"/>
      <c r="K418" s="18"/>
      <c r="L418" s="30" t="s">
        <v>1167</v>
      </c>
      <c r="M418" s="50" t="s">
        <v>1168</v>
      </c>
      <c r="N418" s="50" t="s">
        <v>1169</v>
      </c>
      <c r="O418" s="32">
        <f>SUM(O419:O433)</f>
        <v>109</v>
      </c>
      <c r="P418" s="32">
        <f t="shared" ref="P418:V418" si="93">SUM(P419:P433)</f>
        <v>89</v>
      </c>
      <c r="Q418" s="18">
        <f t="shared" si="93"/>
        <v>0.1144</v>
      </c>
      <c r="R418" s="18">
        <f t="shared" si="93"/>
        <v>9.9780000000000008E-2</v>
      </c>
      <c r="S418" s="18">
        <f t="shared" si="93"/>
        <v>0.25579999999999997</v>
      </c>
      <c r="T418" s="18">
        <f t="shared" si="93"/>
        <v>0.97020000000000017</v>
      </c>
      <c r="U418" s="18">
        <f t="shared" si="93"/>
        <v>0.33889999999999998</v>
      </c>
      <c r="V418" s="18">
        <f t="shared" si="93"/>
        <v>0.63129999999999997</v>
      </c>
      <c r="W418" s="30"/>
      <c r="X418" s="30"/>
      <c r="Y418" s="30"/>
      <c r="Z418" s="30"/>
      <c r="AA418" s="30"/>
      <c r="AB418" s="30" t="s">
        <v>58</v>
      </c>
      <c r="AC418" s="30" t="s">
        <v>59</v>
      </c>
      <c r="AD418" s="30" t="s">
        <v>59</v>
      </c>
      <c r="AE418" s="30" t="s">
        <v>59</v>
      </c>
      <c r="AF418" s="30" t="s">
        <v>59</v>
      </c>
      <c r="AG418" s="30" t="s">
        <v>59</v>
      </c>
      <c r="AH418" s="30" t="s">
        <v>59</v>
      </c>
      <c r="AI418" s="30" t="s">
        <v>59</v>
      </c>
      <c r="AJ418" s="30" t="s">
        <v>58</v>
      </c>
      <c r="AK418" s="30" t="s">
        <v>58</v>
      </c>
      <c r="AL418" s="30" t="s">
        <v>58</v>
      </c>
      <c r="AM418" s="30" t="s">
        <v>58</v>
      </c>
      <c r="AN418" s="30"/>
    </row>
    <row r="419" spans="1:40" ht="72" customHeight="1" x14ac:dyDescent="0.15">
      <c r="A419" s="19"/>
      <c r="B419" s="23" t="s">
        <v>1170</v>
      </c>
      <c r="C419" s="23" t="s">
        <v>61</v>
      </c>
      <c r="D419" s="23" t="s">
        <v>62</v>
      </c>
      <c r="E419" s="23" t="s">
        <v>167</v>
      </c>
      <c r="F419" s="30" t="s">
        <v>1171</v>
      </c>
      <c r="G419" s="18">
        <v>5.7</v>
      </c>
      <c r="H419" s="18"/>
      <c r="I419" s="18"/>
      <c r="J419" s="18"/>
      <c r="K419" s="18"/>
      <c r="L419" s="30"/>
      <c r="M419" s="50" t="s">
        <v>1168</v>
      </c>
      <c r="N419" s="50" t="s">
        <v>1172</v>
      </c>
      <c r="O419" s="51">
        <v>4</v>
      </c>
      <c r="P419" s="51">
        <v>3</v>
      </c>
      <c r="Q419" s="54">
        <v>1.9E-3</v>
      </c>
      <c r="R419" s="54">
        <v>1.9E-3</v>
      </c>
      <c r="S419" s="54">
        <v>1.9E-3</v>
      </c>
      <c r="T419" s="54">
        <v>1.9E-3</v>
      </c>
      <c r="U419" s="54">
        <v>1.9E-3</v>
      </c>
      <c r="V419" s="54"/>
      <c r="W419" s="30" t="s">
        <v>1173</v>
      </c>
      <c r="X419" s="30" t="s">
        <v>1174</v>
      </c>
      <c r="Y419" s="30" t="s">
        <v>1173</v>
      </c>
      <c r="Z419" s="30" t="s">
        <v>1174</v>
      </c>
      <c r="AA419" s="30" t="s">
        <v>1175</v>
      </c>
      <c r="AB419" s="30"/>
      <c r="AC419" s="30"/>
      <c r="AD419" s="30"/>
      <c r="AE419" s="30"/>
      <c r="AF419" s="30"/>
      <c r="AG419" s="30"/>
      <c r="AH419" s="30"/>
      <c r="AI419" s="30"/>
      <c r="AJ419" s="30"/>
      <c r="AK419" s="30"/>
      <c r="AL419" s="30"/>
      <c r="AM419" s="30"/>
      <c r="AN419" s="30"/>
    </row>
    <row r="420" spans="1:40" ht="90.95" customHeight="1" x14ac:dyDescent="0.15">
      <c r="A420" s="19"/>
      <c r="B420" s="23" t="s">
        <v>1176</v>
      </c>
      <c r="C420" s="23" t="s">
        <v>61</v>
      </c>
      <c r="D420" s="23" t="s">
        <v>62</v>
      </c>
      <c r="E420" s="23" t="s">
        <v>149</v>
      </c>
      <c r="F420" s="30" t="s">
        <v>1177</v>
      </c>
      <c r="G420" s="18">
        <v>25.5</v>
      </c>
      <c r="H420" s="18"/>
      <c r="I420" s="18"/>
      <c r="J420" s="18"/>
      <c r="K420" s="18"/>
      <c r="L420" s="30"/>
      <c r="M420" s="52" t="s">
        <v>1178</v>
      </c>
      <c r="N420" s="50" t="s">
        <v>1179</v>
      </c>
      <c r="O420" s="51" t="s">
        <v>1180</v>
      </c>
      <c r="P420" s="51" t="s">
        <v>1181</v>
      </c>
      <c r="Q420" s="54" t="s">
        <v>1182</v>
      </c>
      <c r="R420" s="54" t="s">
        <v>1182</v>
      </c>
      <c r="S420" s="54" t="s">
        <v>1182</v>
      </c>
      <c r="T420" s="54" t="s">
        <v>1182</v>
      </c>
      <c r="U420" s="54" t="s">
        <v>1182</v>
      </c>
      <c r="V420" s="54"/>
      <c r="W420" s="30" t="s">
        <v>1173</v>
      </c>
      <c r="X420" s="30" t="s">
        <v>1174</v>
      </c>
      <c r="Y420" s="30" t="s">
        <v>1173</v>
      </c>
      <c r="Z420" s="30" t="s">
        <v>1174</v>
      </c>
      <c r="AA420" s="23" t="s">
        <v>1175</v>
      </c>
      <c r="AB420" s="30"/>
      <c r="AC420" s="30"/>
      <c r="AD420" s="30"/>
      <c r="AE420" s="30"/>
      <c r="AF420" s="30"/>
      <c r="AG420" s="30"/>
      <c r="AH420" s="30"/>
      <c r="AI420" s="30"/>
      <c r="AJ420" s="30"/>
      <c r="AK420" s="30"/>
      <c r="AL420" s="30"/>
      <c r="AM420" s="30"/>
      <c r="AN420" s="30"/>
    </row>
    <row r="421" spans="1:40" ht="90.95" customHeight="1" x14ac:dyDescent="0.15">
      <c r="A421" s="19"/>
      <c r="B421" s="23" t="s">
        <v>1183</v>
      </c>
      <c r="C421" s="23" t="s">
        <v>61</v>
      </c>
      <c r="D421" s="23" t="s">
        <v>62</v>
      </c>
      <c r="E421" s="23" t="s">
        <v>74</v>
      </c>
      <c r="F421" s="30" t="s">
        <v>1184</v>
      </c>
      <c r="G421" s="18">
        <v>75.3</v>
      </c>
      <c r="H421" s="18"/>
      <c r="I421" s="18"/>
      <c r="J421" s="18"/>
      <c r="K421" s="18"/>
      <c r="L421" s="30"/>
      <c r="M421" s="52" t="s">
        <v>1185</v>
      </c>
      <c r="N421" s="50" t="s">
        <v>1186</v>
      </c>
      <c r="O421" s="51" t="s">
        <v>1187</v>
      </c>
      <c r="P421" s="51" t="s">
        <v>1188</v>
      </c>
      <c r="Q421" s="54" t="s">
        <v>1189</v>
      </c>
      <c r="R421" s="54" t="s">
        <v>1189</v>
      </c>
      <c r="S421" s="54" t="s">
        <v>1190</v>
      </c>
      <c r="T421" s="54" t="s">
        <v>1190</v>
      </c>
      <c r="U421" s="54" t="s">
        <v>1190</v>
      </c>
      <c r="V421" s="54"/>
      <c r="W421" s="30" t="s">
        <v>1173</v>
      </c>
      <c r="X421" s="30" t="s">
        <v>1174</v>
      </c>
      <c r="Y421" s="30" t="s">
        <v>1173</v>
      </c>
      <c r="Z421" s="30" t="s">
        <v>1174</v>
      </c>
      <c r="AA421" s="23" t="s">
        <v>1175</v>
      </c>
      <c r="AB421" s="30"/>
      <c r="AC421" s="30"/>
      <c r="AD421" s="30"/>
      <c r="AE421" s="30"/>
      <c r="AF421" s="30"/>
      <c r="AG421" s="30"/>
      <c r="AH421" s="30"/>
      <c r="AI421" s="30"/>
      <c r="AJ421" s="30"/>
      <c r="AK421" s="30"/>
      <c r="AL421" s="30"/>
      <c r="AM421" s="30"/>
      <c r="AN421" s="30"/>
    </row>
    <row r="422" spans="1:40" ht="147" customHeight="1" x14ac:dyDescent="0.15">
      <c r="A422" s="19"/>
      <c r="B422" s="23" t="s">
        <v>1191</v>
      </c>
      <c r="C422" s="23" t="s">
        <v>61</v>
      </c>
      <c r="D422" s="23" t="s">
        <v>62</v>
      </c>
      <c r="E422" s="23" t="s">
        <v>109</v>
      </c>
      <c r="F422" s="30" t="s">
        <v>1192</v>
      </c>
      <c r="G422" s="18">
        <v>21.9</v>
      </c>
      <c r="H422" s="18"/>
      <c r="I422" s="18"/>
      <c r="J422" s="18"/>
      <c r="K422" s="18"/>
      <c r="L422" s="30"/>
      <c r="M422" s="50" t="s">
        <v>1236</v>
      </c>
      <c r="N422" s="50" t="s">
        <v>1193</v>
      </c>
      <c r="O422" s="51">
        <v>5</v>
      </c>
      <c r="P422" s="51">
        <v>9</v>
      </c>
      <c r="Q422" s="54">
        <v>3.2800000000000003E-2</v>
      </c>
      <c r="R422" s="54">
        <v>0</v>
      </c>
      <c r="S422" s="54">
        <v>3.2800000000000003E-2</v>
      </c>
      <c r="T422" s="54">
        <v>3.2800000000000003E-2</v>
      </c>
      <c r="U422" s="54">
        <v>3.2800000000000003E-2</v>
      </c>
      <c r="V422" s="54">
        <v>0</v>
      </c>
      <c r="W422" s="30" t="s">
        <v>1173</v>
      </c>
      <c r="X422" s="30" t="s">
        <v>1174</v>
      </c>
      <c r="Y422" s="30" t="s">
        <v>1173</v>
      </c>
      <c r="Z422" s="30" t="s">
        <v>1174</v>
      </c>
      <c r="AA422" s="23" t="s">
        <v>1175</v>
      </c>
      <c r="AB422" s="30"/>
      <c r="AC422" s="30"/>
      <c r="AD422" s="30"/>
      <c r="AE422" s="30"/>
      <c r="AF422" s="30"/>
      <c r="AG422" s="30"/>
      <c r="AH422" s="30"/>
      <c r="AI422" s="30"/>
      <c r="AJ422" s="30"/>
      <c r="AK422" s="30"/>
      <c r="AL422" s="30"/>
      <c r="AM422" s="30"/>
      <c r="AN422" s="30"/>
    </row>
    <row r="423" spans="1:40" ht="75.95" customHeight="1" x14ac:dyDescent="0.15">
      <c r="A423" s="19"/>
      <c r="B423" s="23" t="s">
        <v>1194</v>
      </c>
      <c r="C423" s="23" t="s">
        <v>61</v>
      </c>
      <c r="D423" s="23" t="s">
        <v>62</v>
      </c>
      <c r="E423" s="23" t="s">
        <v>133</v>
      </c>
      <c r="F423" s="30" t="s">
        <v>1195</v>
      </c>
      <c r="G423" s="18">
        <v>27.3</v>
      </c>
      <c r="H423" s="18"/>
      <c r="I423" s="18"/>
      <c r="J423" s="18"/>
      <c r="K423" s="18"/>
      <c r="L423" s="30"/>
      <c r="M423" s="50" t="s">
        <v>1196</v>
      </c>
      <c r="N423" s="50" t="s">
        <v>1197</v>
      </c>
      <c r="O423" s="51">
        <v>3</v>
      </c>
      <c r="P423" s="51">
        <v>5</v>
      </c>
      <c r="Q423" s="54">
        <v>1.9E-3</v>
      </c>
      <c r="R423" s="54">
        <v>1.9E-3</v>
      </c>
      <c r="S423" s="54"/>
      <c r="T423" s="54">
        <v>0.75800000000000001</v>
      </c>
      <c r="U423" s="54">
        <v>0.12670000000000001</v>
      </c>
      <c r="V423" s="54">
        <v>0.63129999999999997</v>
      </c>
      <c r="W423" s="30" t="s">
        <v>1173</v>
      </c>
      <c r="X423" s="30" t="s">
        <v>1174</v>
      </c>
      <c r="Y423" s="30" t="s">
        <v>1173</v>
      </c>
      <c r="Z423" s="30" t="s">
        <v>1174</v>
      </c>
      <c r="AA423" s="23" t="s">
        <v>1175</v>
      </c>
      <c r="AB423" s="30"/>
      <c r="AC423" s="30"/>
      <c r="AD423" s="30"/>
      <c r="AE423" s="30"/>
      <c r="AF423" s="30"/>
      <c r="AG423" s="30"/>
      <c r="AH423" s="30"/>
      <c r="AI423" s="30"/>
      <c r="AJ423" s="30"/>
      <c r="AK423" s="30"/>
      <c r="AL423" s="30"/>
      <c r="AM423" s="30"/>
      <c r="AN423" s="30"/>
    </row>
    <row r="424" spans="1:40" ht="72" customHeight="1" x14ac:dyDescent="0.15">
      <c r="A424" s="19"/>
      <c r="B424" s="23" t="s">
        <v>1198</v>
      </c>
      <c r="C424" s="23" t="s">
        <v>61</v>
      </c>
      <c r="D424" s="23" t="s">
        <v>62</v>
      </c>
      <c r="E424" s="23" t="s">
        <v>89</v>
      </c>
      <c r="F424" s="30" t="s">
        <v>1199</v>
      </c>
      <c r="G424" s="18">
        <v>24</v>
      </c>
      <c r="H424" s="18"/>
      <c r="I424" s="18"/>
      <c r="J424" s="18"/>
      <c r="K424" s="18"/>
      <c r="L424" s="30"/>
      <c r="M424" s="20" t="s">
        <v>1200</v>
      </c>
      <c r="N424" s="50" t="s">
        <v>1201</v>
      </c>
      <c r="O424" s="51">
        <v>3</v>
      </c>
      <c r="P424" s="51">
        <v>21</v>
      </c>
      <c r="Q424" s="54" t="s">
        <v>1182</v>
      </c>
      <c r="R424" s="54" t="s">
        <v>1182</v>
      </c>
      <c r="S424" s="54"/>
      <c r="T424" s="54">
        <v>8.0000000000000002E-3</v>
      </c>
      <c r="U424" s="54">
        <v>8.0000000000000002E-3</v>
      </c>
      <c r="V424" s="54">
        <v>0</v>
      </c>
      <c r="W424" s="30" t="s">
        <v>1173</v>
      </c>
      <c r="X424" s="30" t="s">
        <v>1174</v>
      </c>
      <c r="Y424" s="30" t="s">
        <v>1173</v>
      </c>
      <c r="Z424" s="30" t="s">
        <v>1174</v>
      </c>
      <c r="AA424" s="23" t="s">
        <v>1175</v>
      </c>
      <c r="AB424" s="30"/>
      <c r="AC424" s="30"/>
      <c r="AD424" s="30"/>
      <c r="AE424" s="30"/>
      <c r="AF424" s="30"/>
      <c r="AG424" s="30"/>
      <c r="AH424" s="30"/>
      <c r="AI424" s="30"/>
      <c r="AJ424" s="30"/>
      <c r="AK424" s="30"/>
      <c r="AL424" s="30"/>
      <c r="AM424" s="30"/>
      <c r="AN424" s="30"/>
    </row>
    <row r="425" spans="1:40" ht="72.95" customHeight="1" x14ac:dyDescent="0.15">
      <c r="A425" s="19"/>
      <c r="B425" s="23" t="s">
        <v>1202</v>
      </c>
      <c r="C425" s="23" t="s">
        <v>61</v>
      </c>
      <c r="D425" s="23" t="s">
        <v>62</v>
      </c>
      <c r="E425" s="23" t="s">
        <v>1159</v>
      </c>
      <c r="F425" s="30" t="s">
        <v>1203</v>
      </c>
      <c r="G425" s="18">
        <v>22.8</v>
      </c>
      <c r="H425" s="18"/>
      <c r="I425" s="18"/>
      <c r="J425" s="18"/>
      <c r="K425" s="18"/>
      <c r="L425" s="30"/>
      <c r="M425" s="20" t="s">
        <v>1204</v>
      </c>
      <c r="N425" s="50" t="s">
        <v>1205</v>
      </c>
      <c r="O425" s="51">
        <v>9</v>
      </c>
      <c r="P425" s="51"/>
      <c r="Q425" s="54" t="s">
        <v>1206</v>
      </c>
      <c r="R425" s="54" t="s">
        <v>1206</v>
      </c>
      <c r="S425" s="54"/>
      <c r="T425" s="54">
        <v>1.6799999999999999E-2</v>
      </c>
      <c r="U425" s="54">
        <v>1.6799999999999999E-2</v>
      </c>
      <c r="V425" s="54"/>
      <c r="W425" s="30" t="s">
        <v>1173</v>
      </c>
      <c r="X425" s="30" t="s">
        <v>1174</v>
      </c>
      <c r="Y425" s="30" t="s">
        <v>1173</v>
      </c>
      <c r="Z425" s="30" t="s">
        <v>1174</v>
      </c>
      <c r="AA425" s="23" t="s">
        <v>1175</v>
      </c>
      <c r="AB425" s="30"/>
      <c r="AC425" s="30"/>
      <c r="AD425" s="30"/>
      <c r="AE425" s="30"/>
      <c r="AF425" s="30"/>
      <c r="AG425" s="30"/>
      <c r="AH425" s="30"/>
      <c r="AI425" s="30"/>
      <c r="AJ425" s="30"/>
      <c r="AK425" s="30"/>
      <c r="AL425" s="30"/>
      <c r="AM425" s="30"/>
      <c r="AN425" s="30"/>
    </row>
    <row r="426" spans="1:40" ht="123" customHeight="1" x14ac:dyDescent="0.15">
      <c r="A426" s="19"/>
      <c r="B426" s="23" t="s">
        <v>1207</v>
      </c>
      <c r="C426" s="23" t="s">
        <v>61</v>
      </c>
      <c r="D426" s="23" t="s">
        <v>62</v>
      </c>
      <c r="E426" s="23" t="s">
        <v>1119</v>
      </c>
      <c r="F426" s="30" t="s">
        <v>1208</v>
      </c>
      <c r="G426" s="18">
        <v>45.6</v>
      </c>
      <c r="H426" s="18"/>
      <c r="I426" s="18"/>
      <c r="J426" s="18"/>
      <c r="K426" s="18"/>
      <c r="L426" s="30"/>
      <c r="M426" s="20" t="s">
        <v>1209</v>
      </c>
      <c r="N426" s="50" t="s">
        <v>1210</v>
      </c>
      <c r="O426" s="51">
        <v>13</v>
      </c>
      <c r="P426" s="51">
        <v>14</v>
      </c>
      <c r="Q426" s="54">
        <v>7.3000000000000001E-3</v>
      </c>
      <c r="R426" s="54">
        <v>7.3000000000000001E-3</v>
      </c>
      <c r="S426" s="54">
        <v>0</v>
      </c>
      <c r="T426" s="54">
        <v>1.52E-2</v>
      </c>
      <c r="U426" s="54">
        <v>1.52E-2</v>
      </c>
      <c r="V426" s="54"/>
      <c r="W426" s="30" t="s">
        <v>1173</v>
      </c>
      <c r="X426" s="30" t="s">
        <v>1174</v>
      </c>
      <c r="Y426" s="30" t="s">
        <v>1173</v>
      </c>
      <c r="Z426" s="30" t="s">
        <v>1174</v>
      </c>
      <c r="AA426" s="23" t="s">
        <v>1175</v>
      </c>
      <c r="AB426" s="30"/>
      <c r="AC426" s="30"/>
      <c r="AD426" s="30"/>
      <c r="AE426" s="30"/>
      <c r="AF426" s="30"/>
      <c r="AG426" s="30"/>
      <c r="AH426" s="30"/>
      <c r="AI426" s="30"/>
      <c r="AJ426" s="30"/>
      <c r="AK426" s="30"/>
      <c r="AL426" s="30"/>
      <c r="AM426" s="30"/>
      <c r="AN426" s="30"/>
    </row>
    <row r="427" spans="1:40" ht="77.099999999999994" customHeight="1" x14ac:dyDescent="0.15">
      <c r="A427" s="19"/>
      <c r="B427" s="23" t="s">
        <v>1211</v>
      </c>
      <c r="C427" s="23" t="s">
        <v>61</v>
      </c>
      <c r="D427" s="23" t="s">
        <v>62</v>
      </c>
      <c r="E427" s="23" t="s">
        <v>99</v>
      </c>
      <c r="F427" s="30" t="s">
        <v>1212</v>
      </c>
      <c r="G427" s="18">
        <v>74.400000000000006</v>
      </c>
      <c r="H427" s="18"/>
      <c r="I427" s="18"/>
      <c r="J427" s="18"/>
      <c r="K427" s="18"/>
      <c r="L427" s="30"/>
      <c r="M427" s="50" t="s">
        <v>1196</v>
      </c>
      <c r="N427" s="50" t="s">
        <v>1213</v>
      </c>
      <c r="O427" s="51">
        <v>11</v>
      </c>
      <c r="P427" s="51">
        <v>6</v>
      </c>
      <c r="Q427" s="54" t="s">
        <v>1214</v>
      </c>
      <c r="R427" s="54">
        <v>4.4400000000000002E-2</v>
      </c>
      <c r="S427" s="54">
        <v>0.22109999999999999</v>
      </c>
      <c r="T427" s="54">
        <v>2.4799999999999999E-2</v>
      </c>
      <c r="U427" s="54">
        <v>2.4799999999999999E-2</v>
      </c>
      <c r="V427" s="54"/>
      <c r="W427" s="30" t="s">
        <v>1173</v>
      </c>
      <c r="X427" s="30" t="s">
        <v>1174</v>
      </c>
      <c r="Y427" s="30" t="s">
        <v>1173</v>
      </c>
      <c r="Z427" s="30" t="s">
        <v>1174</v>
      </c>
      <c r="AA427" s="23" t="s">
        <v>1175</v>
      </c>
      <c r="AB427" s="30"/>
      <c r="AC427" s="30"/>
      <c r="AD427" s="30"/>
      <c r="AE427" s="30"/>
      <c r="AF427" s="30"/>
      <c r="AG427" s="30"/>
      <c r="AH427" s="30"/>
      <c r="AI427" s="30"/>
      <c r="AJ427" s="30"/>
      <c r="AK427" s="30"/>
      <c r="AL427" s="30"/>
      <c r="AM427" s="30"/>
      <c r="AN427" s="30"/>
    </row>
    <row r="428" spans="1:40" ht="111.95" customHeight="1" x14ac:dyDescent="0.15">
      <c r="A428" s="19"/>
      <c r="B428" s="23" t="s">
        <v>1215</v>
      </c>
      <c r="C428" s="23" t="s">
        <v>61</v>
      </c>
      <c r="D428" s="23" t="s">
        <v>62</v>
      </c>
      <c r="E428" s="23" t="s">
        <v>94</v>
      </c>
      <c r="F428" s="30" t="s">
        <v>1216</v>
      </c>
      <c r="G428" s="18">
        <v>18.3</v>
      </c>
      <c r="H428" s="18"/>
      <c r="I428" s="18"/>
      <c r="J428" s="18"/>
      <c r="K428" s="18"/>
      <c r="L428" s="30"/>
      <c r="M428" s="50" t="s">
        <v>1217</v>
      </c>
      <c r="N428" s="50" t="s">
        <v>1218</v>
      </c>
      <c r="O428" s="51">
        <v>10</v>
      </c>
      <c r="P428" s="51">
        <v>4</v>
      </c>
      <c r="Q428" s="54">
        <v>8.0000000000000002E-3</v>
      </c>
      <c r="R428" s="54">
        <v>8.0000000000000002E-3</v>
      </c>
      <c r="S428" s="54">
        <v>0</v>
      </c>
      <c r="T428" s="54">
        <v>3.1E-2</v>
      </c>
      <c r="U428" s="54">
        <v>3.1E-2</v>
      </c>
      <c r="V428" s="54">
        <v>0</v>
      </c>
      <c r="W428" s="30" t="s">
        <v>1173</v>
      </c>
      <c r="X428" s="30" t="s">
        <v>1174</v>
      </c>
      <c r="Y428" s="30" t="s">
        <v>1173</v>
      </c>
      <c r="Z428" s="30" t="s">
        <v>1174</v>
      </c>
      <c r="AA428" s="23" t="s">
        <v>1175</v>
      </c>
      <c r="AB428" s="30"/>
      <c r="AC428" s="30"/>
      <c r="AD428" s="30"/>
      <c r="AE428" s="30"/>
      <c r="AF428" s="30"/>
      <c r="AG428" s="30"/>
      <c r="AH428" s="30"/>
      <c r="AI428" s="30"/>
      <c r="AJ428" s="30"/>
      <c r="AK428" s="30"/>
      <c r="AL428" s="30"/>
      <c r="AM428" s="30"/>
      <c r="AN428" s="30"/>
    </row>
    <row r="429" spans="1:40" ht="156.94999999999999" customHeight="1" x14ac:dyDescent="0.15">
      <c r="A429" s="19"/>
      <c r="B429" s="23" t="s">
        <v>1219</v>
      </c>
      <c r="C429" s="23" t="s">
        <v>61</v>
      </c>
      <c r="D429" s="23" t="s">
        <v>62</v>
      </c>
      <c r="E429" s="23" t="s">
        <v>154</v>
      </c>
      <c r="F429" s="30" t="s">
        <v>1220</v>
      </c>
      <c r="G429" s="18">
        <v>21.3</v>
      </c>
      <c r="H429" s="18"/>
      <c r="I429" s="18"/>
      <c r="J429" s="18"/>
      <c r="K429" s="18"/>
      <c r="L429" s="30"/>
      <c r="M429" s="20" t="s">
        <v>1221</v>
      </c>
      <c r="N429" s="50" t="s">
        <v>1222</v>
      </c>
      <c r="O429" s="51">
        <v>9</v>
      </c>
      <c r="P429" s="51">
        <v>6</v>
      </c>
      <c r="Q429" s="54">
        <v>7.1000000000000004E-3</v>
      </c>
      <c r="R429" s="54">
        <v>6.7000000000000002E-3</v>
      </c>
      <c r="S429" s="55"/>
      <c r="T429" s="54">
        <v>7.1000000000000004E-3</v>
      </c>
      <c r="U429" s="54">
        <v>7.1000000000000004E-3</v>
      </c>
      <c r="V429" s="54">
        <v>0</v>
      </c>
      <c r="W429" s="30" t="s">
        <v>1173</v>
      </c>
      <c r="X429" s="30" t="s">
        <v>1174</v>
      </c>
      <c r="Y429" s="30" t="s">
        <v>1173</v>
      </c>
      <c r="Z429" s="30" t="s">
        <v>1174</v>
      </c>
      <c r="AA429" s="23" t="s">
        <v>1175</v>
      </c>
      <c r="AB429" s="30"/>
      <c r="AC429" s="30"/>
      <c r="AD429" s="30"/>
      <c r="AE429" s="30"/>
      <c r="AF429" s="30"/>
      <c r="AG429" s="30"/>
      <c r="AH429" s="30"/>
      <c r="AI429" s="30"/>
      <c r="AJ429" s="30"/>
      <c r="AK429" s="30"/>
      <c r="AL429" s="30"/>
      <c r="AM429" s="30"/>
      <c r="AN429" s="30"/>
    </row>
    <row r="430" spans="1:40" ht="113.1" customHeight="1" x14ac:dyDescent="0.15">
      <c r="A430" s="19"/>
      <c r="B430" s="23" t="s">
        <v>1223</v>
      </c>
      <c r="C430" s="23" t="s">
        <v>61</v>
      </c>
      <c r="D430" s="23" t="s">
        <v>62</v>
      </c>
      <c r="E430" s="23" t="s">
        <v>119</v>
      </c>
      <c r="F430" s="30" t="s">
        <v>1224</v>
      </c>
      <c r="G430" s="18">
        <v>18.3</v>
      </c>
      <c r="H430" s="18"/>
      <c r="I430" s="18"/>
      <c r="J430" s="18"/>
      <c r="K430" s="18"/>
      <c r="L430" s="30"/>
      <c r="M430" s="20" t="s">
        <v>1225</v>
      </c>
      <c r="N430" s="50" t="s">
        <v>1226</v>
      </c>
      <c r="O430" s="51">
        <v>7</v>
      </c>
      <c r="P430" s="51">
        <v>6</v>
      </c>
      <c r="Q430" s="54">
        <v>1.52E-2</v>
      </c>
      <c r="R430" s="54">
        <v>1.52E-2</v>
      </c>
      <c r="S430" s="54"/>
      <c r="T430" s="54">
        <v>6.1000000000000004E-3</v>
      </c>
      <c r="U430" s="54">
        <v>6.1000000000000004E-3</v>
      </c>
      <c r="V430" s="54">
        <v>0</v>
      </c>
      <c r="W430" s="30" t="s">
        <v>1173</v>
      </c>
      <c r="X430" s="30" t="s">
        <v>1174</v>
      </c>
      <c r="Y430" s="30" t="s">
        <v>1173</v>
      </c>
      <c r="Z430" s="30" t="s">
        <v>1174</v>
      </c>
      <c r="AA430" s="23" t="s">
        <v>1175</v>
      </c>
      <c r="AB430" s="30"/>
      <c r="AC430" s="30"/>
      <c r="AD430" s="30"/>
      <c r="AE430" s="30"/>
      <c r="AF430" s="30"/>
      <c r="AG430" s="30"/>
      <c r="AH430" s="30"/>
      <c r="AI430" s="30"/>
      <c r="AJ430" s="30"/>
      <c r="AK430" s="30"/>
      <c r="AL430" s="30"/>
      <c r="AM430" s="30"/>
      <c r="AN430" s="30"/>
    </row>
    <row r="431" spans="1:40" ht="96.95" customHeight="1" x14ac:dyDescent="0.15">
      <c r="A431" s="19"/>
      <c r="B431" s="23" t="s">
        <v>1227</v>
      </c>
      <c r="C431" s="23" t="s">
        <v>61</v>
      </c>
      <c r="D431" s="23" t="s">
        <v>62</v>
      </c>
      <c r="E431" s="23" t="s">
        <v>104</v>
      </c>
      <c r="F431" s="31" t="s">
        <v>1228</v>
      </c>
      <c r="G431" s="18">
        <v>23.7</v>
      </c>
      <c r="H431" s="18"/>
      <c r="I431" s="18"/>
      <c r="J431" s="18"/>
      <c r="K431" s="18"/>
      <c r="L431" s="30"/>
      <c r="M431" s="50" t="s">
        <v>1168</v>
      </c>
      <c r="N431" s="50" t="s">
        <v>1229</v>
      </c>
      <c r="O431" s="51">
        <v>3</v>
      </c>
      <c r="P431" s="51">
        <v>10</v>
      </c>
      <c r="Q431" s="54">
        <v>7.9000000000000008E-3</v>
      </c>
      <c r="R431" s="54">
        <v>2.48E-3</v>
      </c>
      <c r="S431" s="54"/>
      <c r="T431" s="54">
        <v>7.9000000000000008E-3</v>
      </c>
      <c r="U431" s="54">
        <v>7.9000000000000008E-3</v>
      </c>
      <c r="V431" s="54">
        <v>0</v>
      </c>
      <c r="W431" s="30" t="s">
        <v>1173</v>
      </c>
      <c r="X431" s="30" t="s">
        <v>1174</v>
      </c>
      <c r="Y431" s="30" t="s">
        <v>1173</v>
      </c>
      <c r="Z431" s="30" t="s">
        <v>1174</v>
      </c>
      <c r="AA431" s="23" t="s">
        <v>1175</v>
      </c>
      <c r="AB431" s="30"/>
      <c r="AC431" s="30"/>
      <c r="AD431" s="30"/>
      <c r="AE431" s="30"/>
      <c r="AF431" s="30"/>
      <c r="AG431" s="30"/>
      <c r="AH431" s="30"/>
      <c r="AI431" s="30"/>
      <c r="AJ431" s="30"/>
      <c r="AK431" s="30"/>
      <c r="AL431" s="30"/>
      <c r="AM431" s="30"/>
      <c r="AN431" s="30"/>
    </row>
    <row r="432" spans="1:40" ht="96.95" customHeight="1" x14ac:dyDescent="0.15">
      <c r="A432" s="19"/>
      <c r="B432" s="23" t="s">
        <v>1230</v>
      </c>
      <c r="C432" s="23" t="s">
        <v>61</v>
      </c>
      <c r="D432" s="23" t="s">
        <v>62</v>
      </c>
      <c r="E432" s="23" t="s">
        <v>84</v>
      </c>
      <c r="F432" s="31" t="s">
        <v>1231</v>
      </c>
      <c r="G432" s="18">
        <v>13.2</v>
      </c>
      <c r="H432" s="18"/>
      <c r="I432" s="18"/>
      <c r="J432" s="18"/>
      <c r="K432" s="18"/>
      <c r="L432" s="30"/>
      <c r="M432" s="50" t="s">
        <v>1168</v>
      </c>
      <c r="N432" s="50" t="s">
        <v>1232</v>
      </c>
      <c r="O432" s="53">
        <v>14</v>
      </c>
      <c r="P432" s="53"/>
      <c r="Q432" s="55">
        <v>2.4799999999999999E-2</v>
      </c>
      <c r="R432" s="54">
        <v>4.4000000000000003E-3</v>
      </c>
      <c r="S432" s="54">
        <v>0</v>
      </c>
      <c r="T432" s="55">
        <v>2.4799999999999999E-2</v>
      </c>
      <c r="U432" s="55">
        <v>2.4799999999999999E-2</v>
      </c>
      <c r="V432" s="55"/>
      <c r="W432" s="30" t="s">
        <v>1173</v>
      </c>
      <c r="X432" s="30" t="s">
        <v>1174</v>
      </c>
      <c r="Y432" s="30" t="s">
        <v>1173</v>
      </c>
      <c r="Z432" s="30" t="s">
        <v>1174</v>
      </c>
      <c r="AA432" s="23" t="s">
        <v>1175</v>
      </c>
      <c r="AB432" s="30"/>
      <c r="AC432" s="30"/>
      <c r="AD432" s="30"/>
      <c r="AE432" s="30"/>
      <c r="AF432" s="30"/>
      <c r="AG432" s="30"/>
      <c r="AH432" s="30"/>
      <c r="AI432" s="30"/>
      <c r="AJ432" s="30"/>
      <c r="AK432" s="30"/>
      <c r="AL432" s="30"/>
      <c r="AM432" s="30"/>
      <c r="AN432" s="30"/>
    </row>
    <row r="433" spans="1:40" ht="131.1" customHeight="1" x14ac:dyDescent="0.15">
      <c r="A433" s="19"/>
      <c r="B433" s="23" t="s">
        <v>1233</v>
      </c>
      <c r="C433" s="23" t="s">
        <v>61</v>
      </c>
      <c r="D433" s="23" t="s">
        <v>62</v>
      </c>
      <c r="E433" s="23" t="s">
        <v>79</v>
      </c>
      <c r="F433" s="31" t="s">
        <v>1234</v>
      </c>
      <c r="G433" s="18">
        <v>22.5</v>
      </c>
      <c r="H433" s="18"/>
      <c r="I433" s="18"/>
      <c r="J433" s="18"/>
      <c r="K433" s="18"/>
      <c r="L433" s="30"/>
      <c r="M433" s="50" t="s">
        <v>1168</v>
      </c>
      <c r="N433" s="50" t="s">
        <v>1235</v>
      </c>
      <c r="O433" s="53">
        <v>18</v>
      </c>
      <c r="P433" s="53">
        <v>5</v>
      </c>
      <c r="Q433" s="55">
        <v>7.4999999999999997E-3</v>
      </c>
      <c r="R433" s="54">
        <v>7.4999999999999997E-3</v>
      </c>
      <c r="S433" s="54">
        <v>0</v>
      </c>
      <c r="T433" s="55">
        <v>3.5799999999999998E-2</v>
      </c>
      <c r="U433" s="55">
        <v>3.5799999999999998E-2</v>
      </c>
      <c r="V433" s="55"/>
      <c r="W433" s="30" t="s">
        <v>1173</v>
      </c>
      <c r="X433" s="30" t="s">
        <v>1174</v>
      </c>
      <c r="Y433" s="30" t="s">
        <v>1173</v>
      </c>
      <c r="Z433" s="30" t="s">
        <v>1174</v>
      </c>
      <c r="AA433" s="23" t="s">
        <v>1175</v>
      </c>
      <c r="AB433" s="30"/>
      <c r="AC433" s="30"/>
      <c r="AD433" s="30"/>
      <c r="AE433" s="30"/>
      <c r="AF433" s="30"/>
      <c r="AG433" s="30"/>
      <c r="AH433" s="30"/>
      <c r="AI433" s="30"/>
      <c r="AJ433" s="30"/>
      <c r="AK433" s="30"/>
      <c r="AL433" s="30"/>
      <c r="AM433" s="30"/>
      <c r="AN433" s="30"/>
    </row>
  </sheetData>
  <mergeCells count="51">
    <mergeCell ref="B397:E397"/>
    <mergeCell ref="B399:E399"/>
    <mergeCell ref="B400:E400"/>
    <mergeCell ref="B417:E417"/>
    <mergeCell ref="A3:A5"/>
    <mergeCell ref="B3:B5"/>
    <mergeCell ref="C3:C5"/>
    <mergeCell ref="D3:D5"/>
    <mergeCell ref="E3:E5"/>
    <mergeCell ref="B355:E355"/>
    <mergeCell ref="B356:E356"/>
    <mergeCell ref="B386:E386"/>
    <mergeCell ref="B390:E390"/>
    <mergeCell ref="B393:E393"/>
    <mergeCell ref="B342:E342"/>
    <mergeCell ref="B345:E345"/>
    <mergeCell ref="B347:E347"/>
    <mergeCell ref="B348:E348"/>
    <mergeCell ref="B353:E353"/>
    <mergeCell ref="B186:E186"/>
    <mergeCell ref="B188:E188"/>
    <mergeCell ref="B189:E189"/>
    <mergeCell ref="B337:E337"/>
    <mergeCell ref="B340:E340"/>
    <mergeCell ref="B8:E8"/>
    <mergeCell ref="B9:E9"/>
    <mergeCell ref="B163:E163"/>
    <mergeCell ref="B165:E165"/>
    <mergeCell ref="B183:E183"/>
    <mergeCell ref="O4:P4"/>
    <mergeCell ref="Q4:S4"/>
    <mergeCell ref="T4:V4"/>
    <mergeCell ref="A6:F6"/>
    <mergeCell ref="B7:E7"/>
    <mergeCell ref="F3:F5"/>
    <mergeCell ref="G4:G5"/>
    <mergeCell ref="H4:H5"/>
    <mergeCell ref="I4:I5"/>
    <mergeCell ref="J4:J5"/>
    <mergeCell ref="K4:K5"/>
    <mergeCell ref="L3:L5"/>
    <mergeCell ref="M4:M5"/>
    <mergeCell ref="N4:N5"/>
    <mergeCell ref="A1:B1"/>
    <mergeCell ref="A2:AN2"/>
    <mergeCell ref="G3:K3"/>
    <mergeCell ref="M3:V3"/>
    <mergeCell ref="W3:X3"/>
    <mergeCell ref="Y3:Z3"/>
    <mergeCell ref="AB3:AN3"/>
    <mergeCell ref="AA3:AA4"/>
  </mergeCells>
  <phoneticPr fontId="16" type="noConversion"/>
  <printOptions horizontalCentered="1"/>
  <pageMargins left="0.24791666666666701" right="0.24791666666666701" top="0.78680555555555598" bottom="0.78680555555555598" header="0.51180555555555596" footer="0.55000000000000004"/>
  <pageSetup paperSize="8" scale="64" fitToHeight="0" orientation="landscape" useFirstPageNumber="1" r:id="rId1"/>
  <headerFooter>
    <oddFooter>&amp;C&amp;14-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调整后3.7</vt:lpstr>
      <vt:lpstr>调整后3.7!Print_Area</vt:lpstr>
      <vt:lpstr>调整后3.7!Print_Titles</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jing mao</cp:lastModifiedBy>
  <cp:lastPrinted>2022-03-05T07:50:00Z</cp:lastPrinted>
  <dcterms:created xsi:type="dcterms:W3CDTF">2016-07-11T03:13:00Z</dcterms:created>
  <dcterms:modified xsi:type="dcterms:W3CDTF">2023-11-17T08:38:41Z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y fmtid="{D5CDD505-2E9C-101B-9397-08002B2CF9AE}" pid="3" name="KSORubyTemplateID" linkTarget="0">
    <vt:lpwstr>14</vt:lpwstr>
  </property>
  <property fmtid="{D5CDD505-2E9C-101B-9397-08002B2CF9AE}" pid="4" name="ICV">
    <vt:lpwstr>4942AA0965CA400EB7D540ABCE3DDE2F</vt:lpwstr>
  </property>
  <property fmtid="{D5CDD505-2E9C-101B-9397-08002B2CF9AE}" pid="5" name="KSOReadingLayout">
    <vt:bool>true</vt:bool>
  </property>
</Properties>
</file>