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definedNames>
    <definedName name="_xlnm.Print_Titles" localSheetId="0">Sheet1!$2:$5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<sst xmlns="http://schemas.openxmlformats.org/spreadsheetml/2006/main" count="306" uniqueCount="190">
  <si>
    <r>
      <rPr>
        <sz val="16"/>
        <rFont val="黑体"/>
        <charset val="134"/>
      </rPr>
      <t>附表：</t>
    </r>
  </si>
  <si>
    <r>
      <rPr>
        <sz val="36"/>
        <rFont val="方正小标宋简体"/>
        <charset val="134"/>
      </rPr>
      <t>张家川县</t>
    </r>
    <r>
      <rPr>
        <sz val="36"/>
        <rFont val="Times New Roman"/>
        <charset val="134"/>
      </rPr>
      <t>2025</t>
    </r>
    <r>
      <rPr>
        <sz val="36"/>
        <rFont val="方正小标宋简体"/>
        <charset val="134"/>
      </rPr>
      <t>年县级财政衔接推进乡村振兴补助资金项目计划表</t>
    </r>
  </si>
  <si>
    <r>
      <rPr>
        <b/>
        <sz val="18"/>
        <rFont val="黑体"/>
        <charset val="134"/>
      </rPr>
      <t>序号</t>
    </r>
  </si>
  <si>
    <r>
      <rPr>
        <b/>
        <sz val="18"/>
        <rFont val="黑体"/>
        <charset val="134"/>
      </rPr>
      <t>项目名称</t>
    </r>
  </si>
  <si>
    <r>
      <rPr>
        <b/>
        <sz val="18"/>
        <rFont val="黑体"/>
        <charset val="134"/>
      </rPr>
      <t>建设</t>
    </r>
    <r>
      <rPr>
        <b/>
        <sz val="18"/>
        <rFont val="Times New Roman"/>
        <charset val="134"/>
      </rPr>
      <t xml:space="preserve">
</t>
    </r>
    <r>
      <rPr>
        <b/>
        <sz val="18"/>
        <rFont val="黑体"/>
        <charset val="134"/>
      </rPr>
      <t>性质</t>
    </r>
  </si>
  <si>
    <r>
      <rPr>
        <b/>
        <sz val="18"/>
        <rFont val="宋体"/>
        <charset val="134"/>
      </rPr>
      <t>建设起止年限</t>
    </r>
  </si>
  <si>
    <r>
      <rPr>
        <b/>
        <sz val="18"/>
        <rFont val="黑体"/>
        <charset val="134"/>
      </rPr>
      <t>建设</t>
    </r>
    <r>
      <rPr>
        <b/>
        <sz val="18"/>
        <rFont val="Times New Roman"/>
        <charset val="134"/>
      </rPr>
      <t xml:space="preserve">
</t>
    </r>
    <r>
      <rPr>
        <b/>
        <sz val="18"/>
        <rFont val="黑体"/>
        <charset val="134"/>
      </rPr>
      <t>地点</t>
    </r>
  </si>
  <si>
    <r>
      <rPr>
        <b/>
        <sz val="18"/>
        <rFont val="宋体"/>
        <charset val="134"/>
      </rPr>
      <t>建设内容与规模</t>
    </r>
  </si>
  <si>
    <r>
      <rPr>
        <b/>
        <sz val="18"/>
        <rFont val="黑体"/>
        <charset val="134"/>
      </rPr>
      <t>投资</t>
    </r>
    <r>
      <rPr>
        <b/>
        <sz val="18"/>
        <rFont val="Times New Roman"/>
        <charset val="134"/>
      </rPr>
      <t xml:space="preserve">
</t>
    </r>
    <r>
      <rPr>
        <b/>
        <sz val="18"/>
        <rFont val="黑体"/>
        <charset val="134"/>
      </rPr>
      <t>规模</t>
    </r>
    <r>
      <rPr>
        <b/>
        <sz val="18"/>
        <rFont val="Times New Roman"/>
        <charset val="134"/>
      </rPr>
      <t xml:space="preserve">
</t>
    </r>
    <r>
      <rPr>
        <b/>
        <sz val="18"/>
        <rFont val="黑体"/>
        <charset val="134"/>
      </rPr>
      <t>（万元）</t>
    </r>
  </si>
  <si>
    <r>
      <rPr>
        <b/>
        <sz val="18"/>
        <rFont val="宋体"/>
        <charset val="134"/>
      </rPr>
      <t>绩效目标</t>
    </r>
  </si>
  <si>
    <r>
      <rPr>
        <b/>
        <sz val="18"/>
        <rFont val="宋体"/>
        <charset val="134"/>
      </rPr>
      <t>项目</t>
    </r>
    <r>
      <rPr>
        <b/>
        <sz val="18"/>
        <rFont val="Times New Roman"/>
        <charset val="134"/>
      </rPr>
      <t xml:space="preserve">
</t>
    </r>
    <r>
      <rPr>
        <b/>
        <sz val="18"/>
        <rFont val="宋体"/>
        <charset val="134"/>
      </rPr>
      <t>主管</t>
    </r>
    <r>
      <rPr>
        <b/>
        <sz val="18"/>
        <rFont val="Times New Roman"/>
        <charset val="134"/>
      </rPr>
      <t xml:space="preserve">
</t>
    </r>
    <r>
      <rPr>
        <b/>
        <sz val="18"/>
        <rFont val="宋体"/>
        <charset val="134"/>
      </rPr>
      <t>单位</t>
    </r>
  </si>
  <si>
    <r>
      <rPr>
        <b/>
        <sz val="18"/>
        <rFont val="宋体"/>
        <charset val="134"/>
      </rPr>
      <t>项目</t>
    </r>
    <r>
      <rPr>
        <b/>
        <sz val="18"/>
        <rFont val="Times New Roman"/>
        <charset val="134"/>
      </rPr>
      <t xml:space="preserve">
</t>
    </r>
    <r>
      <rPr>
        <b/>
        <sz val="18"/>
        <rFont val="宋体"/>
        <charset val="134"/>
      </rPr>
      <t>实施</t>
    </r>
    <r>
      <rPr>
        <b/>
        <sz val="18"/>
        <rFont val="Times New Roman"/>
        <charset val="134"/>
      </rPr>
      <t xml:space="preserve">
</t>
    </r>
    <r>
      <rPr>
        <b/>
        <sz val="18"/>
        <rFont val="宋体"/>
        <charset val="134"/>
      </rPr>
      <t>单位</t>
    </r>
  </si>
  <si>
    <r>
      <rPr>
        <b/>
        <sz val="18"/>
        <rFont val="宋体"/>
        <charset val="134"/>
      </rPr>
      <t>项目效益情况</t>
    </r>
  </si>
  <si>
    <r>
      <rPr>
        <b/>
        <sz val="18"/>
        <rFont val="宋体"/>
        <charset val="134"/>
      </rPr>
      <t>利益联结机制</t>
    </r>
  </si>
  <si>
    <r>
      <rPr>
        <b/>
        <sz val="18"/>
        <rFont val="宋体"/>
        <charset val="134"/>
      </rPr>
      <t>受益村数</t>
    </r>
    <r>
      <rPr>
        <b/>
        <sz val="18"/>
        <rFont val="Times New Roman"/>
        <charset val="134"/>
      </rPr>
      <t xml:space="preserve">
</t>
    </r>
    <r>
      <rPr>
        <b/>
        <sz val="18"/>
        <rFont val="宋体"/>
        <charset val="134"/>
      </rPr>
      <t>（个）</t>
    </r>
  </si>
  <si>
    <r>
      <rPr>
        <b/>
        <sz val="18"/>
        <rFont val="宋体"/>
        <charset val="134"/>
      </rPr>
      <t>受益户数</t>
    </r>
    <r>
      <rPr>
        <b/>
        <sz val="18"/>
        <rFont val="Times New Roman"/>
        <charset val="134"/>
      </rPr>
      <t xml:space="preserve">
</t>
    </r>
    <r>
      <rPr>
        <b/>
        <sz val="18"/>
        <rFont val="宋体"/>
        <charset val="134"/>
      </rPr>
      <t>（万户）</t>
    </r>
  </si>
  <si>
    <r>
      <rPr>
        <b/>
        <sz val="18"/>
        <rFont val="宋体"/>
        <charset val="134"/>
      </rPr>
      <t>受益人数</t>
    </r>
    <r>
      <rPr>
        <b/>
        <sz val="18"/>
        <rFont val="Times New Roman"/>
        <charset val="134"/>
      </rPr>
      <t xml:space="preserve">
</t>
    </r>
    <r>
      <rPr>
        <b/>
        <sz val="18"/>
        <rFont val="宋体"/>
        <charset val="134"/>
      </rPr>
      <t>（万人）</t>
    </r>
  </si>
  <si>
    <r>
      <rPr>
        <b/>
        <sz val="18"/>
        <rFont val="宋体"/>
        <charset val="134"/>
      </rPr>
      <t>合计</t>
    </r>
  </si>
  <si>
    <r>
      <rPr>
        <b/>
        <sz val="18"/>
        <rFont val="宋体"/>
        <charset val="134"/>
      </rPr>
      <t>脱贫村</t>
    </r>
  </si>
  <si>
    <r>
      <rPr>
        <b/>
        <sz val="18"/>
        <rFont val="宋体"/>
        <charset val="134"/>
      </rPr>
      <t>其他村</t>
    </r>
  </si>
  <si>
    <r>
      <rPr>
        <b/>
        <sz val="18"/>
        <rFont val="宋体"/>
        <charset val="134"/>
      </rPr>
      <t>小计</t>
    </r>
  </si>
  <si>
    <r>
      <rPr>
        <b/>
        <sz val="18"/>
        <rFont val="宋体"/>
        <charset val="134"/>
      </rPr>
      <t>脱贫户</t>
    </r>
    <r>
      <rPr>
        <b/>
        <sz val="18"/>
        <rFont val="Times New Roman"/>
        <charset val="134"/>
      </rPr>
      <t xml:space="preserve">
</t>
    </r>
    <r>
      <rPr>
        <b/>
        <sz val="18"/>
        <rFont val="宋体"/>
        <charset val="134"/>
      </rPr>
      <t>（含监测对象）</t>
    </r>
  </si>
  <si>
    <r>
      <rPr>
        <b/>
        <sz val="18"/>
        <rFont val="宋体"/>
        <charset val="134"/>
      </rPr>
      <t>其他农户</t>
    </r>
  </si>
  <si>
    <r>
      <rPr>
        <b/>
        <sz val="18"/>
        <rFont val="宋体"/>
        <charset val="134"/>
      </rPr>
      <t>脱贫人口数</t>
    </r>
    <r>
      <rPr>
        <b/>
        <sz val="18"/>
        <rFont val="Times New Roman"/>
        <charset val="134"/>
      </rPr>
      <t xml:space="preserve">
</t>
    </r>
    <r>
      <rPr>
        <b/>
        <sz val="18"/>
        <rFont val="宋体"/>
        <charset val="134"/>
      </rPr>
      <t>（含监测对象）</t>
    </r>
  </si>
  <si>
    <r>
      <rPr>
        <b/>
        <sz val="18"/>
        <rFont val="宋体"/>
        <charset val="134"/>
      </rPr>
      <t>其他人口数</t>
    </r>
  </si>
  <si>
    <t>一</t>
  </si>
  <si>
    <t>产业发展项目</t>
  </si>
  <si>
    <r>
      <rPr>
        <b/>
        <sz val="14"/>
        <color theme="1"/>
        <rFont val="宋体"/>
        <charset val="134"/>
      </rPr>
      <t>概算投资</t>
    </r>
    <r>
      <rPr>
        <b/>
        <sz val="14"/>
        <color theme="1"/>
        <rFont val="Times New Roman"/>
        <charset val="134"/>
      </rPr>
      <t>2210</t>
    </r>
    <r>
      <rPr>
        <b/>
        <sz val="14"/>
        <color theme="1"/>
        <rFont val="宋体"/>
        <charset val="134"/>
      </rPr>
      <t>万元用于实施产业发展项目。</t>
    </r>
  </si>
  <si>
    <t>（一）</t>
  </si>
  <si>
    <t>新型农村集体经济发展项目</t>
  </si>
  <si>
    <t>概算投资50万元用于实施新型农村集体经济发展项目。</t>
  </si>
  <si>
    <t>张棉乡先马村养殖场建设项目</t>
  </si>
  <si>
    <t>新建</t>
  </si>
  <si>
    <t>2025.01-2025.12</t>
  </si>
  <si>
    <t>张棉驿乡</t>
  </si>
  <si>
    <t>在张棉驿乡先马村股份经济合作社投资村集体经济发展资金50万元，用于全自动链式封口机、手压式封口机、热收缩包装机、饲料颗粒机、双筒式拌料机、30装载机、青贮收割机、电动撒料车等设备购置；使用财政资金实施项目形成的资产全部确权到村集体经济组织，资产运营管理方式采用“村有户营”“村有村营”“村企共营”三种方式，确保村级集体经济组织增加收入。</t>
  </si>
  <si>
    <t>用于本村村集体发展产业，促进村集体经济发展，增加村集体经济收入，每年按照投资金额一定比例给村集体固定分红。</t>
  </si>
  <si>
    <t>通过土地流转、就近务工等形式增加农户收入，</t>
  </si>
  <si>
    <t>县畜牧中心</t>
  </si>
  <si>
    <t>（二）</t>
  </si>
  <si>
    <t>其他产业项目</t>
  </si>
  <si>
    <t>概算投资2160用于实施其他产业项目。</t>
  </si>
  <si>
    <t>农作物良种繁育示范基地建设项目</t>
  </si>
  <si>
    <t>相关乡镇</t>
  </si>
  <si>
    <r>
      <rPr>
        <sz val="14"/>
        <rFont val="宋体"/>
        <charset val="134"/>
      </rPr>
      <t>在全县建设农作物良种繁育基地</t>
    </r>
    <r>
      <rPr>
        <sz val="14"/>
        <rFont val="Times New Roman"/>
        <charset val="0"/>
      </rPr>
      <t>15000</t>
    </r>
    <r>
      <rPr>
        <sz val="14"/>
        <rFont val="宋体"/>
        <charset val="134"/>
      </rPr>
      <t>亩，按照每亩</t>
    </r>
    <r>
      <rPr>
        <sz val="14"/>
        <rFont val="Times New Roman"/>
        <charset val="0"/>
      </rPr>
      <t>200</t>
    </r>
    <r>
      <rPr>
        <sz val="14"/>
        <rFont val="宋体"/>
        <charset val="134"/>
      </rPr>
      <t>元的标准补助良种，共</t>
    </r>
    <r>
      <rPr>
        <sz val="14"/>
        <rFont val="Times New Roman"/>
        <charset val="0"/>
      </rPr>
      <t>300</t>
    </r>
    <r>
      <rPr>
        <sz val="14"/>
        <rFont val="宋体"/>
        <charset val="134"/>
      </rPr>
      <t>万元。</t>
    </r>
  </si>
  <si>
    <t>建设小麦良种繁育基地，进一步保障国家粮食作物种质安全。</t>
  </si>
  <si>
    <t>县农业农村局</t>
  </si>
  <si>
    <t>县农技站</t>
  </si>
  <si>
    <t>张家川县特色餐饮业扶持奖补项目</t>
  </si>
  <si>
    <t>续建</t>
  </si>
  <si>
    <t>张家川县</t>
  </si>
  <si>
    <r>
      <rPr>
        <sz val="14"/>
        <rFont val="宋体"/>
        <charset val="134"/>
      </rPr>
      <t>全年安排享受特色餐饮业扶持奖补资金加盟店</t>
    </r>
    <r>
      <rPr>
        <sz val="14"/>
        <rFont val="Times New Roman"/>
        <charset val="134"/>
      </rPr>
      <t>500</t>
    </r>
    <r>
      <rPr>
        <sz val="14"/>
        <rFont val="宋体"/>
        <charset val="134"/>
      </rPr>
      <t>家。</t>
    </r>
    <r>
      <rPr>
        <sz val="14"/>
        <rFont val="Times New Roman"/>
        <charset val="134"/>
      </rPr>
      <t xml:space="preserve">
1.</t>
    </r>
    <r>
      <rPr>
        <sz val="14"/>
        <rFont val="宋体"/>
        <charset val="134"/>
      </rPr>
      <t>旗舰店（含双品牌店）：营业面积</t>
    </r>
    <r>
      <rPr>
        <sz val="14"/>
        <rFont val="Times New Roman"/>
        <charset val="134"/>
      </rPr>
      <t>150</t>
    </r>
    <r>
      <rPr>
        <sz val="14"/>
        <rFont val="宋体"/>
        <charset val="134"/>
      </rPr>
      <t>平方米以上（含</t>
    </r>
    <r>
      <rPr>
        <sz val="14"/>
        <rFont val="Times New Roman"/>
        <charset val="134"/>
      </rPr>
      <t>150</t>
    </r>
    <r>
      <rPr>
        <sz val="14"/>
        <rFont val="宋体"/>
        <charset val="134"/>
      </rPr>
      <t>平方米），使用县内具有带贫机制的企业或认证帮扶车间（乡村就业工厂、农业专业合作社）生产的农特产品及餐饮业相关产品，加盟</t>
    </r>
    <r>
      <rPr>
        <sz val="14"/>
        <rFont val="Times New Roman"/>
        <charset val="134"/>
      </rPr>
      <t>“</t>
    </r>
    <r>
      <rPr>
        <sz val="14"/>
        <rFont val="宋体"/>
        <charset val="134"/>
      </rPr>
      <t>张家川</t>
    </r>
    <r>
      <rPr>
        <sz val="14"/>
        <rFont val="Times New Roman"/>
        <charset val="134"/>
      </rPr>
      <t>·</t>
    </r>
    <r>
      <rPr>
        <sz val="14"/>
        <rFont val="宋体"/>
        <charset val="134"/>
      </rPr>
      <t>兰州牛肉拉面</t>
    </r>
    <r>
      <rPr>
        <sz val="14"/>
        <rFont val="Times New Roman"/>
        <charset val="134"/>
      </rPr>
      <t>”</t>
    </r>
    <r>
      <rPr>
        <sz val="14"/>
        <rFont val="宋体"/>
        <charset val="134"/>
      </rPr>
      <t>品牌，纳入张家川县餐饮服务业数字化平台统一管理，给予一次性</t>
    </r>
    <r>
      <rPr>
        <sz val="14"/>
        <rFont val="Times New Roman"/>
        <charset val="134"/>
      </rPr>
      <t>8</t>
    </r>
    <r>
      <rPr>
        <sz val="14"/>
        <rFont val="宋体"/>
        <charset val="134"/>
      </rPr>
      <t>万元奖补。</t>
    </r>
    <r>
      <rPr>
        <sz val="14"/>
        <rFont val="Times New Roman"/>
        <charset val="134"/>
      </rPr>
      <t>2.</t>
    </r>
    <r>
      <rPr>
        <sz val="14"/>
        <rFont val="宋体"/>
        <charset val="134"/>
      </rPr>
      <t>示范店（含双品牌店）：营业面积</t>
    </r>
    <r>
      <rPr>
        <sz val="14"/>
        <rFont val="Times New Roman"/>
        <charset val="134"/>
      </rPr>
      <t>80-150</t>
    </r>
    <r>
      <rPr>
        <sz val="14"/>
        <rFont val="宋体"/>
        <charset val="134"/>
      </rPr>
      <t>平方米（含</t>
    </r>
    <r>
      <rPr>
        <sz val="14"/>
        <rFont val="Times New Roman"/>
        <charset val="134"/>
      </rPr>
      <t>80</t>
    </r>
    <r>
      <rPr>
        <sz val="14"/>
        <rFont val="宋体"/>
        <charset val="134"/>
      </rPr>
      <t>平方米），使用县内具有带贫机制的企业或认证帮扶车间（乡村就业工厂、农业专业合作社）生产的农特产品及餐饮业相关产品，加盟</t>
    </r>
    <r>
      <rPr>
        <sz val="14"/>
        <rFont val="Times New Roman"/>
        <charset val="134"/>
      </rPr>
      <t>“</t>
    </r>
    <r>
      <rPr>
        <sz val="14"/>
        <rFont val="宋体"/>
        <charset val="134"/>
      </rPr>
      <t>张家川</t>
    </r>
    <r>
      <rPr>
        <sz val="14"/>
        <rFont val="Times New Roman"/>
        <charset val="134"/>
      </rPr>
      <t>·</t>
    </r>
    <r>
      <rPr>
        <sz val="14"/>
        <rFont val="宋体"/>
        <charset val="134"/>
      </rPr>
      <t>兰州牛肉拉面</t>
    </r>
    <r>
      <rPr>
        <sz val="14"/>
        <rFont val="Times New Roman"/>
        <charset val="134"/>
      </rPr>
      <t>”</t>
    </r>
    <r>
      <rPr>
        <sz val="14"/>
        <rFont val="宋体"/>
        <charset val="134"/>
      </rPr>
      <t>品牌，纳入张家川县餐饮服务业数字化平台统一管理，给予一次性</t>
    </r>
    <r>
      <rPr>
        <sz val="14"/>
        <rFont val="Times New Roman"/>
        <charset val="134"/>
      </rPr>
      <t>5</t>
    </r>
    <r>
      <rPr>
        <sz val="14"/>
        <rFont val="宋体"/>
        <charset val="134"/>
      </rPr>
      <t>万元奖补。</t>
    </r>
    <r>
      <rPr>
        <sz val="14"/>
        <rFont val="Times New Roman"/>
        <charset val="134"/>
      </rPr>
      <t>3.</t>
    </r>
    <r>
      <rPr>
        <sz val="14"/>
        <rFont val="宋体"/>
        <charset val="134"/>
      </rPr>
      <t>创业店（含双品牌店）：营业面积</t>
    </r>
    <r>
      <rPr>
        <sz val="14"/>
        <rFont val="Times New Roman"/>
        <charset val="134"/>
      </rPr>
      <t>80</t>
    </r>
    <r>
      <rPr>
        <sz val="14"/>
        <rFont val="宋体"/>
        <charset val="134"/>
      </rPr>
      <t>平方米以下，使用县内具有带贫机制的企业或认证帮扶车间（乡村就业工厂、农业专业合作社）生产的农特产品及餐饮业相关产品，加盟</t>
    </r>
    <r>
      <rPr>
        <sz val="14"/>
        <rFont val="Times New Roman"/>
        <charset val="134"/>
      </rPr>
      <t>“</t>
    </r>
    <r>
      <rPr>
        <sz val="14"/>
        <rFont val="宋体"/>
        <charset val="134"/>
      </rPr>
      <t>张家川</t>
    </r>
    <r>
      <rPr>
        <sz val="14"/>
        <rFont val="Times New Roman"/>
        <charset val="134"/>
      </rPr>
      <t>·</t>
    </r>
    <r>
      <rPr>
        <sz val="14"/>
        <rFont val="宋体"/>
        <charset val="134"/>
      </rPr>
      <t>兰州牛肉拉面</t>
    </r>
    <r>
      <rPr>
        <sz val="14"/>
        <rFont val="Times New Roman"/>
        <charset val="134"/>
      </rPr>
      <t>”</t>
    </r>
    <r>
      <rPr>
        <sz val="14"/>
        <rFont val="宋体"/>
        <charset val="134"/>
      </rPr>
      <t>品牌，纳入张家川县餐饮服务业数字化平台统一管理，给予一次性</t>
    </r>
    <r>
      <rPr>
        <sz val="14"/>
        <rFont val="Times New Roman"/>
        <charset val="134"/>
      </rPr>
      <t>3</t>
    </r>
    <r>
      <rPr>
        <sz val="14"/>
        <rFont val="宋体"/>
        <charset val="134"/>
      </rPr>
      <t>万元奖补。</t>
    </r>
  </si>
  <si>
    <r>
      <rPr>
        <sz val="14"/>
        <rFont val="宋体"/>
        <charset val="134"/>
      </rPr>
      <t>特色餐饮扶持奖补项目既带动就业人数</t>
    </r>
    <r>
      <rPr>
        <sz val="14"/>
        <rFont val="Times New Roman"/>
        <charset val="0"/>
      </rPr>
      <t>4500</t>
    </r>
    <r>
      <rPr>
        <sz val="14"/>
        <rFont val="宋体"/>
        <charset val="134"/>
      </rPr>
      <t>人，又增加脱贫户家庭收入</t>
    </r>
    <r>
      <rPr>
        <sz val="14"/>
        <rFont val="Times New Roman"/>
        <charset val="0"/>
      </rPr>
      <t>9500</t>
    </r>
    <r>
      <rPr>
        <sz val="14"/>
        <rFont val="宋体"/>
        <charset val="134"/>
      </rPr>
      <t>万元</t>
    </r>
  </si>
  <si>
    <t>特色餐饮扶持奖补可以鼓励我县脱贫户加入餐饮行业，既带动了就业又增加了收入</t>
  </si>
  <si>
    <t>县人社局</t>
  </si>
  <si>
    <r>
      <rPr>
        <sz val="14"/>
        <rFont val="宋体"/>
        <charset val="134"/>
      </rPr>
      <t>县人社局、</t>
    </r>
    <r>
      <rPr>
        <sz val="14"/>
        <rFont val="Times New Roman"/>
        <charset val="134"/>
      </rPr>
      <t>15</t>
    </r>
    <r>
      <rPr>
        <sz val="14"/>
        <rFont val="宋体"/>
        <charset val="134"/>
      </rPr>
      <t>个乡镇</t>
    </r>
  </si>
  <si>
    <t>品牌创建补助和农产品质量安全检测及追溯体系建设项目</t>
  </si>
  <si>
    <r>
      <rPr>
        <sz val="14"/>
        <rFont val="Times New Roman"/>
        <charset val="0"/>
      </rPr>
      <t>1.</t>
    </r>
    <r>
      <rPr>
        <sz val="14"/>
        <rFont val="宋体"/>
        <charset val="0"/>
      </rPr>
      <t>认证</t>
    </r>
    <r>
      <rPr>
        <sz val="14"/>
        <rFont val="Times New Roman"/>
        <charset val="0"/>
      </rPr>
      <t>1</t>
    </r>
    <r>
      <rPr>
        <sz val="14"/>
        <rFont val="宋体"/>
        <charset val="0"/>
      </rPr>
      <t>个绿色食品奖补</t>
    </r>
    <r>
      <rPr>
        <sz val="14"/>
        <rFont val="Times New Roman"/>
        <charset val="0"/>
      </rPr>
      <t>3</t>
    </r>
    <r>
      <rPr>
        <sz val="14"/>
        <rFont val="宋体"/>
        <charset val="0"/>
      </rPr>
      <t>万元，同一企业同时申报多个产品每增加</t>
    </r>
    <r>
      <rPr>
        <sz val="14"/>
        <rFont val="Times New Roman"/>
        <charset val="0"/>
      </rPr>
      <t>1</t>
    </r>
    <r>
      <rPr>
        <sz val="14"/>
        <rFont val="宋体"/>
        <charset val="0"/>
      </rPr>
      <t>个奖补</t>
    </r>
    <r>
      <rPr>
        <sz val="14"/>
        <rFont val="Times New Roman"/>
        <charset val="0"/>
      </rPr>
      <t>2</t>
    </r>
    <r>
      <rPr>
        <sz val="14"/>
        <rFont val="宋体"/>
        <charset val="0"/>
      </rPr>
      <t>万元，每续展换证一个奖补</t>
    </r>
    <r>
      <rPr>
        <sz val="14"/>
        <rFont val="Times New Roman"/>
        <charset val="0"/>
      </rPr>
      <t>2</t>
    </r>
    <r>
      <rPr>
        <sz val="14"/>
        <rFont val="宋体"/>
        <charset val="0"/>
      </rPr>
      <t>万元。</t>
    </r>
    <r>
      <rPr>
        <sz val="14"/>
        <rFont val="Times New Roman"/>
        <charset val="0"/>
      </rPr>
      <t>2.</t>
    </r>
    <r>
      <rPr>
        <sz val="14"/>
        <rFont val="宋体"/>
        <charset val="0"/>
      </rPr>
      <t>认证</t>
    </r>
    <r>
      <rPr>
        <sz val="14"/>
        <rFont val="Times New Roman"/>
        <charset val="0"/>
      </rPr>
      <t>1</t>
    </r>
    <r>
      <rPr>
        <sz val="14"/>
        <rFont val="宋体"/>
        <charset val="0"/>
      </rPr>
      <t>个有机农产品奖补</t>
    </r>
    <r>
      <rPr>
        <sz val="14"/>
        <rFont val="Times New Roman"/>
        <charset val="0"/>
      </rPr>
      <t>5</t>
    </r>
    <r>
      <rPr>
        <sz val="14"/>
        <rFont val="宋体"/>
        <charset val="0"/>
      </rPr>
      <t>万元。</t>
    </r>
    <r>
      <rPr>
        <sz val="14"/>
        <rFont val="Times New Roman"/>
        <charset val="0"/>
      </rPr>
      <t>3.</t>
    </r>
    <r>
      <rPr>
        <sz val="14"/>
        <rFont val="宋体"/>
        <charset val="0"/>
      </rPr>
      <t>认证</t>
    </r>
    <r>
      <rPr>
        <sz val="14"/>
        <rFont val="Times New Roman"/>
        <charset val="0"/>
      </rPr>
      <t>1</t>
    </r>
    <r>
      <rPr>
        <sz val="14"/>
        <rFont val="宋体"/>
        <charset val="0"/>
      </rPr>
      <t>个地理标志农产品奖补</t>
    </r>
    <r>
      <rPr>
        <sz val="14"/>
        <rFont val="Times New Roman"/>
        <charset val="0"/>
      </rPr>
      <t>10</t>
    </r>
    <r>
      <rPr>
        <sz val="14"/>
        <rFont val="宋体"/>
        <charset val="0"/>
      </rPr>
      <t>万元。</t>
    </r>
    <r>
      <rPr>
        <sz val="14"/>
        <rFont val="Times New Roman"/>
        <charset val="0"/>
      </rPr>
      <t>4.</t>
    </r>
    <r>
      <rPr>
        <sz val="14"/>
        <rFont val="宋体"/>
        <charset val="0"/>
      </rPr>
      <t>新入选</t>
    </r>
    <r>
      <rPr>
        <sz val="14"/>
        <rFont val="Times New Roman"/>
        <charset val="0"/>
      </rPr>
      <t>1</t>
    </r>
    <r>
      <rPr>
        <sz val="14"/>
        <rFont val="宋体"/>
        <charset val="0"/>
      </rPr>
      <t>个</t>
    </r>
    <r>
      <rPr>
        <sz val="14"/>
        <rFont val="Times New Roman"/>
        <charset val="0"/>
      </rPr>
      <t>“</t>
    </r>
    <r>
      <rPr>
        <sz val="14"/>
        <rFont val="宋体"/>
        <charset val="0"/>
      </rPr>
      <t>甘味</t>
    </r>
    <r>
      <rPr>
        <sz val="14"/>
        <rFont val="Times New Roman"/>
        <charset val="0"/>
      </rPr>
      <t>”</t>
    </r>
    <r>
      <rPr>
        <sz val="14"/>
        <rFont val="宋体"/>
        <charset val="0"/>
      </rPr>
      <t>农产品品牌目录或</t>
    </r>
    <r>
      <rPr>
        <sz val="14"/>
        <rFont val="Times New Roman"/>
        <charset val="0"/>
      </rPr>
      <t>1</t>
    </r>
    <r>
      <rPr>
        <sz val="14"/>
        <rFont val="宋体"/>
        <charset val="0"/>
      </rPr>
      <t>个区域公用品牌奖补</t>
    </r>
    <r>
      <rPr>
        <sz val="14"/>
        <rFont val="Times New Roman"/>
        <charset val="0"/>
      </rPr>
      <t>5</t>
    </r>
    <r>
      <rPr>
        <sz val="14"/>
        <rFont val="宋体"/>
        <charset val="0"/>
      </rPr>
      <t>万元；新入选</t>
    </r>
    <r>
      <rPr>
        <sz val="14"/>
        <rFont val="Times New Roman"/>
        <charset val="0"/>
      </rPr>
      <t>“</t>
    </r>
    <r>
      <rPr>
        <sz val="14"/>
        <rFont val="宋体"/>
        <charset val="0"/>
      </rPr>
      <t>甘味</t>
    </r>
    <r>
      <rPr>
        <sz val="14"/>
        <rFont val="Times New Roman"/>
        <charset val="0"/>
      </rPr>
      <t>”</t>
    </r>
    <r>
      <rPr>
        <sz val="14"/>
        <rFont val="宋体"/>
        <charset val="0"/>
      </rPr>
      <t>精品品牌</t>
    </r>
    <r>
      <rPr>
        <sz val="14"/>
        <rFont val="Times New Roman"/>
        <charset val="0"/>
      </rPr>
      <t>1</t>
    </r>
    <r>
      <rPr>
        <sz val="14"/>
        <rFont val="宋体"/>
        <charset val="0"/>
      </rPr>
      <t>个奖补</t>
    </r>
    <r>
      <rPr>
        <sz val="14"/>
        <rFont val="Times New Roman"/>
        <charset val="0"/>
      </rPr>
      <t>3</t>
    </r>
    <r>
      <rPr>
        <sz val="14"/>
        <rFont val="宋体"/>
        <charset val="0"/>
      </rPr>
      <t>万元。</t>
    </r>
    <r>
      <rPr>
        <sz val="14"/>
        <rFont val="Times New Roman"/>
        <charset val="0"/>
      </rPr>
      <t>5.</t>
    </r>
    <r>
      <rPr>
        <sz val="14"/>
        <rFont val="宋体"/>
        <charset val="0"/>
      </rPr>
      <t>新申请成功一个</t>
    </r>
    <r>
      <rPr>
        <sz val="14"/>
        <rFont val="Times New Roman"/>
        <charset val="0"/>
      </rPr>
      <t>“</t>
    </r>
    <r>
      <rPr>
        <sz val="14"/>
        <rFont val="宋体"/>
        <charset val="0"/>
      </rPr>
      <t>一村一品</t>
    </r>
    <r>
      <rPr>
        <sz val="14"/>
        <rFont val="Times New Roman"/>
        <charset val="0"/>
      </rPr>
      <t>”10</t>
    </r>
    <r>
      <rPr>
        <sz val="14"/>
        <rFont val="宋体"/>
        <charset val="0"/>
      </rPr>
      <t>万元。</t>
    </r>
    <r>
      <rPr>
        <sz val="14"/>
        <rFont val="Times New Roman"/>
        <charset val="0"/>
      </rPr>
      <t xml:space="preserve"> 6.</t>
    </r>
    <r>
      <rPr>
        <sz val="14"/>
        <rFont val="宋体"/>
        <charset val="0"/>
      </rPr>
      <t>申请成功一个</t>
    </r>
    <r>
      <rPr>
        <sz val="14"/>
        <rFont val="Times New Roman"/>
        <charset val="0"/>
      </rPr>
      <t>“</t>
    </r>
    <r>
      <rPr>
        <sz val="14"/>
        <rFont val="宋体"/>
        <charset val="0"/>
      </rPr>
      <t>产业强镇</t>
    </r>
    <r>
      <rPr>
        <sz val="14"/>
        <rFont val="Times New Roman"/>
        <charset val="0"/>
      </rPr>
      <t>”</t>
    </r>
    <r>
      <rPr>
        <sz val="14"/>
        <rFont val="宋体"/>
        <charset val="0"/>
      </rPr>
      <t>奖补</t>
    </r>
    <r>
      <rPr>
        <sz val="14"/>
        <rFont val="Times New Roman"/>
        <charset val="0"/>
      </rPr>
      <t xml:space="preserve">20 </t>
    </r>
    <r>
      <rPr>
        <sz val="14"/>
        <rFont val="宋体"/>
        <charset val="0"/>
      </rPr>
      <t>万元。</t>
    </r>
    <r>
      <rPr>
        <sz val="14"/>
        <rFont val="Times New Roman"/>
        <charset val="0"/>
      </rPr>
      <t xml:space="preserve"> 7.</t>
    </r>
    <r>
      <rPr>
        <sz val="14"/>
        <rFont val="宋体"/>
        <charset val="0"/>
      </rPr>
      <t>对全县农产品质量安全情况开展检验检测和质量追溯体系建设。</t>
    </r>
    <r>
      <rPr>
        <sz val="14"/>
        <rFont val="Times New Roman"/>
        <charset val="0"/>
      </rPr>
      <t>8</t>
    </r>
    <r>
      <rPr>
        <sz val="14"/>
        <rFont val="宋体"/>
        <charset val="0"/>
      </rPr>
      <t>申报农特优、甘味、商标等农产品品牌建设。</t>
    </r>
  </si>
  <si>
    <t>扩大品牌影响力，增加农产品销售渠道</t>
  </si>
  <si>
    <t>创建特色品牌，加强宣传，从而助力相关产品销售。建立实体店与网店相结合的品牌农产品营销体系。引导农业龙头企业、合作社建设或利用电子商务平台，筹建品牌农产品网上商城，将张家川的农产品实现网上销售，扩大销售数量，增加企业收入。</t>
  </si>
  <si>
    <r>
      <rPr>
        <sz val="14"/>
        <rFont val="宋体"/>
        <charset val="134"/>
      </rPr>
      <t>张家川县</t>
    </r>
    <r>
      <rPr>
        <sz val="14"/>
        <rFont val="Times New Roman"/>
        <charset val="134"/>
      </rPr>
      <t xml:space="preserve">
</t>
    </r>
    <r>
      <rPr>
        <sz val="14"/>
        <rFont val="宋体"/>
        <charset val="134"/>
      </rPr>
      <t>农产品质量安全监测中心</t>
    </r>
  </si>
  <si>
    <t>张家川县农业气象监测预警暨灾害防御能力提升工程</t>
  </si>
  <si>
    <r>
      <rPr>
        <sz val="14"/>
        <rFont val="宋体"/>
        <charset val="134"/>
      </rPr>
      <t>投资35万元，一是投资</t>
    </r>
    <r>
      <rPr>
        <sz val="14"/>
        <rFont val="Times New Roman"/>
        <charset val="134"/>
      </rPr>
      <t>17</t>
    </r>
    <r>
      <rPr>
        <sz val="14"/>
        <rFont val="宋体"/>
        <charset val="134"/>
      </rPr>
      <t>万元，在全县苹果主产区，选择</t>
    </r>
    <r>
      <rPr>
        <sz val="14"/>
        <rFont val="Times New Roman"/>
        <charset val="134"/>
      </rPr>
      <t>2</t>
    </r>
    <r>
      <rPr>
        <sz val="14"/>
        <rFont val="宋体"/>
        <charset val="134"/>
      </rPr>
      <t>个大型基地，建设</t>
    </r>
    <r>
      <rPr>
        <sz val="14"/>
        <rFont val="Times New Roman"/>
        <charset val="134"/>
      </rPr>
      <t>2</t>
    </r>
    <r>
      <rPr>
        <sz val="14"/>
        <rFont val="宋体"/>
        <charset val="134"/>
      </rPr>
      <t>个果园环境气象监测站，在分散型果园，建设3个果园微型智能气象站；二是投资10万元，在高标准农田大型基地中择优建设高标准农田农业气象观测站；三是投资8万元，开发农业气象服务智能数字化展示移动端平台；</t>
    </r>
  </si>
  <si>
    <t>实现果园环境全天候实时监测，为指导果园精细管理、病虫害防治等提供数据支撑，提高果园管理效率。二是进一步加快补齐农业设施短板，通过高标准农田农业气象观测站建设，实现农田气象要素、土壤墒情、作物生长状况实时监测，为合作社及农户提供科学全面的决策建议，增强农业及果业气象服务效益，保障增产增收。</t>
  </si>
  <si>
    <t>保障农业、果业增产增收</t>
  </si>
  <si>
    <t>县气象局</t>
  </si>
  <si>
    <t>张家川县气象预警服务中心</t>
  </si>
  <si>
    <t>张家川红花牛提质增效项目</t>
  </si>
  <si>
    <t>投资260万元用于实施张家川红花牛提质增效项目，开展张家川红花牛品牌研究，包括产业研究、产品研究、市场研究；品牌规划，包括设计品牌模式、挖掘核心价值、设计品牌符号和规划传播体系、规划产品和规范包装、构建品牌管理组织体系、完善品牌管理规范体系；市场推广；项目建议；顾问咨询等。提升张家川红花牛及产品的市场知名度和竞争力，扩大市场份额。</t>
  </si>
  <si>
    <t>扩大良种张家川红花牛肉牛覆盖面，提高犊牛繁育成活率和肉牛产肉率，缩短出栏周期，扩大养殖规模；打响张家川红花牛地标品牌，提升畜产品附加值，推动肉牛产业高质量发展；</t>
  </si>
  <si>
    <t>为全县养殖户提供优质肉牛冻精，改良肉牛品质，提高养殖效益，带动养殖群众增收。</t>
  </si>
  <si>
    <t>二</t>
  </si>
  <si>
    <t>就业帮扶项目</t>
  </si>
  <si>
    <r>
      <rPr>
        <b/>
        <sz val="14"/>
        <color rgb="FF000000"/>
        <rFont val="宋体"/>
        <charset val="0"/>
      </rPr>
      <t>概算投资</t>
    </r>
    <r>
      <rPr>
        <b/>
        <sz val="14"/>
        <color rgb="FF000000"/>
        <rFont val="Times New Roman"/>
        <charset val="0"/>
      </rPr>
      <t>136.06</t>
    </r>
    <r>
      <rPr>
        <b/>
        <sz val="14"/>
        <color rgb="FF000000"/>
        <rFont val="宋体"/>
        <charset val="0"/>
      </rPr>
      <t>万元用于实施就业帮扶项目。</t>
    </r>
  </si>
  <si>
    <t>乡村寄递物流收发公益性岗位</t>
  </si>
  <si>
    <r>
      <rPr>
        <sz val="14"/>
        <rFont val="Times New Roman"/>
        <charset val="0"/>
      </rPr>
      <t>15</t>
    </r>
    <r>
      <rPr>
        <sz val="14"/>
        <rFont val="宋体"/>
        <charset val="0"/>
      </rPr>
      <t>乡镇</t>
    </r>
  </si>
  <si>
    <r>
      <rPr>
        <sz val="14"/>
        <rFont val="宋体"/>
        <charset val="134"/>
      </rPr>
      <t>投资</t>
    </r>
    <r>
      <rPr>
        <sz val="14"/>
        <rFont val="Times New Roman"/>
        <charset val="0"/>
      </rPr>
      <t>23.76</t>
    </r>
    <r>
      <rPr>
        <sz val="14"/>
        <rFont val="宋体"/>
        <charset val="134"/>
      </rPr>
      <t>万元用于</t>
    </r>
    <r>
      <rPr>
        <sz val="14"/>
        <rFont val="Times New Roman"/>
        <charset val="0"/>
      </rPr>
      <t>33</t>
    </r>
    <r>
      <rPr>
        <sz val="14"/>
        <rFont val="宋体"/>
        <charset val="134"/>
      </rPr>
      <t>个乡村寄递物流收发公益性岗位补助，每人每月补助</t>
    </r>
    <r>
      <rPr>
        <sz val="14"/>
        <rFont val="Times New Roman"/>
        <charset val="0"/>
      </rPr>
      <t>600</t>
    </r>
    <r>
      <rPr>
        <sz val="14"/>
        <rFont val="宋体"/>
        <charset val="134"/>
      </rPr>
      <t>元，共补助</t>
    </r>
    <r>
      <rPr>
        <sz val="14"/>
        <rFont val="Times New Roman"/>
        <charset val="0"/>
      </rPr>
      <t>12</t>
    </r>
    <r>
      <rPr>
        <sz val="14"/>
        <rFont val="宋体"/>
        <charset val="134"/>
      </rPr>
      <t>个月。</t>
    </r>
  </si>
  <si>
    <t>强化邮快合作，推进快递进村，为村民提供便民服务；既就地就近解决了就业，又增加了稳定收入。</t>
  </si>
  <si>
    <t>县交通局</t>
  </si>
  <si>
    <t>村残协专职委员（爱心助残员）公益性岗位补助项目</t>
  </si>
  <si>
    <r>
      <rPr>
        <sz val="14"/>
        <rFont val="Times New Roman"/>
        <charset val="0"/>
      </rPr>
      <t>15</t>
    </r>
    <r>
      <rPr>
        <sz val="14"/>
        <rFont val="宋体"/>
        <charset val="134"/>
      </rPr>
      <t>乡镇</t>
    </r>
  </si>
  <si>
    <r>
      <rPr>
        <sz val="14"/>
        <rFont val="宋体"/>
        <charset val="134"/>
      </rPr>
      <t>投资</t>
    </r>
    <r>
      <rPr>
        <sz val="14"/>
        <rFont val="Times New Roman"/>
        <charset val="134"/>
      </rPr>
      <t>64.8</t>
    </r>
    <r>
      <rPr>
        <sz val="14"/>
        <rFont val="宋体"/>
        <charset val="134"/>
      </rPr>
      <t>万元用于</t>
    </r>
    <r>
      <rPr>
        <sz val="14"/>
        <rFont val="Times New Roman"/>
        <charset val="134"/>
      </rPr>
      <t>81</t>
    </r>
    <r>
      <rPr>
        <sz val="14"/>
        <rFont val="宋体"/>
        <charset val="134"/>
      </rPr>
      <t>个村残协专职委员</t>
    </r>
    <r>
      <rPr>
        <sz val="14"/>
        <rFont val="Times New Roman"/>
        <charset val="134"/>
      </rPr>
      <t>“</t>
    </r>
    <r>
      <rPr>
        <sz val="14"/>
        <rFont val="宋体"/>
        <charset val="134"/>
      </rPr>
      <t>爱心助残员</t>
    </r>
    <r>
      <rPr>
        <sz val="14"/>
        <rFont val="Times New Roman"/>
        <charset val="134"/>
      </rPr>
      <t>”</t>
    </r>
    <r>
      <rPr>
        <sz val="14"/>
        <rFont val="宋体"/>
        <charset val="134"/>
      </rPr>
      <t>（一般农户）公益性岗位补助，每人每年补助</t>
    </r>
    <r>
      <rPr>
        <sz val="14"/>
        <rFont val="Times New Roman"/>
        <charset val="134"/>
      </rPr>
      <t>8000</t>
    </r>
    <r>
      <rPr>
        <sz val="14"/>
        <rFont val="宋体"/>
        <charset val="134"/>
      </rPr>
      <t>元。</t>
    </r>
  </si>
  <si>
    <t>精准服务残疾人，助推残疾人社会保障制度和关爱服务体系建设，巩固拓展脱贫攻坚成果、提升乡村振兴和爱心甘肃建设成效。</t>
  </si>
  <si>
    <t>县残联</t>
  </si>
  <si>
    <t>外出务工交通补助</t>
  </si>
  <si>
    <t>2025.01-
2025.12</t>
  </si>
  <si>
    <r>
      <rPr>
        <sz val="14"/>
        <rFont val="宋体"/>
        <charset val="134"/>
      </rPr>
      <t>根据《省人力资源和社会保障厅省发展改革委省财政厅省农业农村厅关于做好脱贫人口就业帮扶工作的通知》（甘人社通【</t>
    </r>
    <r>
      <rPr>
        <sz val="14"/>
        <rFont val="Times New Roman"/>
        <charset val="134"/>
      </rPr>
      <t>2024</t>
    </r>
    <r>
      <rPr>
        <sz val="14"/>
        <rFont val="宋体"/>
        <charset val="134"/>
      </rPr>
      <t>】</t>
    </r>
    <r>
      <rPr>
        <sz val="14"/>
        <rFont val="Times New Roman"/>
        <charset val="134"/>
      </rPr>
      <t>155</t>
    </r>
    <r>
      <rPr>
        <sz val="14"/>
        <rFont val="宋体"/>
        <charset val="134"/>
      </rPr>
      <t>号）文件要求，对县外省内就业的外出务工者，给予</t>
    </r>
    <r>
      <rPr>
        <sz val="14"/>
        <rFont val="Times New Roman"/>
        <charset val="134"/>
      </rPr>
      <t>200</t>
    </r>
    <r>
      <rPr>
        <sz val="14"/>
        <rFont val="宋体"/>
        <charset val="134"/>
      </rPr>
      <t>元</t>
    </r>
    <r>
      <rPr>
        <sz val="14"/>
        <rFont val="Times New Roman"/>
        <charset val="134"/>
      </rPr>
      <t>/</t>
    </r>
    <r>
      <rPr>
        <sz val="14"/>
        <rFont val="宋体"/>
        <charset val="134"/>
      </rPr>
      <t>人一次性交通补助。根据《省人力资源和社会保障厅省财政厅省乡村振兴局关于进一步优化脱贫劳动力外出务工交通补助政策的通知》（甘人社通【</t>
    </r>
    <r>
      <rPr>
        <sz val="14"/>
        <rFont val="Times New Roman"/>
        <charset val="134"/>
      </rPr>
      <t>2023</t>
    </r>
    <r>
      <rPr>
        <sz val="14"/>
        <rFont val="宋体"/>
        <charset val="134"/>
      </rPr>
      <t>】</t>
    </r>
    <r>
      <rPr>
        <sz val="14"/>
        <rFont val="Times New Roman"/>
        <charset val="134"/>
      </rPr>
      <t>257</t>
    </r>
    <r>
      <rPr>
        <sz val="14"/>
        <rFont val="宋体"/>
        <charset val="134"/>
      </rPr>
      <t>号）文件要求</t>
    </r>
    <r>
      <rPr>
        <sz val="14"/>
        <rFont val="Times New Roman"/>
        <charset val="134"/>
      </rPr>
      <t>,</t>
    </r>
    <r>
      <rPr>
        <sz val="14"/>
        <rFont val="宋体"/>
        <charset val="134"/>
      </rPr>
      <t>按县外省内就业</t>
    </r>
    <r>
      <rPr>
        <sz val="14"/>
        <rFont val="Times New Roman"/>
        <charset val="134"/>
      </rPr>
      <t>100</t>
    </r>
    <r>
      <rPr>
        <sz val="14"/>
        <rFont val="宋体"/>
        <charset val="134"/>
      </rPr>
      <t>元的标准实行定额预付，给予一次性交通补助。</t>
    </r>
  </si>
  <si>
    <t>鼓励我县脱贫劳动力外出务工，增加收入</t>
  </si>
  <si>
    <r>
      <rPr>
        <sz val="14"/>
        <rFont val="宋体"/>
        <charset val="134"/>
      </rPr>
      <t>县人社局、</t>
    </r>
    <r>
      <rPr>
        <sz val="14"/>
        <rFont val="Times New Roman"/>
        <charset val="134"/>
      </rPr>
      <t>15</t>
    </r>
    <r>
      <rPr>
        <sz val="14"/>
        <rFont val="宋体"/>
        <charset val="134"/>
      </rPr>
      <t>乡镇</t>
    </r>
  </si>
  <si>
    <t>三</t>
  </si>
  <si>
    <t>乡村基础设施建设项目</t>
  </si>
  <si>
    <r>
      <rPr>
        <b/>
        <sz val="14"/>
        <color theme="1"/>
        <rFont val="宋体"/>
        <charset val="134"/>
      </rPr>
      <t>概算投资</t>
    </r>
    <r>
      <rPr>
        <b/>
        <sz val="14"/>
        <color theme="1"/>
        <rFont val="Times New Roman"/>
        <charset val="134"/>
      </rPr>
      <t>2400.85</t>
    </r>
    <r>
      <rPr>
        <b/>
        <sz val="14"/>
        <color theme="1"/>
        <rFont val="宋体"/>
        <charset val="134"/>
      </rPr>
      <t>万元用于实施乡村基础设施建设项目。</t>
    </r>
  </si>
  <si>
    <t>高标准农田建设项目</t>
  </si>
  <si>
    <r>
      <rPr>
        <b/>
        <sz val="14"/>
        <color theme="1"/>
        <rFont val="宋体"/>
        <charset val="134"/>
      </rPr>
      <t>概算投资93.8</t>
    </r>
    <r>
      <rPr>
        <b/>
        <sz val="14"/>
        <color theme="1"/>
        <rFont val="Times New Roman"/>
        <charset val="134"/>
      </rPr>
      <t>5</t>
    </r>
    <r>
      <rPr>
        <b/>
        <sz val="14"/>
        <color theme="1"/>
        <rFont val="宋体"/>
        <charset val="134"/>
      </rPr>
      <t>万元用于实施高标准农田建设项目。</t>
    </r>
  </si>
  <si>
    <r>
      <rPr>
        <sz val="14"/>
        <rFont val="宋体"/>
        <charset val="134"/>
      </rPr>
      <t>张家川县</t>
    </r>
    <r>
      <rPr>
        <sz val="14"/>
        <rFont val="Times New Roman"/>
        <charset val="0"/>
      </rPr>
      <t>2025</t>
    </r>
    <r>
      <rPr>
        <sz val="14"/>
        <rFont val="宋体"/>
        <charset val="134"/>
      </rPr>
      <t>年高标准农田建设项目</t>
    </r>
  </si>
  <si>
    <t>2025-2026</t>
  </si>
  <si>
    <r>
      <rPr>
        <sz val="14"/>
        <rFont val="宋体"/>
        <charset val="134"/>
      </rPr>
      <t>配套投资93.85万元用于建设高标准农田</t>
    </r>
    <r>
      <rPr>
        <sz val="14"/>
        <rFont val="Times New Roman"/>
        <charset val="134"/>
      </rPr>
      <t>3-5</t>
    </r>
    <r>
      <rPr>
        <sz val="14"/>
        <rFont val="宋体"/>
        <charset val="134"/>
      </rPr>
      <t>万亩（具体面积按照省级确定任务指标执行）。</t>
    </r>
  </si>
  <si>
    <t>增强抗灾减灾能力、补齐农田基础设施短板、提高机械化水平。</t>
  </si>
  <si>
    <t>张家川县农业农村项目中心</t>
  </si>
  <si>
    <r>
      <rPr>
        <b/>
        <sz val="14"/>
        <color theme="1"/>
        <rFont val="Times New Roman"/>
        <charset val="134"/>
      </rPr>
      <t>2025</t>
    </r>
    <r>
      <rPr>
        <b/>
        <sz val="14"/>
        <color theme="1"/>
        <rFont val="宋体"/>
        <charset val="134"/>
      </rPr>
      <t>年张家川县村道修复性养护工程</t>
    </r>
  </si>
  <si>
    <r>
      <rPr>
        <b/>
        <sz val="14"/>
        <rFont val="宋体"/>
        <charset val="134"/>
      </rPr>
      <t>概算投资</t>
    </r>
    <r>
      <rPr>
        <b/>
        <sz val="14"/>
        <rFont val="Times New Roman"/>
        <charset val="134"/>
      </rPr>
      <t>500</t>
    </r>
    <r>
      <rPr>
        <b/>
        <sz val="14"/>
        <rFont val="宋体"/>
        <charset val="134"/>
      </rPr>
      <t>万元对10条35.2公里道路进行混凝土路面修复性养护维修8.087公里</t>
    </r>
  </si>
  <si>
    <t>孔韩路至马堡</t>
  </si>
  <si>
    <t>维修</t>
  </si>
  <si>
    <t>2025.4-2025.10</t>
  </si>
  <si>
    <t>马关镇马堡村</t>
  </si>
  <si>
    <t>维修混修凝土路面0.8公里</t>
  </si>
  <si>
    <t>提高农村公路通行能力，方便群众生产生活</t>
  </si>
  <si>
    <t>吸纳项目村的农户就近就地务工，增加农户工资性收入</t>
  </si>
  <si>
    <t>交通运输局</t>
  </si>
  <si>
    <t>交通运输事务服务中心</t>
  </si>
  <si>
    <t>韩川一组-川红秦椒种养殖合作社</t>
  </si>
  <si>
    <t>龙山镇韩川村</t>
  </si>
  <si>
    <t>维修混凝土路面0.405公里</t>
  </si>
  <si>
    <t>提高农村公路通行能力，方便花椒产业运输</t>
  </si>
  <si>
    <t>硬化道路，便于合作社花椒采摘运输，增加群众收入</t>
  </si>
  <si>
    <t>五星梁-夭山组</t>
  </si>
  <si>
    <t>刘堡镇五星村</t>
  </si>
  <si>
    <t>维修混凝土路面0.365公里</t>
  </si>
  <si>
    <t>刘堡-芦科</t>
  </si>
  <si>
    <t>刘堡镇芦科村</t>
  </si>
  <si>
    <t>维修混凝土路面1.453公里</t>
  </si>
  <si>
    <t>东街至峡里</t>
  </si>
  <si>
    <t>张家川镇东街村</t>
  </si>
  <si>
    <t>维修混凝土路面1.979公里</t>
  </si>
  <si>
    <t>庄浪-红堡</t>
  </si>
  <si>
    <t>张棉乡上蒋村</t>
  </si>
  <si>
    <t>维修混凝土路面0.095公里</t>
  </si>
  <si>
    <t>马咀-上豆</t>
  </si>
  <si>
    <t>连五乡腰庄村</t>
  </si>
  <si>
    <t>维修混凝土路面0.185公里</t>
  </si>
  <si>
    <t>喜湾至周家</t>
  </si>
  <si>
    <t>张棉乡喜湾村</t>
  </si>
  <si>
    <t>维修混凝土路面1.486公里</t>
  </si>
  <si>
    <t>斜头至梁山</t>
  </si>
  <si>
    <t>梁山镇斜头村</t>
  </si>
  <si>
    <t>维修混凝土路面1.065公里</t>
  </si>
  <si>
    <t>马河至李山</t>
  </si>
  <si>
    <t>龙山镇马河村</t>
  </si>
  <si>
    <t>维修混凝土路面0.254公里</t>
  </si>
  <si>
    <t>（三）</t>
  </si>
  <si>
    <t>人居环境治理项目</t>
  </si>
  <si>
    <r>
      <rPr>
        <b/>
        <sz val="14"/>
        <rFont val="宋体"/>
        <charset val="134"/>
      </rPr>
      <t>概算投资</t>
    </r>
    <r>
      <rPr>
        <b/>
        <sz val="14"/>
        <rFont val="Times New Roman"/>
        <charset val="134"/>
      </rPr>
      <t>1500</t>
    </r>
    <r>
      <rPr>
        <b/>
        <sz val="14"/>
        <rFont val="宋体"/>
        <charset val="134"/>
      </rPr>
      <t>万元用于实施人居环境治理项目。</t>
    </r>
  </si>
  <si>
    <t>张家川县龙山镇、恭门镇污水处理厂后续管护项目</t>
  </si>
  <si>
    <t>龙山镇、恭门镇</t>
  </si>
  <si>
    <r>
      <rPr>
        <sz val="14"/>
        <rFont val="宋体"/>
        <charset val="134"/>
      </rPr>
      <t>龙山镇生活污水处理厂规模为日处理量</t>
    </r>
    <r>
      <rPr>
        <sz val="14"/>
        <rFont val="Times New Roman"/>
        <charset val="134"/>
      </rPr>
      <t>4000</t>
    </r>
    <r>
      <rPr>
        <sz val="14"/>
        <rFont val="宋体"/>
        <charset val="134"/>
      </rPr>
      <t>吨</t>
    </r>
    <r>
      <rPr>
        <sz val="14"/>
        <rFont val="Times New Roman"/>
        <charset val="134"/>
      </rPr>
      <t>/</t>
    </r>
    <r>
      <rPr>
        <sz val="14"/>
        <rFont val="宋体"/>
        <charset val="134"/>
      </rPr>
      <t>日、恭门镇的生活污水处理厂规模为</t>
    </r>
    <r>
      <rPr>
        <sz val="14"/>
        <rFont val="Times New Roman"/>
        <charset val="134"/>
      </rPr>
      <t>3000</t>
    </r>
    <r>
      <rPr>
        <sz val="14"/>
        <rFont val="宋体"/>
        <charset val="134"/>
      </rPr>
      <t>吨</t>
    </r>
    <r>
      <rPr>
        <sz val="14"/>
        <rFont val="Times New Roman"/>
        <charset val="134"/>
      </rPr>
      <t>/</t>
    </r>
    <r>
      <rPr>
        <sz val="14"/>
        <rFont val="宋体"/>
        <charset val="134"/>
      </rPr>
      <t>日，计划投资</t>
    </r>
    <r>
      <rPr>
        <sz val="14"/>
        <rFont val="Times New Roman"/>
        <charset val="134"/>
      </rPr>
      <t>300</t>
    </r>
    <r>
      <rPr>
        <sz val="14"/>
        <rFont val="宋体"/>
        <charset val="134"/>
      </rPr>
      <t>万元，用于两镇污水处理厂污水处理费、动力费、维修费、检测费等后续运营管护。</t>
    </r>
  </si>
  <si>
    <t>有效改善村级基础设施条件，为旅游产业发展提供更好的基础。</t>
  </si>
  <si>
    <t>县住建局</t>
  </si>
  <si>
    <t>农村污水处理站后续管护项目</t>
  </si>
  <si>
    <t>张家川镇、胡川镇、刘堡镇、龙山镇、木河乡、川王镇、大阳镇、马关镇、马鹿镇、闫家乡。</t>
  </si>
  <si>
    <r>
      <rPr>
        <sz val="14"/>
        <rFont val="宋体"/>
        <charset val="134"/>
      </rPr>
      <t>计划投资</t>
    </r>
    <r>
      <rPr>
        <sz val="14"/>
        <rFont val="Times New Roman"/>
        <charset val="134"/>
      </rPr>
      <t>300</t>
    </r>
    <r>
      <rPr>
        <sz val="14"/>
        <rFont val="宋体"/>
        <charset val="134"/>
      </rPr>
      <t>万元，用于张家川县</t>
    </r>
    <r>
      <rPr>
        <sz val="14"/>
        <rFont val="Times New Roman"/>
        <charset val="134"/>
      </rPr>
      <t>27</t>
    </r>
    <r>
      <rPr>
        <sz val="14"/>
        <rFont val="宋体"/>
        <charset val="134"/>
      </rPr>
      <t>座农村污水处理站污水主管网等设施的正常运行和维修保养，进行市场化运营服务，使其污水排放标准达到出水水质达到《农村生活污水处理设施水污染物排放标准（甘肃省地方标准）》（</t>
    </r>
    <r>
      <rPr>
        <sz val="14"/>
        <rFont val="Times New Roman"/>
        <charset val="134"/>
      </rPr>
      <t>DB62/T 4014-2019</t>
    </r>
    <r>
      <rPr>
        <sz val="14"/>
        <rFont val="宋体"/>
        <charset val="134"/>
      </rPr>
      <t>）中的一级标准。</t>
    </r>
  </si>
  <si>
    <t>农村生活垃圾收集转运及无害化处理站后续管护项目</t>
  </si>
  <si>
    <t>张家川镇、胡川镇、刘堡镇、木河乡、川王镇、大阳镇、马鹿镇、梁山镇、张棉驿乡、恭门镇、闫家乡、平安乡、连五乡。</t>
  </si>
  <si>
    <r>
      <rPr>
        <sz val="14"/>
        <rFont val="宋体"/>
        <charset val="134"/>
      </rPr>
      <t>计划投资</t>
    </r>
    <r>
      <rPr>
        <sz val="14"/>
        <rFont val="Times New Roman"/>
        <charset val="134"/>
      </rPr>
      <t>900</t>
    </r>
    <r>
      <rPr>
        <sz val="14"/>
        <rFont val="宋体"/>
        <charset val="134"/>
      </rPr>
      <t>万元，用于</t>
    </r>
    <r>
      <rPr>
        <sz val="14"/>
        <rFont val="Times New Roman"/>
        <charset val="134"/>
      </rPr>
      <t>13</t>
    </r>
    <r>
      <rPr>
        <sz val="14"/>
        <rFont val="宋体"/>
        <charset val="134"/>
      </rPr>
      <t>乡镇</t>
    </r>
    <r>
      <rPr>
        <sz val="14"/>
        <rFont val="Times New Roman"/>
        <charset val="134"/>
      </rPr>
      <t>13</t>
    </r>
    <r>
      <rPr>
        <sz val="14"/>
        <rFont val="宋体"/>
        <charset val="134"/>
      </rPr>
      <t>座生活垃圾无害化处理站及</t>
    </r>
    <r>
      <rPr>
        <sz val="14"/>
        <rFont val="Times New Roman"/>
        <charset val="134"/>
      </rPr>
      <t>218</t>
    </r>
    <r>
      <rPr>
        <sz val="14"/>
        <rFont val="宋体"/>
        <charset val="134"/>
      </rPr>
      <t>个行政村农村生活垃圾收集转运、无害化处理以及站内所有设备设施的正常运行和维修保养。</t>
    </r>
  </si>
  <si>
    <t>（四）</t>
  </si>
  <si>
    <t>基础设施补短板建设项目</t>
  </si>
  <si>
    <t>概算投资307万元用于实施基础设施补短板建设项目</t>
  </si>
  <si>
    <t>闫家乡车古村水毁护坡建设项目</t>
  </si>
  <si>
    <t>2025.03-2025.12</t>
  </si>
  <si>
    <t>闫家乡车古村</t>
  </si>
  <si>
    <t>新建水毁护坡1处，长220米，宽3.5米。</t>
  </si>
  <si>
    <t>解决群众出行难问题，可保证群众日常生产生活及生命安全。</t>
  </si>
  <si>
    <t>县发改局</t>
  </si>
  <si>
    <t>闫家乡</t>
  </si>
  <si>
    <t>张家川县马鹿镇殿子沟堤防水毁修复工程</t>
  </si>
  <si>
    <t>马鹿镇长宁村</t>
  </si>
  <si>
    <t>治理河长1.344km。布置堤线总长1.344km，全部位于右岸，采用M10浆砌块石堤防。</t>
  </si>
  <si>
    <t>县水务局</t>
  </si>
  <si>
    <t>马鹿镇</t>
  </si>
  <si>
    <t>四</t>
  </si>
  <si>
    <t>农村安全饮水项目</t>
  </si>
  <si>
    <r>
      <rPr>
        <b/>
        <sz val="14"/>
        <rFont val="宋体"/>
        <charset val="134"/>
      </rPr>
      <t>概算投资</t>
    </r>
    <r>
      <rPr>
        <b/>
        <sz val="14"/>
        <rFont val="Times New Roman"/>
        <charset val="134"/>
      </rPr>
      <t>99.68</t>
    </r>
    <r>
      <rPr>
        <b/>
        <sz val="14"/>
        <rFont val="宋体"/>
        <charset val="134"/>
      </rPr>
      <t>万元用于实施农村安全饮水建设项目。</t>
    </r>
  </si>
  <si>
    <t>马关镇马堡村安全饮水建设项目</t>
  </si>
  <si>
    <r>
      <rPr>
        <sz val="14"/>
        <rFont val="宋体"/>
        <charset val="134"/>
      </rPr>
      <t>概算投资</t>
    </r>
    <r>
      <rPr>
        <sz val="14"/>
        <rFont val="Times New Roman"/>
        <charset val="134"/>
      </rPr>
      <t>99.68</t>
    </r>
    <r>
      <rPr>
        <sz val="14"/>
        <rFont val="宋体"/>
        <charset val="134"/>
      </rPr>
      <t>万元用于实施马堡村安全饮水建设项目。</t>
    </r>
    <r>
      <rPr>
        <sz val="14"/>
        <rFont val="Times New Roman"/>
        <charset val="134"/>
      </rPr>
      <t>PVC</t>
    </r>
    <r>
      <rPr>
        <sz val="14"/>
        <rFont val="宋体"/>
        <charset val="134"/>
      </rPr>
      <t>管材</t>
    </r>
    <r>
      <rPr>
        <sz val="14"/>
        <rFont val="Times New Roman"/>
        <charset val="134"/>
      </rPr>
      <t>1700</t>
    </r>
    <r>
      <rPr>
        <sz val="14"/>
        <rFont val="宋体"/>
        <charset val="134"/>
      </rPr>
      <t>米</t>
    </r>
    <r>
      <rPr>
        <sz val="14"/>
        <rFont val="Times New Roman"/>
        <charset val="134"/>
      </rPr>
      <t xml:space="preserve">   
PE63</t>
    </r>
    <r>
      <rPr>
        <sz val="14"/>
        <rFont val="宋体"/>
        <charset val="134"/>
      </rPr>
      <t>管材</t>
    </r>
    <r>
      <rPr>
        <sz val="14"/>
        <rFont val="Times New Roman"/>
        <charset val="134"/>
      </rPr>
      <t>2800</t>
    </r>
    <r>
      <rPr>
        <sz val="14"/>
        <rFont val="宋体"/>
        <charset val="134"/>
      </rPr>
      <t>米</t>
    </r>
    <r>
      <rPr>
        <sz val="14"/>
        <rFont val="Times New Roman"/>
        <charset val="134"/>
      </rPr>
      <t xml:space="preserve">  50</t>
    </r>
    <r>
      <rPr>
        <sz val="14"/>
        <rFont val="宋体"/>
        <charset val="134"/>
      </rPr>
      <t>管材</t>
    </r>
    <r>
      <rPr>
        <sz val="14"/>
        <rFont val="Times New Roman"/>
        <charset val="134"/>
      </rPr>
      <t>2000</t>
    </r>
    <r>
      <rPr>
        <sz val="14"/>
        <rFont val="宋体"/>
        <charset val="134"/>
      </rPr>
      <t>米</t>
    </r>
    <r>
      <rPr>
        <sz val="14"/>
        <rFont val="Times New Roman"/>
        <charset val="134"/>
      </rPr>
      <t xml:space="preserve">  32</t>
    </r>
    <r>
      <rPr>
        <sz val="14"/>
        <rFont val="宋体"/>
        <charset val="134"/>
      </rPr>
      <t>管材</t>
    </r>
    <r>
      <rPr>
        <sz val="14"/>
        <rFont val="Times New Roman"/>
        <charset val="134"/>
      </rPr>
      <t>2800</t>
    </r>
    <r>
      <rPr>
        <sz val="14"/>
        <rFont val="宋体"/>
        <charset val="134"/>
      </rPr>
      <t>米</t>
    </r>
    <r>
      <rPr>
        <sz val="14"/>
        <rFont val="Times New Roman"/>
        <charset val="134"/>
      </rPr>
      <t xml:space="preserve">  20</t>
    </r>
    <r>
      <rPr>
        <sz val="14"/>
        <rFont val="宋体"/>
        <charset val="134"/>
      </rPr>
      <t>管材</t>
    </r>
    <r>
      <rPr>
        <sz val="14"/>
        <rFont val="Times New Roman"/>
        <charset val="134"/>
      </rPr>
      <t>15000</t>
    </r>
    <r>
      <rPr>
        <sz val="14"/>
        <rFont val="宋体"/>
        <charset val="134"/>
      </rPr>
      <t>米，公用检查井</t>
    </r>
    <r>
      <rPr>
        <sz val="14"/>
        <rFont val="Times New Roman"/>
        <charset val="134"/>
      </rPr>
      <t>15</t>
    </r>
    <r>
      <rPr>
        <sz val="14"/>
        <rFont val="宋体"/>
        <charset val="134"/>
      </rPr>
      <t>套及其他配套设备。</t>
    </r>
  </si>
  <si>
    <t>有效解决农户饮水安全。</t>
  </si>
  <si>
    <t>马关镇</t>
  </si>
  <si>
    <t>五</t>
  </si>
  <si>
    <t>其他项目</t>
  </si>
  <si>
    <t>概算投资473.41万元用于实施其他项目。</t>
  </si>
  <si>
    <t>户厕改造建设项目</t>
  </si>
  <si>
    <t>连五乡、龙山镇、恭门镇、张家川镇</t>
  </si>
  <si>
    <r>
      <rPr>
        <sz val="14"/>
        <color theme="1"/>
        <rFont val="宋体"/>
        <charset val="134"/>
      </rPr>
      <t>投资</t>
    </r>
    <r>
      <rPr>
        <sz val="14"/>
        <color theme="1"/>
        <rFont val="Times New Roman"/>
        <charset val="134"/>
      </rPr>
      <t>233.70</t>
    </r>
    <r>
      <rPr>
        <sz val="14"/>
        <color theme="1"/>
        <rFont val="宋体"/>
        <charset val="134"/>
      </rPr>
      <t>万元在张家川镇等</t>
    </r>
    <r>
      <rPr>
        <sz val="14"/>
        <color theme="1"/>
        <rFont val="Times New Roman"/>
        <charset val="134"/>
      </rPr>
      <t>4</t>
    </r>
    <r>
      <rPr>
        <sz val="14"/>
        <color theme="1"/>
        <rFont val="宋体"/>
        <charset val="134"/>
      </rPr>
      <t>乡镇实施户厕改造建设项目</t>
    </r>
    <r>
      <rPr>
        <sz val="14"/>
        <color theme="1"/>
        <rFont val="Times New Roman"/>
        <charset val="134"/>
      </rPr>
      <t>1025</t>
    </r>
    <r>
      <rPr>
        <sz val="14"/>
        <color theme="1"/>
        <rFont val="宋体"/>
        <charset val="134"/>
      </rPr>
      <t>户，每户补助</t>
    </r>
    <r>
      <rPr>
        <sz val="14"/>
        <color theme="1"/>
        <rFont val="Times New Roman"/>
        <charset val="134"/>
      </rPr>
      <t>2280</t>
    </r>
    <r>
      <rPr>
        <sz val="14"/>
        <color theme="1"/>
        <rFont val="宋体"/>
        <charset val="134"/>
      </rPr>
      <t>元。其中：连五乡</t>
    </r>
    <r>
      <rPr>
        <sz val="14"/>
        <color theme="1"/>
        <rFont val="Times New Roman"/>
        <charset val="134"/>
      </rPr>
      <t>55</t>
    </r>
    <r>
      <rPr>
        <sz val="14"/>
        <color theme="1"/>
        <rFont val="宋体"/>
        <charset val="134"/>
      </rPr>
      <t>户，龙山镇</t>
    </r>
    <r>
      <rPr>
        <sz val="14"/>
        <color theme="1"/>
        <rFont val="Times New Roman"/>
        <charset val="134"/>
      </rPr>
      <t>43</t>
    </r>
    <r>
      <rPr>
        <sz val="14"/>
        <color theme="1"/>
        <rFont val="宋体"/>
        <charset val="134"/>
      </rPr>
      <t>户，恭门镇</t>
    </r>
    <r>
      <rPr>
        <sz val="14"/>
        <color theme="1"/>
        <rFont val="Times New Roman"/>
        <charset val="134"/>
      </rPr>
      <t>116</t>
    </r>
    <r>
      <rPr>
        <sz val="14"/>
        <color theme="1"/>
        <rFont val="宋体"/>
        <charset val="134"/>
      </rPr>
      <t>户，张家川镇</t>
    </r>
    <r>
      <rPr>
        <sz val="14"/>
        <color theme="1"/>
        <rFont val="Times New Roman"/>
        <charset val="134"/>
      </rPr>
      <t>811</t>
    </r>
    <r>
      <rPr>
        <sz val="14"/>
        <color theme="1"/>
        <rFont val="宋体"/>
        <charset val="134"/>
      </rPr>
      <t>户。</t>
    </r>
  </si>
  <si>
    <t>项目实施后，可有效改善农村人居环境。</t>
  </si>
  <si>
    <t>以工代赈项目县级配套</t>
  </si>
  <si>
    <t>连五乡、平安乡</t>
  </si>
  <si>
    <t>投资200.71万元用于以工代赈项目县级配套资金。</t>
  </si>
  <si>
    <t>项目实施后，从根本上解决道路沿线居民出行难、为沿线村组创作良好的交通基础条件，提升通行能力和服务水平，夯实产业基础建设。</t>
  </si>
  <si>
    <r>
      <rPr>
        <sz val="14"/>
        <rFont val="宋体"/>
        <charset val="134"/>
      </rPr>
      <t>张家川县</t>
    </r>
    <r>
      <rPr>
        <sz val="14"/>
        <rFont val="Times New Roman"/>
        <charset val="0"/>
      </rPr>
      <t>2025</t>
    </r>
    <r>
      <rPr>
        <sz val="14"/>
        <rFont val="宋体"/>
        <charset val="134"/>
      </rPr>
      <t>年农村困难重度残疾人家庭无障碍设施改造项目</t>
    </r>
  </si>
  <si>
    <r>
      <rPr>
        <sz val="14"/>
        <rFont val="宋体"/>
        <charset val="134"/>
      </rPr>
      <t>大阳镇连五乡</t>
    </r>
    <r>
      <rPr>
        <sz val="14"/>
        <rFont val="Times New Roman"/>
        <charset val="0"/>
      </rPr>
      <t xml:space="preserve">
</t>
    </r>
    <r>
      <rPr>
        <sz val="14"/>
        <rFont val="宋体"/>
        <charset val="134"/>
      </rPr>
      <t>木河乡川王镇等</t>
    </r>
  </si>
  <si>
    <r>
      <rPr>
        <sz val="14"/>
        <rFont val="宋体"/>
        <charset val="0"/>
      </rPr>
      <t>结合我县近年来无障碍改造实施实际情况，</t>
    </r>
    <r>
      <rPr>
        <sz val="14"/>
        <rFont val="Times New Roman"/>
        <charset val="0"/>
      </rPr>
      <t>2025</t>
    </r>
    <r>
      <rPr>
        <sz val="14"/>
        <rFont val="宋体"/>
        <charset val="0"/>
      </rPr>
      <t>年项目计划为全县</t>
    </r>
    <r>
      <rPr>
        <sz val="14"/>
        <rFont val="Times New Roman"/>
        <charset val="0"/>
      </rPr>
      <t>15</t>
    </r>
    <r>
      <rPr>
        <sz val="14"/>
        <rFont val="宋体"/>
        <charset val="0"/>
      </rPr>
      <t>乡镇</t>
    </r>
    <r>
      <rPr>
        <sz val="14"/>
        <rFont val="Times New Roman"/>
        <charset val="0"/>
      </rPr>
      <t>78</t>
    </r>
    <r>
      <rPr>
        <sz val="14"/>
        <rFont val="宋体"/>
        <charset val="0"/>
      </rPr>
      <t>户持证重度困难残疾人家庭实施无障碍改造项目，每户按5000元标准给予补助。</t>
    </r>
  </si>
  <si>
    <r>
      <rPr>
        <sz val="14"/>
        <rFont val="宋体"/>
        <charset val="134"/>
      </rPr>
      <t>有效解决贫困残疾人日常生产生活不便的问题</t>
    </r>
    <r>
      <rPr>
        <sz val="14"/>
        <rFont val="Times New Roman"/>
        <charset val="0"/>
      </rPr>
      <t>,</t>
    </r>
    <r>
      <rPr>
        <sz val="14"/>
        <rFont val="宋体"/>
        <charset val="134"/>
      </rPr>
      <t>提升贫困残疾人生活幸福感。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</si>
</sst>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0_ "/>
    <numFmt numFmtId="178" formatCode="0.00_ "/>
    <numFmt numFmtId="179" formatCode="0.000_);[Red]\(0.000\)"/>
    <numFmt numFmtId="180" formatCode="0.00_);[Red]\(0.00\)"/>
    <numFmt numFmtId="181" formatCode="&quot;硬&quot;&quot;化&quot;&quot;产&quot;&quot;业&quot;&quot;道&quot;&quot;路&quot;0.00&quot;公&quot;&quot;里&quot;"/>
    <numFmt numFmtId="182" formatCode="&quot;排&quot;&quot;水&quot;&quot;防&quot;&quot;护&quot;&quot;工&quot;&quot;程&quot;0.00&quot;公&quot;&quot;里&quot;"/>
    <numFmt numFmtId="183" formatCode="0_ "/>
    <numFmt numFmtId="184" formatCode="0.0000_);[Red]\(0.0000\)"/>
  </numFmts>
  <fonts count="57">
    <font>
      <sz val="11"/>
      <color theme="1"/>
      <name val="宋体"/>
      <charset val="134"/>
      <scheme val="minor"/>
    </font>
    <font>
      <sz val="11"/>
      <name val="Times New Roman"/>
      <charset val="134"/>
    </font>
    <font>
      <sz val="26"/>
      <name val="Times New Roman"/>
      <charset val="134"/>
    </font>
    <font>
      <sz val="18"/>
      <name val="Times New Roman"/>
      <charset val="134"/>
    </font>
    <font>
      <b/>
      <sz val="16"/>
      <color theme="1"/>
      <name val="Times New Roman"/>
      <charset val="134"/>
    </font>
    <font>
      <sz val="16"/>
      <color theme="1"/>
      <name val="Times New Roman"/>
      <charset val="134"/>
    </font>
    <font>
      <b/>
      <sz val="16"/>
      <name val="Times New Roman"/>
      <charset val="134"/>
    </font>
    <font>
      <sz val="16"/>
      <name val="Times New Roman"/>
      <charset val="134"/>
    </font>
    <font>
      <sz val="11"/>
      <color theme="1"/>
      <name val="Times New Roman"/>
      <charset val="134"/>
    </font>
    <font>
      <sz val="36"/>
      <name val="Times New Roman"/>
      <charset val="134"/>
    </font>
    <font>
      <b/>
      <sz val="18"/>
      <name val="Times New Roman"/>
      <charset val="134"/>
    </font>
    <font>
      <b/>
      <sz val="14"/>
      <color theme="1"/>
      <name val="宋体"/>
      <charset val="134"/>
    </font>
    <font>
      <b/>
      <sz val="14"/>
      <color theme="1"/>
      <name val="Times New Roman"/>
      <charset val="134"/>
    </font>
    <font>
      <b/>
      <sz val="14"/>
      <color rgb="FF000000"/>
      <name val="宋体"/>
      <charset val="0"/>
    </font>
    <font>
      <sz val="14"/>
      <name val="Times New Roman"/>
      <charset val="0"/>
    </font>
    <font>
      <sz val="14"/>
      <name val="宋体"/>
      <charset val="134"/>
    </font>
    <font>
      <sz val="14"/>
      <name val="宋体"/>
      <charset val="0"/>
    </font>
    <font>
      <b/>
      <sz val="14"/>
      <name val="宋体"/>
      <charset val="0"/>
    </font>
    <font>
      <b/>
      <sz val="14"/>
      <color rgb="FF000000"/>
      <name val="宋体"/>
      <charset val="134"/>
    </font>
    <font>
      <b/>
      <sz val="14"/>
      <color indexed="8"/>
      <name val="Times New Roman"/>
      <charset val="0"/>
    </font>
    <font>
      <b/>
      <sz val="14"/>
      <name val="Times New Roman"/>
      <charset val="0"/>
    </font>
    <font>
      <b/>
      <sz val="14"/>
      <name val="Times New Roman"/>
      <charset val="134"/>
    </font>
    <font>
      <sz val="14"/>
      <color indexed="8"/>
      <name val="Times New Roman"/>
      <charset val="134"/>
    </font>
    <font>
      <sz val="14"/>
      <color indexed="8"/>
      <name val="宋体"/>
      <charset val="134"/>
    </font>
    <font>
      <sz val="14"/>
      <name val="Times New Roman"/>
      <charset val="134"/>
    </font>
    <font>
      <b/>
      <sz val="14"/>
      <name val="宋体"/>
      <charset val="134"/>
    </font>
    <font>
      <sz val="14"/>
      <name val="宋体"/>
      <charset val="134"/>
      <scheme val="minor"/>
    </font>
    <font>
      <sz val="14"/>
      <color rgb="FF000000"/>
      <name val="Times New Roman"/>
      <charset val="134"/>
    </font>
    <font>
      <sz val="14"/>
      <color rgb="FF000000"/>
      <name val="宋体"/>
      <charset val="134"/>
    </font>
    <font>
      <sz val="14"/>
      <color theme="1"/>
      <name val="Times New Roman"/>
      <charset val="134"/>
    </font>
    <font>
      <sz val="14"/>
      <color theme="1"/>
      <name val="宋体"/>
      <charset val="134"/>
    </font>
    <font>
      <b/>
      <sz val="14"/>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8"/>
      <name val="宋体"/>
      <charset val="134"/>
    </font>
    <font>
      <sz val="36"/>
      <name val="方正小标宋简体"/>
      <charset val="134"/>
    </font>
    <font>
      <b/>
      <sz val="18"/>
      <name val="黑体"/>
      <charset val="134"/>
    </font>
    <font>
      <b/>
      <sz val="14"/>
      <color rgb="FF000000"/>
      <name val="Times New Roman"/>
      <charset val="0"/>
    </font>
    <font>
      <sz val="16"/>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2" borderId="2"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 applyNumberFormat="0" applyFill="0" applyAlignment="0" applyProtection="0">
      <alignment vertical="center"/>
    </xf>
    <xf numFmtId="0" fontId="38" fillId="0" borderId="3" applyNumberFormat="0" applyFill="0" applyAlignment="0" applyProtection="0">
      <alignment vertical="center"/>
    </xf>
    <xf numFmtId="0" fontId="39" fillId="0" borderId="4" applyNumberFormat="0" applyFill="0" applyAlignment="0" applyProtection="0">
      <alignment vertical="center"/>
    </xf>
    <xf numFmtId="0" fontId="39" fillId="0" borderId="0" applyNumberFormat="0" applyFill="0" applyBorder="0" applyAlignment="0" applyProtection="0">
      <alignment vertical="center"/>
    </xf>
    <xf numFmtId="0" fontId="40" fillId="3" borderId="5" applyNumberFormat="0" applyAlignment="0" applyProtection="0">
      <alignment vertical="center"/>
    </xf>
    <xf numFmtId="0" fontId="41" fillId="4" borderId="6" applyNumberFormat="0" applyAlignment="0" applyProtection="0">
      <alignment vertical="center"/>
    </xf>
    <xf numFmtId="0" fontId="42" fillId="4" borderId="5" applyNumberFormat="0" applyAlignment="0" applyProtection="0">
      <alignment vertical="center"/>
    </xf>
    <xf numFmtId="0" fontId="43" fillId="5" borderId="7" applyNumberFormat="0" applyAlignment="0" applyProtection="0">
      <alignment vertical="center"/>
    </xf>
    <xf numFmtId="0" fontId="44" fillId="0" borderId="8" applyNumberFormat="0" applyFill="0" applyAlignment="0" applyProtection="0">
      <alignment vertical="center"/>
    </xf>
    <xf numFmtId="0" fontId="45" fillId="0" borderId="9"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51" fillId="0" borderId="0">
      <alignment vertical="center"/>
    </xf>
    <xf numFmtId="0" fontId="51" fillId="0" borderId="0"/>
  </cellStyleXfs>
  <cellXfs count="14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8" fillId="0" borderId="0" xfId="0" applyFont="1" applyFill="1">
      <alignment vertical="center"/>
    </xf>
    <xf numFmtId="0" fontId="7" fillId="0" borderId="0" xfId="0" applyFont="1" applyFill="1" applyAlignment="1">
      <alignment vertical="center" wrapText="1"/>
    </xf>
    <xf numFmtId="0" fontId="1" fillId="0" borderId="0" xfId="0" applyFont="1" applyFill="1" applyAlignment="1">
      <alignment horizontal="justify" vertical="center"/>
    </xf>
    <xf numFmtId="0" fontId="1" fillId="0" borderId="0" xfId="0" applyFont="1" applyFill="1" applyAlignment="1">
      <alignment horizontal="center" vertical="center"/>
    </xf>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177" fontId="10" fillId="0" borderId="1" xfId="0" applyNumberFormat="1"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wrapText="1"/>
    </xf>
    <xf numFmtId="0" fontId="12" fillId="0" borderId="1" xfId="0" applyFont="1" applyFill="1" applyBorder="1">
      <alignment vertical="center"/>
    </xf>
    <xf numFmtId="0" fontId="11" fillId="0" borderId="1" xfId="0" applyFont="1" applyFill="1" applyBorder="1">
      <alignment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vertical="center" wrapText="1"/>
    </xf>
    <xf numFmtId="178" fontId="12"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176" fontId="15" fillId="0" borderId="1" xfId="0" applyNumberFormat="1" applyFont="1" applyFill="1" applyBorder="1" applyAlignment="1">
      <alignment vertical="center" wrapText="1"/>
    </xf>
    <xf numFmtId="176" fontId="15"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15" fillId="0" borderId="1" xfId="0" applyFont="1" applyFill="1" applyBorder="1" applyAlignment="1">
      <alignment horizontal="justify" vertical="center" wrapText="1"/>
    </xf>
    <xf numFmtId="179" fontId="14"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justify" vertical="center" wrapText="1"/>
    </xf>
    <xf numFmtId="0" fontId="12" fillId="0" borderId="1" xfId="0" applyFont="1" applyFill="1" applyBorder="1" applyAlignment="1">
      <alignment vertical="center"/>
    </xf>
    <xf numFmtId="0" fontId="15" fillId="0" borderId="1" xfId="0" applyFont="1" applyFill="1" applyBorder="1" applyAlignment="1">
      <alignment horizontal="center" vertical="center" wrapText="1"/>
    </xf>
    <xf numFmtId="178" fontId="14" fillId="0" borderId="1" xfId="0" applyNumberFormat="1" applyFont="1" applyFill="1" applyBorder="1" applyAlignment="1">
      <alignment horizontal="center" vertical="center"/>
    </xf>
    <xf numFmtId="178" fontId="16" fillId="0" borderId="1" xfId="0" applyNumberFormat="1" applyFont="1" applyFill="1" applyBorder="1" applyAlignment="1">
      <alignment horizontal="justify" vertical="center" wrapText="1"/>
    </xf>
    <xf numFmtId="178" fontId="15" fillId="0" borderId="1" xfId="0" applyNumberFormat="1" applyFont="1" applyFill="1" applyBorder="1" applyAlignment="1">
      <alignment horizontal="center" vertical="center" wrapText="1"/>
    </xf>
    <xf numFmtId="178" fontId="15" fillId="0" borderId="1" xfId="0" applyNumberFormat="1" applyFont="1" applyFill="1" applyBorder="1" applyAlignment="1">
      <alignment horizontal="justify" vertical="center" wrapText="1"/>
    </xf>
    <xf numFmtId="180" fontId="14" fillId="0" borderId="1" xfId="0" applyNumberFormat="1" applyFont="1" applyFill="1" applyBorder="1" applyAlignment="1">
      <alignment horizontal="center" vertical="center" wrapText="1"/>
    </xf>
    <xf numFmtId="0" fontId="14" fillId="0" borderId="1" xfId="0" applyFont="1" applyFill="1" applyBorder="1" applyAlignment="1">
      <alignment horizontal="justify" vertical="center" wrapText="1"/>
    </xf>
    <xf numFmtId="180" fontId="14"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3" fillId="0" borderId="1" xfId="0" applyFont="1" applyFill="1" applyBorder="1" applyAlignment="1">
      <alignment horizontal="justify" vertical="center" wrapText="1"/>
    </xf>
    <xf numFmtId="178" fontId="20" fillId="0" borderId="1" xfId="0" applyNumberFormat="1" applyFont="1" applyFill="1" applyBorder="1" applyAlignment="1">
      <alignment horizontal="center" vertical="center" wrapText="1"/>
    </xf>
    <xf numFmtId="0" fontId="21" fillId="0" borderId="1" xfId="0" applyFont="1" applyFill="1" applyBorder="1" applyAlignment="1">
      <alignment horizontal="justify" vertical="center"/>
    </xf>
    <xf numFmtId="0" fontId="14" fillId="0" borderId="1" xfId="0"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0" fontId="23" fillId="0" borderId="1" xfId="0" applyFont="1" applyFill="1" applyBorder="1" applyAlignment="1">
      <alignment horizontal="justify" vertical="center" wrapText="1"/>
    </xf>
    <xf numFmtId="0" fontId="15" fillId="0" borderId="1" xfId="50" applyFont="1" applyFill="1" applyBorder="1" applyAlignment="1">
      <alignment horizontal="left" vertical="center" wrapText="1"/>
    </xf>
    <xf numFmtId="0" fontId="15" fillId="0" borderId="1" xfId="50" applyFont="1" applyFill="1" applyBorder="1" applyAlignment="1">
      <alignment horizontal="center" vertical="center" wrapText="1"/>
    </xf>
    <xf numFmtId="0" fontId="14" fillId="0" borderId="1" xfId="50" applyFont="1" applyFill="1" applyBorder="1" applyAlignment="1">
      <alignment horizontal="center" vertical="center" wrapText="1"/>
    </xf>
    <xf numFmtId="0" fontId="15" fillId="0" borderId="1" xfId="50" applyNumberFormat="1" applyFont="1" applyFill="1" applyBorder="1" applyAlignment="1">
      <alignment horizontal="justify" vertical="center" wrapText="1"/>
    </xf>
    <xf numFmtId="180" fontId="14" fillId="0" borderId="1" xfId="50" applyNumberFormat="1" applyFont="1" applyFill="1" applyBorder="1" applyAlignment="1">
      <alignment horizontal="center" vertical="center" wrapText="1"/>
    </xf>
    <xf numFmtId="176" fontId="16" fillId="0" borderId="1" xfId="50" applyNumberFormat="1" applyFont="1" applyFill="1" applyBorder="1" applyAlignment="1">
      <alignment horizontal="justify" vertical="center" wrapText="1"/>
    </xf>
    <xf numFmtId="0" fontId="15" fillId="0" borderId="1" xfId="0" applyFont="1" applyFill="1" applyBorder="1" applyAlignment="1">
      <alignment horizontal="center" vertical="center"/>
    </xf>
    <xf numFmtId="176" fontId="14" fillId="0" borderId="1" xfId="0" applyNumberFormat="1" applyFont="1" applyFill="1" applyBorder="1" applyAlignment="1">
      <alignment horizontal="center" vertical="center"/>
    </xf>
    <xf numFmtId="179" fontId="14" fillId="0" borderId="1" xfId="0" applyNumberFormat="1" applyFont="1" applyFill="1" applyBorder="1" applyAlignment="1">
      <alignment horizontal="center" vertical="center"/>
    </xf>
    <xf numFmtId="0" fontId="11" fillId="0" borderId="1" xfId="50" applyFont="1" applyFill="1" applyBorder="1" applyAlignment="1">
      <alignment vertical="center" wrapText="1"/>
    </xf>
    <xf numFmtId="0" fontId="12" fillId="0" borderId="1" xfId="50" applyFont="1" applyFill="1" applyBorder="1" applyAlignment="1">
      <alignment vertical="center" wrapText="1"/>
    </xf>
    <xf numFmtId="0" fontId="24" fillId="0" borderId="1" xfId="50" applyFont="1" applyFill="1" applyBorder="1" applyAlignment="1">
      <alignment horizontal="center" vertical="center"/>
    </xf>
    <xf numFmtId="0" fontId="12" fillId="0" borderId="1" xfId="50" applyFont="1" applyFill="1" applyBorder="1" applyAlignment="1">
      <alignment horizontal="center" vertical="center"/>
    </xf>
    <xf numFmtId="181" fontId="25" fillId="0" borderId="1" xfId="50" applyNumberFormat="1" applyFont="1" applyFill="1" applyBorder="1" applyAlignment="1">
      <alignment horizontal="justify" vertical="center"/>
    </xf>
    <xf numFmtId="178" fontId="21" fillId="0" borderId="1" xfId="50" applyNumberFormat="1" applyFont="1" applyFill="1" applyBorder="1" applyAlignment="1">
      <alignment horizontal="center" vertical="center"/>
    </xf>
    <xf numFmtId="176" fontId="24" fillId="0" borderId="1" xfId="0" applyNumberFormat="1" applyFont="1" applyFill="1" applyBorder="1" applyAlignment="1">
      <alignment horizontal="justify" vertical="center" wrapText="1"/>
    </xf>
    <xf numFmtId="0" fontId="26" fillId="0" borderId="1" xfId="50" applyFont="1" applyFill="1" applyBorder="1" applyAlignment="1">
      <alignment horizontal="center" vertical="center" wrapText="1"/>
    </xf>
    <xf numFmtId="182" fontId="26" fillId="0" borderId="1" xfId="50" applyNumberFormat="1" applyFont="1" applyFill="1" applyBorder="1" applyAlignment="1">
      <alignment horizontal="justify" vertical="center" wrapText="1"/>
    </xf>
    <xf numFmtId="182" fontId="26" fillId="0" borderId="1" xfId="50" applyNumberFormat="1" applyFont="1" applyFill="1" applyBorder="1" applyAlignment="1">
      <alignment horizontal="center" vertical="center" wrapText="1"/>
    </xf>
    <xf numFmtId="176" fontId="26" fillId="0" borderId="1" xfId="50" applyNumberFormat="1" applyFont="1" applyFill="1" applyBorder="1" applyAlignment="1">
      <alignment horizontal="justify" vertical="center" wrapText="1"/>
    </xf>
    <xf numFmtId="177" fontId="26" fillId="0" borderId="1" xfId="50" applyNumberFormat="1" applyFont="1" applyFill="1" applyBorder="1" applyAlignment="1">
      <alignment horizontal="center" vertical="center" wrapText="1"/>
    </xf>
    <xf numFmtId="0" fontId="25"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0" fontId="20" fillId="0" borderId="1" xfId="0" applyNumberFormat="1" applyFont="1" applyFill="1" applyBorder="1" applyAlignment="1">
      <alignment horizontal="center" vertical="center"/>
    </xf>
    <xf numFmtId="176" fontId="21" fillId="0" borderId="1" xfId="0" applyNumberFormat="1" applyFont="1" applyFill="1" applyBorder="1" applyAlignment="1">
      <alignment horizontal="justify" vertical="center" wrapText="1"/>
    </xf>
    <xf numFmtId="0" fontId="24" fillId="0" borderId="1" xfId="0" applyFont="1" applyFill="1" applyBorder="1" applyAlignment="1">
      <alignment horizontal="center" vertical="center"/>
    </xf>
    <xf numFmtId="176"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80" fontId="24" fillId="0" borderId="1" xfId="0" applyNumberFormat="1" applyFont="1" applyFill="1" applyBorder="1" applyAlignment="1">
      <alignment horizontal="center" vertical="center"/>
    </xf>
    <xf numFmtId="0" fontId="25" fillId="0" borderId="1" xfId="0" applyFont="1" applyFill="1" applyBorder="1" applyAlignment="1">
      <alignment horizontal="center" vertical="center"/>
    </xf>
    <xf numFmtId="176" fontId="17"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xf>
    <xf numFmtId="180" fontId="21" fillId="0" borderId="1" xfId="0" applyNumberFormat="1" applyFont="1" applyFill="1" applyBorder="1" applyAlignment="1">
      <alignment horizontal="center" vertical="center"/>
    </xf>
    <xf numFmtId="176" fontId="25" fillId="0" borderId="1" xfId="0" applyNumberFormat="1" applyFont="1" applyFill="1" applyBorder="1" applyAlignment="1">
      <alignment horizontal="justify" vertical="center" wrapText="1"/>
    </xf>
    <xf numFmtId="0" fontId="27" fillId="0" borderId="1" xfId="0" applyFont="1" applyFill="1" applyBorder="1" applyAlignment="1">
      <alignment horizontal="center" vertical="center"/>
    </xf>
    <xf numFmtId="0" fontId="28" fillId="0" borderId="1" xfId="0" applyFont="1" applyFill="1" applyBorder="1" applyAlignment="1">
      <alignment vertical="center" wrapText="1"/>
    </xf>
    <xf numFmtId="0" fontId="28" fillId="0" borderId="1" xfId="0" applyFont="1" applyFill="1" applyBorder="1" applyAlignment="1">
      <alignment vertical="center"/>
    </xf>
    <xf numFmtId="0" fontId="27" fillId="0" borderId="1" xfId="0" applyFont="1" applyFill="1" applyBorder="1" applyAlignment="1">
      <alignment vertical="center"/>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0" fontId="30" fillId="0" borderId="1" xfId="0" applyFont="1" applyFill="1" applyBorder="1">
      <alignment vertical="center"/>
    </xf>
    <xf numFmtId="0" fontId="30" fillId="0" borderId="1" xfId="0" applyFont="1" applyFill="1" applyBorder="1" applyAlignment="1">
      <alignment horizontal="justify" vertical="center" wrapText="1"/>
    </xf>
    <xf numFmtId="0" fontId="30" fillId="0" borderId="1" xfId="0" applyFont="1" applyFill="1" applyBorder="1" applyAlignment="1">
      <alignment vertical="center" wrapText="1"/>
    </xf>
    <xf numFmtId="178" fontId="29" fillId="0" borderId="1" xfId="0" applyNumberFormat="1" applyFont="1" applyFill="1" applyBorder="1" applyAlignment="1">
      <alignment horizontal="center" vertical="center"/>
    </xf>
    <xf numFmtId="0" fontId="30" fillId="0" borderId="1" xfId="0" applyFont="1" applyFill="1" applyBorder="1" applyAlignment="1">
      <alignment horizontal="center" vertical="center" wrapText="1"/>
    </xf>
    <xf numFmtId="0" fontId="16" fillId="0" borderId="1" xfId="50" applyFont="1" applyFill="1" applyBorder="1" applyAlignment="1">
      <alignment horizontal="justify" vertical="center" wrapText="1"/>
    </xf>
    <xf numFmtId="179" fontId="14" fillId="0" borderId="1" xfId="50" applyNumberFormat="1" applyFont="1" applyFill="1" applyBorder="1" applyAlignment="1">
      <alignment horizontal="center" vertical="center" wrapText="1"/>
    </xf>
    <xf numFmtId="176" fontId="15" fillId="0" borderId="1" xfId="50" applyNumberFormat="1" applyFont="1" applyFill="1" applyBorder="1" applyAlignment="1">
      <alignment horizontal="justify" vertical="center" wrapText="1"/>
    </xf>
    <xf numFmtId="0" fontId="10" fillId="0" borderId="1" xfId="0" applyNumberFormat="1" applyFont="1" applyFill="1" applyBorder="1" applyAlignment="1">
      <alignment horizontal="center" vertical="center" wrapText="1"/>
    </xf>
    <xf numFmtId="180" fontId="10"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justify" vertical="center" wrapText="1"/>
    </xf>
    <xf numFmtId="177" fontId="14" fillId="0" borderId="1" xfId="0" applyNumberFormat="1" applyFont="1" applyFill="1" applyBorder="1" applyAlignment="1">
      <alignment vertical="center"/>
    </xf>
    <xf numFmtId="177" fontId="14" fillId="0" borderId="1" xfId="0" applyNumberFormat="1" applyFont="1" applyFill="1" applyBorder="1" applyAlignment="1">
      <alignment horizontal="center" vertical="center"/>
    </xf>
    <xf numFmtId="0" fontId="24" fillId="0" borderId="1" xfId="0" applyFont="1" applyFill="1" applyBorder="1" applyAlignment="1">
      <alignment horizontal="center" vertical="center" wrapText="1"/>
    </xf>
    <xf numFmtId="177" fontId="14" fillId="0" borderId="1" xfId="0" applyNumberFormat="1" applyFont="1" applyFill="1" applyBorder="1" applyAlignment="1" applyProtection="1">
      <alignment horizontal="center" vertical="center" wrapText="1"/>
    </xf>
    <xf numFmtId="177" fontId="24" fillId="0" borderId="1" xfId="0" applyNumberFormat="1" applyFont="1" applyFill="1" applyBorder="1" applyAlignment="1">
      <alignment horizontal="center" vertical="center" wrapText="1"/>
    </xf>
    <xf numFmtId="0" fontId="31" fillId="0" borderId="1" xfId="0" applyFont="1" applyFill="1" applyBorder="1" applyAlignment="1">
      <alignment horizontal="justify" vertical="center" wrapText="1"/>
    </xf>
    <xf numFmtId="183" fontId="20" fillId="0" borderId="1" xfId="0" applyNumberFormat="1" applyFont="1" applyFill="1" applyBorder="1" applyAlignment="1">
      <alignment horizontal="center" vertical="center" wrapText="1"/>
    </xf>
    <xf numFmtId="177" fontId="20" fillId="0" borderId="1" xfId="0" applyNumberFormat="1" applyFont="1" applyFill="1" applyBorder="1" applyAlignment="1">
      <alignment horizontal="center" vertical="center" wrapText="1"/>
    </xf>
    <xf numFmtId="0" fontId="22"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176" fontId="20" fillId="0" borderId="1" xfId="50" applyNumberFormat="1" applyFont="1" applyFill="1" applyBorder="1" applyAlignment="1">
      <alignment horizontal="center" vertical="center" wrapText="1"/>
    </xf>
    <xf numFmtId="183" fontId="14" fillId="0" borderId="1" xfId="50" applyNumberFormat="1" applyFont="1" applyFill="1" applyBorder="1" applyAlignment="1">
      <alignment horizontal="center" vertical="center" wrapText="1"/>
    </xf>
    <xf numFmtId="177" fontId="14" fillId="0" borderId="1" xfId="50" applyNumberFormat="1" applyFont="1" applyFill="1" applyBorder="1" applyAlignment="1">
      <alignment horizontal="center" vertical="center" wrapText="1"/>
    </xf>
    <xf numFmtId="0" fontId="24" fillId="0" borderId="1" xfId="0" applyFont="1" applyFill="1" applyBorder="1" applyAlignment="1">
      <alignment horizontal="justify" vertical="center" wrapText="1"/>
    </xf>
    <xf numFmtId="0" fontId="26" fillId="0" borderId="1" xfId="50" applyNumberFormat="1" applyFont="1" applyFill="1" applyBorder="1" applyAlignment="1">
      <alignment horizontal="center" vertical="center" wrapText="1"/>
    </xf>
    <xf numFmtId="177" fontId="20" fillId="0" borderId="1" xfId="0" applyNumberFormat="1" applyFont="1" applyFill="1" applyBorder="1" applyAlignment="1">
      <alignment horizontal="center" vertical="center"/>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14" fillId="0" borderId="1" xfId="0" applyFont="1" applyFill="1" applyBorder="1" applyAlignment="1">
      <alignment vertical="center"/>
    </xf>
    <xf numFmtId="0" fontId="29" fillId="0" borderId="1" xfId="0" applyFont="1" applyFill="1" applyBorder="1">
      <alignment vertical="center"/>
    </xf>
    <xf numFmtId="176" fontId="20" fillId="0" borderId="1" xfId="50" applyNumberFormat="1" applyFont="1" applyFill="1" applyBorder="1" applyAlignment="1">
      <alignment horizontal="justify" vertical="center" wrapText="1"/>
    </xf>
    <xf numFmtId="183" fontId="20" fillId="0" borderId="1" xfId="50" applyNumberFormat="1" applyFont="1" applyFill="1" applyBorder="1" applyAlignment="1">
      <alignment horizontal="center" vertical="center" wrapText="1"/>
    </xf>
    <xf numFmtId="184" fontId="14" fillId="0" borderId="1" xfId="50" applyNumberFormat="1" applyFont="1" applyFill="1" applyBorder="1" applyAlignment="1">
      <alignment horizontal="center" vertical="center" wrapText="1"/>
    </xf>
    <xf numFmtId="180" fontId="20" fillId="0" borderId="1" xfId="50" applyNumberFormat="1"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2" fillId="0" borderId="1" xfId="0" applyFont="1" applyFill="1" applyBorder="1" applyAlignment="1">
      <alignment vertical="center" wrapText="1"/>
    </xf>
    <xf numFmtId="0" fontId="21"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8"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22</xdr:row>
      <xdr:rowOff>0</xdr:rowOff>
    </xdr:from>
    <xdr:to>
      <xdr:col>12</xdr:col>
      <xdr:colOff>198120</xdr:colOff>
      <xdr:row>22</xdr:row>
      <xdr:rowOff>45085</xdr:rowOff>
    </xdr:to>
    <xdr:pic>
      <xdr:nvPicPr>
        <xdr:cNvPr id="2" name="Picture 140" descr="3142418731510196992515"/>
        <xdr:cNvPicPr/>
      </xdr:nvPicPr>
      <xdr:blipFill>
        <a:blip r:embed="rId1"/>
        <a:stretch>
          <a:fillRect/>
        </a:stretch>
      </xdr:blipFill>
      <xdr:spPr>
        <a:xfrm>
          <a:off x="21677630" y="27432000"/>
          <a:ext cx="198120" cy="45085"/>
        </a:xfrm>
        <a:prstGeom prst="rect">
          <a:avLst/>
        </a:prstGeom>
        <a:noFill/>
        <a:ln w="9525">
          <a:noFill/>
        </a:ln>
      </xdr:spPr>
    </xdr:pic>
    <xdr:clientData/>
  </xdr:twoCellAnchor>
  <xdr:twoCellAnchor editAs="oneCell">
    <xdr:from>
      <xdr:col>12</xdr:col>
      <xdr:colOff>0</xdr:colOff>
      <xdr:row>22</xdr:row>
      <xdr:rowOff>0</xdr:rowOff>
    </xdr:from>
    <xdr:to>
      <xdr:col>12</xdr:col>
      <xdr:colOff>9525</xdr:colOff>
      <xdr:row>22</xdr:row>
      <xdr:rowOff>45085</xdr:rowOff>
    </xdr:to>
    <xdr:pic>
      <xdr:nvPicPr>
        <xdr:cNvPr id="4" name="Picture 140" descr="3142418731510196992515"/>
        <xdr:cNvPicPr/>
      </xdr:nvPicPr>
      <xdr:blipFill>
        <a:blip r:embed="rId1"/>
        <a:stretch>
          <a:fillRect/>
        </a:stretch>
      </xdr:blipFill>
      <xdr:spPr>
        <a:xfrm>
          <a:off x="21677630" y="27432000"/>
          <a:ext cx="9525" cy="45085"/>
        </a:xfrm>
        <a:prstGeom prst="rect">
          <a:avLst/>
        </a:prstGeom>
        <a:noFill/>
        <a:ln w="9525">
          <a:noFill/>
        </a:ln>
      </xdr:spPr>
    </xdr:pic>
    <xdr:clientData/>
  </xdr:twoCellAnchor>
  <xdr:twoCellAnchor editAs="oneCell">
    <xdr:from>
      <xdr:col>13</xdr:col>
      <xdr:colOff>182880</xdr:colOff>
      <xdr:row>22</xdr:row>
      <xdr:rowOff>0</xdr:rowOff>
    </xdr:from>
    <xdr:to>
      <xdr:col>13</xdr:col>
      <xdr:colOff>381000</xdr:colOff>
      <xdr:row>22</xdr:row>
      <xdr:rowOff>45085</xdr:rowOff>
    </xdr:to>
    <xdr:pic>
      <xdr:nvPicPr>
        <xdr:cNvPr id="9" name="Picture 140" descr="3142418731510196992515"/>
        <xdr:cNvPicPr/>
      </xdr:nvPicPr>
      <xdr:blipFill>
        <a:blip r:embed="rId1"/>
        <a:stretch>
          <a:fillRect/>
        </a:stretch>
      </xdr:blipFill>
      <xdr:spPr>
        <a:xfrm>
          <a:off x="22703790" y="27432000"/>
          <a:ext cx="198120" cy="45085"/>
        </a:xfrm>
        <a:prstGeom prst="rect">
          <a:avLst/>
        </a:prstGeom>
        <a:noFill/>
        <a:ln w="9525">
          <a:noFill/>
        </a:ln>
      </xdr:spPr>
    </xdr:pic>
    <xdr:clientData/>
  </xdr:twoCellAnchor>
  <xdr:twoCellAnchor editAs="oneCell">
    <xdr:from>
      <xdr:col>12</xdr:col>
      <xdr:colOff>0</xdr:colOff>
      <xdr:row>22</xdr:row>
      <xdr:rowOff>0</xdr:rowOff>
    </xdr:from>
    <xdr:to>
      <xdr:col>12</xdr:col>
      <xdr:colOff>205740</xdr:colOff>
      <xdr:row>22</xdr:row>
      <xdr:rowOff>45085</xdr:rowOff>
    </xdr:to>
    <xdr:pic>
      <xdr:nvPicPr>
        <xdr:cNvPr id="57" name="Picture 140" descr="3142418731510196992515"/>
        <xdr:cNvPicPr/>
      </xdr:nvPicPr>
      <xdr:blipFill>
        <a:blip r:embed="rId1"/>
        <a:stretch>
          <a:fillRect/>
        </a:stretch>
      </xdr:blipFill>
      <xdr:spPr>
        <a:xfrm>
          <a:off x="21677630" y="27432000"/>
          <a:ext cx="205740" cy="45085"/>
        </a:xfrm>
        <a:prstGeom prst="rect">
          <a:avLst/>
        </a:prstGeom>
        <a:noFill/>
        <a:ln w="9525">
          <a:noFill/>
        </a:ln>
      </xdr:spPr>
    </xdr:pic>
    <xdr:clientData/>
  </xdr:twoCellAnchor>
  <xdr:twoCellAnchor editAs="oneCell">
    <xdr:from>
      <xdr:col>12</xdr:col>
      <xdr:colOff>0</xdr:colOff>
      <xdr:row>22</xdr:row>
      <xdr:rowOff>0</xdr:rowOff>
    </xdr:from>
    <xdr:to>
      <xdr:col>12</xdr:col>
      <xdr:colOff>15240</xdr:colOff>
      <xdr:row>22</xdr:row>
      <xdr:rowOff>45085</xdr:rowOff>
    </xdr:to>
    <xdr:pic>
      <xdr:nvPicPr>
        <xdr:cNvPr id="59" name="Picture 140" descr="3142418731510196992515"/>
        <xdr:cNvPicPr/>
      </xdr:nvPicPr>
      <xdr:blipFill>
        <a:blip r:embed="rId1"/>
        <a:stretch>
          <a:fillRect/>
        </a:stretch>
      </xdr:blipFill>
      <xdr:spPr>
        <a:xfrm>
          <a:off x="21677630" y="27432000"/>
          <a:ext cx="15240" cy="45085"/>
        </a:xfrm>
        <a:prstGeom prst="rect">
          <a:avLst/>
        </a:prstGeom>
        <a:noFill/>
        <a:ln w="9525">
          <a:noFill/>
        </a:ln>
      </xdr:spPr>
    </xdr:pic>
    <xdr:clientData/>
  </xdr:twoCellAnchor>
  <xdr:twoCellAnchor editAs="oneCell">
    <xdr:from>
      <xdr:col>15</xdr:col>
      <xdr:colOff>182880</xdr:colOff>
      <xdr:row>22</xdr:row>
      <xdr:rowOff>0</xdr:rowOff>
    </xdr:from>
    <xdr:to>
      <xdr:col>15</xdr:col>
      <xdr:colOff>396240</xdr:colOff>
      <xdr:row>22</xdr:row>
      <xdr:rowOff>45085</xdr:rowOff>
    </xdr:to>
    <xdr:pic>
      <xdr:nvPicPr>
        <xdr:cNvPr id="150" name="Picture 140" descr="3142418731510196992515"/>
        <xdr:cNvPicPr/>
      </xdr:nvPicPr>
      <xdr:blipFill>
        <a:blip r:embed="rId1"/>
        <a:stretch>
          <a:fillRect/>
        </a:stretch>
      </xdr:blipFill>
      <xdr:spPr>
        <a:xfrm>
          <a:off x="24390350" y="27432000"/>
          <a:ext cx="213360" cy="45085"/>
        </a:xfrm>
        <a:prstGeom prst="rect">
          <a:avLst/>
        </a:prstGeom>
        <a:noFill/>
        <a:ln w="9525">
          <a:noFill/>
        </a:ln>
      </xdr:spPr>
    </xdr:pic>
    <xdr:clientData/>
  </xdr:twoCellAnchor>
  <xdr:twoCellAnchor editAs="oneCell">
    <xdr:from>
      <xdr:col>14</xdr:col>
      <xdr:colOff>464820</xdr:colOff>
      <xdr:row>22</xdr:row>
      <xdr:rowOff>0</xdr:rowOff>
    </xdr:from>
    <xdr:to>
      <xdr:col>14</xdr:col>
      <xdr:colOff>655320</xdr:colOff>
      <xdr:row>22</xdr:row>
      <xdr:rowOff>45085</xdr:rowOff>
    </xdr:to>
    <xdr:pic>
      <xdr:nvPicPr>
        <xdr:cNvPr id="228" name="Picture 140" descr="3142418731510196992515"/>
        <xdr:cNvPicPr/>
      </xdr:nvPicPr>
      <xdr:blipFill>
        <a:blip r:embed="rId1"/>
        <a:stretch>
          <a:fillRect/>
        </a:stretch>
      </xdr:blipFill>
      <xdr:spPr>
        <a:xfrm>
          <a:off x="23829010" y="27432000"/>
          <a:ext cx="190500" cy="45085"/>
        </a:xfrm>
        <a:prstGeom prst="rect">
          <a:avLst/>
        </a:prstGeom>
        <a:noFill/>
        <a:ln w="9525">
          <a:noFill/>
        </a:ln>
      </xdr:spPr>
    </xdr:pic>
    <xdr:clientData/>
  </xdr:twoCellAnchor>
  <xdr:twoCellAnchor editAs="oneCell">
    <xdr:from>
      <xdr:col>14</xdr:col>
      <xdr:colOff>464820</xdr:colOff>
      <xdr:row>22</xdr:row>
      <xdr:rowOff>0</xdr:rowOff>
    </xdr:from>
    <xdr:to>
      <xdr:col>14</xdr:col>
      <xdr:colOff>474345</xdr:colOff>
      <xdr:row>22</xdr:row>
      <xdr:rowOff>45085</xdr:rowOff>
    </xdr:to>
    <xdr:pic>
      <xdr:nvPicPr>
        <xdr:cNvPr id="230" name="Picture 140" descr="3142418731510196992515"/>
        <xdr:cNvPicPr/>
      </xdr:nvPicPr>
      <xdr:blipFill>
        <a:blip r:embed="rId1"/>
        <a:stretch>
          <a:fillRect/>
        </a:stretch>
      </xdr:blipFill>
      <xdr:spPr>
        <a:xfrm>
          <a:off x="23829010" y="27432000"/>
          <a:ext cx="9525" cy="45085"/>
        </a:xfrm>
        <a:prstGeom prst="rect">
          <a:avLst/>
        </a:prstGeom>
        <a:noFill/>
        <a:ln w="9525">
          <a:noFill/>
        </a:ln>
      </xdr:spPr>
    </xdr:pic>
    <xdr:clientData/>
  </xdr:twoCellAnchor>
  <xdr:twoCellAnchor editAs="oneCell">
    <xdr:from>
      <xdr:col>12</xdr:col>
      <xdr:colOff>0</xdr:colOff>
      <xdr:row>22</xdr:row>
      <xdr:rowOff>0</xdr:rowOff>
    </xdr:from>
    <xdr:to>
      <xdr:col>12</xdr:col>
      <xdr:colOff>198120</xdr:colOff>
      <xdr:row>22</xdr:row>
      <xdr:rowOff>60960</xdr:rowOff>
    </xdr:to>
    <xdr:pic>
      <xdr:nvPicPr>
        <xdr:cNvPr id="292" name="Picture 140" descr="3142418731510196992515"/>
        <xdr:cNvPicPr/>
      </xdr:nvPicPr>
      <xdr:blipFill>
        <a:blip r:embed="rId1"/>
        <a:stretch>
          <a:fillRect/>
        </a:stretch>
      </xdr:blipFill>
      <xdr:spPr>
        <a:xfrm>
          <a:off x="21677630" y="27432000"/>
          <a:ext cx="198120" cy="60960"/>
        </a:xfrm>
        <a:prstGeom prst="rect">
          <a:avLst/>
        </a:prstGeom>
        <a:noFill/>
        <a:ln w="9525">
          <a:noFill/>
        </a:ln>
      </xdr:spPr>
    </xdr:pic>
    <xdr:clientData/>
  </xdr:twoCellAnchor>
  <xdr:twoCellAnchor editAs="oneCell">
    <xdr:from>
      <xdr:col>12</xdr:col>
      <xdr:colOff>0</xdr:colOff>
      <xdr:row>22</xdr:row>
      <xdr:rowOff>0</xdr:rowOff>
    </xdr:from>
    <xdr:to>
      <xdr:col>12</xdr:col>
      <xdr:colOff>9525</xdr:colOff>
      <xdr:row>22</xdr:row>
      <xdr:rowOff>60960</xdr:rowOff>
    </xdr:to>
    <xdr:pic>
      <xdr:nvPicPr>
        <xdr:cNvPr id="294" name="Picture 140" descr="3142418731510196992515"/>
        <xdr:cNvPicPr/>
      </xdr:nvPicPr>
      <xdr:blipFill>
        <a:blip r:embed="rId1"/>
        <a:stretch>
          <a:fillRect/>
        </a:stretch>
      </xdr:blipFill>
      <xdr:spPr>
        <a:xfrm>
          <a:off x="21677630" y="27432000"/>
          <a:ext cx="9525" cy="60960"/>
        </a:xfrm>
        <a:prstGeom prst="rect">
          <a:avLst/>
        </a:prstGeom>
        <a:noFill/>
        <a:ln w="9525">
          <a:noFill/>
        </a:ln>
      </xdr:spPr>
    </xdr:pic>
    <xdr:clientData/>
  </xdr:twoCellAnchor>
  <xdr:twoCellAnchor editAs="oneCell">
    <xdr:from>
      <xdr:col>13</xdr:col>
      <xdr:colOff>182880</xdr:colOff>
      <xdr:row>22</xdr:row>
      <xdr:rowOff>0</xdr:rowOff>
    </xdr:from>
    <xdr:to>
      <xdr:col>13</xdr:col>
      <xdr:colOff>381000</xdr:colOff>
      <xdr:row>22</xdr:row>
      <xdr:rowOff>60960</xdr:rowOff>
    </xdr:to>
    <xdr:pic>
      <xdr:nvPicPr>
        <xdr:cNvPr id="299" name="Picture 140" descr="3142418731510196992515"/>
        <xdr:cNvPicPr/>
      </xdr:nvPicPr>
      <xdr:blipFill>
        <a:blip r:embed="rId1"/>
        <a:stretch>
          <a:fillRect/>
        </a:stretch>
      </xdr:blipFill>
      <xdr:spPr>
        <a:xfrm>
          <a:off x="22703790" y="27432000"/>
          <a:ext cx="198120" cy="60960"/>
        </a:xfrm>
        <a:prstGeom prst="rect">
          <a:avLst/>
        </a:prstGeom>
        <a:noFill/>
        <a:ln w="9525">
          <a:noFill/>
        </a:ln>
      </xdr:spPr>
    </xdr:pic>
    <xdr:clientData/>
  </xdr:twoCellAnchor>
  <xdr:twoCellAnchor editAs="oneCell">
    <xdr:from>
      <xdr:col>12</xdr:col>
      <xdr:colOff>0</xdr:colOff>
      <xdr:row>22</xdr:row>
      <xdr:rowOff>0</xdr:rowOff>
    </xdr:from>
    <xdr:to>
      <xdr:col>12</xdr:col>
      <xdr:colOff>205740</xdr:colOff>
      <xdr:row>22</xdr:row>
      <xdr:rowOff>60960</xdr:rowOff>
    </xdr:to>
    <xdr:pic>
      <xdr:nvPicPr>
        <xdr:cNvPr id="347" name="Picture 140" descr="3142418731510196992515"/>
        <xdr:cNvPicPr/>
      </xdr:nvPicPr>
      <xdr:blipFill>
        <a:blip r:embed="rId1"/>
        <a:stretch>
          <a:fillRect/>
        </a:stretch>
      </xdr:blipFill>
      <xdr:spPr>
        <a:xfrm>
          <a:off x="21677630" y="27432000"/>
          <a:ext cx="205740" cy="60960"/>
        </a:xfrm>
        <a:prstGeom prst="rect">
          <a:avLst/>
        </a:prstGeom>
        <a:noFill/>
        <a:ln w="9525">
          <a:noFill/>
        </a:ln>
      </xdr:spPr>
    </xdr:pic>
    <xdr:clientData/>
  </xdr:twoCellAnchor>
  <xdr:twoCellAnchor editAs="oneCell">
    <xdr:from>
      <xdr:col>12</xdr:col>
      <xdr:colOff>0</xdr:colOff>
      <xdr:row>22</xdr:row>
      <xdr:rowOff>0</xdr:rowOff>
    </xdr:from>
    <xdr:to>
      <xdr:col>12</xdr:col>
      <xdr:colOff>15240</xdr:colOff>
      <xdr:row>22</xdr:row>
      <xdr:rowOff>60960</xdr:rowOff>
    </xdr:to>
    <xdr:pic>
      <xdr:nvPicPr>
        <xdr:cNvPr id="349" name="Picture 140" descr="3142418731510196992515"/>
        <xdr:cNvPicPr/>
      </xdr:nvPicPr>
      <xdr:blipFill>
        <a:blip r:embed="rId1"/>
        <a:stretch>
          <a:fillRect/>
        </a:stretch>
      </xdr:blipFill>
      <xdr:spPr>
        <a:xfrm>
          <a:off x="21677630" y="27432000"/>
          <a:ext cx="15240" cy="60960"/>
        </a:xfrm>
        <a:prstGeom prst="rect">
          <a:avLst/>
        </a:prstGeom>
        <a:noFill/>
        <a:ln w="9525">
          <a:noFill/>
        </a:ln>
      </xdr:spPr>
    </xdr:pic>
    <xdr:clientData/>
  </xdr:twoCellAnchor>
  <xdr:twoCellAnchor editAs="oneCell">
    <xdr:from>
      <xdr:col>15</xdr:col>
      <xdr:colOff>182880</xdr:colOff>
      <xdr:row>22</xdr:row>
      <xdr:rowOff>0</xdr:rowOff>
    </xdr:from>
    <xdr:to>
      <xdr:col>15</xdr:col>
      <xdr:colOff>396240</xdr:colOff>
      <xdr:row>22</xdr:row>
      <xdr:rowOff>60960</xdr:rowOff>
    </xdr:to>
    <xdr:pic>
      <xdr:nvPicPr>
        <xdr:cNvPr id="440" name="Picture 140" descr="3142418731510196992515"/>
        <xdr:cNvPicPr/>
      </xdr:nvPicPr>
      <xdr:blipFill>
        <a:blip r:embed="rId1"/>
        <a:stretch>
          <a:fillRect/>
        </a:stretch>
      </xdr:blipFill>
      <xdr:spPr>
        <a:xfrm>
          <a:off x="24390350" y="27432000"/>
          <a:ext cx="213360" cy="60960"/>
        </a:xfrm>
        <a:prstGeom prst="rect">
          <a:avLst/>
        </a:prstGeom>
        <a:noFill/>
        <a:ln w="9525">
          <a:noFill/>
        </a:ln>
      </xdr:spPr>
    </xdr:pic>
    <xdr:clientData/>
  </xdr:twoCellAnchor>
  <xdr:twoCellAnchor editAs="oneCell">
    <xdr:from>
      <xdr:col>14</xdr:col>
      <xdr:colOff>464820</xdr:colOff>
      <xdr:row>22</xdr:row>
      <xdr:rowOff>0</xdr:rowOff>
    </xdr:from>
    <xdr:to>
      <xdr:col>14</xdr:col>
      <xdr:colOff>549275</xdr:colOff>
      <xdr:row>22</xdr:row>
      <xdr:rowOff>60960</xdr:rowOff>
    </xdr:to>
    <xdr:pic>
      <xdr:nvPicPr>
        <xdr:cNvPr id="518" name="Picture 140" descr="3142418731510196992515"/>
        <xdr:cNvPicPr/>
      </xdr:nvPicPr>
      <xdr:blipFill>
        <a:blip r:embed="rId1"/>
        <a:stretch>
          <a:fillRect/>
        </a:stretch>
      </xdr:blipFill>
      <xdr:spPr>
        <a:xfrm>
          <a:off x="23829010" y="27432000"/>
          <a:ext cx="84455" cy="60960"/>
        </a:xfrm>
        <a:prstGeom prst="rect">
          <a:avLst/>
        </a:prstGeom>
        <a:noFill/>
        <a:ln w="9525">
          <a:noFill/>
        </a:ln>
      </xdr:spPr>
    </xdr:pic>
    <xdr:clientData/>
  </xdr:twoCellAnchor>
  <xdr:twoCellAnchor editAs="oneCell">
    <xdr:from>
      <xdr:col>14</xdr:col>
      <xdr:colOff>464820</xdr:colOff>
      <xdr:row>22</xdr:row>
      <xdr:rowOff>0</xdr:rowOff>
    </xdr:from>
    <xdr:to>
      <xdr:col>14</xdr:col>
      <xdr:colOff>474345</xdr:colOff>
      <xdr:row>22</xdr:row>
      <xdr:rowOff>60960</xdr:rowOff>
    </xdr:to>
    <xdr:pic>
      <xdr:nvPicPr>
        <xdr:cNvPr id="520" name="Picture 140" descr="3142418731510196992515"/>
        <xdr:cNvPicPr/>
      </xdr:nvPicPr>
      <xdr:blipFill>
        <a:blip r:embed="rId1"/>
        <a:stretch>
          <a:fillRect/>
        </a:stretch>
      </xdr:blipFill>
      <xdr:spPr>
        <a:xfrm>
          <a:off x="23829010" y="27432000"/>
          <a:ext cx="9525" cy="60960"/>
        </a:xfrm>
        <a:prstGeom prst="rect">
          <a:avLst/>
        </a:prstGeom>
        <a:noFill/>
        <a:ln w="9525">
          <a:noFill/>
        </a:ln>
      </xdr:spPr>
    </xdr:pic>
    <xdr:clientData/>
  </xdr:twoCellAnchor>
  <xdr:twoCellAnchor editAs="oneCell">
    <xdr:from>
      <xdr:col>14</xdr:col>
      <xdr:colOff>464820</xdr:colOff>
      <xdr:row>22</xdr:row>
      <xdr:rowOff>0</xdr:rowOff>
    </xdr:from>
    <xdr:to>
      <xdr:col>14</xdr:col>
      <xdr:colOff>655320</xdr:colOff>
      <xdr:row>22</xdr:row>
      <xdr:rowOff>60960</xdr:rowOff>
    </xdr:to>
    <xdr:pic>
      <xdr:nvPicPr>
        <xdr:cNvPr id="808" name="Picture 140" descr="3142418731510196992515"/>
        <xdr:cNvPicPr/>
      </xdr:nvPicPr>
      <xdr:blipFill>
        <a:blip r:embed="rId1"/>
        <a:stretch>
          <a:fillRect/>
        </a:stretch>
      </xdr:blipFill>
      <xdr:spPr>
        <a:xfrm>
          <a:off x="23829010" y="27432000"/>
          <a:ext cx="190500" cy="6096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S45"/>
  <sheetViews>
    <sheetView tabSelected="1" zoomScale="60" zoomScaleNormal="60" zoomScalePageLayoutView="70" topLeftCell="D36" workbookViewId="0">
      <pane xSplit="33345" topLeftCell="AN1" activePane="topLeft"/>
      <selection activeCell="A3" sqref="A3:S45"/>
      <selection pane="topRight"/>
    </sheetView>
  </sheetViews>
  <sheetFormatPr defaultColWidth="9" defaultRowHeight="15"/>
  <cols>
    <col min="1" max="1" width="12.0833333333333" style="9" customWidth="1"/>
    <col min="2" max="2" width="24.4666666666667" style="9" customWidth="1"/>
    <col min="3" max="3" width="9" style="9"/>
    <col min="4" max="4" width="18.0333333333333" style="9" customWidth="1"/>
    <col min="5" max="5" width="18.125" style="9" customWidth="1"/>
    <col min="6" max="6" width="93.125" style="9" customWidth="1"/>
    <col min="7" max="7" width="15.35" style="9" customWidth="1"/>
    <col min="8" max="8" width="33.5416666666667" style="9" customWidth="1"/>
    <col min="9" max="9" width="32.9166666666667" style="9" customWidth="1"/>
    <col min="10" max="10" width="10.175" style="9" customWidth="1"/>
    <col min="11" max="11" width="6.6" style="9" customWidth="1"/>
    <col min="12" max="16" width="11.0666666666667" style="9" customWidth="1"/>
    <col min="17" max="17" width="11.4166666666667" style="9" customWidth="1"/>
    <col min="18" max="18" width="9.45833333333333" style="9" customWidth="1"/>
    <col min="19" max="19" width="11.25" style="9" customWidth="1"/>
    <col min="20" max="20" width="22.375" style="9"/>
    <col min="21" max="16384" width="9" style="9"/>
  </cols>
  <sheetData>
    <row r="1" s="1" customFormat="1" ht="25" customHeight="1" spans="1:19">
      <c r="A1" s="8" t="s">
        <v>0</v>
      </c>
      <c r="B1" s="8"/>
      <c r="C1" s="8"/>
      <c r="D1" s="8"/>
      <c r="E1" s="10"/>
      <c r="F1" s="11"/>
      <c r="G1" s="12"/>
      <c r="H1" s="12"/>
      <c r="R1" s="12"/>
      <c r="S1" s="12"/>
    </row>
    <row r="2" s="2" customFormat="1" ht="45" customHeight="1" spans="1:19">
      <c r="A2" s="13" t="s">
        <v>1</v>
      </c>
      <c r="B2" s="13"/>
      <c r="C2" s="13"/>
      <c r="D2" s="14"/>
      <c r="E2" s="13"/>
      <c r="F2" s="13"/>
      <c r="G2" s="13"/>
      <c r="H2" s="13"/>
      <c r="I2" s="13"/>
      <c r="J2" s="13"/>
      <c r="K2" s="13"/>
      <c r="L2" s="13"/>
      <c r="M2" s="13"/>
      <c r="N2" s="13"/>
      <c r="O2" s="13"/>
      <c r="P2" s="13"/>
      <c r="Q2" s="13"/>
      <c r="R2" s="13"/>
      <c r="S2" s="13"/>
    </row>
    <row r="3" s="3" customFormat="1" ht="60" customHeight="1" spans="1:19">
      <c r="A3" s="15" t="s">
        <v>2</v>
      </c>
      <c r="B3" s="16" t="s">
        <v>3</v>
      </c>
      <c r="C3" s="16" t="s">
        <v>4</v>
      </c>
      <c r="D3" s="16" t="s">
        <v>5</v>
      </c>
      <c r="E3" s="16" t="s">
        <v>6</v>
      </c>
      <c r="F3" s="15" t="s">
        <v>7</v>
      </c>
      <c r="G3" s="16" t="s">
        <v>8</v>
      </c>
      <c r="H3" s="17" t="s">
        <v>9</v>
      </c>
      <c r="I3" s="17"/>
      <c r="J3" s="17"/>
      <c r="K3" s="17"/>
      <c r="L3" s="17"/>
      <c r="M3" s="17"/>
      <c r="N3" s="17"/>
      <c r="O3" s="17"/>
      <c r="P3" s="17"/>
      <c r="Q3" s="17"/>
      <c r="R3" s="105" t="s">
        <v>10</v>
      </c>
      <c r="S3" s="105" t="s">
        <v>11</v>
      </c>
    </row>
    <row r="4" s="3" customFormat="1" ht="58" customHeight="1" spans="1:19">
      <c r="A4" s="15"/>
      <c r="B4" s="16"/>
      <c r="C4" s="16"/>
      <c r="D4" s="16"/>
      <c r="E4" s="18"/>
      <c r="F4" s="15"/>
      <c r="G4" s="16"/>
      <c r="H4" s="17" t="s">
        <v>12</v>
      </c>
      <c r="I4" s="17" t="s">
        <v>13</v>
      </c>
      <c r="J4" s="105" t="s">
        <v>14</v>
      </c>
      <c r="K4" s="105"/>
      <c r="L4" s="106" t="s">
        <v>15</v>
      </c>
      <c r="M4" s="106"/>
      <c r="N4" s="106"/>
      <c r="O4" s="106" t="s">
        <v>16</v>
      </c>
      <c r="P4" s="106"/>
      <c r="Q4" s="106"/>
      <c r="R4" s="105"/>
      <c r="S4" s="105"/>
    </row>
    <row r="5" s="3" customFormat="1" ht="129" customHeight="1" spans="1:19">
      <c r="A5" s="15"/>
      <c r="B5" s="16" t="s">
        <v>17</v>
      </c>
      <c r="C5" s="16"/>
      <c r="D5" s="19"/>
      <c r="E5" s="20"/>
      <c r="F5" s="21"/>
      <c r="G5" s="16">
        <f>G6+G15+G19+G42+G40</f>
        <v>5320</v>
      </c>
      <c r="H5" s="17"/>
      <c r="I5" s="17"/>
      <c r="J5" s="105" t="s">
        <v>18</v>
      </c>
      <c r="K5" s="105" t="s">
        <v>19</v>
      </c>
      <c r="L5" s="105" t="s">
        <v>20</v>
      </c>
      <c r="M5" s="106" t="s">
        <v>21</v>
      </c>
      <c r="N5" s="106" t="s">
        <v>22</v>
      </c>
      <c r="O5" s="106" t="s">
        <v>20</v>
      </c>
      <c r="P5" s="106" t="s">
        <v>23</v>
      </c>
      <c r="Q5" s="106" t="s">
        <v>24</v>
      </c>
      <c r="R5" s="105"/>
      <c r="S5" s="105"/>
    </row>
    <row r="6" s="4" customFormat="1" ht="55" customHeight="1" spans="1:19">
      <c r="A6" s="22" t="s">
        <v>25</v>
      </c>
      <c r="B6" s="23" t="s">
        <v>26</v>
      </c>
      <c r="C6" s="24"/>
      <c r="D6" s="24"/>
      <c r="E6" s="24"/>
      <c r="F6" s="25" t="s">
        <v>27</v>
      </c>
      <c r="G6" s="26">
        <f>G7+G9</f>
        <v>2210</v>
      </c>
      <c r="H6" s="24"/>
      <c r="I6" s="24"/>
      <c r="J6" s="24"/>
      <c r="K6" s="24"/>
      <c r="L6" s="24"/>
      <c r="M6" s="24"/>
      <c r="N6" s="24"/>
      <c r="O6" s="24"/>
      <c r="P6" s="24"/>
      <c r="Q6" s="24"/>
      <c r="R6" s="24"/>
      <c r="S6" s="24"/>
    </row>
    <row r="7" s="4" customFormat="1" ht="55" customHeight="1" spans="1:19">
      <c r="A7" s="27" t="s">
        <v>28</v>
      </c>
      <c r="B7" s="28" t="s">
        <v>29</v>
      </c>
      <c r="C7" s="24"/>
      <c r="D7" s="24"/>
      <c r="E7" s="24"/>
      <c r="F7" s="25" t="s">
        <v>30</v>
      </c>
      <c r="G7" s="29">
        <f>G8</f>
        <v>50</v>
      </c>
      <c r="H7" s="24"/>
      <c r="I7" s="24"/>
      <c r="J7" s="24"/>
      <c r="K7" s="24"/>
      <c r="L7" s="24"/>
      <c r="M7" s="24"/>
      <c r="N7" s="24"/>
      <c r="O7" s="24"/>
      <c r="P7" s="24"/>
      <c r="Q7" s="24"/>
      <c r="R7" s="24"/>
      <c r="S7" s="24"/>
    </row>
    <row r="8" s="4" customFormat="1" ht="126" customHeight="1" spans="1:19">
      <c r="A8" s="30">
        <v>1</v>
      </c>
      <c r="B8" s="31" t="s">
        <v>31</v>
      </c>
      <c r="C8" s="32" t="s">
        <v>32</v>
      </c>
      <c r="D8" s="33" t="s">
        <v>33</v>
      </c>
      <c r="E8" s="32" t="s">
        <v>34</v>
      </c>
      <c r="F8" s="34" t="s">
        <v>35</v>
      </c>
      <c r="G8" s="35">
        <v>50</v>
      </c>
      <c r="H8" s="36" t="s">
        <v>36</v>
      </c>
      <c r="I8" s="36" t="s">
        <v>37</v>
      </c>
      <c r="J8" s="33"/>
      <c r="K8" s="33">
        <v>2</v>
      </c>
      <c r="L8" s="107">
        <v>0.0415</v>
      </c>
      <c r="M8" s="107">
        <v>0.017</v>
      </c>
      <c r="N8" s="107">
        <v>0.0245</v>
      </c>
      <c r="O8" s="107">
        <v>0.122</v>
      </c>
      <c r="P8" s="107">
        <v>0.0388</v>
      </c>
      <c r="Q8" s="107">
        <v>0.0832</v>
      </c>
      <c r="R8" s="38" t="s">
        <v>38</v>
      </c>
      <c r="S8" s="38" t="s">
        <v>34</v>
      </c>
    </row>
    <row r="9" s="4" customFormat="1" ht="55" customHeight="1" spans="1:19">
      <c r="A9" s="22" t="s">
        <v>39</v>
      </c>
      <c r="B9" s="23" t="s">
        <v>40</v>
      </c>
      <c r="C9" s="24"/>
      <c r="D9" s="37"/>
      <c r="E9" s="24"/>
      <c r="F9" s="25" t="s">
        <v>41</v>
      </c>
      <c r="G9" s="29">
        <f>SUM(G10:G14)</f>
        <v>2160</v>
      </c>
      <c r="H9" s="24"/>
      <c r="I9" s="24"/>
      <c r="J9" s="24"/>
      <c r="K9" s="24"/>
      <c r="L9" s="24"/>
      <c r="M9" s="24"/>
      <c r="N9" s="24"/>
      <c r="O9" s="24"/>
      <c r="P9" s="24"/>
      <c r="Q9" s="24"/>
      <c r="R9" s="24"/>
      <c r="S9" s="24"/>
    </row>
    <row r="10" s="4" customFormat="1" ht="69" customHeight="1" spans="1:19">
      <c r="A10" s="30">
        <v>1</v>
      </c>
      <c r="B10" s="34" t="s">
        <v>42</v>
      </c>
      <c r="C10" s="38" t="s">
        <v>32</v>
      </c>
      <c r="D10" s="30" t="s">
        <v>33</v>
      </c>
      <c r="E10" s="38" t="s">
        <v>43</v>
      </c>
      <c r="F10" s="36" t="s">
        <v>44</v>
      </c>
      <c r="G10" s="39">
        <v>300</v>
      </c>
      <c r="H10" s="36" t="s">
        <v>45</v>
      </c>
      <c r="I10" s="108"/>
      <c r="J10" s="30"/>
      <c r="K10" s="30"/>
      <c r="L10" s="109"/>
      <c r="M10" s="109"/>
      <c r="N10" s="109"/>
      <c r="O10" s="109"/>
      <c r="P10" s="109"/>
      <c r="Q10" s="109"/>
      <c r="R10" s="38" t="s">
        <v>46</v>
      </c>
      <c r="S10" s="38" t="s">
        <v>47</v>
      </c>
    </row>
    <row r="11" s="4" customFormat="1" ht="243" customHeight="1" spans="1:19">
      <c r="A11" s="30">
        <v>2</v>
      </c>
      <c r="B11" s="40" t="s">
        <v>48</v>
      </c>
      <c r="C11" s="41" t="s">
        <v>49</v>
      </c>
      <c r="D11" s="30" t="s">
        <v>33</v>
      </c>
      <c r="E11" s="41" t="s">
        <v>50</v>
      </c>
      <c r="F11" s="42" t="s">
        <v>51</v>
      </c>
      <c r="G11" s="43">
        <v>1500</v>
      </c>
      <c r="H11" s="36" t="s">
        <v>52</v>
      </c>
      <c r="I11" s="34" t="s">
        <v>53</v>
      </c>
      <c r="J11" s="30">
        <v>142</v>
      </c>
      <c r="K11" s="30">
        <v>113</v>
      </c>
      <c r="L11" s="110">
        <v>0.2</v>
      </c>
      <c r="M11" s="110">
        <v>0.2</v>
      </c>
      <c r="N11" s="110"/>
      <c r="O11" s="110">
        <v>0.45</v>
      </c>
      <c r="P11" s="110">
        <v>0.45</v>
      </c>
      <c r="Q11" s="110"/>
      <c r="R11" s="38" t="s">
        <v>54</v>
      </c>
      <c r="S11" s="133" t="s">
        <v>55</v>
      </c>
    </row>
    <row r="12" s="4" customFormat="1" ht="240" customHeight="1" spans="1:19">
      <c r="A12" s="30">
        <v>3</v>
      </c>
      <c r="B12" s="34" t="s">
        <v>56</v>
      </c>
      <c r="C12" s="38" t="s">
        <v>32</v>
      </c>
      <c r="D12" s="30" t="s">
        <v>33</v>
      </c>
      <c r="E12" s="38" t="s">
        <v>50</v>
      </c>
      <c r="F12" s="44" t="s">
        <v>57</v>
      </c>
      <c r="G12" s="45">
        <f>50+15</f>
        <v>65</v>
      </c>
      <c r="H12" s="36" t="s">
        <v>58</v>
      </c>
      <c r="I12" s="36" t="s">
        <v>59</v>
      </c>
      <c r="J12" s="30">
        <v>142</v>
      </c>
      <c r="K12" s="30">
        <v>113</v>
      </c>
      <c r="L12" s="109">
        <v>0.023</v>
      </c>
      <c r="M12" s="109">
        <v>0.02</v>
      </c>
      <c r="N12" s="109">
        <v>0.003</v>
      </c>
      <c r="O12" s="109">
        <v>0.0165</v>
      </c>
      <c r="P12" s="109">
        <v>0.0125</v>
      </c>
      <c r="Q12" s="109">
        <v>0.004</v>
      </c>
      <c r="R12" s="134" t="s">
        <v>46</v>
      </c>
      <c r="S12" s="134" t="s">
        <v>60</v>
      </c>
    </row>
    <row r="13" s="5" customFormat="1" ht="228" customHeight="1" spans="1:19">
      <c r="A13" s="30">
        <v>4</v>
      </c>
      <c r="B13" s="34" t="s">
        <v>61</v>
      </c>
      <c r="C13" s="38" t="s">
        <v>32</v>
      </c>
      <c r="D13" s="30" t="s">
        <v>33</v>
      </c>
      <c r="E13" s="38" t="s">
        <v>43</v>
      </c>
      <c r="F13" s="34" t="s">
        <v>62</v>
      </c>
      <c r="G13" s="45">
        <v>35</v>
      </c>
      <c r="H13" s="36" t="s">
        <v>63</v>
      </c>
      <c r="I13" s="36" t="s">
        <v>64</v>
      </c>
      <c r="J13" s="30">
        <v>142</v>
      </c>
      <c r="K13" s="30">
        <v>113</v>
      </c>
      <c r="L13" s="109">
        <v>0.3715</v>
      </c>
      <c r="M13" s="109">
        <v>0.1265</v>
      </c>
      <c r="N13" s="109">
        <v>0.245</v>
      </c>
      <c r="O13" s="109">
        <v>1.486</v>
      </c>
      <c r="P13" s="109">
        <v>0.506</v>
      </c>
      <c r="Q13" s="109">
        <v>0.98</v>
      </c>
      <c r="R13" s="134" t="s">
        <v>65</v>
      </c>
      <c r="S13" s="134" t="s">
        <v>66</v>
      </c>
    </row>
    <row r="14" s="5" customFormat="1" ht="133" customHeight="1" spans="1:19">
      <c r="A14" s="30">
        <v>5</v>
      </c>
      <c r="B14" s="34" t="s">
        <v>67</v>
      </c>
      <c r="C14" s="38" t="s">
        <v>32</v>
      </c>
      <c r="D14" s="30" t="s">
        <v>33</v>
      </c>
      <c r="E14" s="38" t="s">
        <v>50</v>
      </c>
      <c r="F14" s="34" t="s">
        <v>68</v>
      </c>
      <c r="G14" s="45">
        <v>260</v>
      </c>
      <c r="H14" s="36" t="s">
        <v>69</v>
      </c>
      <c r="I14" s="36" t="s">
        <v>70</v>
      </c>
      <c r="J14" s="111">
        <v>2</v>
      </c>
      <c r="K14" s="111">
        <v>1</v>
      </c>
      <c r="L14" s="110">
        <v>0.04</v>
      </c>
      <c r="M14" s="112">
        <v>0.0253</v>
      </c>
      <c r="N14" s="112">
        <v>0.0147</v>
      </c>
      <c r="O14" s="113">
        <v>0.18</v>
      </c>
      <c r="P14" s="112">
        <v>0.114</v>
      </c>
      <c r="Q14" s="112">
        <v>0.066</v>
      </c>
      <c r="R14" s="135" t="s">
        <v>38</v>
      </c>
      <c r="S14" s="135" t="s">
        <v>38</v>
      </c>
    </row>
    <row r="15" s="4" customFormat="1" ht="55" customHeight="1" spans="1:19">
      <c r="A15" s="46" t="s">
        <v>71</v>
      </c>
      <c r="B15" s="47" t="s">
        <v>72</v>
      </c>
      <c r="C15" s="48"/>
      <c r="D15" s="49"/>
      <c r="E15" s="48"/>
      <c r="F15" s="50" t="s">
        <v>73</v>
      </c>
      <c r="G15" s="51">
        <f>G16+G17+G18</f>
        <v>136.06</v>
      </c>
      <c r="H15" s="52"/>
      <c r="I15" s="114"/>
      <c r="J15" s="115"/>
      <c r="K15" s="115"/>
      <c r="L15" s="116"/>
      <c r="M15" s="116"/>
      <c r="N15" s="116"/>
      <c r="O15" s="116"/>
      <c r="P15" s="116"/>
      <c r="Q15" s="116"/>
      <c r="R15" s="78"/>
      <c r="S15" s="78"/>
    </row>
    <row r="16" s="6" customFormat="1" ht="99" customHeight="1" spans="1:19">
      <c r="A16" s="30">
        <v>1</v>
      </c>
      <c r="B16" s="34" t="s">
        <v>74</v>
      </c>
      <c r="C16" s="32" t="s">
        <v>49</v>
      </c>
      <c r="D16" s="30" t="s">
        <v>33</v>
      </c>
      <c r="E16" s="53" t="s">
        <v>75</v>
      </c>
      <c r="F16" s="34" t="s">
        <v>76</v>
      </c>
      <c r="G16" s="54">
        <v>23.76</v>
      </c>
      <c r="H16" s="55" t="s">
        <v>77</v>
      </c>
      <c r="I16" s="117"/>
      <c r="J16" s="118">
        <v>22</v>
      </c>
      <c r="K16" s="118">
        <v>11</v>
      </c>
      <c r="L16" s="118">
        <v>0.0033</v>
      </c>
      <c r="M16" s="118">
        <v>0.0033</v>
      </c>
      <c r="N16" s="118"/>
      <c r="O16" s="118">
        <v>0.0033</v>
      </c>
      <c r="P16" s="118">
        <v>0.0033</v>
      </c>
      <c r="Q16" s="118"/>
      <c r="R16" s="38" t="s">
        <v>78</v>
      </c>
      <c r="S16" s="55" t="s">
        <v>78</v>
      </c>
    </row>
    <row r="17" s="7" customFormat="1" ht="99" customHeight="1" spans="1:19">
      <c r="A17" s="30">
        <v>2</v>
      </c>
      <c r="B17" s="56" t="s">
        <v>79</v>
      </c>
      <c r="C17" s="57" t="s">
        <v>32</v>
      </c>
      <c r="D17" s="30" t="s">
        <v>33</v>
      </c>
      <c r="E17" s="58" t="s">
        <v>80</v>
      </c>
      <c r="F17" s="59" t="s">
        <v>81</v>
      </c>
      <c r="G17" s="60">
        <v>64.8</v>
      </c>
      <c r="H17" s="61" t="s">
        <v>82</v>
      </c>
      <c r="I17" s="119"/>
      <c r="J17" s="120">
        <v>49</v>
      </c>
      <c r="K17" s="120">
        <v>32</v>
      </c>
      <c r="L17" s="121">
        <v>0.0081</v>
      </c>
      <c r="M17" s="121"/>
      <c r="N17" s="121">
        <v>0.0081</v>
      </c>
      <c r="O17" s="121">
        <v>0.0081</v>
      </c>
      <c r="P17" s="121"/>
      <c r="Q17" s="121">
        <v>0.0081</v>
      </c>
      <c r="R17" s="57" t="s">
        <v>83</v>
      </c>
      <c r="S17" s="57" t="s">
        <v>83</v>
      </c>
    </row>
    <row r="18" s="7" customFormat="1" ht="145" customHeight="1" spans="1:19">
      <c r="A18" s="30">
        <v>3</v>
      </c>
      <c r="B18" s="34" t="s">
        <v>84</v>
      </c>
      <c r="C18" s="62" t="s">
        <v>49</v>
      </c>
      <c r="D18" s="63" t="s">
        <v>85</v>
      </c>
      <c r="E18" s="53" t="s">
        <v>75</v>
      </c>
      <c r="F18" s="34" t="s">
        <v>86</v>
      </c>
      <c r="G18" s="64">
        <v>47.5</v>
      </c>
      <c r="H18" s="36" t="s">
        <v>87</v>
      </c>
      <c r="I18" s="122"/>
      <c r="J18" s="30">
        <v>142</v>
      </c>
      <c r="K18" s="30">
        <v>113</v>
      </c>
      <c r="L18" s="110">
        <v>0.44</v>
      </c>
      <c r="M18" s="110">
        <v>0.44</v>
      </c>
      <c r="N18" s="110"/>
      <c r="O18" s="110">
        <v>0.44</v>
      </c>
      <c r="P18" s="110">
        <v>0.44</v>
      </c>
      <c r="Q18" s="110"/>
      <c r="R18" s="38" t="s">
        <v>54</v>
      </c>
      <c r="S18" s="38" t="s">
        <v>88</v>
      </c>
    </row>
    <row r="19" s="4" customFormat="1" ht="55" customHeight="1" spans="1:19">
      <c r="A19" s="22" t="s">
        <v>89</v>
      </c>
      <c r="B19" s="23" t="s">
        <v>90</v>
      </c>
      <c r="C19" s="24"/>
      <c r="D19" s="37"/>
      <c r="E19" s="24"/>
      <c r="F19" s="25" t="s">
        <v>91</v>
      </c>
      <c r="G19" s="26">
        <f>G20+G22+G33+G37</f>
        <v>2400.85</v>
      </c>
      <c r="H19" s="24"/>
      <c r="I19" s="24"/>
      <c r="J19" s="26"/>
      <c r="K19" s="26"/>
      <c r="L19" s="26"/>
      <c r="M19" s="26"/>
      <c r="N19" s="26"/>
      <c r="O19" s="26"/>
      <c r="P19" s="26"/>
      <c r="Q19" s="26"/>
      <c r="R19" s="136"/>
      <c r="S19" s="136"/>
    </row>
    <row r="20" s="4" customFormat="1" ht="55" customHeight="1" spans="1:19">
      <c r="A20" s="22" t="s">
        <v>28</v>
      </c>
      <c r="B20" s="23" t="s">
        <v>92</v>
      </c>
      <c r="C20" s="24"/>
      <c r="D20" s="37"/>
      <c r="E20" s="24"/>
      <c r="F20" s="25" t="s">
        <v>93</v>
      </c>
      <c r="G20" s="26">
        <f>G21</f>
        <v>93.85</v>
      </c>
      <c r="H20" s="24"/>
      <c r="I20" s="24"/>
      <c r="J20" s="26"/>
      <c r="K20" s="26"/>
      <c r="L20" s="26"/>
      <c r="M20" s="26"/>
      <c r="N20" s="26"/>
      <c r="O20" s="26"/>
      <c r="P20" s="26"/>
      <c r="Q20" s="26"/>
      <c r="R20" s="136"/>
      <c r="S20" s="136"/>
    </row>
    <row r="21" s="6" customFormat="1" ht="70" customHeight="1" spans="1:19">
      <c r="A21" s="30">
        <v>1</v>
      </c>
      <c r="B21" s="34" t="s">
        <v>94</v>
      </c>
      <c r="C21" s="38" t="s">
        <v>32</v>
      </c>
      <c r="D21" s="30" t="s">
        <v>95</v>
      </c>
      <c r="E21" s="38" t="s">
        <v>43</v>
      </c>
      <c r="F21" s="34" t="s">
        <v>96</v>
      </c>
      <c r="G21" s="64">
        <v>93.85</v>
      </c>
      <c r="H21" s="36" t="s">
        <v>97</v>
      </c>
      <c r="I21" s="71"/>
      <c r="J21" s="30">
        <v>12</v>
      </c>
      <c r="K21" s="30">
        <v>9</v>
      </c>
      <c r="L21" s="110">
        <v>0.35</v>
      </c>
      <c r="M21" s="110">
        <v>0.12</v>
      </c>
      <c r="N21" s="110">
        <v>0.23</v>
      </c>
      <c r="O21" s="110">
        <v>1.8</v>
      </c>
      <c r="P21" s="110">
        <v>0.7</v>
      </c>
      <c r="Q21" s="110">
        <v>1.1</v>
      </c>
      <c r="R21" s="134" t="s">
        <v>46</v>
      </c>
      <c r="S21" s="134" t="s">
        <v>98</v>
      </c>
    </row>
    <row r="22" s="8" customFormat="1" ht="61" customHeight="1" spans="1:19">
      <c r="A22" s="65" t="s">
        <v>39</v>
      </c>
      <c r="B22" s="66" t="s">
        <v>99</v>
      </c>
      <c r="C22" s="67"/>
      <c r="D22" s="67"/>
      <c r="E22" s="68"/>
      <c r="F22" s="69" t="s">
        <v>100</v>
      </c>
      <c r="G22" s="70">
        <f>SUM(G23:G32)</f>
        <v>500</v>
      </c>
      <c r="H22" s="71"/>
      <c r="I22" s="71"/>
      <c r="J22" s="30"/>
      <c r="K22" s="30"/>
      <c r="L22" s="110"/>
      <c r="M22" s="110"/>
      <c r="N22" s="110"/>
      <c r="O22" s="110"/>
      <c r="P22" s="110"/>
      <c r="Q22" s="110"/>
      <c r="R22" s="38"/>
      <c r="S22" s="55"/>
    </row>
    <row r="23" s="8" customFormat="1" ht="66" customHeight="1" spans="1:19">
      <c r="A23" s="72">
        <v>1</v>
      </c>
      <c r="B23" s="73" t="s">
        <v>101</v>
      </c>
      <c r="C23" s="72" t="s">
        <v>102</v>
      </c>
      <c r="D23" s="72" t="s">
        <v>103</v>
      </c>
      <c r="E23" s="74" t="s">
        <v>104</v>
      </c>
      <c r="F23" s="73" t="s">
        <v>105</v>
      </c>
      <c r="G23" s="72">
        <v>51.1849</v>
      </c>
      <c r="H23" s="75" t="s">
        <v>106</v>
      </c>
      <c r="I23" s="75" t="s">
        <v>107</v>
      </c>
      <c r="J23" s="123">
        <v>1</v>
      </c>
      <c r="K23" s="123"/>
      <c r="L23" s="123">
        <v>0.0084</v>
      </c>
      <c r="M23" s="123">
        <v>0.0015</v>
      </c>
      <c r="N23" s="123">
        <v>0.0069</v>
      </c>
      <c r="O23" s="123">
        <v>0.0504</v>
      </c>
      <c r="P23" s="123">
        <v>0.009</v>
      </c>
      <c r="Q23" s="123">
        <v>0.0414</v>
      </c>
      <c r="R23" s="72" t="s">
        <v>108</v>
      </c>
      <c r="S23" s="72" t="s">
        <v>109</v>
      </c>
    </row>
    <row r="24" s="8" customFormat="1" ht="66" customHeight="1" spans="1:19">
      <c r="A24" s="72">
        <v>2</v>
      </c>
      <c r="B24" s="73" t="s">
        <v>110</v>
      </c>
      <c r="C24" s="72" t="s">
        <v>102</v>
      </c>
      <c r="D24" s="72" t="s">
        <v>103</v>
      </c>
      <c r="E24" s="74" t="s">
        <v>111</v>
      </c>
      <c r="F24" s="73" t="s">
        <v>112</v>
      </c>
      <c r="G24" s="72">
        <v>31.0678</v>
      </c>
      <c r="H24" s="75" t="s">
        <v>113</v>
      </c>
      <c r="I24" s="75" t="s">
        <v>114</v>
      </c>
      <c r="J24" s="123">
        <v>1</v>
      </c>
      <c r="K24" s="123"/>
      <c r="L24" s="123">
        <v>0.0054</v>
      </c>
      <c r="M24" s="123">
        <v>0.0021</v>
      </c>
      <c r="N24" s="123">
        <v>0.0033</v>
      </c>
      <c r="O24" s="123">
        <v>0.0297</v>
      </c>
      <c r="P24" s="123">
        <v>0.0118</v>
      </c>
      <c r="Q24" s="123">
        <v>0.0179</v>
      </c>
      <c r="R24" s="72" t="s">
        <v>108</v>
      </c>
      <c r="S24" s="72" t="s">
        <v>109</v>
      </c>
    </row>
    <row r="25" s="8" customFormat="1" ht="66" customHeight="1" spans="1:19">
      <c r="A25" s="72">
        <v>3</v>
      </c>
      <c r="B25" s="73" t="s">
        <v>115</v>
      </c>
      <c r="C25" s="72" t="s">
        <v>102</v>
      </c>
      <c r="D25" s="72" t="s">
        <v>103</v>
      </c>
      <c r="E25" s="74" t="s">
        <v>116</v>
      </c>
      <c r="F25" s="73" t="s">
        <v>117</v>
      </c>
      <c r="G25" s="72">
        <v>23.0399</v>
      </c>
      <c r="H25" s="75" t="s">
        <v>106</v>
      </c>
      <c r="I25" s="75" t="s">
        <v>107</v>
      </c>
      <c r="J25" s="123">
        <v>1</v>
      </c>
      <c r="K25" s="123"/>
      <c r="L25" s="123">
        <v>0.0036</v>
      </c>
      <c r="M25" s="123">
        <v>0.0015</v>
      </c>
      <c r="N25" s="123">
        <v>0.0021</v>
      </c>
      <c r="O25" s="123">
        <v>0.0188</v>
      </c>
      <c r="P25" s="123">
        <v>0.0081</v>
      </c>
      <c r="Q25" s="123">
        <v>0.0107</v>
      </c>
      <c r="R25" s="72" t="s">
        <v>108</v>
      </c>
      <c r="S25" s="72" t="s">
        <v>109</v>
      </c>
    </row>
    <row r="26" s="8" customFormat="1" ht="66" customHeight="1" spans="1:19">
      <c r="A26" s="72">
        <v>4</v>
      </c>
      <c r="B26" s="73" t="s">
        <v>118</v>
      </c>
      <c r="C26" s="72" t="s">
        <v>102</v>
      </c>
      <c r="D26" s="72" t="s">
        <v>103</v>
      </c>
      <c r="E26" s="74" t="s">
        <v>119</v>
      </c>
      <c r="F26" s="73" t="s">
        <v>120</v>
      </c>
      <c r="G26" s="72">
        <v>76.9935</v>
      </c>
      <c r="H26" s="75" t="s">
        <v>106</v>
      </c>
      <c r="I26" s="75" t="s">
        <v>107</v>
      </c>
      <c r="J26" s="123">
        <v>1</v>
      </c>
      <c r="K26" s="123"/>
      <c r="L26" s="123">
        <v>0.0066</v>
      </c>
      <c r="M26" s="123">
        <v>0.002</v>
      </c>
      <c r="N26" s="123">
        <v>0.0046</v>
      </c>
      <c r="O26" s="123">
        <v>0.0356</v>
      </c>
      <c r="P26" s="123">
        <v>0.0108</v>
      </c>
      <c r="Q26" s="123">
        <v>0.0248</v>
      </c>
      <c r="R26" s="72" t="s">
        <v>108</v>
      </c>
      <c r="S26" s="72" t="s">
        <v>109</v>
      </c>
    </row>
    <row r="27" s="8" customFormat="1" ht="66" customHeight="1" spans="1:19">
      <c r="A27" s="72">
        <v>5</v>
      </c>
      <c r="B27" s="73" t="s">
        <v>121</v>
      </c>
      <c r="C27" s="72" t="s">
        <v>102</v>
      </c>
      <c r="D27" s="72" t="s">
        <v>103</v>
      </c>
      <c r="E27" s="74" t="s">
        <v>122</v>
      </c>
      <c r="F27" s="73" t="s">
        <v>123</v>
      </c>
      <c r="G27" s="76">
        <v>107.233</v>
      </c>
      <c r="H27" s="75" t="s">
        <v>106</v>
      </c>
      <c r="I27" s="75" t="s">
        <v>107</v>
      </c>
      <c r="J27" s="123">
        <v>1</v>
      </c>
      <c r="K27" s="123"/>
      <c r="L27" s="123">
        <v>0.0041</v>
      </c>
      <c r="M27" s="123">
        <v>0.0016</v>
      </c>
      <c r="N27" s="123">
        <v>0.0025</v>
      </c>
      <c r="O27" s="123">
        <v>0.0201</v>
      </c>
      <c r="P27" s="123">
        <v>0.0088</v>
      </c>
      <c r="Q27" s="123">
        <v>0.0113</v>
      </c>
      <c r="R27" s="72" t="s">
        <v>108</v>
      </c>
      <c r="S27" s="72" t="s">
        <v>109</v>
      </c>
    </row>
    <row r="28" s="8" customFormat="1" ht="66" customHeight="1" spans="1:19">
      <c r="A28" s="72">
        <v>6</v>
      </c>
      <c r="B28" s="73" t="s">
        <v>124</v>
      </c>
      <c r="C28" s="72" t="s">
        <v>102</v>
      </c>
      <c r="D28" s="72" t="s">
        <v>103</v>
      </c>
      <c r="E28" s="74" t="s">
        <v>125</v>
      </c>
      <c r="F28" s="73" t="s">
        <v>126</v>
      </c>
      <c r="G28" s="72">
        <v>28.3658</v>
      </c>
      <c r="H28" s="75" t="s">
        <v>106</v>
      </c>
      <c r="I28" s="75" t="s">
        <v>107</v>
      </c>
      <c r="J28" s="123">
        <v>1</v>
      </c>
      <c r="K28" s="123"/>
      <c r="L28" s="123">
        <v>0.003</v>
      </c>
      <c r="M28" s="123">
        <v>0.0011</v>
      </c>
      <c r="N28" s="123">
        <v>0.0019</v>
      </c>
      <c r="O28" s="123">
        <v>0.0132</v>
      </c>
      <c r="P28" s="123">
        <v>0.0054</v>
      </c>
      <c r="Q28" s="123">
        <v>0.0078</v>
      </c>
      <c r="R28" s="72" t="s">
        <v>108</v>
      </c>
      <c r="S28" s="72" t="s">
        <v>109</v>
      </c>
    </row>
    <row r="29" s="8" customFormat="1" ht="66" customHeight="1" spans="1:19">
      <c r="A29" s="72">
        <v>7</v>
      </c>
      <c r="B29" s="73" t="s">
        <v>127</v>
      </c>
      <c r="C29" s="72" t="s">
        <v>102</v>
      </c>
      <c r="D29" s="72" t="s">
        <v>103</v>
      </c>
      <c r="E29" s="74" t="s">
        <v>128</v>
      </c>
      <c r="F29" s="73" t="s">
        <v>129</v>
      </c>
      <c r="G29" s="72">
        <v>25.5883</v>
      </c>
      <c r="H29" s="75" t="s">
        <v>106</v>
      </c>
      <c r="I29" s="75" t="s">
        <v>107</v>
      </c>
      <c r="J29" s="123">
        <v>1</v>
      </c>
      <c r="K29" s="123"/>
      <c r="L29" s="123">
        <v>0.0028</v>
      </c>
      <c r="M29" s="123">
        <v>0.0014</v>
      </c>
      <c r="N29" s="123">
        <v>0.0014</v>
      </c>
      <c r="O29" s="123">
        <v>0.0142</v>
      </c>
      <c r="P29" s="123">
        <v>0.006</v>
      </c>
      <c r="Q29" s="123">
        <v>0.0082</v>
      </c>
      <c r="R29" s="72" t="s">
        <v>108</v>
      </c>
      <c r="S29" s="72" t="s">
        <v>109</v>
      </c>
    </row>
    <row r="30" s="8" customFormat="1" ht="66" customHeight="1" spans="1:19">
      <c r="A30" s="72">
        <v>8</v>
      </c>
      <c r="B30" s="73" t="s">
        <v>130</v>
      </c>
      <c r="C30" s="72" t="s">
        <v>102</v>
      </c>
      <c r="D30" s="72" t="s">
        <v>103</v>
      </c>
      <c r="E30" s="74" t="s">
        <v>131</v>
      </c>
      <c r="F30" s="73" t="s">
        <v>132</v>
      </c>
      <c r="G30" s="72">
        <v>87.7699</v>
      </c>
      <c r="H30" s="75" t="s">
        <v>106</v>
      </c>
      <c r="I30" s="75" t="s">
        <v>107</v>
      </c>
      <c r="J30" s="123">
        <v>1</v>
      </c>
      <c r="K30" s="123"/>
      <c r="L30" s="123">
        <v>0.0048</v>
      </c>
      <c r="M30" s="123">
        <v>0.001</v>
      </c>
      <c r="N30" s="123">
        <v>0.0038</v>
      </c>
      <c r="O30" s="123">
        <v>0.0288</v>
      </c>
      <c r="P30" s="123">
        <v>0.0052</v>
      </c>
      <c r="Q30" s="123">
        <v>0.0236</v>
      </c>
      <c r="R30" s="72" t="s">
        <v>108</v>
      </c>
      <c r="S30" s="72" t="s">
        <v>109</v>
      </c>
    </row>
    <row r="31" s="8" customFormat="1" ht="66" customHeight="1" spans="1:19">
      <c r="A31" s="72">
        <v>9</v>
      </c>
      <c r="B31" s="73" t="s">
        <v>133</v>
      </c>
      <c r="C31" s="72" t="s">
        <v>102</v>
      </c>
      <c r="D31" s="72" t="s">
        <v>103</v>
      </c>
      <c r="E31" s="74" t="s">
        <v>134</v>
      </c>
      <c r="F31" s="73" t="s">
        <v>135</v>
      </c>
      <c r="G31" s="76">
        <v>54.593</v>
      </c>
      <c r="H31" s="75" t="s">
        <v>106</v>
      </c>
      <c r="I31" s="75" t="s">
        <v>107</v>
      </c>
      <c r="J31" s="123">
        <v>1</v>
      </c>
      <c r="K31" s="123"/>
      <c r="L31" s="123">
        <v>0.0037</v>
      </c>
      <c r="M31" s="123">
        <v>0.0015</v>
      </c>
      <c r="N31" s="123">
        <v>0.0022</v>
      </c>
      <c r="O31" s="123">
        <v>0.0198</v>
      </c>
      <c r="P31" s="123">
        <v>0.0081</v>
      </c>
      <c r="Q31" s="123">
        <v>0.0117</v>
      </c>
      <c r="R31" s="72" t="s">
        <v>108</v>
      </c>
      <c r="S31" s="72" t="s">
        <v>109</v>
      </c>
    </row>
    <row r="32" s="8" customFormat="1" ht="66" customHeight="1" spans="1:19">
      <c r="A32" s="72">
        <v>10</v>
      </c>
      <c r="B32" s="73" t="s">
        <v>136</v>
      </c>
      <c r="C32" s="72" t="s">
        <v>102</v>
      </c>
      <c r="D32" s="72" t="s">
        <v>103</v>
      </c>
      <c r="E32" s="74" t="s">
        <v>137</v>
      </c>
      <c r="F32" s="73" t="s">
        <v>138</v>
      </c>
      <c r="G32" s="72">
        <v>14.1639</v>
      </c>
      <c r="H32" s="75" t="s">
        <v>106</v>
      </c>
      <c r="I32" s="75" t="s">
        <v>107</v>
      </c>
      <c r="J32" s="123">
        <v>1</v>
      </c>
      <c r="K32" s="123"/>
      <c r="L32" s="123">
        <v>0.0024</v>
      </c>
      <c r="M32" s="123">
        <v>0.0009</v>
      </c>
      <c r="N32" s="123">
        <v>0.0015</v>
      </c>
      <c r="O32" s="123">
        <v>0.0125</v>
      </c>
      <c r="P32" s="123">
        <v>0.0042</v>
      </c>
      <c r="Q32" s="123">
        <v>0.0083</v>
      </c>
      <c r="R32" s="72" t="s">
        <v>108</v>
      </c>
      <c r="S32" s="72" t="s">
        <v>109</v>
      </c>
    </row>
    <row r="33" s="7" customFormat="1" ht="60" customHeight="1" spans="1:19">
      <c r="A33" s="46" t="s">
        <v>139</v>
      </c>
      <c r="B33" s="77" t="s">
        <v>140</v>
      </c>
      <c r="C33" s="78"/>
      <c r="D33" s="79"/>
      <c r="E33" s="78"/>
      <c r="F33" s="77" t="s">
        <v>141</v>
      </c>
      <c r="G33" s="80">
        <f>G34+G35+G36</f>
        <v>1500</v>
      </c>
      <c r="H33" s="81"/>
      <c r="I33" s="81"/>
      <c r="J33" s="79"/>
      <c r="K33" s="79"/>
      <c r="L33" s="124"/>
      <c r="M33" s="124"/>
      <c r="N33" s="124"/>
      <c r="O33" s="124"/>
      <c r="P33" s="124"/>
      <c r="Q33" s="124"/>
      <c r="R33" s="137"/>
      <c r="S33" s="137"/>
    </row>
    <row r="34" s="8" customFormat="1" ht="86" customHeight="1" spans="1:19">
      <c r="A34" s="82">
        <v>1</v>
      </c>
      <c r="B34" s="34" t="s">
        <v>142</v>
      </c>
      <c r="C34" s="83" t="s">
        <v>32</v>
      </c>
      <c r="D34" s="63" t="s">
        <v>33</v>
      </c>
      <c r="E34" s="84" t="s">
        <v>143</v>
      </c>
      <c r="F34" s="34" t="s">
        <v>144</v>
      </c>
      <c r="G34" s="43">
        <v>300</v>
      </c>
      <c r="H34" s="36" t="s">
        <v>145</v>
      </c>
      <c r="I34" s="122"/>
      <c r="J34" s="30"/>
      <c r="K34" s="53">
        <v>47</v>
      </c>
      <c r="L34" s="53">
        <v>1.348</v>
      </c>
      <c r="M34" s="53">
        <v>0.249</v>
      </c>
      <c r="N34" s="53">
        <v>1.099</v>
      </c>
      <c r="O34" s="53">
        <v>6.74</v>
      </c>
      <c r="P34" s="53">
        <v>0.42</v>
      </c>
      <c r="Q34" s="53">
        <v>6.32</v>
      </c>
      <c r="R34" s="38" t="s">
        <v>146</v>
      </c>
      <c r="S34" s="38" t="s">
        <v>146</v>
      </c>
    </row>
    <row r="35" s="8" customFormat="1" ht="135" customHeight="1" spans="1:19">
      <c r="A35" s="82">
        <v>2</v>
      </c>
      <c r="B35" s="34" t="s">
        <v>147</v>
      </c>
      <c r="C35" s="83" t="s">
        <v>32</v>
      </c>
      <c r="D35" s="63" t="s">
        <v>33</v>
      </c>
      <c r="E35" s="34" t="s">
        <v>148</v>
      </c>
      <c r="F35" s="34" t="s">
        <v>149</v>
      </c>
      <c r="G35" s="43">
        <v>300</v>
      </c>
      <c r="H35" s="36" t="s">
        <v>145</v>
      </c>
      <c r="I35" s="122"/>
      <c r="J35" s="30"/>
      <c r="K35" s="53">
        <v>27</v>
      </c>
      <c r="L35" s="53">
        <v>0.2295</v>
      </c>
      <c r="M35" s="53">
        <v>0.0095</v>
      </c>
      <c r="N35" s="53">
        <v>0.22</v>
      </c>
      <c r="O35" s="53">
        <v>0.918</v>
      </c>
      <c r="P35" s="53">
        <v>0.026</v>
      </c>
      <c r="Q35" s="53">
        <v>0.892</v>
      </c>
      <c r="R35" s="38" t="s">
        <v>146</v>
      </c>
      <c r="S35" s="38" t="s">
        <v>146</v>
      </c>
    </row>
    <row r="36" s="8" customFormat="1" ht="161" customHeight="1" spans="1:19">
      <c r="A36" s="82">
        <v>3</v>
      </c>
      <c r="B36" s="34" t="s">
        <v>150</v>
      </c>
      <c r="C36" s="83" t="s">
        <v>32</v>
      </c>
      <c r="D36" s="63" t="s">
        <v>33</v>
      </c>
      <c r="E36" s="34" t="s">
        <v>151</v>
      </c>
      <c r="F36" s="34" t="s">
        <v>152</v>
      </c>
      <c r="G36" s="85">
        <v>900</v>
      </c>
      <c r="H36" s="36" t="s">
        <v>145</v>
      </c>
      <c r="I36" s="122"/>
      <c r="J36" s="30"/>
      <c r="K36" s="53">
        <v>218</v>
      </c>
      <c r="L36" s="53">
        <v>1.423</v>
      </c>
      <c r="M36" s="53">
        <v>0.359</v>
      </c>
      <c r="N36" s="53">
        <v>1.064</v>
      </c>
      <c r="O36" s="53">
        <v>15.97</v>
      </c>
      <c r="P36" s="53">
        <v>1.59</v>
      </c>
      <c r="Q36" s="53">
        <v>14.38</v>
      </c>
      <c r="R36" s="38" t="s">
        <v>146</v>
      </c>
      <c r="S36" s="38" t="s">
        <v>146</v>
      </c>
    </row>
    <row r="37" s="7" customFormat="1" ht="56" customHeight="1" spans="1:19">
      <c r="A37" s="86" t="s">
        <v>153</v>
      </c>
      <c r="B37" s="77" t="s">
        <v>154</v>
      </c>
      <c r="C37" s="87"/>
      <c r="D37" s="88"/>
      <c r="E37" s="77"/>
      <c r="F37" s="77" t="s">
        <v>155</v>
      </c>
      <c r="G37" s="89">
        <f>G38+G39</f>
        <v>307</v>
      </c>
      <c r="H37" s="90"/>
      <c r="I37" s="125"/>
      <c r="J37" s="79"/>
      <c r="K37" s="126"/>
      <c r="L37" s="126"/>
      <c r="M37" s="126"/>
      <c r="N37" s="126"/>
      <c r="O37" s="126"/>
      <c r="P37" s="126"/>
      <c r="Q37" s="126"/>
      <c r="R37" s="138"/>
      <c r="S37" s="138"/>
    </row>
    <row r="38" s="8" customFormat="1" ht="63" customHeight="1" spans="1:19">
      <c r="A38" s="91">
        <v>1</v>
      </c>
      <c r="B38" s="92" t="s">
        <v>156</v>
      </c>
      <c r="C38" s="93" t="s">
        <v>32</v>
      </c>
      <c r="D38" s="94" t="s">
        <v>157</v>
      </c>
      <c r="E38" s="93" t="s">
        <v>158</v>
      </c>
      <c r="F38" s="93" t="s">
        <v>159</v>
      </c>
      <c r="G38" s="91">
        <v>47</v>
      </c>
      <c r="H38" s="95" t="s">
        <v>160</v>
      </c>
      <c r="I38" s="94"/>
      <c r="J38" s="94"/>
      <c r="K38" s="94">
        <v>1</v>
      </c>
      <c r="L38" s="94">
        <v>0.0192</v>
      </c>
      <c r="M38" s="94">
        <v>0.0078</v>
      </c>
      <c r="N38" s="94">
        <v>0.0114</v>
      </c>
      <c r="O38" s="94">
        <v>0.0942</v>
      </c>
      <c r="P38" s="94">
        <v>0.0377</v>
      </c>
      <c r="Q38" s="94">
        <v>0.0565</v>
      </c>
      <c r="R38" s="93" t="s">
        <v>161</v>
      </c>
      <c r="S38" s="139" t="s">
        <v>162</v>
      </c>
    </row>
    <row r="39" s="8" customFormat="1" ht="70" customHeight="1" spans="1:19">
      <c r="A39" s="91">
        <v>2</v>
      </c>
      <c r="B39" s="92" t="s">
        <v>163</v>
      </c>
      <c r="C39" s="93" t="s">
        <v>32</v>
      </c>
      <c r="D39" s="94" t="s">
        <v>157</v>
      </c>
      <c r="E39" s="93" t="s">
        <v>164</v>
      </c>
      <c r="F39" s="93" t="s">
        <v>165</v>
      </c>
      <c r="G39" s="91">
        <v>260</v>
      </c>
      <c r="H39" s="95" t="s">
        <v>160</v>
      </c>
      <c r="I39" s="94"/>
      <c r="J39" s="94"/>
      <c r="K39" s="30">
        <v>1</v>
      </c>
      <c r="L39" s="30"/>
      <c r="M39" s="30">
        <v>0.0485</v>
      </c>
      <c r="N39" s="127">
        <v>0.0485</v>
      </c>
      <c r="O39" s="127"/>
      <c r="P39" s="109">
        <v>0.1865</v>
      </c>
      <c r="Q39" s="109">
        <v>0.1865</v>
      </c>
      <c r="R39" s="134" t="s">
        <v>166</v>
      </c>
      <c r="S39" s="134" t="s">
        <v>167</v>
      </c>
    </row>
    <row r="40" s="7" customFormat="1" ht="62" customHeight="1" spans="1:19">
      <c r="A40" s="46" t="s">
        <v>168</v>
      </c>
      <c r="B40" s="77" t="s">
        <v>169</v>
      </c>
      <c r="C40" s="78"/>
      <c r="D40" s="79"/>
      <c r="E40" s="78"/>
      <c r="F40" s="77" t="s">
        <v>170</v>
      </c>
      <c r="G40" s="80">
        <f>G41</f>
        <v>99.68</v>
      </c>
      <c r="H40" s="81"/>
      <c r="I40" s="81"/>
      <c r="J40" s="79"/>
      <c r="K40" s="79"/>
      <c r="L40" s="124"/>
      <c r="M40" s="124"/>
      <c r="N40" s="124"/>
      <c r="O40" s="124"/>
      <c r="P40" s="124"/>
      <c r="Q40" s="124"/>
      <c r="R40" s="137"/>
      <c r="S40" s="137"/>
    </row>
    <row r="41" s="8" customFormat="1" ht="105" customHeight="1" spans="1:19">
      <c r="A41" s="30">
        <v>1</v>
      </c>
      <c r="B41" s="34" t="s">
        <v>171</v>
      </c>
      <c r="C41" s="57" t="s">
        <v>32</v>
      </c>
      <c r="D41" s="30" t="s">
        <v>33</v>
      </c>
      <c r="E41" s="38" t="s">
        <v>104</v>
      </c>
      <c r="F41" s="34" t="s">
        <v>172</v>
      </c>
      <c r="G41" s="45">
        <v>99.68</v>
      </c>
      <c r="H41" s="36" t="s">
        <v>173</v>
      </c>
      <c r="I41" s="71"/>
      <c r="J41" s="30">
        <v>1</v>
      </c>
      <c r="K41" s="30"/>
      <c r="L41" s="110">
        <v>0.0629</v>
      </c>
      <c r="M41" s="110">
        <v>0.0219</v>
      </c>
      <c r="N41" s="110">
        <v>0.041</v>
      </c>
      <c r="O41" s="110">
        <v>0.305</v>
      </c>
      <c r="P41" s="110">
        <v>0.1175</v>
      </c>
      <c r="Q41" s="110">
        <v>0.1875</v>
      </c>
      <c r="R41" s="134" t="s">
        <v>166</v>
      </c>
      <c r="S41" s="134" t="s">
        <v>174</v>
      </c>
    </row>
    <row r="42" s="4" customFormat="1" ht="52" customHeight="1" spans="1:19">
      <c r="A42" s="22" t="s">
        <v>175</v>
      </c>
      <c r="B42" s="25" t="s">
        <v>176</v>
      </c>
      <c r="C42" s="24"/>
      <c r="D42" s="37"/>
      <c r="E42" s="24"/>
      <c r="F42" s="25" t="s">
        <v>177</v>
      </c>
      <c r="G42" s="29">
        <f>G43+G44+G45</f>
        <v>473.41</v>
      </c>
      <c r="H42" s="24"/>
      <c r="I42" s="24"/>
      <c r="J42" s="24"/>
      <c r="K42" s="24"/>
      <c r="L42" s="24"/>
      <c r="M42" s="24"/>
      <c r="N42" s="24"/>
      <c r="O42" s="24"/>
      <c r="P42" s="24"/>
      <c r="Q42" s="24"/>
      <c r="R42" s="24"/>
      <c r="S42" s="24"/>
    </row>
    <row r="43" s="5" customFormat="1" ht="93" customHeight="1" spans="1:19">
      <c r="A43" s="96">
        <v>1</v>
      </c>
      <c r="B43" s="97" t="s">
        <v>178</v>
      </c>
      <c r="C43" s="57" t="s">
        <v>32</v>
      </c>
      <c r="D43" s="30" t="s">
        <v>33</v>
      </c>
      <c r="E43" s="98" t="s">
        <v>179</v>
      </c>
      <c r="F43" s="99" t="s">
        <v>180</v>
      </c>
      <c r="G43" s="100">
        <v>233.7</v>
      </c>
      <c r="H43" s="99" t="s">
        <v>181</v>
      </c>
      <c r="I43" s="128"/>
      <c r="J43" s="96">
        <v>24</v>
      </c>
      <c r="K43" s="96">
        <v>16</v>
      </c>
      <c r="L43" s="96">
        <v>0.1025</v>
      </c>
      <c r="M43" s="96">
        <v>0.0308</v>
      </c>
      <c r="N43" s="96">
        <v>0.0717</v>
      </c>
      <c r="O43" s="96">
        <v>0.4613</v>
      </c>
      <c r="P43" s="96">
        <v>0.1386</v>
      </c>
      <c r="Q43" s="96">
        <v>0.3227</v>
      </c>
      <c r="R43" s="101" t="s">
        <v>46</v>
      </c>
      <c r="S43" s="101" t="s">
        <v>179</v>
      </c>
    </row>
    <row r="44" s="5" customFormat="1" ht="101" customHeight="1" spans="1:19">
      <c r="A44" s="96">
        <v>2</v>
      </c>
      <c r="B44" s="99" t="s">
        <v>182</v>
      </c>
      <c r="C44" s="57" t="s">
        <v>32</v>
      </c>
      <c r="D44" s="30" t="s">
        <v>33</v>
      </c>
      <c r="E44" s="101" t="s">
        <v>183</v>
      </c>
      <c r="F44" s="97" t="s">
        <v>184</v>
      </c>
      <c r="G44" s="100">
        <v>200.71</v>
      </c>
      <c r="H44" s="99" t="s">
        <v>185</v>
      </c>
      <c r="I44" s="128"/>
      <c r="J44" s="96">
        <v>8</v>
      </c>
      <c r="K44" s="96">
        <v>5</v>
      </c>
      <c r="L44" s="96">
        <v>0.1469</v>
      </c>
      <c r="M44" s="96">
        <v>0.0455</v>
      </c>
      <c r="N44" s="96">
        <v>0.1014</v>
      </c>
      <c r="O44" s="96">
        <v>0.6612</v>
      </c>
      <c r="P44" s="96">
        <v>0.2047</v>
      </c>
      <c r="Q44" s="96">
        <v>0.4565</v>
      </c>
      <c r="R44" s="101" t="s">
        <v>161</v>
      </c>
      <c r="S44" s="101" t="s">
        <v>183</v>
      </c>
    </row>
    <row r="45" ht="83" customHeight="1" spans="1:19">
      <c r="A45" s="30">
        <v>3</v>
      </c>
      <c r="B45" s="56" t="s">
        <v>186</v>
      </c>
      <c r="C45" s="57" t="s">
        <v>32</v>
      </c>
      <c r="D45" s="33" t="s">
        <v>33</v>
      </c>
      <c r="E45" s="57" t="s">
        <v>187</v>
      </c>
      <c r="F45" s="102" t="s">
        <v>188</v>
      </c>
      <c r="G45" s="103">
        <v>39</v>
      </c>
      <c r="H45" s="104" t="s">
        <v>189</v>
      </c>
      <c r="I45" s="129"/>
      <c r="J45" s="130"/>
      <c r="K45" s="130"/>
      <c r="L45" s="131">
        <v>0.0078</v>
      </c>
      <c r="M45" s="131">
        <v>0.0078</v>
      </c>
      <c r="N45" s="132"/>
      <c r="O45" s="131">
        <v>0.0078</v>
      </c>
      <c r="P45" s="131">
        <v>0.0078</v>
      </c>
      <c r="Q45" s="132"/>
      <c r="R45" s="57" t="s">
        <v>83</v>
      </c>
      <c r="S45" s="57" t="s">
        <v>83</v>
      </c>
    </row>
  </sheetData>
  <mergeCells count="17">
    <mergeCell ref="A1:E1"/>
    <mergeCell ref="A2:S2"/>
    <mergeCell ref="H3:Q3"/>
    <mergeCell ref="J4:K4"/>
    <mergeCell ref="L4:N4"/>
    <mergeCell ref="O4:Q4"/>
    <mergeCell ref="A3:A5"/>
    <mergeCell ref="B3:B4"/>
    <mergeCell ref="C3:C4"/>
    <mergeCell ref="D3:D4"/>
    <mergeCell ref="E3:E4"/>
    <mergeCell ref="F3:F4"/>
    <mergeCell ref="G3:G4"/>
    <mergeCell ref="H4:H5"/>
    <mergeCell ref="I4:I5"/>
    <mergeCell ref="R3:R5"/>
    <mergeCell ref="S3:S5"/>
  </mergeCells>
  <printOptions horizontalCentered="1"/>
  <pageMargins left="0.236111111111111" right="0.236111111111111" top="0.550694444444444" bottom="0.511805555555556" header="0.5" footer="0.302777777777778"/>
  <pageSetup paperSize="9" scale="40"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李栋梁</cp:lastModifiedBy>
  <dcterms:created xsi:type="dcterms:W3CDTF">2023-01-06T11:56:00Z</dcterms:created>
  <dcterms:modified xsi:type="dcterms:W3CDTF">2025-04-11T04:56:26Z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CEAE748A05774C509EB29EECAB94E3F8_13</vt:lpwstr>
  </property>
  <property fmtid="{D5CDD505-2E9C-101B-9397-08002B2CF9AE}" pid="3" name="KSOProductBuildVer">
    <vt:lpwstr>2052-12.1.0.20784</vt:lpwstr>
  </property>
  <property fmtid="{D5CDD505-2E9C-101B-9397-08002B2CF9AE}" pid="4" name="KSOReadingLayout">
    <vt:bool>true</vt:bool>
  </property>
</Properties>
</file>